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FDAFD17F-8645-4A1B-84B5-F6E79589452C}"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C38" i="10"/>
  <c r="BE37" i="10"/>
  <c r="AM37"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BE34" i="10"/>
  <c r="BE35" i="10" s="1"/>
  <c r="BE36" i="10" s="1"/>
  <c r="BW34" i="10" l="1"/>
  <c r="BW35" i="10" s="1"/>
  <c r="BW36" i="10" s="1"/>
  <c r="BW37" i="10" s="1"/>
  <c r="BW38" i="10" s="1"/>
  <c r="BW39" i="10" s="1"/>
  <c r="CO34" i="10"/>
  <c r="CO35" i="10" s="1"/>
  <c r="CO36" i="10" s="1"/>
  <c r="CO37" i="10" s="1"/>
  <c r="CO38" i="10" s="1"/>
  <c r="CO39" i="10" s="1"/>
  <c r="CO40" i="10" s="1"/>
  <c r="CO41" i="10" s="1"/>
  <c r="CO42" i="10" s="1"/>
</calcChain>
</file>

<file path=xl/sharedStrings.xml><?xml version="1.0" encoding="utf-8"?>
<sst xmlns="http://schemas.openxmlformats.org/spreadsheetml/2006/main" count="1188" uniqueCount="586">
  <si>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</si>
  <si>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</si>
  <si>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</si>
  <si>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</si>
  <si>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</si>
  <si>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</si>
  <si>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</si>
  <si>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</si>
  <si>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</si>
  <si>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</si>
  <si>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</si>
  <si>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</si>
  <si>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</si>
  <si>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</si>
  <si>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</si>
  <si>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</si>
  <si>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</si>
  <si>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</si>
  <si>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</si>
  <si>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</si>
  <si>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</si>
  <si>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</si>
  <si>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</si>
  <si>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</si>
  <si>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</si>
  <si>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</si>
  <si>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</si>
  <si>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</si>
  <si>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</si>
  <si>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</si>
  <si>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</si>
  <si>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</si>
  <si>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</si>
  <si>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</si>
  <si>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</si>
  <si>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</si>
  <si>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</si>
  <si>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</si>
  <si>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</si>
  <si>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</si>
  <si>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</si>
  <si>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</si>
  <si>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</si>
  <si>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</si>
  <si>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</si>
  <si>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</si>
  <si>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</si>
  <si>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</si>
  <si>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</si>
  <si>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</si>
  <si>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</si>
  <si>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</si>
  <si>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</si>
  <si>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</si>
  <si>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</si>
  <si>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</si>
  <si>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</si>
  <si>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</si>
  <si>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</si>
  <si>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</si>
  <si>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</si>
  <si>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</si>
  <si>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</si>
  <si>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</si>
  <si>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</si>
  <si>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</si>
  <si>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</si>
  <si>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</si>
  <si>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</si>
  <si>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</si>
  <si>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</si>
  <si>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</si>
  <si>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</si>
  <si>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</si>
  <si>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</si>
  <si>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</si>
  <si>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</si>
  <si>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</si>
  <si>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</si>
  <si>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</si>
  <si>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</si>
  <si>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</si>
  <si>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</si>
  <si>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</si>
  <si>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</si>
  <si>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</si>
  <si>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</si>
  <si>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</si>
  <si>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</si>
  <si>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</si>
  <si>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</si>
  <si>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</si>
  <si>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</si>
  <si>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</si>
  <si>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福知山市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</si>
  <si>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</si>
  <si>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</si>
  <si>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</si>
  <si>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</si>
  <si>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</si>
  <si>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</si>
  <si>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</si>
  <si>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</si>
  <si>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</si>
  <si>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</si>
  <si>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</si>
  <si>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</si>
  <si>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</si>
  <si>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</si>
  <si>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</si>
  <si>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</si>
  <si>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</si>
  <si>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</si>
  <si>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</si>
  <si>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</si>
  <si>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</si>
  <si>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</si>
  <si>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</si>
  <si>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</si>
  <si>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</si>
  <si>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</si>
  <si>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</si>
  <si>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</si>
  <si>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</si>
  <si>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</si>
  <si>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</si>
  <si>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</si>
  <si>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</si>
  <si>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</si>
  <si>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</si>
  <si>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</si>
  <si>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</si>
  <si>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</si>
  <si>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</si>
  <si>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</si>
  <si>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</si>
  <si>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</si>
  <si>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</si>
  <si>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</si>
  <si>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</si>
  <si>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</si>
  <si>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</si>
  <si>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</si>
  <si>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</si>
  <si>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</si>
  <si>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</si>
  <si>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</si>
  <si>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</si>
  <si>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</si>
  <si>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</si>
  <si>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</si>
  <si>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</si>
  <si>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</si>
  <si>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</si>
  <si>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</si>
  <si>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</si>
  <si>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</si>
  <si>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</si>
  <si>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</si>
  <si>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</si>
  <si>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</si>
  <si>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</si>
  <si>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</si>
  <si>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</si>
  <si>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</si>
  <si>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</si>
  <si>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</si>
  <si>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</si>
  <si>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</si>
  <si>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</si>
  <si>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</si>
  <si>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</si>
  <si>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</si>
  <si>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</si>
  <si>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</si>
  <si>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</si>
  <si>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</si>
  <si>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</si>
  <si>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</si>
  <si>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</si>
  <si>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</si>
  <si>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</si>
  <si>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</si>
  <si>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</si>
  <si>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</si>
  <si>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</si>
  <si>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</si>
  <si>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</si>
  <si>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</si>
  <si>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</si>
  <si>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</si>
  <si>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</si>
  <si>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</si>
  <si>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</si>
  <si>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</si>
  <si>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</si>
  <si>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</si>
  <si>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</si>
  <si>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</si>
  <si>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</si>
  <si>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</si>
  <si>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</si>
  <si>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</si>
  <si>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京都府福知山市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</si>
  <si>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</si>
  <si>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</si>
  <si>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</si>
  <si>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</si>
  <si>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</si>
  <si>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</si>
  <si>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</si>
  <si>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</si>
  <si>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</si>
  <si>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</si>
  <si>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</si>
  <si>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</si>
  <si>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</si>
  <si>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</si>
  <si>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</si>
  <si>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</si>
  <si>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</si>
  <si>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</si>
  <si>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</si>
  <si>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</si>
  <si>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</si>
  <si>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</si>
  <si>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</si>
  <si>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</si>
  <si>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</si>
  <si>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</si>
  <si>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</si>
  <si>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</si>
  <si>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</si>
  <si>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</si>
  <si>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</si>
  <si>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</si>
  <si>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</si>
  <si>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</si>
  <si>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</si>
  <si>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</si>
  <si>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</si>
  <si>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</si>
  <si>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</si>
  <si>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</si>
  <si>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</si>
  <si>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</si>
  <si>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</si>
  <si>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</si>
  <si>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</si>
  <si>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</si>
  <si>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</si>
  <si>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</si>
  <si>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</si>
  <si>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</si>
  <si>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</si>
  <si>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</si>
  <si>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</si>
  <si>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</si>
  <si>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</si>
  <si>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</si>
  <si>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</si>
  <si>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</si>
  <si>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</si>
  <si>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</si>
  <si>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</si>
  <si>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</si>
  <si>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</si>
  <si>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</si>
  <si>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</si>
  <si>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</si>
  <si>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</si>
  <si>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</si>
  <si>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</si>
  <si>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</si>
  <si>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</si>
  <si>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</si>
  <si>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</si>
  <si>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</si>
  <si>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</si>
  <si>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</si>
  <si>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</si>
  <si>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</si>
  <si>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</si>
  <si>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</si>
  <si>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</si>
  <si>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</si>
  <si>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</si>
  <si>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</si>
  <si>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</si>
  <si>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</si>
  <si>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</si>
  <si>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</si>
  <si>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</si>
  <si>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</si>
  <si>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</si>
  <si>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</si>
  <si>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</si>
  <si>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</si>
  <si>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</si>
  <si>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</si>
  <si>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</si>
  <si>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</si>
  <si>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</si>
  <si>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</si>
  <si>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</si>
  <si>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</si>
  <si>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</si>
  <si>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</si>
  <si>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</si>
  <si>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</si>
  <si>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</si>
  <si>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</si>
  <si>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</si>
  <si>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</si>
  <si>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</si>
  <si>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</si>
  <si>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</si>
  <si>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</si>
  <si>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</si>
  <si>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</si>
  <si>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</si>
  <si>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</si>
  <si>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</si>
  <si>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</si>
  <si>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</si>
  <si>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</si>
  <si>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</si>
  <si>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</si>
  <si>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</si>
  <si>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</si>
  <si>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</si>
  <si>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</si>
  <si>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</si>
  <si>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</si>
  <si>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</si>
  <si>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</si>
  <si>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</si>
  <si>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</si>
  <si>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</si>
  <si>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</si>
  <si>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</si>
  <si>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</si>
  <si>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</si>
  <si>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</si>
  <si>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</si>
  <si>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</si>
  <si>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</si>
  <si>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</si>
  <si>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</si>
  <si>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</si>
  <si>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</si>
  <si>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</si>
  <si>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</si>
  <si>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</si>
  <si>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京都府福知山市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</si>
  <si>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</si>
  <si>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</si>
  <si>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</si>
  <si>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</si>
  <si>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</si>
  <si>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</si>
  <si>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</si>
  <si>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</si>
  <si>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</si>
  <si>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</si>
  <si>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</si>
  <si>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</si>
  <si>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</si>
  <si>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</si>
  <si>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</si>
  <si>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</si>
  <si>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</si>
  <si>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</si>
  <si>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</si>
  <si>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</si>
  <si>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休日急患診療所費特別会計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</si>
  <si>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</si>
  <si>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</si>
  <si>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</si>
  <si>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</si>
  <si>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</si>
  <si>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</si>
  <si>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</si>
  <si>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</si>
  <si>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</si>
  <si>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</si>
  <si>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</si>
  <si>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</si>
  <si>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</si>
  <si>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</si>
  <si>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国民健康保険診療所費特別会計</t>
    <phoneticPr fontId="5"/>
  </si>
  <si>
    <t>介護保険事業特別会計（保険事業勘定）</t>
    <phoneticPr fontId="5"/>
  </si>
  <si>
    <t>介護保険事業特別会計（サービス事業勘定）</t>
    <phoneticPr fontId="5"/>
  </si>
  <si>
    <t>後期高齢者医療事業特別会計</t>
    <phoneticPr fontId="5"/>
  </si>
  <si>
    <t>病院事業会計</t>
    <phoneticPr fontId="5"/>
  </si>
  <si>
    <t>法適用企業</t>
    <phoneticPr fontId="5"/>
  </si>
  <si>
    <t>水道事業会計</t>
    <phoneticPr fontId="5"/>
  </si>
  <si>
    <t>下水道事業会計</t>
    <phoneticPr fontId="5"/>
  </si>
  <si>
    <t>と畜場費特別会計</t>
    <phoneticPr fontId="5"/>
  </si>
  <si>
    <t>法非適用企業</t>
    <phoneticPr fontId="5"/>
  </si>
  <si>
    <t>石原土地区画整理事業特別会計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</si>
  <si>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</si>
  <si>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</si>
  <si>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</si>
  <si>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</si>
  <si>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</si>
  <si>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</si>
  <si>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</si>
  <si>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</si>
  <si>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</si>
  <si>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</si>
  <si>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</si>
  <si>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</si>
  <si>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</si>
  <si>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</si>
  <si>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</si>
  <si>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</si>
  <si>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</si>
  <si>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</si>
  <si>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</si>
  <si>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</si>
  <si>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</si>
  <si>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</si>
  <si>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</si>
  <si>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</si>
  <si>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</si>
  <si>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</si>
  <si>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</si>
  <si>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</si>
  <si>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</si>
  <si>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</si>
  <si>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</si>
  <si>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</si>
  <si>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</si>
  <si>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</si>
  <si>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</si>
  <si>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</si>
  <si>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</si>
  <si>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</si>
  <si>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</si>
  <si>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</si>
  <si>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</si>
  <si>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</si>
  <si>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</si>
  <si>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</si>
  <si>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</si>
  <si>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</si>
  <si>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</si>
  <si>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</si>
  <si>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</si>
  <si>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</si>
  <si>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</si>
  <si>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</si>
  <si>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</si>
  <si>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</si>
  <si>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</si>
  <si>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</si>
  <si>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</si>
  <si>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</si>
  <si>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</si>
  <si>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</si>
  <si>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</si>
  <si>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</si>
  <si>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</si>
  <si>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</si>
  <si>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</si>
  <si>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</si>
  <si>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</si>
  <si>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</si>
  <si>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</si>
  <si>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</si>
  <si>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</si>
  <si>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</si>
  <si>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</si>
  <si>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</si>
  <si>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</si>
  <si>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</si>
  <si>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</si>
  <si>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</si>
  <si>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</si>
  <si>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</si>
  <si>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</si>
  <si>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</si>
  <si>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</si>
  <si>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</si>
  <si>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</si>
  <si>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</si>
  <si>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</si>
  <si>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</si>
  <si>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</si>
  <si>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</si>
  <si>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</si>
  <si>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</si>
  <si>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</si>
  <si>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</si>
  <si>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</si>
  <si>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</si>
  <si>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</si>
  <si>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</si>
  <si>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</si>
  <si>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</si>
  <si>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</si>
  <si>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</si>
  <si>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</si>
  <si>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</si>
  <si>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</si>
  <si>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</si>
  <si>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</si>
  <si>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</si>
  <si>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</si>
  <si>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</si>
  <si>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</si>
  <si>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</si>
  <si>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</si>
  <si>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</si>
  <si>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</si>
  <si>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</si>
  <si>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</si>
  <si>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</si>
  <si>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</si>
  <si>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</si>
  <si>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</si>
  <si>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</si>
  <si>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</si>
  <si>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</si>
  <si>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</si>
  <si>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</si>
  <si>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</si>
  <si>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</si>
  <si>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</si>
  <si>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</si>
  <si>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</si>
  <si>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</si>
  <si>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</si>
  <si>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</si>
  <si>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</si>
  <si>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</si>
  <si>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0.86</t>
  </si>
  <si>
    <t>病院事業会計</t>
  </si>
  <si>
    <t>水道事業会計</t>
  </si>
  <si>
    <t>一般会計</t>
  </si>
  <si>
    <t>下水道事業会計</t>
  </si>
  <si>
    <t>介護保険事業特別会計（保険事業勘定）</t>
  </si>
  <si>
    <t>国民健康保険事業特別会計</t>
  </si>
  <si>
    <t>宅地造成事業特別会計</t>
  </si>
  <si>
    <t>石原土地区画整理事業特別会計</t>
  </si>
  <si>
    <t>その他会計（赤字）</t>
  </si>
  <si>
    <t>その他会計（黒字）</t>
  </si>
  <si>
    <t>R01</t>
    <phoneticPr fontId="5"/>
  </si>
  <si>
    <t>R02</t>
    <phoneticPr fontId="5"/>
  </si>
  <si>
    <t>R03</t>
    <phoneticPr fontId="5"/>
  </si>
  <si>
    <t>R04</t>
    <phoneticPr fontId="5"/>
  </si>
  <si>
    <t>R05</t>
    <phoneticPr fontId="5"/>
  </si>
  <si>
    <t>-</t>
    <phoneticPr fontId="2"/>
  </si>
  <si>
    <t>京都府自治会館管理組合（一般会計）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</si>
  <si>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</si>
  <si>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</si>
  <si>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</si>
  <si>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</si>
  <si>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京都地方税機構（一般会計）</t>
  </si>
  <si>
    <t>福知山市スポーツ協会</t>
  </si>
  <si>
    <t>福知山市都市緑化協会</t>
  </si>
  <si>
    <t>福知山市文化協会</t>
  </si>
  <si>
    <t>福知山まちづくり</t>
  </si>
  <si>
    <t>福知山上下水道サービスセンター</t>
  </si>
  <si>
    <t>大江観光</t>
  </si>
  <si>
    <t>やくの農業振興団</t>
  </si>
  <si>
    <t>公立大学法人福知山公立大学</t>
  </si>
  <si>
    <t>福知山地域振興社</t>
    <rPh sb="0" eb="3">
      <t>フクチヤマ</t>
    </rPh>
    <rPh sb="3" eb="5">
      <t>チイキ</t>
    </rPh>
    <rPh sb="5" eb="7">
      <t>シンコウ</t>
    </rPh>
    <rPh sb="7" eb="8">
      <t>シャ</t>
    </rPh>
    <phoneticPr fontId="2"/>
  </si>
  <si>
    <t>地域振興基金</t>
    <rPh sb="0" eb="2">
      <t>チイキ</t>
    </rPh>
    <rPh sb="2" eb="4">
      <t>シンコウ</t>
    </rPh>
    <rPh sb="4" eb="6">
      <t>キキン</t>
    </rPh>
    <phoneticPr fontId="5"/>
  </si>
  <si>
    <t>ふるさと納税基金</t>
    <rPh sb="4" eb="8">
      <t>ノウゼイキキン</t>
    </rPh>
    <phoneticPr fontId="2"/>
  </si>
  <si>
    <t>文化芸術会館等建設基金</t>
    <rPh sb="0" eb="2">
      <t>ブンカ</t>
    </rPh>
    <rPh sb="2" eb="4">
      <t>ゲイジュツ</t>
    </rPh>
    <rPh sb="4" eb="6">
      <t>カイカン</t>
    </rPh>
    <rPh sb="6" eb="7">
      <t>トウ</t>
    </rPh>
    <rPh sb="7" eb="9">
      <t>ケンセツ</t>
    </rPh>
    <rPh sb="9" eb="11">
      <t>キキン</t>
    </rPh>
    <phoneticPr fontId="2"/>
  </si>
  <si>
    <t>地域福祉基金</t>
    <rPh sb="0" eb="2">
      <t>チイキ</t>
    </rPh>
    <rPh sb="2" eb="4">
      <t>フクシ</t>
    </rPh>
    <rPh sb="4" eb="6">
      <t>キキン</t>
    </rPh>
    <phoneticPr fontId="2"/>
  </si>
  <si>
    <t>公共施設等総合管理基金</t>
    <rPh sb="0" eb="2">
      <t>コウキョウ</t>
    </rPh>
    <rPh sb="2" eb="4">
      <t>シセツ</t>
    </rPh>
    <rPh sb="4" eb="5">
      <t>トウ</t>
    </rPh>
    <rPh sb="5" eb="7">
      <t>ソウゴウ</t>
    </rPh>
    <rPh sb="7" eb="9">
      <t>カンリ</t>
    </rPh>
    <rPh sb="9" eb="11">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</si>
  <si>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</si>
  <si>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</si>
  <si>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</si>
  <si>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将来負担比率、有形固定資産減価償却率いずれも類似団体と比較して高い水準にある。
　市債の新規発行の抑制や一部繰上償還などにより市債残高が減少したこと、また交付税算入率の高い市債発行に努めたことや充当可能基金が増加したことで、将来負担比率は年々低下している。一方で有形固定資産減価償却率については増加しているが、これは一斉に更新時期が到来している施設の改修・建替え・除却・利活用を計画的に行うため、長期的な視点から現時点のところ施設更新等が抑制傾向にあるためである。今後は本市公共施設マネジメント基本計画に基づき、老朽化の進む施設を優先的に長寿命化に係る改修や集約化、除却を計画的に行っていく予定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</si>
  <si>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</si>
  <si>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</si>
  <si>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</si>
  <si>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</si>
  <si>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</si>
  <si>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</si>
  <si>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実質公債費比率は類似団体と比較して高い水準となっているが、猶予特例債償還の皆減や繰上償還の実施により前年度から改善が見られた。
また、将来負担比率についても類似団体と比較して依然として高い水準となっているが、近年の市債新規発行抑制や一部繰上償還などによって市債残高が減少し、低下傾向にある。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</si>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</sst>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0" xfId="12" applyFont="1" applyBorder="1" applyAlignment="1" applyProtection="1">
      <alignment horizontal="center" vertical="center" shrinkToFit="1"/>
      <protection locked="0"/>
    </xf>
    <xf numFmtId="0" fontId="35" fillId="0" borderId="121"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4" xfId="12" applyFont="1" applyBorder="1" applyAlignment="1" applyProtection="1">
      <alignment horizontal="center" vertical="center" shrinkToFit="1"/>
      <protection locked="0"/>
    </xf>
    <xf numFmtId="0" fontId="35" fillId="6" borderId="121" xfId="12" applyFont="1" applyFill="1" applyBorder="1" applyAlignment="1" applyProtection="1">
      <alignment horizontal="center" vertical="center" shrinkToFit="1"/>
      <protection locked="0"/>
    </xf>
    <xf numFmtId="0" fontId="35" fillId="0" borderId="143"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5"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5"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5"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5"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19" xfId="15" applyNumberFormat="1" applyFont="1" applyBorder="1" applyAlignment="1" applyProtection="1">
      <alignment horizontal="right" vertical="center" shrinkToFit="1"/>
      <protection locked="0"/>
    </xf>
    <xf numFmtId="177" fontId="35" fillId="0" borderId="115" xfId="15" applyNumberFormat="1" applyFont="1" applyBorder="1" applyAlignment="1" applyProtection="1">
      <alignment horizontal="right" vertical="center" shrinkToFit="1"/>
      <protection locked="0"/>
    </xf>
    <xf numFmtId="0" fontId="35" fillId="0" borderId="115" xfId="15" applyFont="1" applyBorder="1" applyAlignment="1" applyProtection="1">
      <alignment horizontal="left" vertical="center" shrinkToFit="1"/>
      <protection locked="0"/>
    </xf>
    <xf numFmtId="0" fontId="35" fillId="0" borderId="120" xfId="15" applyFont="1" applyBorder="1" applyAlignment="1" applyProtection="1">
      <alignment horizontal="left" vertical="center" shrinkToFit="1"/>
      <protection locked="0"/>
    </xf>
    <xf numFmtId="0" fontId="35" fillId="0" borderId="11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177" fontId="35" fillId="0" borderId="111" xfId="15"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0" fontId="35" fillId="0" borderId="118" xfId="15" applyFont="1" applyBorder="1" applyAlignment="1" applyProtection="1">
      <alignment horizontal="left" vertical="center" shrinkToFit="1"/>
      <protection locked="0"/>
    </xf>
    <xf numFmtId="0" fontId="35" fillId="0" borderId="111" xfId="14"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177" fontId="35" fillId="0" borderId="114"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7"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2" xfId="14" applyNumberFormat="1" applyFont="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5" applyNumberFormat="1" applyFont="1" applyBorder="1" applyAlignment="1" applyProtection="1">
      <alignment horizontal="right" vertical="center" shrinkToFit="1"/>
      <protection locked="0"/>
    </xf>
    <xf numFmtId="177" fontId="35" fillId="0" borderId="123" xfId="15" applyNumberFormat="1" applyFont="1" applyBorder="1" applyAlignment="1" applyProtection="1">
      <alignment horizontal="right" vertical="center" shrinkToFit="1"/>
      <protection locked="0"/>
    </xf>
    <xf numFmtId="0" fontId="35" fillId="0" borderId="123" xfId="15" applyFont="1" applyBorder="1" applyAlignment="1" applyProtection="1">
      <alignment horizontal="left" vertical="center" shrinkToFit="1"/>
      <protection locked="0"/>
    </xf>
    <xf numFmtId="0" fontId="35" fillId="0" borderId="126"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8" xfId="15" applyFont="1" applyFill="1" applyBorder="1" applyAlignment="1" applyProtection="1">
      <alignment horizontal="left" vertical="center" shrinkToFit="1"/>
      <protection locked="0"/>
    </xf>
    <xf numFmtId="0" fontId="35" fillId="8" borderId="131"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6" xfId="12" applyFont="1" applyBorder="1" applyAlignment="1" applyProtection="1">
      <alignment horizontal="left" vertical="center" shrinkToFit="1"/>
      <protection locked="0"/>
    </xf>
    <xf numFmtId="0" fontId="35" fillId="0" borderId="139" xfId="12" applyFont="1" applyBorder="1" applyAlignment="1" applyProtection="1">
      <alignment horizontal="left" vertical="center" shrinkToFit="1"/>
      <protection locked="0"/>
    </xf>
    <xf numFmtId="177" fontId="35" fillId="0" borderId="135"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87" fontId="35" fillId="0" borderId="115" xfId="12" applyNumberFormat="1" applyFont="1" applyBorder="1" applyAlignment="1" applyProtection="1">
      <alignment horizontal="right" vertical="center" shrinkToFit="1"/>
      <protection locked="0"/>
    </xf>
    <xf numFmtId="0" fontId="35" fillId="0" borderId="115" xfId="12" applyFont="1" applyBorder="1" applyAlignment="1" applyProtection="1">
      <alignment horizontal="left" vertical="center" shrinkToFit="1"/>
      <protection locked="0"/>
    </xf>
    <xf numFmtId="0" fontId="35" fillId="0" borderId="120" xfId="12" applyFont="1" applyBorder="1" applyAlignment="1" applyProtection="1">
      <alignment horizontal="left" vertical="center" shrinkToFit="1"/>
      <protection locked="0"/>
    </xf>
    <xf numFmtId="177" fontId="35" fillId="0" borderId="119" xfId="12" applyNumberFormat="1" applyFont="1" applyBorder="1" applyAlignment="1" applyProtection="1">
      <alignment horizontal="right" vertical="center" shrinkToFit="1"/>
      <protection locked="0"/>
    </xf>
    <xf numFmtId="177" fontId="35" fillId="6" borderId="114" xfId="13" applyNumberFormat="1" applyFont="1" applyFill="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5" xfId="13" applyNumberFormat="1" applyFont="1" applyFill="1" applyBorder="1" applyAlignment="1" applyProtection="1">
      <alignment horizontal="right" vertical="center" shrinkToFit="1"/>
      <protection locked="0"/>
    </xf>
    <xf numFmtId="177" fontId="35" fillId="6" borderId="119" xfId="13" applyNumberFormat="1" applyFont="1" applyFill="1" applyBorder="1" applyAlignment="1" applyProtection="1">
      <alignment horizontal="righ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28"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3" xfId="12" applyNumberFormat="1" applyFont="1" applyFill="1" applyBorder="1" applyAlignment="1" applyProtection="1">
      <alignment horizontal="right" vertical="center" shrinkToFit="1"/>
      <protection locked="0"/>
    </xf>
    <xf numFmtId="0" fontId="35" fillId="8" borderId="128" xfId="12" applyFont="1" applyFill="1" applyBorder="1" applyAlignment="1" applyProtection="1">
      <alignment horizontal="left" vertical="center" shrinkToFit="1"/>
      <protection locked="0"/>
    </xf>
    <xf numFmtId="0" fontId="35" fillId="8" borderId="131"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1" xfId="12" applyFont="1" applyFill="1" applyBorder="1" applyAlignment="1" applyProtection="1">
      <alignment horizontal="left"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8" xfId="12" applyFont="1" applyFill="1" applyBorder="1" applyAlignment="1" applyProtection="1">
      <alignment horizontal="left" vertical="center" shrinkToFit="1"/>
      <protection locked="0"/>
    </xf>
    <xf numFmtId="177" fontId="35" fillId="6" borderId="111" xfId="12" applyNumberFormat="1" applyFont="1" applyFill="1" applyBorder="1" applyAlignment="1" applyProtection="1">
      <alignment horizontal="righ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0" fontId="35" fillId="6" borderId="113"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177" fontId="35" fillId="0" borderId="114" xfId="12" applyNumberFormat="1" applyFont="1" applyBorder="1" applyAlignment="1" applyProtection="1">
      <alignment horizontal="right" vertical="center" shrinkToFit="1"/>
      <protection locked="0"/>
    </xf>
    <xf numFmtId="177" fontId="35" fillId="0" borderId="111"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177" fontId="35" fillId="6" borderId="122" xfId="12" applyNumberFormat="1" applyFont="1" applyFill="1" applyBorder="1" applyAlignment="1" applyProtection="1">
      <alignment horizontal="right" vertical="center" shrinkToFit="1"/>
      <protection locked="0"/>
    </xf>
    <xf numFmtId="177" fontId="35" fillId="6" borderId="123" xfId="12" applyNumberFormat="1" applyFont="1" applyFill="1" applyBorder="1" applyAlignment="1" applyProtection="1">
      <alignment horizontal="right" vertical="center" shrinkToFit="1"/>
      <protection locked="0"/>
    </xf>
    <xf numFmtId="0" fontId="35" fillId="6" borderId="123" xfId="12" applyFont="1" applyFill="1" applyBorder="1" applyAlignment="1" applyProtection="1">
      <alignment horizontal="left" vertical="center" shrinkToFit="1"/>
      <protection locked="0"/>
    </xf>
    <xf numFmtId="0" fontId="35" fillId="6" borderId="126" xfId="12" applyFont="1" applyFill="1" applyBorder="1" applyAlignment="1" applyProtection="1">
      <alignment horizontal="lef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3"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0"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1"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0"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2"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8"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1" xfId="14" applyNumberFormat="1" applyFont="1" applyFill="1" applyBorder="1" applyAlignment="1">
      <alignment horizontal="right" vertical="center" shrinkToFit="1"/>
    </xf>
    <xf numFmtId="177" fontId="35" fillId="6" borderId="172"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7"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29"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5F1926C-4227-425C-AD9D-1D28EED159F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46FE-4E2A-8D9A-10B83E2B16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67327</c:v>
                </c:pt>
                <c:pt idx="1">
                  <c:v>74294</c:v>
                </c:pt>
                <c:pt idx="2">
                  <c:v>56617</c:v>
                </c:pt>
                <c:pt idx="3">
                  <c:v>78238</c:v>
                </c:pt>
                <c:pt idx="4">
                  <c:v>111619</c:v>
                </c:pt>
              </c:numCache>
            </c:numRef>
          </c:val>
          <c:smooth val="0"/>
          <c:extLst>
            <c:ext xmlns:c16="http://schemas.microsoft.com/office/drawing/2014/chart" uri="{C3380CC4-5D6E-409C-BE32-E72D297353CC}">
              <c16:uniqueId val="{00000001-46FE-4E2A-8D9A-10B83E2B16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1.88</c:v>
                </c:pt>
                <c:pt idx="1">
                  <c:v>4.37</c:v>
                </c:pt>
                <c:pt idx="2">
                  <c:v>4.0599999999999996</c:v>
                </c:pt>
                <c:pt idx="3">
                  <c:v>4.66</c:v>
                </c:pt>
                <c:pt idx="4">
                  <c:v>3.63</c:v>
                </c:pt>
              </c:numCache>
            </c:numRef>
          </c:val>
          <c:extLst>
            <c:ext xmlns:c16="http://schemas.microsoft.com/office/drawing/2014/chart" uri="{C3380CC4-5D6E-409C-BE32-E72D297353CC}">
              <c16:uniqueId val="{00000000-D725-4E09-8348-8DE7FE980E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13.63</c:v>
                </c:pt>
                <c:pt idx="1">
                  <c:v>13.21</c:v>
                </c:pt>
                <c:pt idx="2">
                  <c:v>13.33</c:v>
                </c:pt>
                <c:pt idx="3">
                  <c:v>13.86</c:v>
                </c:pt>
                <c:pt idx="4">
                  <c:v>14.03</c:v>
                </c:pt>
              </c:numCache>
            </c:numRef>
          </c:val>
          <c:extLst>
            <c:ext xmlns:c16="http://schemas.microsoft.com/office/drawing/2014/chart" uri="{C3380CC4-5D6E-409C-BE32-E72D297353CC}">
              <c16:uniqueId val="{00000001-D725-4E09-8348-8DE7FE980E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2.27</c:v>
                </c:pt>
                <c:pt idx="1">
                  <c:v>4.3099999999999996</c:v>
                </c:pt>
                <c:pt idx="2">
                  <c:v>0.25</c:v>
                </c:pt>
                <c:pt idx="3">
                  <c:v>1.34</c:v>
                </c:pt>
                <c:pt idx="4">
                  <c:v>-0.86</c:v>
                </c:pt>
              </c:numCache>
            </c:numRef>
          </c:val>
          <c:smooth val="0"/>
          <c:extLst>
            <c:ext xmlns:c16="http://schemas.microsoft.com/office/drawing/2014/chart" uri="{C3380CC4-5D6E-409C-BE32-E72D297353CC}">
              <c16:uniqueId val="{00000002-D725-4E09-8348-8DE7FE980E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0.23</c:v>
                </c:pt>
                <c:pt idx="2">
                  <c:v>#N/A</c:v>
                </c:pt>
                <c:pt idx="3">
                  <c:v>0.27</c:v>
                </c:pt>
                <c:pt idx="4">
                  <c:v>#N/A</c:v>
                </c:pt>
                <c:pt idx="5">
                  <c:v>0.32</c:v>
                </c:pt>
                <c:pt idx="6">
                  <c:v>#N/A</c:v>
                </c:pt>
                <c:pt idx="7">
                  <c:v>0.46</c:v>
                </c:pt>
                <c:pt idx="8">
                  <c:v>#N/A</c:v>
                </c:pt>
                <c:pt idx="9">
                  <c:v>0.05</c:v>
                </c:pt>
              </c:numCache>
            </c:numRef>
          </c:val>
          <c:extLst>
            <c:ext xmlns:c16="http://schemas.microsoft.com/office/drawing/2014/chart" uri="{C3380CC4-5D6E-409C-BE32-E72D297353CC}">
              <c16:uniqueId val="{00000000-E8B4-444D-9343-A0716D0D58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B4-444D-9343-A0716D0D58BA}"/>
            </c:ext>
          </c:extLst>
        </c:ser>
        <c:ser>
          <c:idx val="2"/>
          <c:order val="2"/>
          <c:tx>
            <c:strRef>
              <c:f>データシート!$A$29</c:f>
              <c:strCache>
                <c:ptCount val="1"/>
                <c:pt idx="0">
                  <c:v>石原土地区画整理事業特別会計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0.12</c:v>
                </c:pt>
                <c:pt idx="2">
                  <c:v>#N/A</c:v>
                </c:pt>
                <c:pt idx="3">
                  <c:v>0.11</c:v>
                </c:pt>
                <c:pt idx="4">
                  <c:v>#N/A</c:v>
                </c:pt>
                <c:pt idx="5">
                  <c:v>0.14000000000000001</c:v>
                </c:pt>
                <c:pt idx="6">
                  <c:v>#N/A</c:v>
                </c:pt>
                <c:pt idx="7">
                  <c:v>0.13</c:v>
                </c:pt>
                <c:pt idx="8">
                  <c:v>#N/A</c:v>
                </c:pt>
                <c:pt idx="9">
                  <c:v>0.12</c:v>
                </c:pt>
              </c:numCache>
            </c:numRef>
          </c:val>
          <c:extLst>
            <c:ext xmlns:c16="http://schemas.microsoft.com/office/drawing/2014/chart" uri="{C3380CC4-5D6E-409C-BE32-E72D297353CC}">
              <c16:uniqueId val="{00000002-E8B4-444D-9343-A0716D0D58BA}"/>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0.32</c:v>
                </c:pt>
                <c:pt idx="2">
                  <c:v>#N/A</c:v>
                </c:pt>
                <c:pt idx="3">
                  <c:v>0.31</c:v>
                </c:pt>
                <c:pt idx="4">
                  <c:v>#N/A</c:v>
                </c:pt>
                <c:pt idx="5">
                  <c:v>0.37</c:v>
                </c:pt>
                <c:pt idx="6">
                  <c:v>#N/A</c:v>
                </c:pt>
                <c:pt idx="7">
                  <c:v>0.35</c:v>
                </c:pt>
                <c:pt idx="8">
                  <c:v>#N/A</c:v>
                </c:pt>
                <c:pt idx="9">
                  <c:v>0.25</c:v>
                </c:pt>
              </c:numCache>
            </c:numRef>
          </c:val>
          <c:extLst>
            <c:ext xmlns:c16="http://schemas.microsoft.com/office/drawing/2014/chart" uri="{C3380CC4-5D6E-409C-BE32-E72D297353CC}">
              <c16:uniqueId val="{00000003-E8B4-444D-9343-A0716D0D58B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0.26</c:v>
                </c:pt>
                <c:pt idx="2">
                  <c:v>#N/A</c:v>
                </c:pt>
                <c:pt idx="3">
                  <c:v>0.52</c:v>
                </c:pt>
                <c:pt idx="4">
                  <c:v>#N/A</c:v>
                </c:pt>
                <c:pt idx="5">
                  <c:v>0.96</c:v>
                </c:pt>
                <c:pt idx="6">
                  <c:v>#N/A</c:v>
                </c:pt>
                <c:pt idx="7">
                  <c:v>0.59</c:v>
                </c:pt>
                <c:pt idx="8">
                  <c:v>#N/A</c:v>
                </c:pt>
                <c:pt idx="9">
                  <c:v>0.49</c:v>
                </c:pt>
              </c:numCache>
            </c:numRef>
          </c:val>
          <c:extLst>
            <c:ext xmlns:c16="http://schemas.microsoft.com/office/drawing/2014/chart" uri="{C3380CC4-5D6E-409C-BE32-E72D297353CC}">
              <c16:uniqueId val="{00000004-E8B4-444D-9343-A0716D0D58BA}"/>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0.72</c:v>
                </c:pt>
                <c:pt idx="2">
                  <c:v>#N/A</c:v>
                </c:pt>
                <c:pt idx="3">
                  <c:v>0.55000000000000004</c:v>
                </c:pt>
                <c:pt idx="4">
                  <c:v>#N/A</c:v>
                </c:pt>
                <c:pt idx="5">
                  <c:v>1.22</c:v>
                </c:pt>
                <c:pt idx="6">
                  <c:v>#N/A</c:v>
                </c:pt>
                <c:pt idx="7">
                  <c:v>1.9</c:v>
                </c:pt>
                <c:pt idx="8">
                  <c:v>#N/A</c:v>
                </c:pt>
                <c:pt idx="9">
                  <c:v>1.1499999999999999</c:v>
                </c:pt>
              </c:numCache>
            </c:numRef>
          </c:val>
          <c:extLst>
            <c:ext xmlns:c16="http://schemas.microsoft.com/office/drawing/2014/chart" uri="{C3380CC4-5D6E-409C-BE32-E72D297353CC}">
              <c16:uniqueId val="{00000005-E8B4-444D-9343-A0716D0D58B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1.25</c:v>
                </c:pt>
                <c:pt idx="2">
                  <c:v>#N/A</c:v>
                </c:pt>
                <c:pt idx="3">
                  <c:v>1.0900000000000001</c:v>
                </c:pt>
                <c:pt idx="4">
                  <c:v>#N/A</c:v>
                </c:pt>
                <c:pt idx="5">
                  <c:v>1.61</c:v>
                </c:pt>
                <c:pt idx="6">
                  <c:v>#N/A</c:v>
                </c:pt>
                <c:pt idx="7">
                  <c:v>1.25</c:v>
                </c:pt>
                <c:pt idx="8">
                  <c:v>#N/A</c:v>
                </c:pt>
                <c:pt idx="9">
                  <c:v>1.35</c:v>
                </c:pt>
              </c:numCache>
            </c:numRef>
          </c:val>
          <c:extLst>
            <c:ext xmlns:c16="http://schemas.microsoft.com/office/drawing/2014/chart" uri="{C3380CC4-5D6E-409C-BE32-E72D297353CC}">
              <c16:uniqueId val="{00000006-E8B4-444D-9343-A0716D0D58B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1.87</c:v>
                </c:pt>
                <c:pt idx="2">
                  <c:v>#N/A</c:v>
                </c:pt>
                <c:pt idx="3">
                  <c:v>4.37</c:v>
                </c:pt>
                <c:pt idx="4">
                  <c:v>#N/A</c:v>
                </c:pt>
                <c:pt idx="5">
                  <c:v>4.0599999999999996</c:v>
                </c:pt>
                <c:pt idx="6">
                  <c:v>#N/A</c:v>
                </c:pt>
                <c:pt idx="7">
                  <c:v>4.6500000000000004</c:v>
                </c:pt>
                <c:pt idx="8">
                  <c:v>#N/A</c:v>
                </c:pt>
                <c:pt idx="9">
                  <c:v>3.63</c:v>
                </c:pt>
              </c:numCache>
            </c:numRef>
          </c:val>
          <c:extLst>
            <c:ext xmlns:c16="http://schemas.microsoft.com/office/drawing/2014/chart" uri="{C3380CC4-5D6E-409C-BE32-E72D297353CC}">
              <c16:uniqueId val="{00000007-E8B4-444D-9343-A0716D0D58B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4.75</c:v>
                </c:pt>
                <c:pt idx="2">
                  <c:v>#N/A</c:v>
                </c:pt>
                <c:pt idx="3">
                  <c:v>4.8499999999999996</c:v>
                </c:pt>
                <c:pt idx="4">
                  <c:v>#N/A</c:v>
                </c:pt>
                <c:pt idx="5">
                  <c:v>5.15</c:v>
                </c:pt>
                <c:pt idx="6">
                  <c:v>#N/A</c:v>
                </c:pt>
                <c:pt idx="7">
                  <c:v>4.3</c:v>
                </c:pt>
                <c:pt idx="8">
                  <c:v>#N/A</c:v>
                </c:pt>
                <c:pt idx="9">
                  <c:v>4.8899999999999997</c:v>
                </c:pt>
              </c:numCache>
            </c:numRef>
          </c:val>
          <c:extLst>
            <c:ext xmlns:c16="http://schemas.microsoft.com/office/drawing/2014/chart" uri="{C3380CC4-5D6E-409C-BE32-E72D297353CC}">
              <c16:uniqueId val="{00000008-E8B4-444D-9343-A0716D0D58B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24.52</c:v>
                </c:pt>
                <c:pt idx="2">
                  <c:v>#N/A</c:v>
                </c:pt>
                <c:pt idx="3">
                  <c:v>27.69</c:v>
                </c:pt>
                <c:pt idx="4">
                  <c:v>#N/A</c:v>
                </c:pt>
                <c:pt idx="5">
                  <c:v>30.87</c:v>
                </c:pt>
                <c:pt idx="6">
                  <c:v>#N/A</c:v>
                </c:pt>
                <c:pt idx="7">
                  <c:v>34.97</c:v>
                </c:pt>
                <c:pt idx="8">
                  <c:v>#N/A</c:v>
                </c:pt>
                <c:pt idx="9">
                  <c:v>35.4</c:v>
                </c:pt>
              </c:numCache>
            </c:numRef>
          </c:val>
          <c:extLst>
            <c:ext xmlns:c16="http://schemas.microsoft.com/office/drawing/2014/chart" uri="{C3380CC4-5D6E-409C-BE32-E72D297353CC}">
              <c16:uniqueId val="{00000009-E8B4-444D-9343-A0716D0D58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4974</c:v>
                </c:pt>
                <c:pt idx="5">
                  <c:v>5021</c:v>
                </c:pt>
                <c:pt idx="8">
                  <c:v>5003</c:v>
                </c:pt>
                <c:pt idx="11">
                  <c:v>5072</c:v>
                </c:pt>
                <c:pt idx="14">
                  <c:v>5091</c:v>
                </c:pt>
              </c:numCache>
            </c:numRef>
          </c:val>
          <c:extLst>
            <c:ext xmlns:c16="http://schemas.microsoft.com/office/drawing/2014/chart" uri="{C3380CC4-5D6E-409C-BE32-E72D297353CC}">
              <c16:uniqueId val="{00000000-DC0C-4DFB-A556-87712ACD15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0C-4DFB-A556-87712ACD15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c:v>
                </c:pt>
                <c:pt idx="3">
                  <c:v>4</c:v>
                </c:pt>
                <c:pt idx="6">
                  <c:v>18</c:v>
                </c:pt>
                <c:pt idx="9">
                  <c:v>22</c:v>
                </c:pt>
                <c:pt idx="12">
                  <c:v>9</c:v>
                </c:pt>
              </c:numCache>
            </c:numRef>
          </c:val>
          <c:extLst>
            <c:ext xmlns:c16="http://schemas.microsoft.com/office/drawing/2014/chart" uri="{C3380CC4-5D6E-409C-BE32-E72D297353CC}">
              <c16:uniqueId val="{00000002-DC0C-4DFB-A556-87712ACD15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0C-4DFB-A556-87712ACD15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1706</c:v>
                </c:pt>
                <c:pt idx="3">
                  <c:v>1706</c:v>
                </c:pt>
                <c:pt idx="6">
                  <c:v>1791</c:v>
                </c:pt>
                <c:pt idx="9">
                  <c:v>1787</c:v>
                </c:pt>
                <c:pt idx="12">
                  <c:v>1716</c:v>
                </c:pt>
              </c:numCache>
            </c:numRef>
          </c:val>
          <c:extLst>
            <c:ext xmlns:c16="http://schemas.microsoft.com/office/drawing/2014/chart" uri="{C3380CC4-5D6E-409C-BE32-E72D297353CC}">
              <c16:uniqueId val="{00000004-DC0C-4DFB-A556-87712ACD15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0C-4DFB-A556-87712ACD15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0C-4DFB-A556-87712ACD15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5217</c:v>
                </c:pt>
                <c:pt idx="3">
                  <c:v>5017</c:v>
                </c:pt>
                <c:pt idx="6">
                  <c:v>5257</c:v>
                </c:pt>
                <c:pt idx="9">
                  <c:v>5170</c:v>
                </c:pt>
                <c:pt idx="12">
                  <c:v>5276</c:v>
                </c:pt>
              </c:numCache>
            </c:numRef>
          </c:val>
          <c:extLst>
            <c:ext xmlns:c16="http://schemas.microsoft.com/office/drawing/2014/chart" uri="{C3380CC4-5D6E-409C-BE32-E72D297353CC}">
              <c16:uniqueId val="{00000007-DC0C-4DFB-A556-87712ACD15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1961</c:v>
                </c:pt>
                <c:pt idx="2">
                  <c:v>#N/A</c:v>
                </c:pt>
                <c:pt idx="3">
                  <c:v>#N/A</c:v>
                </c:pt>
                <c:pt idx="4">
                  <c:v>1706</c:v>
                </c:pt>
                <c:pt idx="5">
                  <c:v>#N/A</c:v>
                </c:pt>
                <c:pt idx="6">
                  <c:v>#N/A</c:v>
                </c:pt>
                <c:pt idx="7">
                  <c:v>2063</c:v>
                </c:pt>
                <c:pt idx="8">
                  <c:v>#N/A</c:v>
                </c:pt>
                <c:pt idx="9">
                  <c:v>#N/A</c:v>
                </c:pt>
                <c:pt idx="10">
                  <c:v>1907</c:v>
                </c:pt>
                <c:pt idx="11">
                  <c:v>#N/A</c:v>
                </c:pt>
                <c:pt idx="12">
                  <c:v>#N/A</c:v>
                </c:pt>
                <c:pt idx="13">
                  <c:v>1910</c:v>
                </c:pt>
                <c:pt idx="14">
                  <c:v>#N/A</c:v>
                </c:pt>
              </c:numCache>
            </c:numRef>
          </c:val>
          <c:smooth val="0"/>
          <c:extLst>
            <c:ext xmlns:c16="http://schemas.microsoft.com/office/drawing/2014/chart" uri="{C3380CC4-5D6E-409C-BE32-E72D297353CC}">
              <c16:uniqueId val="{00000008-DC0C-4DFB-A556-87712ACD15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51117</c:v>
                </c:pt>
                <c:pt idx="5">
                  <c:v>50129</c:v>
                </c:pt>
                <c:pt idx="8">
                  <c:v>48513</c:v>
                </c:pt>
                <c:pt idx="11">
                  <c:v>46476</c:v>
                </c:pt>
                <c:pt idx="14">
                  <c:v>45846</c:v>
                </c:pt>
              </c:numCache>
            </c:numRef>
          </c:val>
          <c:extLst>
            <c:ext xmlns:c16="http://schemas.microsoft.com/office/drawing/2014/chart" uri="{C3380CC4-5D6E-409C-BE32-E72D297353CC}">
              <c16:uniqueId val="{00000000-FFAE-42C0-B9B0-5F1C571106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4045</c:v>
                </c:pt>
                <c:pt idx="5">
                  <c:v>4302</c:v>
                </c:pt>
                <c:pt idx="8">
                  <c:v>3768</c:v>
                </c:pt>
                <c:pt idx="11">
                  <c:v>3916</c:v>
                </c:pt>
                <c:pt idx="14">
                  <c:v>4316</c:v>
                </c:pt>
              </c:numCache>
            </c:numRef>
          </c:val>
          <c:extLst>
            <c:ext xmlns:c16="http://schemas.microsoft.com/office/drawing/2014/chart" uri="{C3380CC4-5D6E-409C-BE32-E72D297353CC}">
              <c16:uniqueId val="{00000001-FFAE-42C0-B9B0-5F1C571106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10012</c:v>
                </c:pt>
                <c:pt idx="5">
                  <c:v>9915</c:v>
                </c:pt>
                <c:pt idx="8">
                  <c:v>10983</c:v>
                </c:pt>
                <c:pt idx="11">
                  <c:v>10812</c:v>
                </c:pt>
                <c:pt idx="14">
                  <c:v>10384</c:v>
                </c:pt>
              </c:numCache>
            </c:numRef>
          </c:val>
          <c:extLst>
            <c:ext xmlns:c16="http://schemas.microsoft.com/office/drawing/2014/chart" uri="{C3380CC4-5D6E-409C-BE32-E72D297353CC}">
              <c16:uniqueId val="{00000002-FFAE-42C0-B9B0-5F1C571106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AE-42C0-B9B0-5F1C571106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AE-42C0-B9B0-5F1C571106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AE-42C0-B9B0-5F1C571106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5907</c:v>
                </c:pt>
                <c:pt idx="3">
                  <c:v>5754</c:v>
                </c:pt>
                <c:pt idx="6">
                  <c:v>5665</c:v>
                </c:pt>
                <c:pt idx="9">
                  <c:v>5477</c:v>
                </c:pt>
                <c:pt idx="12">
                  <c:v>5444</c:v>
                </c:pt>
              </c:numCache>
            </c:numRef>
          </c:val>
          <c:extLst>
            <c:ext xmlns:c16="http://schemas.microsoft.com/office/drawing/2014/chart" uri="{C3380CC4-5D6E-409C-BE32-E72D297353CC}">
              <c16:uniqueId val="{00000006-FFAE-42C0-B9B0-5F1C571106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7-FFAE-42C0-B9B0-5F1C571106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19355</c:v>
                </c:pt>
                <c:pt idx="3">
                  <c:v>18217</c:v>
                </c:pt>
                <c:pt idx="6">
                  <c:v>17997</c:v>
                </c:pt>
                <c:pt idx="9">
                  <c:v>17364</c:v>
                </c:pt>
                <c:pt idx="12">
                  <c:v>15748</c:v>
                </c:pt>
              </c:numCache>
            </c:numRef>
          </c:val>
          <c:extLst>
            <c:ext xmlns:c16="http://schemas.microsoft.com/office/drawing/2014/chart" uri="{C3380CC4-5D6E-409C-BE32-E72D297353CC}">
              <c16:uniqueId val="{00000008-FFAE-42C0-B9B0-5F1C571106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AE-42C0-B9B0-5F1C571106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49487</c:v>
                </c:pt>
                <c:pt idx="3">
                  <c:v>49527</c:v>
                </c:pt>
                <c:pt idx="6">
                  <c:v>47301</c:v>
                </c:pt>
                <c:pt idx="9">
                  <c:v>45001</c:v>
                </c:pt>
                <c:pt idx="12">
                  <c:v>44994</c:v>
                </c:pt>
              </c:numCache>
            </c:numRef>
          </c:val>
          <c:extLst>
            <c:ext xmlns:c16="http://schemas.microsoft.com/office/drawing/2014/chart" uri="{C3380CC4-5D6E-409C-BE32-E72D297353CC}">
              <c16:uniqueId val="{0000000A-FFAE-42C0-B9B0-5F1C571106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9578</c:v>
                </c:pt>
                <c:pt idx="2">
                  <c:v>#N/A</c:v>
                </c:pt>
                <c:pt idx="3">
                  <c:v>#N/A</c:v>
                </c:pt>
                <c:pt idx="4">
                  <c:v>9154</c:v>
                </c:pt>
                <c:pt idx="5">
                  <c:v>#N/A</c:v>
                </c:pt>
                <c:pt idx="6">
                  <c:v>#N/A</c:v>
                </c:pt>
                <c:pt idx="7">
                  <c:v>7699</c:v>
                </c:pt>
                <c:pt idx="8">
                  <c:v>#N/A</c:v>
                </c:pt>
                <c:pt idx="9">
                  <c:v>#N/A</c:v>
                </c:pt>
                <c:pt idx="10">
                  <c:v>6638</c:v>
                </c:pt>
                <c:pt idx="11">
                  <c:v>#N/A</c:v>
                </c:pt>
                <c:pt idx="12">
                  <c:v>#N/A</c:v>
                </c:pt>
                <c:pt idx="13">
                  <c:v>5641</c:v>
                </c:pt>
                <c:pt idx="14">
                  <c:v>#N/A</c:v>
                </c:pt>
              </c:numCache>
            </c:numRef>
          </c:val>
          <c:smooth val="0"/>
          <c:extLst>
            <c:ext xmlns:c16="http://schemas.microsoft.com/office/drawing/2014/chart" uri="{C3380CC4-5D6E-409C-BE32-E72D297353CC}">
              <c16:uniqueId val="{0000000B-FFAE-42C0-B9B0-5F1C571106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3296</c:v>
                </c:pt>
                <c:pt idx="1">
                  <c:v>3383</c:v>
                </c:pt>
                <c:pt idx="2">
                  <c:v>3478</c:v>
                </c:pt>
              </c:numCache>
            </c:numRef>
          </c:val>
          <c:extLst>
            <c:ext xmlns:c16="http://schemas.microsoft.com/office/drawing/2014/chart" uri="{C3380CC4-5D6E-409C-BE32-E72D297353CC}">
              <c16:uniqueId val="{00000000-FB73-4DBD-BE41-AB41CCDA0F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1660</c:v>
                </c:pt>
                <c:pt idx="1">
                  <c:v>1287</c:v>
                </c:pt>
                <c:pt idx="2">
                  <c:v>1017</c:v>
                </c:pt>
              </c:numCache>
            </c:numRef>
          </c:val>
          <c:extLst>
            <c:ext xmlns:c16="http://schemas.microsoft.com/office/drawing/2014/chart" uri="{C3380CC4-5D6E-409C-BE32-E72D297353CC}">
              <c16:uniqueId val="{00000001-FB73-4DBD-BE41-AB41CCDA0F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6434</c:v>
                </c:pt>
                <c:pt idx="1">
                  <c:v>6170</c:v>
                </c:pt>
                <c:pt idx="2">
                  <c:v>5466</c:v>
                </c:pt>
              </c:numCache>
            </c:numRef>
          </c:val>
          <c:extLst>
            <c:ext xmlns:c16="http://schemas.microsoft.com/office/drawing/2014/chart" uri="{C3380CC4-5D6E-409C-BE32-E72D297353CC}">
              <c16:uniqueId val="{00000002-FB73-4DBD-BE41-AB41CCDA0F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{E35FBC72-7BD8-471C-97F7-DEF42BEC9D1D}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051-4001-B941-EAB8B1B157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{8FC7CF80-D9D5-4952-BF6D-68EA76B7625D}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51-4001-B941-EAB8B1B157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{E49980E3-600C-4340-9EDF-AE4464A4C674}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51-4001-B941-EAB8B1B157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{775F82BE-C1BE-4F2F-9968-456185D7C7AB}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51-4001-B941-EAB8B1B157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{8728BB42-B43E-4CF6-A0B3-A96E7AA49149}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51-4001-B941-EAB8B1B157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{34E1B81E-5464-4FB7-B9CE-F55876C8F456}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051-4001-B941-EAB8B1B157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{BAC5A052-F0E2-44A0-8791-628D947399DD}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051-4001-B941-EAB8B1B157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{0AC14652-A58D-40D4-9988-E85364D182A5}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051-4001-B941-EAB8B1B157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{A524B771-C62F-4AE6-B198-9BFF0524426A}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051-4001-B941-EAB8B1B157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65.7</c:v>
                </c:pt>
                <c:pt idx="16">
                  <c:v>66.400000000000006</c:v>
                </c:pt>
                <c:pt idx="24">
                  <c:v>67.5</c:v>
                </c:pt>
                <c:pt idx="32">
                  <c:v>67.7</c:v>
                </c:pt>
              </c:numCache>
            </c:numRef>
          </c:xVal>
          <c:yVal>
            <c:numRef>
              <c:f>公会計指標分析・財政指標組合せ分析表!$BP$51:$DC$51</c:f>
              <c:numCache>
                <c:formatCode>#,##0.0;"▲ "#,##0.0</c:formatCode>
                <c:ptCount val="40"/>
                <c:pt idx="0">
                  <c:v>51.8</c:v>
                </c:pt>
                <c:pt idx="8">
                  <c:v>47.4</c:v>
                </c:pt>
                <c:pt idx="16">
                  <c:v>38.5</c:v>
                </c:pt>
                <c:pt idx="24">
                  <c:v>33.799999999999997</c:v>
                </c:pt>
                <c:pt idx="32">
                  <c:v>28.2</c:v>
                </c:pt>
              </c:numCache>
            </c:numRef>
          </c:yVal>
          <c:smooth val="0"/>
          <c:extLst>
            <c:ext xmlns:c16="http://schemas.microsoft.com/office/drawing/2014/chart" uri="{C3380CC4-5D6E-409C-BE32-E72D297353CC}">
              <c16:uniqueId val="{00000009-A051-4001-B941-EAB8B1B157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{27DCB9DF-BD4E-4D97-8557-9EAFDC6804F6}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051-4001-B941-EAB8B1B157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{806EF44C-E446-46FA-96E1-31906AE7BDC5}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51-4001-B941-EAB8B1B157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{658DA111-6562-4654-912D-0D27222B6FA5}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51-4001-B941-EAB8B1B157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{D4AFF9B1-7608-4F4A-96FC-91B073A20344}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51-4001-B941-EAB8B1B157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{EB93AFE1-09EF-4A92-8EFA-BA69AB5D5D0A}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51-4001-B941-EAB8B1B157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{C737E9FC-D5EB-4BC9-85EC-CE022E5E3204}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051-4001-B941-EAB8B1B157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{AEED9DC3-6411-4845-8143-47DEFA1679F9}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051-4001-B941-EAB8B1B157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{7E4E04FE-B306-477F-AB16-7D63F4BBEB69}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051-4001-B941-EAB8B1B157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{F21B4EE6-C642-4AF3-BF9E-4FD233794947}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051-4001-B941-EAB8B1B157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A051-4001-B941-EAB8B1B157A0}"/>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{07C28CBF-7080-4F8A-9C38-5B236BD6559A}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E81-43CF-BFC7-04556BA165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{A2F08E27-A8F8-4C71-BCE3-D3285DFDB2C5}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81-43CF-BFC7-04556BA165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{92B723D1-54AC-4591-BF21-9B1D04FAEAA2}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81-43CF-BFC7-04556BA165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{D2986941-861E-4BDE-96F7-D001347A2976}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81-43CF-BFC7-04556BA165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{8980663E-4AF1-4A55-BF6C-81B936817489}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81-43CF-BFC7-04556BA1654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{6A0BB9B7-8F36-4691-9B35-16423F41947E}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E81-43CF-BFC7-04556BA1654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{A9257904-0AC1-4525-85EB-C46020D87769}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E81-43CF-BFC7-04556BA1654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{60AE4FD5-4419-4079-AFDC-C20E2CB30837}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E81-43CF-BFC7-04556BA1654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{408A539C-0E9F-44CF-AEF8-C71BE7F05348}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E81-43CF-BFC7-04556BA165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10.1</c:v>
                </c:pt>
                <c:pt idx="16">
                  <c:v>9.9</c:v>
                </c:pt>
                <c:pt idx="24">
                  <c:v>9.6</c:v>
                </c:pt>
                <c:pt idx="32">
                  <c:v>9.8000000000000007</c:v>
                </c:pt>
              </c:numCache>
            </c:numRef>
          </c:xVal>
          <c:yVal>
            <c:numRef>
              <c:f>公会計指標分析・財政指標組合せ分析表!$BP$73:$DC$73</c:f>
              <c:numCache>
                <c:formatCode>#,##0.0;"▲ "#,##0.0</c:formatCode>
                <c:ptCount val="40"/>
                <c:pt idx="0">
                  <c:v>51.8</c:v>
                </c:pt>
                <c:pt idx="8">
                  <c:v>47.4</c:v>
                </c:pt>
                <c:pt idx="16">
                  <c:v>38.5</c:v>
                </c:pt>
                <c:pt idx="24">
                  <c:v>33.799999999999997</c:v>
                </c:pt>
                <c:pt idx="32">
                  <c:v>28.2</c:v>
                </c:pt>
              </c:numCache>
            </c:numRef>
          </c:yVal>
          <c:smooth val="0"/>
          <c:extLst>
            <c:ext xmlns:c16="http://schemas.microsoft.com/office/drawing/2014/chart" uri="{C3380CC4-5D6E-409C-BE32-E72D297353CC}">
              <c16:uniqueId val="{00000009-BE81-43CF-BFC7-04556BA165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{24D73EDC-75F3-4DA2-A473-ABD74575CB26}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E81-43CF-BFC7-04556BA165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{3AE27CD3-6A17-4B2D-A483-2E4B29837551}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81-43CF-BFC7-04556BA165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{997BCF11-0DD9-42A6-896B-19BE5D17FE14}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81-43CF-BFC7-04556BA165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{1C30D703-6E78-460A-BDED-68DB01D3D9DF}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81-43CF-BFC7-04556BA165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{D5691295-93D8-4C98-8E2D-232107022739}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81-43CF-BFC7-04556BA1654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{333DBE14-F37D-447B-A4F1-93CE73BA6607}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E81-43CF-BFC7-04556BA1654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{8840D805-3FC2-4801-B903-52D62221B53A}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E81-43CF-BFC7-04556BA1654F}"/>
                </c:ext>
              </c:extLst>
            </c:dLbl>
            <c:dLbl>
              <c:idx val="24"/>
              <c:layout>
                <c:manualLayout>
                  <c:x val="-2.5298460057526718E-2"/>
                  <c:y val="-6.102649004354387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{5D6803E2-AAA5-44F4-BA5B-5AF70745581A}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E81-43CF-BFC7-04556BA1654F}"/>
                </c:ext>
              </c:extLst>
            </c:dLbl>
            <c:dLbl>
              <c:idx val="32"/>
              <c:layout>
                <c:manualLayout>
                  <c:x val="-3.7842225392624586E-2"/>
                  <c:y val="-6.380680413204402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{871F76D5-2779-46DB-B2B9-FC05B6761437}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E81-43CF-BFC7-04556BA165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BE81-43CF-BFC7-04556BA1654F}"/>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令和５年度の元利償還金については、小中学校の大規模改修、災害復旧事業など令和２年度以前に発行した地方債の元金償還が開始となったことから増加したが、過去に実施した繰上償還により</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百万円の増加に留めることができた。</a:t>
          </a:r>
        </a:p>
        <a:p>
          <a:r>
            <a:rPr kumimoji="1" lang="ja-JP" altLang="en-US" sz="1400">
              <a:latin typeface="ＭＳ ゴシック" pitchFamily="49" charset="-128"/>
              <a:ea typeface="ＭＳ ゴシック" pitchFamily="49" charset="-128"/>
            </a:rPr>
            <a:t>　結果として前年度より</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ポイント上昇したが、単年度ベースでは</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ポイント改善している。</a:t>
          </a:r>
        </a:p>
        <a:p>
          <a:r>
            <a:rPr kumimoji="1" lang="ja-JP" altLang="en-US" sz="1400">
              <a:latin typeface="ＭＳ ゴシック" pitchFamily="49" charset="-128"/>
              <a:ea typeface="ＭＳ ゴシック" pitchFamily="49" charset="-128"/>
            </a:rPr>
            <a:t>　本市は類似団体平均と比べて高い水準であり、交付税算入率の高い地方債の有効活用、繰上償還などを引き続き実施し更なる改善に努めたい。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一般会計等の市債残高については、</a:t>
          </a:r>
          <a:r>
            <a:rPr kumimoji="1" lang="en-US" altLang="ja-JP" sz="1400">
              <a:latin typeface="ＭＳ ゴシック" pitchFamily="49" charset="-128"/>
              <a:ea typeface="ＭＳ ゴシック" pitchFamily="49" charset="-128"/>
            </a:rPr>
            <a:t>498</a:t>
          </a:r>
          <a:r>
            <a:rPr kumimoji="1" lang="ja-JP" altLang="en-US" sz="1400">
              <a:latin typeface="ＭＳ ゴシック" pitchFamily="49" charset="-128"/>
              <a:ea typeface="ＭＳ ゴシック" pitchFamily="49" charset="-128"/>
            </a:rPr>
            <a:t>百万円の繰上償還を実施したことなどにより前年度比</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百万円減となった。加えて農業集落排水施設事業の法適用への移行などもあり、将来負担額全体で</a:t>
          </a:r>
          <a:r>
            <a:rPr kumimoji="1" lang="en-US" altLang="ja-JP" sz="1400">
              <a:latin typeface="ＭＳ ゴシック" pitchFamily="49" charset="-128"/>
              <a:ea typeface="ＭＳ ゴシック" pitchFamily="49" charset="-128"/>
            </a:rPr>
            <a:t>1,656</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しかし、依然として類似団体、全国平均を上回っている状況は続いており、更なる改善が必要である。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京都府福知山市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2,718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百万円を取り崩し各種事業の財源としたため、残高も大きく減少している。内訳として財政調整基金、減債基金併せて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982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百万円、特定目的基金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百万円取り崩しており、特定目的基金の減少が著しい状況である。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基金全体の減少が続いており、事業そのもののあり方を含めて見直しを行い、将来の財政需要に備えるため適正な基金残高の確保に努めたい。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安心・安全で快適に暮らせる生活基盤、防災基盤の整備や子どもから高齢者まで健やかに暮らせるまちづくり、地域の特色を活かしたにぎわいのあるまちづくりなどの各種事業の推進に活用する。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特定目的基金は、ふるさと納税基金や公共施設等総合管理基金への積立が増加した一方で、地域振興基金や過疎地域持続的発展基金を積極的に活用したことで、令和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5,466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百万円となり、前年度に比べて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中期財政見通しでは、基金全体の残高は令和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以降も減少するものと見込んでおり、基金の使途の明確化や活用事業の厳選を進め、市域の均衡ある発展や少子高齢化、人口減少による様々な行政課題、地域課題に対応するため、適正な基金残高の確保に努め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財政調整基金は、令和５年度において燃料費高騰対策等の財源とするため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百万円を取り崩した一方、歳計剰余金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568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百万円を積み立てており、年度末残高は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財政調整基金の残高は、福知山市持続可能な財政運営の基本方針において、令和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財政調整基金、減債基金の合計残高）を見込んでおり、災害や感染症対応においては、機動的かつ国府の支援を補完できるだけの財政的体力があることが重要であることから、必要な財政対策基金の残高を確保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市債繰上償還の財源とするために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百万円取り崩した一方、普通交付税再算定において「臨時財政対策債償還基金費」が設けられ、追加交付を受けるなどしたことにより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百万円を積み立てており、年度末残高は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減債基金の残高は、福知山市持続可能な財政運営の基本方針において、令和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百万円（財政調整基金、減債基金の合計残高）を見込んでおり、今後も適正な基金残高の確保に努めるとともに、基金を活用し繰上償還を行うなど公債費の縮減に活用したい。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F1363E5-58C5-43D2-AC60-C5D8252D05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964B58F-EDB0-425A-A3E6-C0F2DEC9E7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43DCED6-6AFA-4BD2-847E-32E1B7C92F7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9629F02-7FED-4EDE-85E1-6D5E778C88E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E30460E-E5FD-43F1-9179-7E2856606E8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89B2D8D-AE52-46FD-BBC6-C8C38D66D70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B57EF36-1FD6-4787-8199-3DED37FED33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0F0CA98-3B4C-443D-8190-73076395142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05F3D5A-B298-4163-9AC1-07048651F99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78B4A91-EDD8-4025-9D83-B07E795A396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97F145D-E706-4640-9117-B8FE76FDAB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3D036EF-895E-45D2-AB4C-317681B8D65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75,385
74,100
552.54
51,195,146
49,938,835
900,267
24,785,130
44,993,947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C2E8413-527E-46CC-82F6-8DEA43DDB75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126488E-4F71-49C9-9817-6CA5AD244EF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F98D9FC-F234-4A69-9D3B-C4185590326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EA79F9B-AD30-46C5-BC94-AA01F4CF2CF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17703FC-394D-496C-B209-75FC3D8E786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5E98E95-7089-42DE-8972-E39B554639C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DE48975-3908-462C-9014-7B2ED3DB42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11DED49-B028-49DF-9318-30B97BD770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32D58F8-23F1-4980-AE55-519CEECD314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69FDE63-FB40-4706-A842-B912F7177C1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B8E5143-D384-4C43-97DA-CB5BE38D68E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CC5A0B0-A892-46DD-9789-63210A0C865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60C8DC1-BC47-42F1-BB32-94128ECC067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516358C-149B-40B1-91F8-7BE4AFDF016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9152734-A312-4F4B-BDB9-0B215C9BC0A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47659C6-D375-4D12-A750-2D68CA367A4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E9D51B-CAD2-4DF9-B3F5-069BE9A88CB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092A330-A524-4085-8131-0A37ED730CF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2E93422-45AB-4CA4-964A-A3E5ED84F0B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C7BB64B-C8E6-47D2-A330-70E1D13FED6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CA04AD4-45CE-463B-8724-6F5B07C5200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3A2B512-163D-48A9-BCD5-B602A6FD621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540DBB5-CF04-456C-A6F0-8E8F6CC9DA4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E224216-3253-4CD5-8B1E-6379CE927A1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F70DA4D-9447-4E9C-BD69-EFBF979611B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BB67AD7-927B-4186-A86C-DC1FA1E972B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32661F0-51D3-4AFB-AE88-2866A6662F2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913E7E9-5555-4D65-BB87-2F2CEDEDEEE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00B07C4-BEAD-4769-AC42-22FAD2D5C8E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6FAB938-0F3E-4ABA-AE87-8DB17ABBC99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FB071D9-E661-4FBC-A60E-A982ABDB842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500CA26-6314-4A9D-B5C8-C11C558CBD5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B6515B4-234E-4009-A51A-46FC63D879C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C22DA65-9CA5-46D4-8EE1-141A653769E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1C3806D-F4D8-402C-8670-E52980331BD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類似団体に比して減価償却率は高くなっており、類似団体よりも老朽化した資産を多く抱えている。全国的な傾向と同様に、本市では昭和</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年代以降建設の進んだ公共施設の大規模な更新時期を迎えている一方で、改修や建替えが抑制傾向にあるため、数値は増加傾向にある。</a:t>
          </a:r>
        </a:p>
        <a:p>
          <a:r>
            <a:rPr kumimoji="1" lang="ja-JP" altLang="en-US" sz="1050">
              <a:latin typeface="ＭＳ Ｐゴシック" panose="020B0600070205080204" pitchFamily="50" charset="-128"/>
              <a:ea typeface="ＭＳ Ｐゴシック" panose="020B0600070205080204" pitchFamily="50" charset="-128"/>
            </a:rPr>
            <a:t>　こうした状況下で、平成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年度から取り組む公共施設マネジメントでは、公共施設等の延べ床面積を</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年で</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％削減を目標に掲げ、民間への譲渡や、老朽化した施設の集約化・複合化や除却を進めているため、今後の伸びは抑えられていくと考える。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FEB01A4-4DFB-4962-8BE7-45EBE20ADA7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AED18B3-AB5E-4500-9A88-B31955AC49D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0A13A29-DAA2-4C69-9EB3-9C826879DC4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DED28FD-DCDE-4904-B7CD-81BF9B086E0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10E224A7-8AAF-485C-AC38-1BC335C943D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E031C76-3503-4848-AE86-9B48B120A3F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B893453-A9BE-4AA8-AD74-2BE8E514D377}"/>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DB8CEC3-3E27-49A1-8BAD-500DEE6E536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00686C5-A921-4D65-B9DE-913102F68DD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775F149-CA29-47E9-A851-2DF2D6A18EB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3642785-6932-4016-9F29-3AFC67B37E7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BCD02AE-BF15-4AA8-99B4-B75CF6F6575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AC8F4FEB-BA58-4BF5-968B-BCE01549B3F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63DF43B-5B11-4CDA-94EE-035D5759DC9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72041969-C896-439F-A7B9-2143846D220C}"/>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84B8B20-1FFC-4000-855D-0C649561752C}"/>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EBC9152E-6749-4716-B5B6-165493E49384}"/>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7424B32F-8F36-46E7-8807-BF1631E12327}"/>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A57FF28A-6225-4F93-A13F-5E040440C776}"/>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2BCFE980-AC9E-44F8-82CB-1648C0A4D78D}"/>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16328AF6-83E3-4F0A-840D-70BFB790F041}"/>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274662D7-278F-47B8-95B0-180074BA4BA9}"/>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AD2F1CED-1C8A-4AF9-873E-3B1488F27B59}"/>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AB0E9012-B42E-481D-9CB0-DB4CE3FE6897}"/>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E614A45E-1D20-4D51-9CA4-D9B3146D6170}"/>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EAF49C7-A561-45A7-A827-32C3720A7B0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4B89CAE-F678-47B7-ADE6-A0AF6D690AF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34D323F-3180-465D-AF60-B15438A59F6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BCCED65-6DED-4636-A5B6-A9E3F637E9D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7603EEE-52E9-406B-A166-861FA3C7F21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11811</xdr:rowOff>
    </xdr:from>
    <xdr:to>
      <xdr:col>23</xdr:col>
      <xdr:colOff>136525</xdr:colOff>
      <xdr:row>31</xdr:row>
      <xdr:rowOff>113411</xdr:rowOff>
    </xdr:to>
    <xdr:sp macro="" textlink="">
      <xdr:nvSpPr>
        <xdr:cNvPr id="79" name="楕円 78">
          <a:extLst>
            <a:ext uri="{FF2B5EF4-FFF2-40B4-BE49-F238E27FC236}">
              <a16:creationId xmlns:a16="http://schemas.microsoft.com/office/drawing/2014/main" id="{A2A55C10-06A9-4595-BF8D-04560A3FB9A9}"/>
            </a:ext>
          </a:extLst>
        </xdr:cNvPr>
        <xdr:cNvSpPr/>
      </xdr:nvSpPr>
      <xdr:spPr>
        <a:xfrm>
          <a:off x="4711700" y="60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161688</xdr:rowOff>
    </xdr:from>
    <xdr:ext cx="405111" cy="259045"/>
    <xdr:sp macro="" textlink="">
      <xdr:nvSpPr>
        <xdr:cNvPr id="80" name="有形固定資産減価償却率該当値テキスト">
          <a:extLst>
            <a:ext uri="{FF2B5EF4-FFF2-40B4-BE49-F238E27FC236}">
              <a16:creationId xmlns:a16="http://schemas.microsoft.com/office/drawing/2014/main" id="{DF029682-CA2F-42A0-9420-FE277966F4C3}"/>
            </a:ext>
          </a:extLst>
        </xdr:cNvPr>
        <xdr:cNvSpPr txBox="1"/>
      </xdr:nvSpPr>
      <xdr:spPr>
        <a:xfrm>
          <a:off x="4813300" y="607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81" name="楕円 80">
          <a:extLst>
            <a:ext uri="{FF2B5EF4-FFF2-40B4-BE49-F238E27FC236}">
              <a16:creationId xmlns:a16="http://schemas.microsoft.com/office/drawing/2014/main" id="{1E0B6885-E186-48C9-85CE-FC81F612059E}"/>
            </a:ext>
          </a:extLst>
        </xdr:cNvPr>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62611</xdr:rowOff>
    </xdr:to>
    <xdr:cxnSp macro="">
      <xdr:nvCxnSpPr>
        <xdr:cNvPr id="82" name="直線コネクタ 81">
          <a:extLst>
            <a:ext uri="{FF2B5EF4-FFF2-40B4-BE49-F238E27FC236}">
              <a16:creationId xmlns:a16="http://schemas.microsoft.com/office/drawing/2014/main" id="{AC5A2AFF-9476-4E9D-BA53-311C74347108}"/>
            </a:ext>
          </a:extLst>
        </xdr:cNvPr>
        <xdr:cNvCxnSpPr/>
      </xdr:nvCxnSpPr>
      <xdr:spPr>
        <a:xfrm>
          <a:off x="4051300" y="6140450"/>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127127</xdr:rowOff>
    </xdr:from>
    <xdr:to>
      <xdr:col>15</xdr:col>
      <xdr:colOff>187325</xdr:colOff>
      <xdr:row>31</xdr:row>
      <xdr:rowOff>57277</xdr:rowOff>
    </xdr:to>
    <xdr:sp macro="" textlink="">
      <xdr:nvSpPr>
        <xdr:cNvPr id="83" name="楕円 82">
          <a:extLst>
            <a:ext uri="{FF2B5EF4-FFF2-40B4-BE49-F238E27FC236}">
              <a16:creationId xmlns:a16="http://schemas.microsoft.com/office/drawing/2014/main" id="{7A782E0F-0ED1-41C7-B5DB-149734B8BD62}"/>
            </a:ext>
          </a:extLst>
        </xdr:cNvPr>
        <xdr:cNvSpPr/>
      </xdr:nvSpPr>
      <xdr:spPr>
        <a:xfrm>
          <a:off x="3238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xdr:rowOff>
    </xdr:from>
    <xdr:to>
      <xdr:col>19</xdr:col>
      <xdr:colOff>136525</xdr:colOff>
      <xdr:row>31</xdr:row>
      <xdr:rowOff>53975</xdr:rowOff>
    </xdr:to>
    <xdr:cxnSp macro="">
      <xdr:nvCxnSpPr>
        <xdr:cNvPr id="84" name="直線コネクタ 83">
          <a:extLst>
            <a:ext uri="{FF2B5EF4-FFF2-40B4-BE49-F238E27FC236}">
              <a16:creationId xmlns:a16="http://schemas.microsoft.com/office/drawing/2014/main" id="{87F4407D-670C-4779-AFB8-C380EC9F4ABB}"/>
            </a:ext>
          </a:extLst>
        </xdr:cNvPr>
        <xdr:cNvCxnSpPr/>
      </xdr:nvCxnSpPr>
      <xdr:spPr>
        <a:xfrm>
          <a:off x="3289300" y="6092952"/>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96901</xdr:rowOff>
    </xdr:from>
    <xdr:to>
      <xdr:col>11</xdr:col>
      <xdr:colOff>187325</xdr:colOff>
      <xdr:row>31</xdr:row>
      <xdr:rowOff>27051</xdr:rowOff>
    </xdr:to>
    <xdr:sp macro="" textlink="">
      <xdr:nvSpPr>
        <xdr:cNvPr id="85" name="楕円 84">
          <a:extLst>
            <a:ext uri="{FF2B5EF4-FFF2-40B4-BE49-F238E27FC236}">
              <a16:creationId xmlns:a16="http://schemas.microsoft.com/office/drawing/2014/main" id="{55656EC2-184B-4D6B-89CA-B9A8E8A8E7D7}"/>
            </a:ext>
          </a:extLst>
        </xdr:cNvPr>
        <xdr:cNvSpPr/>
      </xdr:nvSpPr>
      <xdr:spPr>
        <a:xfrm>
          <a:off x="2476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147701</xdr:rowOff>
    </xdr:from>
    <xdr:to>
      <xdr:col>15</xdr:col>
      <xdr:colOff>136525</xdr:colOff>
      <xdr:row>31</xdr:row>
      <xdr:rowOff>6477</xdr:rowOff>
    </xdr:to>
    <xdr:cxnSp macro="">
      <xdr:nvCxnSpPr>
        <xdr:cNvPr id="86" name="直線コネクタ 85">
          <a:extLst>
            <a:ext uri="{FF2B5EF4-FFF2-40B4-BE49-F238E27FC236}">
              <a16:creationId xmlns:a16="http://schemas.microsoft.com/office/drawing/2014/main" id="{7CBC8781-1345-415D-8E98-8A93D913A227}"/>
            </a:ext>
          </a:extLst>
        </xdr:cNvPr>
        <xdr:cNvCxnSpPr/>
      </xdr:nvCxnSpPr>
      <xdr:spPr>
        <a:xfrm>
          <a:off x="2527300" y="606272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79629</xdr:rowOff>
    </xdr:from>
    <xdr:to>
      <xdr:col>7</xdr:col>
      <xdr:colOff>187325</xdr:colOff>
      <xdr:row>31</xdr:row>
      <xdr:rowOff>9779</xdr:rowOff>
    </xdr:to>
    <xdr:sp macro="" textlink="">
      <xdr:nvSpPr>
        <xdr:cNvPr id="87" name="楕円 86">
          <a:extLst>
            <a:ext uri="{FF2B5EF4-FFF2-40B4-BE49-F238E27FC236}">
              <a16:creationId xmlns:a16="http://schemas.microsoft.com/office/drawing/2014/main" id="{6483E2F3-5D0F-4D88-AD74-C4A936F87EDA}"/>
            </a:ext>
          </a:extLst>
        </xdr:cNvPr>
        <xdr:cNvSpPr/>
      </xdr:nvSpPr>
      <xdr:spPr>
        <a:xfrm>
          <a:off x="17145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130429</xdr:rowOff>
    </xdr:from>
    <xdr:to>
      <xdr:col>11</xdr:col>
      <xdr:colOff>136525</xdr:colOff>
      <xdr:row>30</xdr:row>
      <xdr:rowOff>147701</xdr:rowOff>
    </xdr:to>
    <xdr:cxnSp macro="">
      <xdr:nvCxnSpPr>
        <xdr:cNvPr id="88" name="直線コネクタ 87">
          <a:extLst>
            <a:ext uri="{FF2B5EF4-FFF2-40B4-BE49-F238E27FC236}">
              <a16:creationId xmlns:a16="http://schemas.microsoft.com/office/drawing/2014/main" id="{6BB6F771-BE49-47CF-8DBE-BE6ECCD42C27}"/>
            </a:ext>
          </a:extLst>
        </xdr:cNvPr>
        <xdr:cNvCxnSpPr/>
      </xdr:nvCxnSpPr>
      <xdr:spPr>
        <a:xfrm>
          <a:off x="1765300" y="6045454"/>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021B0C0B-0A4B-423C-88A3-B79095745833}"/>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D3DEE11C-9ADE-48F7-80F5-6C0D528121E7}"/>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18726067-3EC5-4814-8934-B417E8159939}"/>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a:extLst>
            <a:ext uri="{FF2B5EF4-FFF2-40B4-BE49-F238E27FC236}">
              <a16:creationId xmlns:a16="http://schemas.microsoft.com/office/drawing/2014/main" id="{EDA7E9C0-29C1-4838-8912-68D557E59CB5}"/>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95902</xdr:rowOff>
    </xdr:from>
    <xdr:ext cx="405111" cy="259045"/>
    <xdr:sp macro="" textlink="">
      <xdr:nvSpPr>
        <xdr:cNvPr id="93" name="n_1mainValue有形固定資産減価償却率">
          <a:extLst>
            <a:ext uri="{FF2B5EF4-FFF2-40B4-BE49-F238E27FC236}">
              <a16:creationId xmlns:a16="http://schemas.microsoft.com/office/drawing/2014/main" id="{041C240F-2D57-4050-9DAE-5A649CFC1A2B}"/>
            </a:ext>
          </a:extLst>
        </xdr:cNvPr>
        <xdr:cNvSpPr txBox="1"/>
      </xdr:nvSpPr>
      <xdr:spPr>
        <a:xfrm>
          <a:off x="383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48404</xdr:rowOff>
    </xdr:from>
    <xdr:ext cx="405111" cy="259045"/>
    <xdr:sp macro="" textlink="">
      <xdr:nvSpPr>
        <xdr:cNvPr id="94" name="n_2mainValue有形固定資産減価償却率">
          <a:extLst>
            <a:ext uri="{FF2B5EF4-FFF2-40B4-BE49-F238E27FC236}">
              <a16:creationId xmlns:a16="http://schemas.microsoft.com/office/drawing/2014/main" id="{1E742FEB-F4A3-4C15-A336-34976976D46B}"/>
            </a:ext>
          </a:extLst>
        </xdr:cNvPr>
        <xdr:cNvSpPr txBox="1"/>
      </xdr:nvSpPr>
      <xdr:spPr>
        <a:xfrm>
          <a:off x="30867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18178</xdr:rowOff>
    </xdr:from>
    <xdr:ext cx="405111" cy="259045"/>
    <xdr:sp macro="" textlink="">
      <xdr:nvSpPr>
        <xdr:cNvPr id="95" name="n_3mainValue有形固定資産減価償却率">
          <a:extLst>
            <a:ext uri="{FF2B5EF4-FFF2-40B4-BE49-F238E27FC236}">
              <a16:creationId xmlns:a16="http://schemas.microsoft.com/office/drawing/2014/main" id="{ECB63CC6-5628-4334-B842-BAF92F26BCF2}"/>
            </a:ext>
          </a:extLst>
        </xdr:cNvPr>
        <xdr:cNvSpPr txBox="1"/>
      </xdr:nvSpPr>
      <xdr:spPr>
        <a:xfrm>
          <a:off x="2324744" y="61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906</xdr:rowOff>
    </xdr:from>
    <xdr:ext cx="405111" cy="259045"/>
    <xdr:sp macro="" textlink="">
      <xdr:nvSpPr>
        <xdr:cNvPr id="96" name="n_4mainValue有形固定資産減価償却率">
          <a:extLst>
            <a:ext uri="{FF2B5EF4-FFF2-40B4-BE49-F238E27FC236}">
              <a16:creationId xmlns:a16="http://schemas.microsoft.com/office/drawing/2014/main" id="{BE7A45F5-3386-4526-B3CA-0076C549A2A8}"/>
            </a:ext>
          </a:extLst>
        </xdr:cNvPr>
        <xdr:cNvSpPr txBox="1"/>
      </xdr:nvSpPr>
      <xdr:spPr>
        <a:xfrm>
          <a:off x="1562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BC76F2D-E719-4878-8216-33486265FAE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F6ED37B-AF12-441F-809F-3AD3208D086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6460CAE-BBA2-45F8-84FB-A540E3F81BC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9B67233C-F127-4EB1-B674-283B81F23E2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66DD0D1-647C-4E7F-922D-C8BD9D294AD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EEF26AEA-E73D-4287-946D-3C86A0D1BA6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75B178D3-4325-444E-B845-F18B8B041CA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34B06F9-78B2-4834-BCF5-E0FE2E8B062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6EACC09-3D5E-42D7-B95C-F50D6CE032E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F9D25F7A-B4D1-4165-95E5-AB09CEA3F26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D0C984F-8990-4A61-A8C2-301595A929C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9E805C0-FDE4-42EE-826F-56E69BAF421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0ABD7C5-2872-42EE-AB97-BF2D2A66554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債務償還比率は類似団体に比べ高い水準となっている。これは、市債残高による将来負担額が類似団体に比べ多いことが影響しているものと考えている。</a:t>
          </a:r>
        </a:p>
        <a:p>
          <a:r>
            <a:rPr kumimoji="1" lang="ja-JP" altLang="en-US" sz="1050">
              <a:latin typeface="ＭＳ Ｐゴシック" panose="020B0600070205080204" pitchFamily="50" charset="-128"/>
              <a:ea typeface="ＭＳ Ｐゴシック" panose="020B0600070205080204" pitchFamily="50" charset="-128"/>
            </a:rPr>
            <a:t>　交付税算入率の有利性を見極め、計画的な市債発行に努めるとともに一部元金の繰上償還を積極的に進めるなど、不断の努力を進めており、令和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年度においては前年度よりも比率が減少していることから、近年の債務償還費比率は改善傾向にあると言える。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23DFE258-BCF0-4796-8357-46DC2FEE27A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2EEB93D0-749C-4C27-B704-B48C2938F50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B2EC2CA1-6817-4AF8-B969-E5919F67742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20CA888-3CAF-4880-B47F-71C059463DA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3EA2FED8-C5A2-46F3-AEC7-A19B3ECEC9D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67E8FB01-B5AD-4B51-88C0-F2F00780026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9AEC55FA-BA6A-4839-B0B6-043359FCC35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8CFA5BFE-94A0-46C2-8FBB-FA1C916367D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73D86CA9-A6F6-4E65-9990-EF5E268288E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6B8C707C-2A7C-4E67-A07B-9D79A54B777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25AD9748-5FAA-4950-9947-756A4FC741D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D6958837-132C-4DAD-849A-6FBAACE9811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39FE6681-6027-4440-BD8A-8950675D828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1C2E1C8-151F-4A0F-BB66-476875911F1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D360366B-0AA2-4E97-89F2-4AD955CBCEE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F5F2913D-2904-45C7-A8C4-9D808E211248}"/>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8CB0AB6B-3D52-4EA3-818F-847C721C2960}"/>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B42921EF-E94B-4CFA-A772-25605E0782F8}"/>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B9B60D7F-9EB2-4C82-89CE-CB65E648B6C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BC33ACA9-35A1-4CBE-BCEA-42E55BCE84F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74E1D0E9-2CEE-4AD2-8D5C-600CEB76E302}"/>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A9717E35-09A8-4389-AE71-C2831B7FE1E4}"/>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502025D7-11CE-4110-9458-0FCDCDB1AE75}"/>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AAB10CDD-6A23-4FE8-80FA-7D5CC3AB0EE9}"/>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4" name="フローチャート: 判断 133">
          <a:extLst>
            <a:ext uri="{FF2B5EF4-FFF2-40B4-BE49-F238E27FC236}">
              <a16:creationId xmlns:a16="http://schemas.microsoft.com/office/drawing/2014/main" id="{CBF94B2E-EACF-4543-B76B-F46A855440CC}"/>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5" name="フローチャート: 判断 134">
          <a:extLst>
            <a:ext uri="{FF2B5EF4-FFF2-40B4-BE49-F238E27FC236}">
              <a16:creationId xmlns:a16="http://schemas.microsoft.com/office/drawing/2014/main" id="{8162385F-AE38-4025-B747-B258A54CB7C4}"/>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65CEDE47-E039-4D4D-B28A-6F8C14BDA76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FAADA58-7512-4E03-B452-BA7BADF47BE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6BE5FC4-7F64-4775-BC27-8D972D326D5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8E127E9-8941-4448-99F6-BA836E6E58D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EFE354D-7783-4F23-BCD6-2C42D80FFA1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84787</xdr:rowOff>
    </xdr:from>
    <xdr:to>
      <xdr:col>76</xdr:col>
      <xdr:colOff>73025</xdr:colOff>
      <xdr:row>31</xdr:row>
      <xdr:rowOff>14937</xdr:rowOff>
    </xdr:to>
    <xdr:sp macro="" textlink="">
      <xdr:nvSpPr>
        <xdr:cNvPr id="141" name="楕円 140">
          <a:extLst>
            <a:ext uri="{FF2B5EF4-FFF2-40B4-BE49-F238E27FC236}">
              <a16:creationId xmlns:a16="http://schemas.microsoft.com/office/drawing/2014/main" id="{13C0D2E3-8FB2-4897-B166-69BD0F2E880C}"/>
            </a:ext>
          </a:extLst>
        </xdr:cNvPr>
        <xdr:cNvSpPr/>
      </xdr:nvSpPr>
      <xdr:spPr>
        <a:xfrm>
          <a:off x="14744700" y="599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63214</xdr:rowOff>
    </xdr:from>
    <xdr:ext cx="469744" cy="259045"/>
    <xdr:sp macro="" textlink="">
      <xdr:nvSpPr>
        <xdr:cNvPr id="142" name="債務償還比率該当値テキスト">
          <a:extLst>
            <a:ext uri="{FF2B5EF4-FFF2-40B4-BE49-F238E27FC236}">
              <a16:creationId xmlns:a16="http://schemas.microsoft.com/office/drawing/2014/main" id="{5042E118-D0FD-4FD5-85CF-2B9F43676990}"/>
            </a:ext>
          </a:extLst>
        </xdr:cNvPr>
        <xdr:cNvSpPr txBox="1"/>
      </xdr:nvSpPr>
      <xdr:spPr>
        <a:xfrm>
          <a:off x="14846300" y="59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91024</xdr:rowOff>
    </xdr:from>
    <xdr:to>
      <xdr:col>72</xdr:col>
      <xdr:colOff>123825</xdr:colOff>
      <xdr:row>31</xdr:row>
      <xdr:rowOff>21174</xdr:rowOff>
    </xdr:to>
    <xdr:sp macro="" textlink="">
      <xdr:nvSpPr>
        <xdr:cNvPr id="143" name="楕円 142">
          <a:extLst>
            <a:ext uri="{FF2B5EF4-FFF2-40B4-BE49-F238E27FC236}">
              <a16:creationId xmlns:a16="http://schemas.microsoft.com/office/drawing/2014/main" id="{E81555B5-29F1-4525-AB60-454F63F71A9C}"/>
            </a:ext>
          </a:extLst>
        </xdr:cNvPr>
        <xdr:cNvSpPr/>
      </xdr:nvSpPr>
      <xdr:spPr>
        <a:xfrm>
          <a:off x="14033500" y="600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135587</xdr:rowOff>
    </xdr:from>
    <xdr:to>
      <xdr:col>76</xdr:col>
      <xdr:colOff>22225</xdr:colOff>
      <xdr:row>30</xdr:row>
      <xdr:rowOff>141824</xdr:rowOff>
    </xdr:to>
    <xdr:cxnSp macro="">
      <xdr:nvCxnSpPr>
        <xdr:cNvPr id="144" name="直線コネクタ 143">
          <a:extLst>
            <a:ext uri="{FF2B5EF4-FFF2-40B4-BE49-F238E27FC236}">
              <a16:creationId xmlns:a16="http://schemas.microsoft.com/office/drawing/2014/main" id="{FB7463F8-E06A-439A-AA2F-748AE3CBEB09}"/>
            </a:ext>
          </a:extLst>
        </xdr:cNvPr>
        <xdr:cNvCxnSpPr/>
      </xdr:nvCxnSpPr>
      <xdr:spPr>
        <a:xfrm flipV="1">
          <a:off x="14084300" y="6050612"/>
          <a:ext cx="711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42926</xdr:rowOff>
    </xdr:from>
    <xdr:to>
      <xdr:col>68</xdr:col>
      <xdr:colOff>123825</xdr:colOff>
      <xdr:row>30</xdr:row>
      <xdr:rowOff>144526</xdr:rowOff>
    </xdr:to>
    <xdr:sp macro="" textlink="">
      <xdr:nvSpPr>
        <xdr:cNvPr id="145" name="楕円 144">
          <a:extLst>
            <a:ext uri="{FF2B5EF4-FFF2-40B4-BE49-F238E27FC236}">
              <a16:creationId xmlns:a16="http://schemas.microsoft.com/office/drawing/2014/main" id="{D175C266-BDF6-42FE-B7B9-4810CAE1B350}"/>
            </a:ext>
          </a:extLst>
        </xdr:cNvPr>
        <xdr:cNvSpPr/>
      </xdr:nvSpPr>
      <xdr:spPr>
        <a:xfrm>
          <a:off x="13271500" y="59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93726</xdr:rowOff>
    </xdr:from>
    <xdr:to>
      <xdr:col>72</xdr:col>
      <xdr:colOff>73025</xdr:colOff>
      <xdr:row>30</xdr:row>
      <xdr:rowOff>141824</xdr:rowOff>
    </xdr:to>
    <xdr:cxnSp macro="">
      <xdr:nvCxnSpPr>
        <xdr:cNvPr id="146" name="直線コネクタ 145">
          <a:extLst>
            <a:ext uri="{FF2B5EF4-FFF2-40B4-BE49-F238E27FC236}">
              <a16:creationId xmlns:a16="http://schemas.microsoft.com/office/drawing/2014/main" id="{B295C4CA-8C94-4234-879B-780804684465}"/>
            </a:ext>
          </a:extLst>
        </xdr:cNvPr>
        <xdr:cNvCxnSpPr/>
      </xdr:nvCxnSpPr>
      <xdr:spPr>
        <a:xfrm>
          <a:off x="13322300" y="6008751"/>
          <a:ext cx="762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32322</xdr:rowOff>
    </xdr:from>
    <xdr:to>
      <xdr:col>64</xdr:col>
      <xdr:colOff>123825</xdr:colOff>
      <xdr:row>31</xdr:row>
      <xdr:rowOff>133922</xdr:rowOff>
    </xdr:to>
    <xdr:sp macro="" textlink="">
      <xdr:nvSpPr>
        <xdr:cNvPr id="147" name="楕円 146">
          <a:extLst>
            <a:ext uri="{FF2B5EF4-FFF2-40B4-BE49-F238E27FC236}">
              <a16:creationId xmlns:a16="http://schemas.microsoft.com/office/drawing/2014/main" id="{5445B1FB-05CE-4047-912F-419979CFBE90}"/>
            </a:ext>
          </a:extLst>
        </xdr:cNvPr>
        <xdr:cNvSpPr/>
      </xdr:nvSpPr>
      <xdr:spPr>
        <a:xfrm>
          <a:off x="12509500" y="611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93726</xdr:rowOff>
    </xdr:from>
    <xdr:to>
      <xdr:col>68</xdr:col>
      <xdr:colOff>73025</xdr:colOff>
      <xdr:row>31</xdr:row>
      <xdr:rowOff>83122</xdr:rowOff>
    </xdr:to>
    <xdr:cxnSp macro="">
      <xdr:nvCxnSpPr>
        <xdr:cNvPr id="148" name="直線コネクタ 147">
          <a:extLst>
            <a:ext uri="{FF2B5EF4-FFF2-40B4-BE49-F238E27FC236}">
              <a16:creationId xmlns:a16="http://schemas.microsoft.com/office/drawing/2014/main" id="{9862F9B5-C303-451F-80CA-6CBFDDB66BD3}"/>
            </a:ext>
          </a:extLst>
        </xdr:cNvPr>
        <xdr:cNvCxnSpPr/>
      </xdr:nvCxnSpPr>
      <xdr:spPr>
        <a:xfrm flipV="1">
          <a:off x="12560300" y="6008751"/>
          <a:ext cx="762000" cy="1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69264</xdr:rowOff>
    </xdr:from>
    <xdr:to>
      <xdr:col>60</xdr:col>
      <xdr:colOff>123825</xdr:colOff>
      <xdr:row>31</xdr:row>
      <xdr:rowOff>170864</xdr:rowOff>
    </xdr:to>
    <xdr:sp macro="" textlink="">
      <xdr:nvSpPr>
        <xdr:cNvPr id="149" name="楕円 148">
          <a:extLst>
            <a:ext uri="{FF2B5EF4-FFF2-40B4-BE49-F238E27FC236}">
              <a16:creationId xmlns:a16="http://schemas.microsoft.com/office/drawing/2014/main" id="{84564465-17A3-4FF5-BC65-07A7C0B9FAC7}"/>
            </a:ext>
          </a:extLst>
        </xdr:cNvPr>
        <xdr:cNvSpPr/>
      </xdr:nvSpPr>
      <xdr:spPr>
        <a:xfrm>
          <a:off x="11747500" y="615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83122</xdr:rowOff>
    </xdr:from>
    <xdr:to>
      <xdr:col>64</xdr:col>
      <xdr:colOff>73025</xdr:colOff>
      <xdr:row>31</xdr:row>
      <xdr:rowOff>120064</xdr:rowOff>
    </xdr:to>
    <xdr:cxnSp macro="">
      <xdr:nvCxnSpPr>
        <xdr:cNvPr id="150" name="直線コネクタ 149">
          <a:extLst>
            <a:ext uri="{FF2B5EF4-FFF2-40B4-BE49-F238E27FC236}">
              <a16:creationId xmlns:a16="http://schemas.microsoft.com/office/drawing/2014/main" id="{DE8F4642-F4AE-494E-BB11-8013CDA81FF7}"/>
            </a:ext>
          </a:extLst>
        </xdr:cNvPr>
        <xdr:cNvCxnSpPr/>
      </xdr:nvCxnSpPr>
      <xdr:spPr>
        <a:xfrm flipV="1">
          <a:off x="11798300" y="6169597"/>
          <a:ext cx="762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C61D57CF-03E7-405F-963D-D9BD016C1F8D}"/>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CD08B9D8-FFC7-4A42-AB0B-DA4C87523419}"/>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3" name="n_3aveValue債務償還比率">
          <a:extLst>
            <a:ext uri="{FF2B5EF4-FFF2-40B4-BE49-F238E27FC236}">
              <a16:creationId xmlns:a16="http://schemas.microsoft.com/office/drawing/2014/main" id="{528F3FF4-A771-41C8-AF9C-12BAA2166CB8}"/>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4" name="n_4aveValue債務償還比率">
          <a:extLst>
            <a:ext uri="{FF2B5EF4-FFF2-40B4-BE49-F238E27FC236}">
              <a16:creationId xmlns:a16="http://schemas.microsoft.com/office/drawing/2014/main" id="{663390E5-5212-486B-A797-128AECB40DC2}"/>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12301</xdr:rowOff>
    </xdr:from>
    <xdr:ext cx="469744" cy="259045"/>
    <xdr:sp macro="" textlink="">
      <xdr:nvSpPr>
        <xdr:cNvPr id="155" name="n_1mainValue債務償還比率">
          <a:extLst>
            <a:ext uri="{FF2B5EF4-FFF2-40B4-BE49-F238E27FC236}">
              <a16:creationId xmlns:a16="http://schemas.microsoft.com/office/drawing/2014/main" id="{6FD45634-B095-4C01-8286-7BE6ACA61A58}"/>
            </a:ext>
          </a:extLst>
        </xdr:cNvPr>
        <xdr:cNvSpPr txBox="1"/>
      </xdr:nvSpPr>
      <xdr:spPr>
        <a:xfrm>
          <a:off x="13836727" y="609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135653</xdr:rowOff>
    </xdr:from>
    <xdr:ext cx="469744" cy="259045"/>
    <xdr:sp macro="" textlink="">
      <xdr:nvSpPr>
        <xdr:cNvPr id="156" name="n_2mainValue債務償還比率">
          <a:extLst>
            <a:ext uri="{FF2B5EF4-FFF2-40B4-BE49-F238E27FC236}">
              <a16:creationId xmlns:a16="http://schemas.microsoft.com/office/drawing/2014/main" id="{D7FB8BB5-98BB-49AA-BA12-ED26162E5F6D}"/>
            </a:ext>
          </a:extLst>
        </xdr:cNvPr>
        <xdr:cNvSpPr txBox="1"/>
      </xdr:nvSpPr>
      <xdr:spPr>
        <a:xfrm>
          <a:off x="13087427" y="605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125049</xdr:rowOff>
    </xdr:from>
    <xdr:ext cx="469744" cy="259045"/>
    <xdr:sp macro="" textlink="">
      <xdr:nvSpPr>
        <xdr:cNvPr id="157" name="n_3mainValue債務償還比率">
          <a:extLst>
            <a:ext uri="{FF2B5EF4-FFF2-40B4-BE49-F238E27FC236}">
              <a16:creationId xmlns:a16="http://schemas.microsoft.com/office/drawing/2014/main" id="{D31B2A2D-8D3D-4C6D-8137-B6693BAFEF22}"/>
            </a:ext>
          </a:extLst>
        </xdr:cNvPr>
        <xdr:cNvSpPr txBox="1"/>
      </xdr:nvSpPr>
      <xdr:spPr>
        <a:xfrm>
          <a:off x="12325427" y="621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161991</xdr:rowOff>
    </xdr:from>
    <xdr:ext cx="469744" cy="259045"/>
    <xdr:sp macro="" textlink="">
      <xdr:nvSpPr>
        <xdr:cNvPr id="158" name="n_4mainValue債務償還比率">
          <a:extLst>
            <a:ext uri="{FF2B5EF4-FFF2-40B4-BE49-F238E27FC236}">
              <a16:creationId xmlns:a16="http://schemas.microsoft.com/office/drawing/2014/main" id="{2B4C8266-9E0D-4E9B-8125-34528239F0A6}"/>
            </a:ext>
          </a:extLst>
        </xdr:cNvPr>
        <xdr:cNvSpPr txBox="1"/>
      </xdr:nvSpPr>
      <xdr:spPr>
        <a:xfrm>
          <a:off x="11563427" y="624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66F05386-50A7-4D7F-A94F-931784421B2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1E5C247-AEF1-49B1-AD1F-628363B4DAF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C19F34EA-A0BC-49E3-9CD5-EB2FFC71FC2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E538F719-C3B2-4877-BFB1-93E030EC25F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A839FD4D-6455-49FD-AB49-21E04C2A51F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E4784754-E4AA-4333-B774-94BA52CBD27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B42F73-9606-41A5-A86E-72B0D59F85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64485C-C6D4-4345-902A-DDA2667833F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4DD518-723A-4C71-9727-325D079764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D68F0E-2776-45E7-A2D8-AC34118B58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F048DB-D67A-46AE-8101-A08CDA5A7C3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72AC94-FFF9-466B-BE38-D4BE633B89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261D04-72D5-49CF-AA1D-EF4172A5C4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F4AF0A-3CC9-47AD-9C73-8CFD360E3E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812287-A05C-4FAC-BA13-4D813983B8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908DA1-D19B-4C7E-AEED-62514D7B6E4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75,385
74,100
552.54
51,195,146
49,938,835
900,267
24,785,130
44,993,947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C67C1B8-EB84-40FD-9E48-8DC7513DED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2379E9-BADB-4C19-99F1-CA91CCE929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1025AE-01B5-42AC-9862-7F33BFAD81B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3008EC-B387-404E-B783-8EAFDA9B0F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F87F87-12A5-42DC-8218-61AEDC1027D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B3DA8B1-24CC-447F-8B71-5008A48FAE9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CFD223-8735-4954-ACEE-5F96BEF796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067ABA-EC06-4D32-8DB0-C32DBF6AE8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DB755E-0F19-499C-9994-587D8132B3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D33416-BF02-4075-A8FC-6F6C2DC803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5E2117-540E-4073-B636-3C21C40B8B0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8A046D-18B7-415B-904D-A00A18AC696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E0A43C-DC01-4769-AFA2-1D62D458F7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4A1D42-DBC2-49C8-8501-D0F2D5EC8F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7F8CA0-CA9C-4B4E-82B4-BDCB43FEDE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5FDADE-5A29-4D0A-A5DD-B31801AD08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F82840-8042-42E0-BB8D-EE7DB980005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829742-07E7-46D3-92C8-3ADD5136A6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3A52484-EAEE-4A09-8A01-0CA7DC71089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100959-C083-4764-8792-A3D961EED8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AC901A-6B06-4BFA-836A-49366D8114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53C25E-D52A-4C7E-82E7-074E1277D9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A2F28A-2543-420C-829A-1396B9428D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4B96D8-69E9-443D-AED0-E6B121D6A2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2076BE-73C4-4B30-AE09-BDB8A69D437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547A3B-FC50-40E6-93C8-F0AAEE421DE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F94CE4-6799-4A3D-9407-F3AFE0CF45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84D6AA0-4205-47C3-A568-312053A8788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85A5DA-C94F-4672-B32E-586590453D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4C3C6D-E295-48ED-938F-6BC112295B6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4898BB-9BBE-4F32-A75D-9E00E3B21C7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E674949-5FDE-471B-A4C3-5873781D6BE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4F950E9-16C2-4FD9-9201-C9FB6F4C36B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123EF30-D1A4-4CD5-AB02-20EA02BFDD9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DE7B544-725B-4A5C-81A0-DFDD8F3F30C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8446360-724B-4264-88BE-3E714F02F9E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C4DF1F6-B2AD-451F-9329-B4137A179EA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3117CCA-A44F-4EB9-B406-0A4098098E3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2E3FBD2-E52E-4429-BFF8-04ED148DA01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8334C66-E6DC-47A1-BD25-D8AEAF4C0A2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49B68A1-EFE7-4E74-A41F-34401955E3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4C4D56C-2CCC-4687-AE3F-2DF6C9F8E9B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D8CC953-F94C-4CF4-985E-587C2B94EF1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8739C83E-5681-47C9-8830-C85234FF8A4B}"/>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4C5A2BBB-C85E-4F5F-9EA4-D22EA40854BD}"/>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C9F6D77C-F867-456F-BFF9-384B6A8C26F3}"/>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E3317FC5-9A67-4DA5-AE3E-4092B0B0A76D}"/>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21290774-B673-4713-A949-854480DF17D4}"/>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EB01224E-6E83-41FD-9A11-3C708943F706}"/>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D13DE934-3F28-4001-A8E1-AE366E549491}"/>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9B0ABC13-AE14-440A-96D0-723781B6FCD5}"/>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EAC16B12-4CF4-4788-95EA-785251D12D10}"/>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7019E09E-9C2A-45EC-AF47-6D7542A57C32}"/>
            </a:ext>
          </a:extLst>
        </xdr:cNvPr>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5CDD0F72-FDAF-4688-A669-41BEBAB02747}"/>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FBCB46A-7BCB-4576-8BA6-39D39198606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A0429B4-BBB3-461A-BF9B-6B9D72A9100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1683523-C99A-404F-A03A-F963B2D544A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4A9CEF-12EC-4B89-904D-9B23A19369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4F13E09-2A33-46B1-960B-1BB60A9E74E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1" name="楕円 70">
          <a:extLst>
            <a:ext uri="{FF2B5EF4-FFF2-40B4-BE49-F238E27FC236}">
              <a16:creationId xmlns:a16="http://schemas.microsoft.com/office/drawing/2014/main" id="{27AF7676-1D1E-42EB-AB1B-2BD2234234C4}"/>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60977</xdr:rowOff>
    </xdr:from>
    <xdr:ext cx="405111" cy="259045"/>
    <xdr:sp macro="" textlink="">
      <xdr:nvSpPr>
        <xdr:cNvPr id="72" name="【道路】&#10;有形固定資産減価償却率該当値テキスト">
          <a:extLst>
            <a:ext uri="{FF2B5EF4-FFF2-40B4-BE49-F238E27FC236}">
              <a16:creationId xmlns:a16="http://schemas.microsoft.com/office/drawing/2014/main" id="{253F231C-C675-449E-A20D-7A66CBA5CD8C}"/>
            </a:ext>
          </a:extLst>
        </xdr:cNvPr>
        <xdr:cNvSpPr txBox="1"/>
      </xdr:nvSpPr>
      <xdr:spPr>
        <a:xfrm>
          <a:off x="4673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57404</xdr:rowOff>
    </xdr:from>
    <xdr:to>
      <xdr:col>20</xdr:col>
      <xdr:colOff>38100</xdr:colOff>
      <xdr:row>37</xdr:row>
      <xdr:rowOff>159004</xdr:rowOff>
    </xdr:to>
    <xdr:sp macro="" textlink="">
      <xdr:nvSpPr>
        <xdr:cNvPr id="73" name="楕円 72">
          <a:extLst>
            <a:ext uri="{FF2B5EF4-FFF2-40B4-BE49-F238E27FC236}">
              <a16:creationId xmlns:a16="http://schemas.microsoft.com/office/drawing/2014/main" id="{E3DA504A-0593-4779-A2EB-FDCBED2EE940}"/>
            </a:ext>
          </a:extLst>
        </xdr:cNvPr>
        <xdr:cNvSpPr/>
      </xdr:nvSpPr>
      <xdr:spPr>
        <a:xfrm>
          <a:off x="3746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108204</xdr:rowOff>
    </xdr:from>
    <xdr:to>
      <xdr:col>24</xdr:col>
      <xdr:colOff>63500</xdr:colOff>
      <xdr:row>37</xdr:row>
      <xdr:rowOff>133350</xdr:rowOff>
    </xdr:to>
    <xdr:cxnSp macro="">
      <xdr:nvCxnSpPr>
        <xdr:cNvPr id="74" name="直線コネクタ 73">
          <a:extLst>
            <a:ext uri="{FF2B5EF4-FFF2-40B4-BE49-F238E27FC236}">
              <a16:creationId xmlns:a16="http://schemas.microsoft.com/office/drawing/2014/main" id="{E6466220-7DCD-433F-9089-CA3C652CE5C0}"/>
            </a:ext>
          </a:extLst>
        </xdr:cNvPr>
        <xdr:cNvCxnSpPr/>
      </xdr:nvCxnSpPr>
      <xdr:spPr>
        <a:xfrm>
          <a:off x="3797300" y="645185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45974</xdr:rowOff>
    </xdr:from>
    <xdr:to>
      <xdr:col>15</xdr:col>
      <xdr:colOff>101600</xdr:colOff>
      <xdr:row>37</xdr:row>
      <xdr:rowOff>147574</xdr:rowOff>
    </xdr:to>
    <xdr:sp macro="" textlink="">
      <xdr:nvSpPr>
        <xdr:cNvPr id="75" name="楕円 74">
          <a:extLst>
            <a:ext uri="{FF2B5EF4-FFF2-40B4-BE49-F238E27FC236}">
              <a16:creationId xmlns:a16="http://schemas.microsoft.com/office/drawing/2014/main" id="{67A51D59-F4A8-47E3-AD49-B3335A5D50DA}"/>
            </a:ext>
          </a:extLst>
        </xdr:cNvPr>
        <xdr:cNvSpPr/>
      </xdr:nvSpPr>
      <xdr:spPr>
        <a:xfrm>
          <a:off x="2857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96774</xdr:rowOff>
    </xdr:from>
    <xdr:to>
      <xdr:col>19</xdr:col>
      <xdr:colOff>177800</xdr:colOff>
      <xdr:row>37</xdr:row>
      <xdr:rowOff>108204</xdr:rowOff>
    </xdr:to>
    <xdr:cxnSp macro="">
      <xdr:nvCxnSpPr>
        <xdr:cNvPr id="76" name="直線コネクタ 75">
          <a:extLst>
            <a:ext uri="{FF2B5EF4-FFF2-40B4-BE49-F238E27FC236}">
              <a16:creationId xmlns:a16="http://schemas.microsoft.com/office/drawing/2014/main" id="{7908A1CA-792C-48F7-97B9-85A5CFAB591F}"/>
            </a:ext>
          </a:extLst>
        </xdr:cNvPr>
        <xdr:cNvCxnSpPr/>
      </xdr:nvCxnSpPr>
      <xdr:spPr>
        <a:xfrm>
          <a:off x="2908300" y="64404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32258</xdr:rowOff>
    </xdr:from>
    <xdr:to>
      <xdr:col>10</xdr:col>
      <xdr:colOff>165100</xdr:colOff>
      <xdr:row>37</xdr:row>
      <xdr:rowOff>133858</xdr:rowOff>
    </xdr:to>
    <xdr:sp macro="" textlink="">
      <xdr:nvSpPr>
        <xdr:cNvPr id="77" name="楕円 76">
          <a:extLst>
            <a:ext uri="{FF2B5EF4-FFF2-40B4-BE49-F238E27FC236}">
              <a16:creationId xmlns:a16="http://schemas.microsoft.com/office/drawing/2014/main" id="{D3C1A66D-12EB-4B1F-BAC9-00C208936D67}"/>
            </a:ext>
          </a:extLst>
        </xdr:cNvPr>
        <xdr:cNvSpPr/>
      </xdr:nvSpPr>
      <xdr:spPr>
        <a:xfrm>
          <a:off x="1968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83058</xdr:rowOff>
    </xdr:from>
    <xdr:to>
      <xdr:col>15</xdr:col>
      <xdr:colOff>50800</xdr:colOff>
      <xdr:row>37</xdr:row>
      <xdr:rowOff>96774</xdr:rowOff>
    </xdr:to>
    <xdr:cxnSp macro="">
      <xdr:nvCxnSpPr>
        <xdr:cNvPr id="78" name="直線コネクタ 77">
          <a:extLst>
            <a:ext uri="{FF2B5EF4-FFF2-40B4-BE49-F238E27FC236}">
              <a16:creationId xmlns:a16="http://schemas.microsoft.com/office/drawing/2014/main" id="{60F12479-6F88-4524-A466-22A7543F1A22}"/>
            </a:ext>
          </a:extLst>
        </xdr:cNvPr>
        <xdr:cNvCxnSpPr/>
      </xdr:nvCxnSpPr>
      <xdr:spPr>
        <a:xfrm>
          <a:off x="2019300" y="64267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xdr:rowOff>
    </xdr:from>
    <xdr:to>
      <xdr:col>6</xdr:col>
      <xdr:colOff>38100</xdr:colOff>
      <xdr:row>37</xdr:row>
      <xdr:rowOff>101854</xdr:rowOff>
    </xdr:to>
    <xdr:sp macro="" textlink="">
      <xdr:nvSpPr>
        <xdr:cNvPr id="79" name="楕円 78">
          <a:extLst>
            <a:ext uri="{FF2B5EF4-FFF2-40B4-BE49-F238E27FC236}">
              <a16:creationId xmlns:a16="http://schemas.microsoft.com/office/drawing/2014/main" id="{778E770D-2669-49E9-800B-CFB05F080DCA}"/>
            </a:ext>
          </a:extLst>
        </xdr:cNvPr>
        <xdr:cNvSpPr/>
      </xdr:nvSpPr>
      <xdr:spPr>
        <a:xfrm>
          <a:off x="1079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51054</xdr:rowOff>
    </xdr:from>
    <xdr:to>
      <xdr:col>10</xdr:col>
      <xdr:colOff>114300</xdr:colOff>
      <xdr:row>37</xdr:row>
      <xdr:rowOff>83058</xdr:rowOff>
    </xdr:to>
    <xdr:cxnSp macro="">
      <xdr:nvCxnSpPr>
        <xdr:cNvPr id="80" name="直線コネクタ 79">
          <a:extLst>
            <a:ext uri="{FF2B5EF4-FFF2-40B4-BE49-F238E27FC236}">
              <a16:creationId xmlns:a16="http://schemas.microsoft.com/office/drawing/2014/main" id="{886FB3F1-A663-447C-948C-C41619927885}"/>
            </a:ext>
          </a:extLst>
        </xdr:cNvPr>
        <xdr:cNvCxnSpPr/>
      </xdr:nvCxnSpPr>
      <xdr:spPr>
        <a:xfrm>
          <a:off x="1130300" y="63947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C6807676-2DFC-431A-8AF4-D07DD45DCFA4}"/>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328DC326-DEB3-4A18-B209-30DB5E8D819E}"/>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a:extLst>
            <a:ext uri="{FF2B5EF4-FFF2-40B4-BE49-F238E27FC236}">
              <a16:creationId xmlns:a16="http://schemas.microsoft.com/office/drawing/2014/main" id="{10827E75-C924-4099-8071-B99FEBB6E781}"/>
            </a:ext>
          </a:extLst>
        </xdr:cNvPr>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1B484E3A-E496-4CD9-A8AA-D710EAF82389}"/>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150131</xdr:rowOff>
    </xdr:from>
    <xdr:ext cx="405111" cy="259045"/>
    <xdr:sp macro="" textlink="">
      <xdr:nvSpPr>
        <xdr:cNvPr id="85" name="n_1mainValue【道路】&#10;有形固定資産減価償却率">
          <a:extLst>
            <a:ext uri="{FF2B5EF4-FFF2-40B4-BE49-F238E27FC236}">
              <a16:creationId xmlns:a16="http://schemas.microsoft.com/office/drawing/2014/main" id="{B293AD9D-4048-4527-8D5F-3B5F71E6C2E4}"/>
            </a:ext>
          </a:extLst>
        </xdr:cNvPr>
        <xdr:cNvSpPr txBox="1"/>
      </xdr:nvSpPr>
      <xdr:spPr>
        <a:xfrm>
          <a:off x="3582044"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138701</xdr:rowOff>
    </xdr:from>
    <xdr:ext cx="405111" cy="259045"/>
    <xdr:sp macro="" textlink="">
      <xdr:nvSpPr>
        <xdr:cNvPr id="86" name="n_2mainValue【道路】&#10;有形固定資産減価償却率">
          <a:extLst>
            <a:ext uri="{FF2B5EF4-FFF2-40B4-BE49-F238E27FC236}">
              <a16:creationId xmlns:a16="http://schemas.microsoft.com/office/drawing/2014/main" id="{30412F5F-EF25-4E65-940C-32F7FEEB78DC}"/>
            </a:ext>
          </a:extLst>
        </xdr:cNvPr>
        <xdr:cNvSpPr txBox="1"/>
      </xdr:nvSpPr>
      <xdr:spPr>
        <a:xfrm>
          <a:off x="27057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124985</xdr:rowOff>
    </xdr:from>
    <xdr:ext cx="405111" cy="259045"/>
    <xdr:sp macro="" textlink="">
      <xdr:nvSpPr>
        <xdr:cNvPr id="87" name="n_3mainValue【道路】&#10;有形固定資産減価償却率">
          <a:extLst>
            <a:ext uri="{FF2B5EF4-FFF2-40B4-BE49-F238E27FC236}">
              <a16:creationId xmlns:a16="http://schemas.microsoft.com/office/drawing/2014/main" id="{BE5EF7A5-4B9D-4D17-BF6D-64F653FF3468}"/>
            </a:ext>
          </a:extLst>
        </xdr:cNvPr>
        <xdr:cNvSpPr txBox="1"/>
      </xdr:nvSpPr>
      <xdr:spPr>
        <a:xfrm>
          <a:off x="18167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92981</xdr:rowOff>
    </xdr:from>
    <xdr:ext cx="405111" cy="259045"/>
    <xdr:sp macro="" textlink="">
      <xdr:nvSpPr>
        <xdr:cNvPr id="88" name="n_4mainValue【道路】&#10;有形固定資産減価償却率">
          <a:extLst>
            <a:ext uri="{FF2B5EF4-FFF2-40B4-BE49-F238E27FC236}">
              <a16:creationId xmlns:a16="http://schemas.microsoft.com/office/drawing/2014/main" id="{764F9052-D96B-48DC-B67D-BC7B50415629}"/>
            </a:ext>
          </a:extLst>
        </xdr:cNvPr>
        <xdr:cNvSpPr txBox="1"/>
      </xdr:nvSpPr>
      <xdr:spPr>
        <a:xfrm>
          <a:off x="927744" y="643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CEE5578-9B15-4CC9-873E-19E376B939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35E2CCB-D30C-4DDA-BD5F-BB16BBC3795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8A8C3D9-2652-4E16-BB40-E0E20D5938D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DFE69F6-6F27-498A-9303-F9A8D4AF2E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441F47E-F1B5-41BB-96BA-B01CEDA9FC9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C4EDA1A-535A-4EEF-B2A8-804AA38E4C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7FFA855-F863-4752-91A2-1D1D5A4D20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76AC72B-5C59-48FF-8AD0-E5B799C0546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0810FEE-DBCA-48CE-A546-1ED77C066B1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A9C46C2-7706-415C-AC5A-83CCAADBE7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992EB17-F074-4EF6-BD41-9A4F0F910A0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7DD33B3-8967-45EB-8C02-F7BCB8B569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E44A66C-A735-41CC-A16C-965827B3C2B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75D9CEB-444A-4C28-B0BE-034DCB93C10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2B235EF-CC97-430C-83D8-608D18C9550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1174E59-FC5B-4D41-B8B1-3172272E2F8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6B91464-C132-4674-BB92-6F2A08A725F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067FF85-FC69-43F5-B086-4ACB3768146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C7C2226-D24F-4DE8-B792-197A8F563DA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26E6EA9-0167-40BC-95D1-F70DE065702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9895BC1-3E4B-416E-940F-6B7314F121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987C97B-68BA-42F1-8C8B-E25F5055B72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7410540-1B1C-46EE-822E-37A5354657B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EECF5FFA-9EEE-4D2E-B6F7-39F31FCFC195}"/>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B16C3F13-2B23-40E4-AD59-A67FB88B76A8}"/>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833DA9E0-436C-434E-BC58-4C918BAA494A}"/>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4ED4D63E-0B20-4879-93FA-E8364C654A6A}"/>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BA7878A-9195-4DF9-9CFF-4E43DDF9D6B4}"/>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D5EDF12C-DC42-4FE8-B08C-5FF932D45829}"/>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F8F23C99-F849-4F10-A12B-CD5FDA1DEA06}"/>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A61AB144-85CA-4D6F-98B9-D1D6D6D91656}"/>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9232DC6C-7B14-483F-9B51-F935EACEB55F}"/>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E5EEDDBA-F826-4FC8-B919-D5F6A08D94AB}"/>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a:extLst>
            <a:ext uri="{FF2B5EF4-FFF2-40B4-BE49-F238E27FC236}">
              <a16:creationId xmlns:a16="http://schemas.microsoft.com/office/drawing/2014/main" id="{E4558A07-3CDD-479E-AB50-E5D5890BE419}"/>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F6CC36E-D467-4BD4-A268-5886C0F52A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D58721F-5202-4AF0-8EBB-1CDFD5B0E44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0F0529E-9DE1-4D59-AB09-F521C1AF04B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A0AD65-2C03-451E-84E4-2B32E3693C4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C926E72-9B3C-41CA-9523-20C390FBBF3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119926</xdr:rowOff>
    </xdr:from>
    <xdr:to>
      <xdr:col>55</xdr:col>
      <xdr:colOff>50800</xdr:colOff>
      <xdr:row>37</xdr:row>
      <xdr:rowOff>50076</xdr:rowOff>
    </xdr:to>
    <xdr:sp macro="" textlink="">
      <xdr:nvSpPr>
        <xdr:cNvPr id="128" name="楕円 127">
          <a:extLst>
            <a:ext uri="{FF2B5EF4-FFF2-40B4-BE49-F238E27FC236}">
              <a16:creationId xmlns:a16="http://schemas.microsoft.com/office/drawing/2014/main" id="{652FA000-3DCC-45F9-A271-5E0824035AAA}"/>
            </a:ext>
          </a:extLst>
        </xdr:cNvPr>
        <xdr:cNvSpPr/>
      </xdr:nvSpPr>
      <xdr:spPr>
        <a:xfrm>
          <a:off x="10426700" y="629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142803</xdr:rowOff>
    </xdr:from>
    <xdr:ext cx="534377" cy="259045"/>
    <xdr:sp macro="" textlink="">
      <xdr:nvSpPr>
        <xdr:cNvPr id="129" name="【道路】&#10;一人当たり延長該当値テキスト">
          <a:extLst>
            <a:ext uri="{FF2B5EF4-FFF2-40B4-BE49-F238E27FC236}">
              <a16:creationId xmlns:a16="http://schemas.microsoft.com/office/drawing/2014/main" id="{FF5D253F-3EB4-4B2D-BDEE-B77ECD2E1C60}"/>
            </a:ext>
          </a:extLst>
        </xdr:cNvPr>
        <xdr:cNvSpPr txBox="1"/>
      </xdr:nvSpPr>
      <xdr:spPr>
        <a:xfrm>
          <a:off x="10515600" y="614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128651</xdr:rowOff>
    </xdr:from>
    <xdr:to>
      <xdr:col>50</xdr:col>
      <xdr:colOff>165100</xdr:colOff>
      <xdr:row>37</xdr:row>
      <xdr:rowOff>58801</xdr:rowOff>
    </xdr:to>
    <xdr:sp macro="" textlink="">
      <xdr:nvSpPr>
        <xdr:cNvPr id="130" name="楕円 129">
          <a:extLst>
            <a:ext uri="{FF2B5EF4-FFF2-40B4-BE49-F238E27FC236}">
              <a16:creationId xmlns:a16="http://schemas.microsoft.com/office/drawing/2014/main" id="{38DFB990-F318-495C-B3EF-3B0B33D6F7EE}"/>
            </a:ext>
          </a:extLst>
        </xdr:cNvPr>
        <xdr:cNvSpPr/>
      </xdr:nvSpPr>
      <xdr:spPr>
        <a:xfrm>
          <a:off x="9588500" y="63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170726</xdr:rowOff>
    </xdr:from>
    <xdr:to>
      <xdr:col>55</xdr:col>
      <xdr:colOff>0</xdr:colOff>
      <xdr:row>37</xdr:row>
      <xdr:rowOff>8001</xdr:rowOff>
    </xdr:to>
    <xdr:cxnSp macro="">
      <xdr:nvCxnSpPr>
        <xdr:cNvPr id="131" name="直線コネクタ 130">
          <a:extLst>
            <a:ext uri="{FF2B5EF4-FFF2-40B4-BE49-F238E27FC236}">
              <a16:creationId xmlns:a16="http://schemas.microsoft.com/office/drawing/2014/main" id="{B2F88ACF-0E68-48C9-8BDB-8BF3446B1FA9}"/>
            </a:ext>
          </a:extLst>
        </xdr:cNvPr>
        <xdr:cNvCxnSpPr/>
      </xdr:nvCxnSpPr>
      <xdr:spPr>
        <a:xfrm flipV="1">
          <a:off x="9639300" y="6342926"/>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134176</xdr:rowOff>
    </xdr:from>
    <xdr:to>
      <xdr:col>46</xdr:col>
      <xdr:colOff>38100</xdr:colOff>
      <xdr:row>37</xdr:row>
      <xdr:rowOff>64326</xdr:rowOff>
    </xdr:to>
    <xdr:sp macro="" textlink="">
      <xdr:nvSpPr>
        <xdr:cNvPr id="132" name="楕円 131">
          <a:extLst>
            <a:ext uri="{FF2B5EF4-FFF2-40B4-BE49-F238E27FC236}">
              <a16:creationId xmlns:a16="http://schemas.microsoft.com/office/drawing/2014/main" id="{FC0E67AD-91B4-4F12-8EDD-0803D593A826}"/>
            </a:ext>
          </a:extLst>
        </xdr:cNvPr>
        <xdr:cNvSpPr/>
      </xdr:nvSpPr>
      <xdr:spPr>
        <a:xfrm>
          <a:off x="8699500" y="630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8001</xdr:rowOff>
    </xdr:from>
    <xdr:to>
      <xdr:col>50</xdr:col>
      <xdr:colOff>114300</xdr:colOff>
      <xdr:row>37</xdr:row>
      <xdr:rowOff>13526</xdr:rowOff>
    </xdr:to>
    <xdr:cxnSp macro="">
      <xdr:nvCxnSpPr>
        <xdr:cNvPr id="133" name="直線コネクタ 132">
          <a:extLst>
            <a:ext uri="{FF2B5EF4-FFF2-40B4-BE49-F238E27FC236}">
              <a16:creationId xmlns:a16="http://schemas.microsoft.com/office/drawing/2014/main" id="{F3776014-6F31-4122-8A61-99F3F2F6FD40}"/>
            </a:ext>
          </a:extLst>
        </xdr:cNvPr>
        <xdr:cNvCxnSpPr/>
      </xdr:nvCxnSpPr>
      <xdr:spPr>
        <a:xfrm flipV="1">
          <a:off x="8750300" y="6351651"/>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140081</xdr:rowOff>
    </xdr:from>
    <xdr:to>
      <xdr:col>41</xdr:col>
      <xdr:colOff>101600</xdr:colOff>
      <xdr:row>37</xdr:row>
      <xdr:rowOff>70231</xdr:rowOff>
    </xdr:to>
    <xdr:sp macro="" textlink="">
      <xdr:nvSpPr>
        <xdr:cNvPr id="134" name="楕円 133">
          <a:extLst>
            <a:ext uri="{FF2B5EF4-FFF2-40B4-BE49-F238E27FC236}">
              <a16:creationId xmlns:a16="http://schemas.microsoft.com/office/drawing/2014/main" id="{D824B8C8-6E4F-4275-979A-BF2F04ADFCC1}"/>
            </a:ext>
          </a:extLst>
        </xdr:cNvPr>
        <xdr:cNvSpPr/>
      </xdr:nvSpPr>
      <xdr:spPr>
        <a:xfrm>
          <a:off x="7810500" y="63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13526</xdr:rowOff>
    </xdr:from>
    <xdr:to>
      <xdr:col>45</xdr:col>
      <xdr:colOff>177800</xdr:colOff>
      <xdr:row>37</xdr:row>
      <xdr:rowOff>19431</xdr:rowOff>
    </xdr:to>
    <xdr:cxnSp macro="">
      <xdr:nvCxnSpPr>
        <xdr:cNvPr id="135" name="直線コネクタ 134">
          <a:extLst>
            <a:ext uri="{FF2B5EF4-FFF2-40B4-BE49-F238E27FC236}">
              <a16:creationId xmlns:a16="http://schemas.microsoft.com/office/drawing/2014/main" id="{E1352E88-56D9-4EDE-9C24-C2586EC09699}"/>
            </a:ext>
          </a:extLst>
        </xdr:cNvPr>
        <xdr:cNvCxnSpPr/>
      </xdr:nvCxnSpPr>
      <xdr:spPr>
        <a:xfrm flipV="1">
          <a:off x="7861300" y="6357176"/>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148387</xdr:rowOff>
    </xdr:from>
    <xdr:to>
      <xdr:col>36</xdr:col>
      <xdr:colOff>165100</xdr:colOff>
      <xdr:row>37</xdr:row>
      <xdr:rowOff>78537</xdr:rowOff>
    </xdr:to>
    <xdr:sp macro="" textlink="">
      <xdr:nvSpPr>
        <xdr:cNvPr id="136" name="楕円 135">
          <a:extLst>
            <a:ext uri="{FF2B5EF4-FFF2-40B4-BE49-F238E27FC236}">
              <a16:creationId xmlns:a16="http://schemas.microsoft.com/office/drawing/2014/main" id="{3715172F-621D-4A13-B853-659F37D4B351}"/>
            </a:ext>
          </a:extLst>
        </xdr:cNvPr>
        <xdr:cNvSpPr/>
      </xdr:nvSpPr>
      <xdr:spPr>
        <a:xfrm>
          <a:off x="6921500" y="63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19431</xdr:rowOff>
    </xdr:from>
    <xdr:to>
      <xdr:col>41</xdr:col>
      <xdr:colOff>50800</xdr:colOff>
      <xdr:row>37</xdr:row>
      <xdr:rowOff>27737</xdr:rowOff>
    </xdr:to>
    <xdr:cxnSp macro="">
      <xdr:nvCxnSpPr>
        <xdr:cNvPr id="137" name="直線コネクタ 136">
          <a:extLst>
            <a:ext uri="{FF2B5EF4-FFF2-40B4-BE49-F238E27FC236}">
              <a16:creationId xmlns:a16="http://schemas.microsoft.com/office/drawing/2014/main" id="{AB6C863D-189E-4B42-A6F0-EFE7BC9EDD6A}"/>
            </a:ext>
          </a:extLst>
        </xdr:cNvPr>
        <xdr:cNvCxnSpPr/>
      </xdr:nvCxnSpPr>
      <xdr:spPr>
        <a:xfrm flipV="1">
          <a:off x="6972300" y="6363081"/>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EA3A1F27-235D-4A2E-B8EB-6041EA798B8B}"/>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6FDF3CE0-F8A3-4E9F-B99D-772339DC7DE5}"/>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38841</xdr:rowOff>
    </xdr:from>
    <xdr:ext cx="534377" cy="259045"/>
    <xdr:sp macro="" textlink="">
      <xdr:nvSpPr>
        <xdr:cNvPr id="140" name="n_3aveValue【道路】&#10;一人当たり延長">
          <a:extLst>
            <a:ext uri="{FF2B5EF4-FFF2-40B4-BE49-F238E27FC236}">
              <a16:creationId xmlns:a16="http://schemas.microsoft.com/office/drawing/2014/main" id="{A2597C06-840E-4A75-977A-CA1EB5F75B03}"/>
            </a:ext>
          </a:extLst>
        </xdr:cNvPr>
        <xdr:cNvSpPr txBox="1"/>
      </xdr:nvSpPr>
      <xdr:spPr>
        <a:xfrm>
          <a:off x="7594111" y="65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33735</xdr:rowOff>
    </xdr:from>
    <xdr:ext cx="534377" cy="259045"/>
    <xdr:sp macro="" textlink="">
      <xdr:nvSpPr>
        <xdr:cNvPr id="141" name="n_4aveValue【道路】&#10;一人当たり延長">
          <a:extLst>
            <a:ext uri="{FF2B5EF4-FFF2-40B4-BE49-F238E27FC236}">
              <a16:creationId xmlns:a16="http://schemas.microsoft.com/office/drawing/2014/main" id="{6DFD8018-AB31-4916-A6B7-E63608C6047D}"/>
            </a:ext>
          </a:extLst>
        </xdr:cNvPr>
        <xdr:cNvSpPr txBox="1"/>
      </xdr:nvSpPr>
      <xdr:spPr>
        <a:xfrm>
          <a:off x="67051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75328</xdr:rowOff>
    </xdr:from>
    <xdr:ext cx="534377" cy="259045"/>
    <xdr:sp macro="" textlink="">
      <xdr:nvSpPr>
        <xdr:cNvPr id="142" name="n_1mainValue【道路】&#10;一人当たり延長">
          <a:extLst>
            <a:ext uri="{FF2B5EF4-FFF2-40B4-BE49-F238E27FC236}">
              <a16:creationId xmlns:a16="http://schemas.microsoft.com/office/drawing/2014/main" id="{D2D3C74F-2D95-4D21-9806-8B318F2481E3}"/>
            </a:ext>
          </a:extLst>
        </xdr:cNvPr>
        <xdr:cNvSpPr txBox="1"/>
      </xdr:nvSpPr>
      <xdr:spPr>
        <a:xfrm>
          <a:off x="9359411" y="607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80853</xdr:rowOff>
    </xdr:from>
    <xdr:ext cx="534377" cy="259045"/>
    <xdr:sp macro="" textlink="">
      <xdr:nvSpPr>
        <xdr:cNvPr id="143" name="n_2mainValue【道路】&#10;一人当たり延長">
          <a:extLst>
            <a:ext uri="{FF2B5EF4-FFF2-40B4-BE49-F238E27FC236}">
              <a16:creationId xmlns:a16="http://schemas.microsoft.com/office/drawing/2014/main" id="{8E8AD53E-11E1-49DC-98EA-8661075130A5}"/>
            </a:ext>
          </a:extLst>
        </xdr:cNvPr>
        <xdr:cNvSpPr txBox="1"/>
      </xdr:nvSpPr>
      <xdr:spPr>
        <a:xfrm>
          <a:off x="8483111" y="608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86758</xdr:rowOff>
    </xdr:from>
    <xdr:ext cx="534377" cy="259045"/>
    <xdr:sp macro="" textlink="">
      <xdr:nvSpPr>
        <xdr:cNvPr id="144" name="n_3mainValue【道路】&#10;一人当たり延長">
          <a:extLst>
            <a:ext uri="{FF2B5EF4-FFF2-40B4-BE49-F238E27FC236}">
              <a16:creationId xmlns:a16="http://schemas.microsoft.com/office/drawing/2014/main" id="{9DA0AFAC-7FD6-4E05-8826-30B399650BDF}"/>
            </a:ext>
          </a:extLst>
        </xdr:cNvPr>
        <xdr:cNvSpPr txBox="1"/>
      </xdr:nvSpPr>
      <xdr:spPr>
        <a:xfrm>
          <a:off x="7594111" y="60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95064</xdr:rowOff>
    </xdr:from>
    <xdr:ext cx="534377" cy="259045"/>
    <xdr:sp macro="" textlink="">
      <xdr:nvSpPr>
        <xdr:cNvPr id="145" name="n_4mainValue【道路】&#10;一人当たり延長">
          <a:extLst>
            <a:ext uri="{FF2B5EF4-FFF2-40B4-BE49-F238E27FC236}">
              <a16:creationId xmlns:a16="http://schemas.microsoft.com/office/drawing/2014/main" id="{1D11A422-FD55-4A33-9904-E5A0604EB45B}"/>
            </a:ext>
          </a:extLst>
        </xdr:cNvPr>
        <xdr:cNvSpPr txBox="1"/>
      </xdr:nvSpPr>
      <xdr:spPr>
        <a:xfrm>
          <a:off x="6705111" y="60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76930B5-2DEF-4E1B-9252-08E95223B00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9318FEE-8F40-4EF6-AD48-7EFAB608D40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B846C85-AE0A-4A21-99BB-8411D83CA1C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5E7644B-9842-4ED3-A71F-BE6310F0245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37ECC69-1BA7-4B6E-8CD3-A6CDC4CD49B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F5421C3-C1AA-416A-9038-C83E6AADE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F2326F9-2866-40DB-A7C5-24DD54627C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3418AF8-01C9-4BBB-A7F1-A6FC8C2A678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4839741-01CA-4454-BF69-2C90B8D892E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5B3266F-B9FA-4F66-9D13-8D13B2CE1DC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951BE8F-B07B-472B-8E91-7AC32A5E4DE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E03ECBD-EA1F-43CD-8567-D5C08B661E2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D9F3331B-F9A3-4C60-A29A-F890A6148E6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E3845D4-C97E-4B96-BF37-7A5271364D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6C53A8B-193F-42F7-B732-99B52DEFDB9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D942C4A-9CC7-401A-8407-464999F5AFB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2BBA88F-71C0-4B34-948B-F787DA67381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E724316-3A65-4A98-B794-B21A21E2BE0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9684DE0-DE4F-4D4A-A273-27F3934E572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6F6DA48-06D8-44DF-B9C0-96D1DDA04C0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E8351FF-91C1-4591-BAB5-1DF85408F18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597F20B-2A3B-48BC-86DD-FA4026E0C66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D72A8EC-E5D0-4B57-B94A-EF7E79706F8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2B8B9FE-4718-49E1-846C-6AB60A31AF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534F71F-5978-4763-86B6-1514B324598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7BFF4212-D601-4D40-8152-F4E6A0D72E30}"/>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9297732-455F-4506-B0F7-328F9773E5C7}"/>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17D46F09-B276-49A0-A549-ED9E082D5390}"/>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9C5630F4-A33E-432F-BECC-BD5A24C1FCEA}"/>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C8EDFE0E-EA0B-4FD8-AC48-369A3AB65FC1}"/>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497B7BD-6416-4A3C-AB96-78ABADDFF901}"/>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6B8D0A63-6735-4207-B8F0-2EB26E2AC631}"/>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A3C77A5A-8CD6-4D10-B9B5-E18861412A15}"/>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467324AD-65B6-40AC-AA4A-98F754AE5B13}"/>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D8C0B485-EAF9-4BCE-A8CD-4B1363FBA9C0}"/>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870AC972-5BAA-4040-A121-F8E094BB3D87}"/>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19E7A9D-CD78-46FD-9076-26E661FB49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3355894-8840-45CF-BE37-BD20C3FEFD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57665A-D66D-4526-9830-7E1154070F5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5BF57C-D2F6-4A5F-B2AB-7466359F54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D3ADD2A-9777-4308-8C6B-711F6A2F114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53703</xdr:rowOff>
    </xdr:from>
    <xdr:to>
      <xdr:col>24</xdr:col>
      <xdr:colOff>114300</xdr:colOff>
      <xdr:row>62</xdr:row>
      <xdr:rowOff>155303</xdr:rowOff>
    </xdr:to>
    <xdr:sp macro="" textlink="">
      <xdr:nvSpPr>
        <xdr:cNvPr id="187" name="楕円 186">
          <a:extLst>
            <a:ext uri="{FF2B5EF4-FFF2-40B4-BE49-F238E27FC236}">
              <a16:creationId xmlns:a16="http://schemas.microsoft.com/office/drawing/2014/main" id="{7641A8BF-B800-4B05-9A8A-69EC741B57AF}"/>
            </a:ext>
          </a:extLst>
        </xdr:cNvPr>
        <xdr:cNvSpPr/>
      </xdr:nvSpPr>
      <xdr:spPr>
        <a:xfrm>
          <a:off x="45847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32130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EB59043-DA29-4136-8D28-F7410F619891}"/>
            </a:ext>
          </a:extLst>
        </xdr:cNvPr>
        <xdr:cNvSpPr txBox="1"/>
      </xdr:nvSpPr>
      <xdr:spPr>
        <a:xfrm>
          <a:off x="4673600"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30843</xdr:rowOff>
    </xdr:from>
    <xdr:to>
      <xdr:col>20</xdr:col>
      <xdr:colOff>38100</xdr:colOff>
      <xdr:row>62</xdr:row>
      <xdr:rowOff>132443</xdr:rowOff>
    </xdr:to>
    <xdr:sp macro="" textlink="">
      <xdr:nvSpPr>
        <xdr:cNvPr id="189" name="楕円 188">
          <a:extLst>
            <a:ext uri="{FF2B5EF4-FFF2-40B4-BE49-F238E27FC236}">
              <a16:creationId xmlns:a16="http://schemas.microsoft.com/office/drawing/2014/main" id="{444CEC28-7016-42F9-9A5C-148E04FDAACB}"/>
            </a:ext>
          </a:extLst>
        </xdr:cNvPr>
        <xdr:cNvSpPr/>
      </xdr:nvSpPr>
      <xdr:spPr>
        <a:xfrm>
          <a:off x="3746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81643</xdr:rowOff>
    </xdr:from>
    <xdr:to>
      <xdr:col>24</xdr:col>
      <xdr:colOff>63500</xdr:colOff>
      <xdr:row>62</xdr:row>
      <xdr:rowOff>104503</xdr:rowOff>
    </xdr:to>
    <xdr:cxnSp macro="">
      <xdr:nvCxnSpPr>
        <xdr:cNvPr id="190" name="直線コネクタ 189">
          <a:extLst>
            <a:ext uri="{FF2B5EF4-FFF2-40B4-BE49-F238E27FC236}">
              <a16:creationId xmlns:a16="http://schemas.microsoft.com/office/drawing/2014/main" id="{536216A5-4DCF-48C8-A461-FD1D5BDBFCC3}"/>
            </a:ext>
          </a:extLst>
        </xdr:cNvPr>
        <xdr:cNvCxnSpPr/>
      </xdr:nvCxnSpPr>
      <xdr:spPr>
        <a:xfrm>
          <a:off x="3797300" y="1071154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7983</xdr:rowOff>
    </xdr:from>
    <xdr:to>
      <xdr:col>15</xdr:col>
      <xdr:colOff>101600</xdr:colOff>
      <xdr:row>62</xdr:row>
      <xdr:rowOff>109583</xdr:rowOff>
    </xdr:to>
    <xdr:sp macro="" textlink="">
      <xdr:nvSpPr>
        <xdr:cNvPr id="191" name="楕円 190">
          <a:extLst>
            <a:ext uri="{FF2B5EF4-FFF2-40B4-BE49-F238E27FC236}">
              <a16:creationId xmlns:a16="http://schemas.microsoft.com/office/drawing/2014/main" id="{88EDAB2D-504E-472D-B0BB-ED1E94B60193}"/>
            </a:ext>
          </a:extLst>
        </xdr:cNvPr>
        <xdr:cNvSpPr/>
      </xdr:nvSpPr>
      <xdr:spPr>
        <a:xfrm>
          <a:off x="2857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58783</xdr:rowOff>
    </xdr:from>
    <xdr:to>
      <xdr:col>19</xdr:col>
      <xdr:colOff>177800</xdr:colOff>
      <xdr:row>62</xdr:row>
      <xdr:rowOff>81643</xdr:rowOff>
    </xdr:to>
    <xdr:cxnSp macro="">
      <xdr:nvCxnSpPr>
        <xdr:cNvPr id="192" name="直線コネクタ 191">
          <a:extLst>
            <a:ext uri="{FF2B5EF4-FFF2-40B4-BE49-F238E27FC236}">
              <a16:creationId xmlns:a16="http://schemas.microsoft.com/office/drawing/2014/main" id="{3A43AAE4-725D-410F-BBC8-7B801A4B60EE}"/>
            </a:ext>
          </a:extLst>
        </xdr:cNvPr>
        <xdr:cNvCxnSpPr/>
      </xdr:nvCxnSpPr>
      <xdr:spPr>
        <a:xfrm>
          <a:off x="2908300" y="106886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193" name="楕円 192">
          <a:extLst>
            <a:ext uri="{FF2B5EF4-FFF2-40B4-BE49-F238E27FC236}">
              <a16:creationId xmlns:a16="http://schemas.microsoft.com/office/drawing/2014/main" id="{4D246CE3-0966-41EF-8941-BDA78751FBD4}"/>
            </a:ext>
          </a:extLst>
        </xdr:cNvPr>
        <xdr:cNvSpPr/>
      </xdr:nvSpPr>
      <xdr:spPr>
        <a:xfrm>
          <a:off x="196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57150</xdr:rowOff>
    </xdr:from>
    <xdr:to>
      <xdr:col>15</xdr:col>
      <xdr:colOff>50800</xdr:colOff>
      <xdr:row>62</xdr:row>
      <xdr:rowOff>58783</xdr:rowOff>
    </xdr:to>
    <xdr:cxnSp macro="">
      <xdr:nvCxnSpPr>
        <xdr:cNvPr id="194" name="直線コネクタ 193">
          <a:extLst>
            <a:ext uri="{FF2B5EF4-FFF2-40B4-BE49-F238E27FC236}">
              <a16:creationId xmlns:a16="http://schemas.microsoft.com/office/drawing/2014/main" id="{24687A60-A516-411E-9ABF-579163D6787D}"/>
            </a:ext>
          </a:extLst>
        </xdr:cNvPr>
        <xdr:cNvCxnSpPr/>
      </xdr:nvCxnSpPr>
      <xdr:spPr>
        <a:xfrm>
          <a:off x="2019300" y="106870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154940</xdr:rowOff>
    </xdr:from>
    <xdr:to>
      <xdr:col>6</xdr:col>
      <xdr:colOff>38100</xdr:colOff>
      <xdr:row>62</xdr:row>
      <xdr:rowOff>85090</xdr:rowOff>
    </xdr:to>
    <xdr:sp macro="" textlink="">
      <xdr:nvSpPr>
        <xdr:cNvPr id="195" name="楕円 194">
          <a:extLst>
            <a:ext uri="{FF2B5EF4-FFF2-40B4-BE49-F238E27FC236}">
              <a16:creationId xmlns:a16="http://schemas.microsoft.com/office/drawing/2014/main" id="{84C9C452-E779-4EA0-941F-908CB0CD09C0}"/>
            </a:ext>
          </a:extLst>
        </xdr:cNvPr>
        <xdr:cNvSpPr/>
      </xdr:nvSpPr>
      <xdr:spPr>
        <a:xfrm>
          <a:off x="1079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34290</xdr:rowOff>
    </xdr:from>
    <xdr:to>
      <xdr:col>10</xdr:col>
      <xdr:colOff>114300</xdr:colOff>
      <xdr:row>62</xdr:row>
      <xdr:rowOff>57150</xdr:rowOff>
    </xdr:to>
    <xdr:cxnSp macro="">
      <xdr:nvCxnSpPr>
        <xdr:cNvPr id="196" name="直線コネクタ 195">
          <a:extLst>
            <a:ext uri="{FF2B5EF4-FFF2-40B4-BE49-F238E27FC236}">
              <a16:creationId xmlns:a16="http://schemas.microsoft.com/office/drawing/2014/main" id="{DF951016-1A95-4600-B2AB-F3D2B7D4AF17}"/>
            </a:ext>
          </a:extLst>
        </xdr:cNvPr>
        <xdr:cNvCxnSpPr/>
      </xdr:nvCxnSpPr>
      <xdr:spPr>
        <a:xfrm>
          <a:off x="1130300" y="10664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B72DA4E-454F-4B6C-BE3D-EC6EFDC3CB9A}"/>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3366E36-49B8-4866-932F-8E06F3C37F21}"/>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4A36624-43F9-4DF9-BC6F-D82E145BC6F9}"/>
            </a:ext>
          </a:extLst>
        </xdr:cNvPr>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3D64436D-FD57-4168-8A95-45ECC44887BF}"/>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123570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36FE4A8-3DCB-4DBA-8330-D1124B7E6072}"/>
            </a:ext>
          </a:extLst>
        </xdr:cNvPr>
        <xdr:cNvSpPr txBox="1"/>
      </xdr:nvSpPr>
      <xdr:spPr>
        <a:xfrm>
          <a:off x="35820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100710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CA2ED2D-F432-4FC1-B6F5-52A4206A8F45}"/>
            </a:ext>
          </a:extLst>
        </xdr:cNvPr>
        <xdr:cNvSpPr txBox="1"/>
      </xdr:nvSpPr>
      <xdr:spPr>
        <a:xfrm>
          <a:off x="2705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AAA940B-3E11-46D6-A029-83A7B245BDC1}"/>
            </a:ext>
          </a:extLst>
        </xdr:cNvPr>
        <xdr:cNvSpPr txBox="1"/>
      </xdr:nvSpPr>
      <xdr:spPr>
        <a:xfrm>
          <a:off x="1816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76217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9FF08AE-8BA2-4313-9ABA-CF02E991C2DB}"/>
            </a:ext>
          </a:extLst>
        </xdr:cNvPr>
        <xdr:cNvSpPr txBox="1"/>
      </xdr:nvSpPr>
      <xdr:spPr>
        <a:xfrm>
          <a:off x="927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EC88186-6516-40CB-8A02-6B5759FB025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B6FD63E-3E27-42F5-9BE8-056D9BA182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3D8FF44-B3D0-44FE-95E9-2172A7F492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731EDBB-78B5-48EF-A7D7-F5655EB8950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479C618-D44B-434E-B373-BF910E39E18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11B7941-7508-4940-9A96-BB47E523DFA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B367D70-A38C-4096-9157-1CD2D9CEF8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E2C90C7-7852-44B1-B5EA-9A71FB82EF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BDBD4CD-7773-4CA3-90A0-FEBD1CA3D7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9CB6856-CFCC-47A9-906E-CA174DA8B5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2B812F4-88D5-47BC-B61A-FFCAEC56263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E9B86E4-920C-41BC-9612-AE19F59F70C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8ED4564-EA58-4A1A-A2DA-1F9920527A0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1ABF988E-B5B5-42A3-A986-6EEB743104C3}"/>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F0B8BD6-A45F-45E4-BEC3-9CFCAE93058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50B52A4A-CE9A-4C54-A053-8C97874E2AA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72964D8-0C13-4DE3-BF3D-F5510BE3E25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61614A69-A5DA-4F19-A162-466B3E82509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7EB465D-2FA0-468A-8BA2-C8843D90A58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954E13F7-2B18-4532-8123-E90CBCF5075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B200E9B-E87A-4DBA-ADEE-60BC80539E1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041B6AC-BF52-4352-B07D-28CE3CB433D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45059EB-4B35-4A96-B496-5538EC9F08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907C6CDA-8A4D-4830-B96E-C0832B886A7B}"/>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B6FEB33E-309F-4FE2-A0AA-69BBF768FCAD}"/>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5D69F2CD-28DB-41C9-A355-B5807332949C}"/>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BC4C8B7-0F53-4A86-A708-3FB8371C813D}"/>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E519811F-3638-4FB0-B9FF-2A6EE4F00E6B}"/>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9BA89C1-318F-414F-A18C-1FF06A34C3B7}"/>
            </a:ext>
          </a:extLst>
        </xdr:cNvPr>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342EF911-8B6C-4EA8-8ED2-230F3FF9C19A}"/>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8141351A-6AFA-4F8B-8A36-AAB3AB89A0D3}"/>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35706E8E-0C09-4050-A640-7DD553A073BF}"/>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7A051F27-F059-4387-9595-C2A527B8A15B}"/>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a:extLst>
            <a:ext uri="{FF2B5EF4-FFF2-40B4-BE49-F238E27FC236}">
              <a16:creationId xmlns:a16="http://schemas.microsoft.com/office/drawing/2014/main" id="{E275DE5C-A5C0-434D-B247-98402BBA360B}"/>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57F36C5-A534-4F90-BD57-4D66D4C19A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D3ADDB7-7C82-418B-B5EB-5A5B11D9CDF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9C7651C-0553-46DE-B2F9-028447E24D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F78D165-6CD5-4E07-BC83-80902813E97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B75FFB7-E756-4115-8444-9816AD9F928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91021</xdr:rowOff>
    </xdr:from>
    <xdr:to>
      <xdr:col>55</xdr:col>
      <xdr:colOff>50800</xdr:colOff>
      <xdr:row>61</xdr:row>
      <xdr:rowOff>21171</xdr:rowOff>
    </xdr:to>
    <xdr:sp macro="" textlink="">
      <xdr:nvSpPr>
        <xdr:cNvPr id="244" name="楕円 243">
          <a:extLst>
            <a:ext uri="{FF2B5EF4-FFF2-40B4-BE49-F238E27FC236}">
              <a16:creationId xmlns:a16="http://schemas.microsoft.com/office/drawing/2014/main" id="{1787216E-4AF9-42FB-A9D7-711229BAA56F}"/>
            </a:ext>
          </a:extLst>
        </xdr:cNvPr>
        <xdr:cNvSpPr/>
      </xdr:nvSpPr>
      <xdr:spPr>
        <a:xfrm>
          <a:off x="10426700" y="1037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113898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C384759-8896-4232-821C-372E9C02E4DA}"/>
            </a:ext>
          </a:extLst>
        </xdr:cNvPr>
        <xdr:cNvSpPr txBox="1"/>
      </xdr:nvSpPr>
      <xdr:spPr>
        <a:xfrm>
          <a:off x="10515600" y="1022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96647</xdr:rowOff>
    </xdr:from>
    <xdr:to>
      <xdr:col>50</xdr:col>
      <xdr:colOff>165100</xdr:colOff>
      <xdr:row>61</xdr:row>
      <xdr:rowOff>26797</xdr:rowOff>
    </xdr:to>
    <xdr:sp macro="" textlink="">
      <xdr:nvSpPr>
        <xdr:cNvPr id="246" name="楕円 245">
          <a:extLst>
            <a:ext uri="{FF2B5EF4-FFF2-40B4-BE49-F238E27FC236}">
              <a16:creationId xmlns:a16="http://schemas.microsoft.com/office/drawing/2014/main" id="{C36A36EC-063C-4971-8C62-7BA2245625C5}"/>
            </a:ext>
          </a:extLst>
        </xdr:cNvPr>
        <xdr:cNvSpPr/>
      </xdr:nvSpPr>
      <xdr:spPr>
        <a:xfrm>
          <a:off x="9588500" y="103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141821</xdr:rowOff>
    </xdr:from>
    <xdr:to>
      <xdr:col>55</xdr:col>
      <xdr:colOff>0</xdr:colOff>
      <xdr:row>60</xdr:row>
      <xdr:rowOff>147447</xdr:rowOff>
    </xdr:to>
    <xdr:cxnSp macro="">
      <xdr:nvCxnSpPr>
        <xdr:cNvPr id="247" name="直線コネクタ 246">
          <a:extLst>
            <a:ext uri="{FF2B5EF4-FFF2-40B4-BE49-F238E27FC236}">
              <a16:creationId xmlns:a16="http://schemas.microsoft.com/office/drawing/2014/main" id="{27F52146-F236-4363-ADA6-C90E59D33B5E}"/>
            </a:ext>
          </a:extLst>
        </xdr:cNvPr>
        <xdr:cNvCxnSpPr/>
      </xdr:nvCxnSpPr>
      <xdr:spPr>
        <a:xfrm flipV="1">
          <a:off x="9639300" y="10428821"/>
          <a:ext cx="8382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100764</xdr:rowOff>
    </xdr:from>
    <xdr:to>
      <xdr:col>46</xdr:col>
      <xdr:colOff>38100</xdr:colOff>
      <xdr:row>61</xdr:row>
      <xdr:rowOff>30914</xdr:rowOff>
    </xdr:to>
    <xdr:sp macro="" textlink="">
      <xdr:nvSpPr>
        <xdr:cNvPr id="248" name="楕円 247">
          <a:extLst>
            <a:ext uri="{FF2B5EF4-FFF2-40B4-BE49-F238E27FC236}">
              <a16:creationId xmlns:a16="http://schemas.microsoft.com/office/drawing/2014/main" id="{86B6065C-FB58-483C-9408-882544EF1D81}"/>
            </a:ext>
          </a:extLst>
        </xdr:cNvPr>
        <xdr:cNvSpPr/>
      </xdr:nvSpPr>
      <xdr:spPr>
        <a:xfrm>
          <a:off x="8699500" y="103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147447</xdr:rowOff>
    </xdr:from>
    <xdr:to>
      <xdr:col>50</xdr:col>
      <xdr:colOff>114300</xdr:colOff>
      <xdr:row>60</xdr:row>
      <xdr:rowOff>151564</xdr:rowOff>
    </xdr:to>
    <xdr:cxnSp macro="">
      <xdr:nvCxnSpPr>
        <xdr:cNvPr id="249" name="直線コネクタ 248">
          <a:extLst>
            <a:ext uri="{FF2B5EF4-FFF2-40B4-BE49-F238E27FC236}">
              <a16:creationId xmlns:a16="http://schemas.microsoft.com/office/drawing/2014/main" id="{9D103956-3305-4F39-B3D8-97B53338175E}"/>
            </a:ext>
          </a:extLst>
        </xdr:cNvPr>
        <xdr:cNvCxnSpPr/>
      </xdr:nvCxnSpPr>
      <xdr:spPr>
        <a:xfrm flipV="1">
          <a:off x="8750300" y="10434447"/>
          <a:ext cx="889000" cy="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115798</xdr:rowOff>
    </xdr:from>
    <xdr:to>
      <xdr:col>41</xdr:col>
      <xdr:colOff>101600</xdr:colOff>
      <xdr:row>61</xdr:row>
      <xdr:rowOff>45948</xdr:rowOff>
    </xdr:to>
    <xdr:sp macro="" textlink="">
      <xdr:nvSpPr>
        <xdr:cNvPr id="250" name="楕円 249">
          <a:extLst>
            <a:ext uri="{FF2B5EF4-FFF2-40B4-BE49-F238E27FC236}">
              <a16:creationId xmlns:a16="http://schemas.microsoft.com/office/drawing/2014/main" id="{219E9E39-F071-4BAD-A849-F6ED6051558E}"/>
            </a:ext>
          </a:extLst>
        </xdr:cNvPr>
        <xdr:cNvSpPr/>
      </xdr:nvSpPr>
      <xdr:spPr>
        <a:xfrm>
          <a:off x="7810500" y="104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151564</xdr:rowOff>
    </xdr:from>
    <xdr:to>
      <xdr:col>45</xdr:col>
      <xdr:colOff>177800</xdr:colOff>
      <xdr:row>60</xdr:row>
      <xdr:rowOff>166598</xdr:rowOff>
    </xdr:to>
    <xdr:cxnSp macro="">
      <xdr:nvCxnSpPr>
        <xdr:cNvPr id="251" name="直線コネクタ 250">
          <a:extLst>
            <a:ext uri="{FF2B5EF4-FFF2-40B4-BE49-F238E27FC236}">
              <a16:creationId xmlns:a16="http://schemas.microsoft.com/office/drawing/2014/main" id="{ED8F2ECA-0191-4A82-968C-10751CE46663}"/>
            </a:ext>
          </a:extLst>
        </xdr:cNvPr>
        <xdr:cNvCxnSpPr/>
      </xdr:nvCxnSpPr>
      <xdr:spPr>
        <a:xfrm flipV="1">
          <a:off x="7861300" y="10438564"/>
          <a:ext cx="889000" cy="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120899</xdr:rowOff>
    </xdr:from>
    <xdr:to>
      <xdr:col>36</xdr:col>
      <xdr:colOff>165100</xdr:colOff>
      <xdr:row>61</xdr:row>
      <xdr:rowOff>51049</xdr:rowOff>
    </xdr:to>
    <xdr:sp macro="" textlink="">
      <xdr:nvSpPr>
        <xdr:cNvPr id="252" name="楕円 251">
          <a:extLst>
            <a:ext uri="{FF2B5EF4-FFF2-40B4-BE49-F238E27FC236}">
              <a16:creationId xmlns:a16="http://schemas.microsoft.com/office/drawing/2014/main" id="{57CDB405-23AE-44C1-B8CF-2A046421F787}"/>
            </a:ext>
          </a:extLst>
        </xdr:cNvPr>
        <xdr:cNvSpPr/>
      </xdr:nvSpPr>
      <xdr:spPr>
        <a:xfrm>
          <a:off x="6921500" y="104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166598</xdr:rowOff>
    </xdr:from>
    <xdr:to>
      <xdr:col>41</xdr:col>
      <xdr:colOff>50800</xdr:colOff>
      <xdr:row>61</xdr:row>
      <xdr:rowOff>249</xdr:rowOff>
    </xdr:to>
    <xdr:cxnSp macro="">
      <xdr:nvCxnSpPr>
        <xdr:cNvPr id="253" name="直線コネクタ 252">
          <a:extLst>
            <a:ext uri="{FF2B5EF4-FFF2-40B4-BE49-F238E27FC236}">
              <a16:creationId xmlns:a16="http://schemas.microsoft.com/office/drawing/2014/main" id="{8F931516-C8F0-49D3-BC6C-CE9D16367BD0}"/>
            </a:ext>
          </a:extLst>
        </xdr:cNvPr>
        <xdr:cNvCxnSpPr/>
      </xdr:nvCxnSpPr>
      <xdr:spPr>
        <a:xfrm flipV="1">
          <a:off x="6972300" y="10453598"/>
          <a:ext cx="889000" cy="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C19BA47-9FC1-4C12-A1FB-6A271A21537D}"/>
            </a:ext>
          </a:extLst>
        </xdr:cNvPr>
        <xdr:cNvSpPr txBox="1"/>
      </xdr:nvSpPr>
      <xdr:spPr>
        <a:xfrm>
          <a:off x="9327095" y="1082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13656EF-70C5-4D0B-B28F-B400FE533B30}"/>
            </a:ext>
          </a:extLst>
        </xdr:cNvPr>
        <xdr:cNvSpPr txBox="1"/>
      </xdr:nvSpPr>
      <xdr:spPr>
        <a:xfrm>
          <a:off x="84507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29294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5DF281ED-9089-403E-9568-B0DB8A9CFA9C}"/>
            </a:ext>
          </a:extLst>
        </xdr:cNvPr>
        <xdr:cNvSpPr txBox="1"/>
      </xdr:nvSpPr>
      <xdr:spPr>
        <a:xfrm>
          <a:off x="7561795" y="1065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41250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F4145A9-C7DF-4AAC-BD0A-B5DD623333BA}"/>
            </a:ext>
          </a:extLst>
        </xdr:cNvPr>
        <xdr:cNvSpPr txBox="1"/>
      </xdr:nvSpPr>
      <xdr:spPr>
        <a:xfrm>
          <a:off x="6672795" y="1067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43324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BA30A72-DC03-4FCC-BC6D-93900B131AE5}"/>
            </a:ext>
          </a:extLst>
        </xdr:cNvPr>
        <xdr:cNvSpPr txBox="1"/>
      </xdr:nvSpPr>
      <xdr:spPr>
        <a:xfrm>
          <a:off x="9327095" y="10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47441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1B4BB38-F79A-4936-A2FE-B9B3149D972D}"/>
            </a:ext>
          </a:extLst>
        </xdr:cNvPr>
        <xdr:cNvSpPr txBox="1"/>
      </xdr:nvSpPr>
      <xdr:spPr>
        <a:xfrm>
          <a:off x="8450795" y="1016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62475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D27A1623-FC35-45C7-A2F5-35465AD47C9A}"/>
            </a:ext>
          </a:extLst>
        </xdr:cNvPr>
        <xdr:cNvSpPr txBox="1"/>
      </xdr:nvSpPr>
      <xdr:spPr>
        <a:xfrm>
          <a:off x="7561795" y="1017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67576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CE0D1711-D2BE-4FA0-B135-66CE7BEF846E}"/>
            </a:ext>
          </a:extLst>
        </xdr:cNvPr>
        <xdr:cNvSpPr txBox="1"/>
      </xdr:nvSpPr>
      <xdr:spPr>
        <a:xfrm>
          <a:off x="6672795" y="1018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BFE57BB-D9C5-4122-AFCD-0B05AB203A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189E94C-54BF-4EA8-937A-E3CA0F4656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0C0FCF2-E259-4947-94F1-012D0BB9296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1C2ACEC-E9F7-476A-A909-FA5041BD07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4C9EBE2-45A6-4C18-9263-261718AA38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2893F29-BC21-428E-843C-70CD686A11C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D3534AF-B65F-45A3-A338-BBB80EF5704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0DF3F2F-72A5-49ED-8B46-347A72D3565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CC1EDA5-E219-47F8-84DA-EAB091B9A06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3847D93-085F-410E-A586-E17DF21438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8A9A416-F93C-4101-B1DC-BD5B8B1F89B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30B9C8A3-EBDA-4A8B-8B55-7659737ECA4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6B6D59BA-A674-4D6F-A49A-52C43CC13F6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6E11497-D80A-4AE9-8474-C923DB8B7D1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84432C62-EF89-451E-8CF3-83E9D232BCB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5D538F2-8867-4ED1-AAA6-F1404CD525C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BE827F2E-49D1-4833-B92C-16BAAB472F8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A2C2BB3-B490-49A6-8409-0458900D597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D1AA3DF7-BE60-4FDF-B34F-FF2E691C83D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5C17A5DC-7210-42C2-BCAF-580F15413D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7FAEEB65-937D-425D-8892-A5BB84C4EF1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5DF9DBF7-7D12-4A1A-8E3A-E7FCA4A9D7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9F63900E-5F94-4DD6-8CF7-55AEF5D361E6}"/>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1224752E-4480-434F-891B-94DDA2054A8F}"/>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55B2867E-3A03-4945-B9E1-105F3F88BEAE}"/>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D19B6ECD-B545-4423-8A34-2148725E6B05}"/>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CCD119C4-0268-4D97-9535-0E9ECFB0F668}"/>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499B142B-9473-4BA2-8015-40B76472BD43}"/>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B8F221EE-4FBA-48DF-8A3C-5FB8C7B6B4DD}"/>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7922EE94-1049-4032-A281-979C89A5E7E8}"/>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6FBEF42B-E340-485E-A566-3EE054E109E1}"/>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a:extLst>
            <a:ext uri="{FF2B5EF4-FFF2-40B4-BE49-F238E27FC236}">
              <a16:creationId xmlns:a16="http://schemas.microsoft.com/office/drawing/2014/main" id="{5B3FB78B-AF1D-4660-9DE4-1FF4A8085085}"/>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macro="" textlink="">
      <xdr:nvSpPr>
        <xdr:cNvPr id="294" name="フローチャート: 判断 293">
          <a:extLst>
            <a:ext uri="{FF2B5EF4-FFF2-40B4-BE49-F238E27FC236}">
              <a16:creationId xmlns:a16="http://schemas.microsoft.com/office/drawing/2014/main" id="{5EDC69B1-82F0-42D0-BB06-F7D8CE7ECA1B}"/>
            </a:ext>
          </a:extLst>
        </xdr:cNvPr>
        <xdr:cNvSpPr/>
      </xdr:nvSpPr>
      <xdr:spPr>
        <a:xfrm>
          <a:off x="1079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4456FE0-9DEE-4FA1-A559-8B835B88330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576FD19-238E-497F-8FC5-CC756E1788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0441DF6-7035-4E06-B978-D556299D7C2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23568AA-A83C-4C71-83BA-0E3B2817D5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80486DE-C520-4818-A61F-0B31D6E75E0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151892</xdr:rowOff>
    </xdr:from>
    <xdr:to>
      <xdr:col>24</xdr:col>
      <xdr:colOff>114300</xdr:colOff>
      <xdr:row>82</xdr:row>
      <xdr:rowOff>82042</xdr:rowOff>
    </xdr:to>
    <xdr:sp macro="" textlink="">
      <xdr:nvSpPr>
        <xdr:cNvPr id="300" name="楕円 299">
          <a:extLst>
            <a:ext uri="{FF2B5EF4-FFF2-40B4-BE49-F238E27FC236}">
              <a16:creationId xmlns:a16="http://schemas.microsoft.com/office/drawing/2014/main" id="{E99ECD06-39BD-46F1-8EF7-1DFED845CBDE}"/>
            </a:ext>
          </a:extLst>
        </xdr:cNvPr>
        <xdr:cNvSpPr/>
      </xdr:nvSpPr>
      <xdr:spPr>
        <a:xfrm>
          <a:off x="45847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3319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EEF47D7A-4F17-42CA-9D54-EE467F1B9E0B}"/>
            </a:ext>
          </a:extLst>
        </xdr:cNvPr>
        <xdr:cNvSpPr txBox="1"/>
      </xdr:nvSpPr>
      <xdr:spPr>
        <a:xfrm>
          <a:off x="4673600" y="1389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124461</xdr:rowOff>
    </xdr:from>
    <xdr:to>
      <xdr:col>20</xdr:col>
      <xdr:colOff>38100</xdr:colOff>
      <xdr:row>82</xdr:row>
      <xdr:rowOff>54611</xdr:rowOff>
    </xdr:to>
    <xdr:sp macro="" textlink="">
      <xdr:nvSpPr>
        <xdr:cNvPr id="302" name="楕円 301">
          <a:extLst>
            <a:ext uri="{FF2B5EF4-FFF2-40B4-BE49-F238E27FC236}">
              <a16:creationId xmlns:a16="http://schemas.microsoft.com/office/drawing/2014/main" id="{686219C9-C1A3-44E5-B123-6C03FB255067}"/>
            </a:ext>
          </a:extLst>
        </xdr:cNvPr>
        <xdr:cNvSpPr/>
      </xdr:nvSpPr>
      <xdr:spPr>
        <a:xfrm>
          <a:off x="3746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3811</xdr:rowOff>
    </xdr:from>
    <xdr:to>
      <xdr:col>24</xdr:col>
      <xdr:colOff>63500</xdr:colOff>
      <xdr:row>82</xdr:row>
      <xdr:rowOff>31242</xdr:rowOff>
    </xdr:to>
    <xdr:cxnSp macro="">
      <xdr:nvCxnSpPr>
        <xdr:cNvPr id="303" name="直線コネクタ 302">
          <a:extLst>
            <a:ext uri="{FF2B5EF4-FFF2-40B4-BE49-F238E27FC236}">
              <a16:creationId xmlns:a16="http://schemas.microsoft.com/office/drawing/2014/main" id="{321ACB13-54A2-499D-992D-75A49402AE18}"/>
            </a:ext>
          </a:extLst>
        </xdr:cNvPr>
        <xdr:cNvCxnSpPr/>
      </xdr:nvCxnSpPr>
      <xdr:spPr>
        <a:xfrm>
          <a:off x="3797300" y="1406271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304" name="楕円 303">
          <a:extLst>
            <a:ext uri="{FF2B5EF4-FFF2-40B4-BE49-F238E27FC236}">
              <a16:creationId xmlns:a16="http://schemas.microsoft.com/office/drawing/2014/main" id="{E0CD6C15-1C62-4977-B6C0-475A31F90107}"/>
            </a:ext>
          </a:extLst>
        </xdr:cNvPr>
        <xdr:cNvSpPr/>
      </xdr:nvSpPr>
      <xdr:spPr>
        <a:xfrm>
          <a:off x="2857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82</xdr:row>
      <xdr:rowOff>3811</xdr:rowOff>
    </xdr:to>
    <xdr:cxnSp macro="">
      <xdr:nvCxnSpPr>
        <xdr:cNvPr id="305" name="直線コネクタ 304">
          <a:extLst>
            <a:ext uri="{FF2B5EF4-FFF2-40B4-BE49-F238E27FC236}">
              <a16:creationId xmlns:a16="http://schemas.microsoft.com/office/drawing/2014/main" id="{AEBB1C10-A9B7-4860-B801-8461F801E9C0}"/>
            </a:ext>
          </a:extLst>
        </xdr:cNvPr>
        <xdr:cNvCxnSpPr/>
      </xdr:nvCxnSpPr>
      <xdr:spPr>
        <a:xfrm>
          <a:off x="2908300" y="140398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78739</xdr:rowOff>
    </xdr:from>
    <xdr:to>
      <xdr:col>10</xdr:col>
      <xdr:colOff>165100</xdr:colOff>
      <xdr:row>82</xdr:row>
      <xdr:rowOff>8889</xdr:rowOff>
    </xdr:to>
    <xdr:sp macro="" textlink="">
      <xdr:nvSpPr>
        <xdr:cNvPr id="306" name="楕円 305">
          <a:extLst>
            <a:ext uri="{FF2B5EF4-FFF2-40B4-BE49-F238E27FC236}">
              <a16:creationId xmlns:a16="http://schemas.microsoft.com/office/drawing/2014/main" id="{BA126F63-B657-48B6-A377-57A16BD009A0}"/>
            </a:ext>
          </a:extLst>
        </xdr:cNvPr>
        <xdr:cNvSpPr/>
      </xdr:nvSpPr>
      <xdr:spPr>
        <a:xfrm>
          <a:off x="1968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129539</xdr:rowOff>
    </xdr:from>
    <xdr:to>
      <xdr:col>15</xdr:col>
      <xdr:colOff>50800</xdr:colOff>
      <xdr:row>81</xdr:row>
      <xdr:rowOff>152400</xdr:rowOff>
    </xdr:to>
    <xdr:cxnSp macro="">
      <xdr:nvCxnSpPr>
        <xdr:cNvPr id="307" name="直線コネクタ 306">
          <a:extLst>
            <a:ext uri="{FF2B5EF4-FFF2-40B4-BE49-F238E27FC236}">
              <a16:creationId xmlns:a16="http://schemas.microsoft.com/office/drawing/2014/main" id="{97D4B5DD-FA27-4B49-B6C4-D7E86327178E}"/>
            </a:ext>
          </a:extLst>
        </xdr:cNvPr>
        <xdr:cNvCxnSpPr/>
      </xdr:nvCxnSpPr>
      <xdr:spPr>
        <a:xfrm>
          <a:off x="2019300" y="14016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49022</xdr:rowOff>
    </xdr:from>
    <xdr:to>
      <xdr:col>6</xdr:col>
      <xdr:colOff>38100</xdr:colOff>
      <xdr:row>81</xdr:row>
      <xdr:rowOff>150622</xdr:rowOff>
    </xdr:to>
    <xdr:sp macro="" textlink="">
      <xdr:nvSpPr>
        <xdr:cNvPr id="308" name="楕円 307">
          <a:extLst>
            <a:ext uri="{FF2B5EF4-FFF2-40B4-BE49-F238E27FC236}">
              <a16:creationId xmlns:a16="http://schemas.microsoft.com/office/drawing/2014/main" id="{6D47F401-4BDC-41B3-BE26-1E1DB9941E5E}"/>
            </a:ext>
          </a:extLst>
        </xdr:cNvPr>
        <xdr:cNvSpPr/>
      </xdr:nvSpPr>
      <xdr:spPr>
        <a:xfrm>
          <a:off x="1079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99822</xdr:rowOff>
    </xdr:from>
    <xdr:to>
      <xdr:col>10</xdr:col>
      <xdr:colOff>114300</xdr:colOff>
      <xdr:row>81</xdr:row>
      <xdr:rowOff>129539</xdr:rowOff>
    </xdr:to>
    <xdr:cxnSp macro="">
      <xdr:nvCxnSpPr>
        <xdr:cNvPr id="309" name="直線コネクタ 308">
          <a:extLst>
            <a:ext uri="{FF2B5EF4-FFF2-40B4-BE49-F238E27FC236}">
              <a16:creationId xmlns:a16="http://schemas.microsoft.com/office/drawing/2014/main" id="{B5FEE27B-AF44-4FA8-BA95-B7516F13E2AB}"/>
            </a:ext>
          </a:extLst>
        </xdr:cNvPr>
        <xdr:cNvCxnSpPr/>
      </xdr:nvCxnSpPr>
      <xdr:spPr>
        <a:xfrm>
          <a:off x="1130300" y="13987272"/>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06FAEE3D-986A-47C7-ABF8-91E78969E0E8}"/>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3BD52216-2530-422F-9369-8893D5E2C4EA}"/>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2" name="n_3aveValue【公営住宅】&#10;有形固定資産減価償却率">
          <a:extLst>
            <a:ext uri="{FF2B5EF4-FFF2-40B4-BE49-F238E27FC236}">
              <a16:creationId xmlns:a16="http://schemas.microsoft.com/office/drawing/2014/main" id="{67590513-C42C-4858-923F-EDFA189E1059}"/>
            </a:ext>
          </a:extLst>
        </xdr:cNvPr>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27449</xdr:rowOff>
    </xdr:from>
    <xdr:ext cx="405111" cy="259045"/>
    <xdr:sp macro="" textlink="">
      <xdr:nvSpPr>
        <xdr:cNvPr id="313" name="n_4aveValue【公営住宅】&#10;有形固定資産減価償却率">
          <a:extLst>
            <a:ext uri="{FF2B5EF4-FFF2-40B4-BE49-F238E27FC236}">
              <a16:creationId xmlns:a16="http://schemas.microsoft.com/office/drawing/2014/main" id="{D547F57C-5C87-472A-B20F-54B93A0A1BB7}"/>
            </a:ext>
          </a:extLst>
        </xdr:cNvPr>
        <xdr:cNvSpPr txBox="1"/>
      </xdr:nvSpPr>
      <xdr:spPr>
        <a:xfrm>
          <a:off x="927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71138</xdr:rowOff>
    </xdr:from>
    <xdr:ext cx="405111" cy="259045"/>
    <xdr:sp macro="" textlink="">
      <xdr:nvSpPr>
        <xdr:cNvPr id="314" name="n_1mainValue【公営住宅】&#10;有形固定資産減価償却率">
          <a:extLst>
            <a:ext uri="{FF2B5EF4-FFF2-40B4-BE49-F238E27FC236}">
              <a16:creationId xmlns:a16="http://schemas.microsoft.com/office/drawing/2014/main" id="{E22EE26B-C46C-4E30-9200-9EF84D42F990}"/>
            </a:ext>
          </a:extLst>
        </xdr:cNvPr>
        <xdr:cNvSpPr txBox="1"/>
      </xdr:nvSpPr>
      <xdr:spPr>
        <a:xfrm>
          <a:off x="358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315" name="n_2mainValue【公営住宅】&#10;有形固定資産減価償却率">
          <a:extLst>
            <a:ext uri="{FF2B5EF4-FFF2-40B4-BE49-F238E27FC236}">
              <a16:creationId xmlns:a16="http://schemas.microsoft.com/office/drawing/2014/main" id="{DB8254EB-7499-4C41-B480-B42A4BCD152C}"/>
            </a:ext>
          </a:extLst>
        </xdr:cNvPr>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6" name="n_3mainValue【公営住宅】&#10;有形固定資産減価償却率">
          <a:extLst>
            <a:ext uri="{FF2B5EF4-FFF2-40B4-BE49-F238E27FC236}">
              <a16:creationId xmlns:a16="http://schemas.microsoft.com/office/drawing/2014/main" id="{69CD43F2-ABDA-4C05-B561-4C2BDC40E9FD}"/>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167149</xdr:rowOff>
    </xdr:from>
    <xdr:ext cx="405111" cy="259045"/>
    <xdr:sp macro="" textlink="">
      <xdr:nvSpPr>
        <xdr:cNvPr id="317" name="n_4mainValue【公営住宅】&#10;有形固定資産減価償却率">
          <a:extLst>
            <a:ext uri="{FF2B5EF4-FFF2-40B4-BE49-F238E27FC236}">
              <a16:creationId xmlns:a16="http://schemas.microsoft.com/office/drawing/2014/main" id="{A9A50838-EAAD-4AC6-9189-B38BDF151E2A}"/>
            </a:ext>
          </a:extLst>
        </xdr:cNvPr>
        <xdr:cNvSpPr txBox="1"/>
      </xdr:nvSpPr>
      <xdr:spPr>
        <a:xfrm>
          <a:off x="927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DA11CF4-0B6F-433C-8EA6-1B8BD4ADF86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A83A1A0-70E7-4EFA-9597-037192A081C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F70E33E6-0AB0-4BB8-86EC-514A814CF97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600342E-B490-4637-8F4E-F602617DD0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6561F7D-DE77-4C20-A8EB-F6CE441941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4FE8A29-25E1-4A97-8F63-750D055A56E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9CCD463-739C-4F01-B52E-4E8672B0607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5C29729-A192-4817-ABE3-8541CFBDF14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9CF055DA-24C2-494B-BE1F-1DC1BAFE6E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5DE0397-7635-4749-9723-37CDD6FE111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36481425-BD89-413A-91D3-A35A59D280A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39FBD1E-B110-44A2-A4D6-84C6F0F7A62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B1F46C5-7754-48CA-9406-D76AC0389B5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8FAC1A0A-E84E-4D3E-8187-58BF418024F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A1A85A70-9BF7-4FD2-AD88-FDF73ADFC6B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81DFA5A-5AC3-4EC0-B09E-A375935F8DB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94EBC738-3651-406E-B109-EE9090DDBB8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A23191DA-2F45-49B2-ACCC-C374CFA0A30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4A3D298-AA16-47AD-A94B-211CEB4FD4C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9F4BB5B2-862D-445E-B04B-60C98598575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C47CCF7-9AE0-4218-95C0-8C27349D30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3B57471F-82E2-4BAB-956A-250F163204F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72EE46E0-F326-4EB0-AB6F-339489FCB81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5C861A08-6E19-4379-92BF-8948CD5F6635}"/>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B7B02940-8256-4CCA-AB3A-BEA79F1B2127}"/>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1AED86F8-562E-41CB-88BB-8DAC5C5E4BE3}"/>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9E4E5BD9-F34F-4C7B-BF94-ED618C0716A6}"/>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6E2EDB88-94B6-42BE-9D42-8E7E1147BB23}"/>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FBE8F9A0-C0E0-4AC0-9422-D186227E9B55}"/>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F472ADC9-67E9-4444-93FE-2CA58F434DDB}"/>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2C47D1DC-50D5-474F-8B8C-89E5EA784ED1}"/>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58FED233-2237-48D6-83B0-50CD3D95FB25}"/>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a:extLst>
            <a:ext uri="{FF2B5EF4-FFF2-40B4-BE49-F238E27FC236}">
              <a16:creationId xmlns:a16="http://schemas.microsoft.com/office/drawing/2014/main" id="{756FBA6B-DAA5-4464-B45C-08457F408CA5}"/>
            </a:ext>
          </a:extLst>
        </xdr:cNvPr>
        <xdr:cNvSpPr/>
      </xdr:nvSpPr>
      <xdr:spPr>
        <a:xfrm>
          <a:off x="7810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macro="" textlink="">
      <xdr:nvSpPr>
        <xdr:cNvPr id="351" name="フローチャート: 判断 350">
          <a:extLst>
            <a:ext uri="{FF2B5EF4-FFF2-40B4-BE49-F238E27FC236}">
              <a16:creationId xmlns:a16="http://schemas.microsoft.com/office/drawing/2014/main" id="{E7881F00-E58B-4CF8-ADB3-6AD31280C8F6}"/>
            </a:ext>
          </a:extLst>
        </xdr:cNvPr>
        <xdr:cNvSpPr/>
      </xdr:nvSpPr>
      <xdr:spPr>
        <a:xfrm>
          <a:off x="69215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A3B4FE1-28C8-441C-BAFB-DED940E4E5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0A6435F-B963-4C91-936B-E36B7510B02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486568C-8040-4A67-84B5-EAB9CFF4F61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8403C15-FC97-43C1-852C-6F60C33E97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0DD73CC-233E-40C7-95AE-6668AA10C7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66929</xdr:rowOff>
    </xdr:from>
    <xdr:to>
      <xdr:col>55</xdr:col>
      <xdr:colOff>50800</xdr:colOff>
      <xdr:row>85</xdr:row>
      <xdr:rowOff>168529</xdr:rowOff>
    </xdr:to>
    <xdr:sp macro="" textlink="">
      <xdr:nvSpPr>
        <xdr:cNvPr id="357" name="楕円 356">
          <a:extLst>
            <a:ext uri="{FF2B5EF4-FFF2-40B4-BE49-F238E27FC236}">
              <a16:creationId xmlns:a16="http://schemas.microsoft.com/office/drawing/2014/main" id="{725C8CCD-3838-4010-854A-6BAA3CD4ED38}"/>
            </a:ext>
          </a:extLst>
        </xdr:cNvPr>
        <xdr:cNvSpPr/>
      </xdr:nvSpPr>
      <xdr:spPr>
        <a:xfrm>
          <a:off x="10426700" y="146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89806</xdr:rowOff>
    </xdr:from>
    <xdr:ext cx="469744" cy="259045"/>
    <xdr:sp macro="" textlink="">
      <xdr:nvSpPr>
        <xdr:cNvPr id="358" name="【公営住宅】&#10;一人当たり面積該当値テキスト">
          <a:extLst>
            <a:ext uri="{FF2B5EF4-FFF2-40B4-BE49-F238E27FC236}">
              <a16:creationId xmlns:a16="http://schemas.microsoft.com/office/drawing/2014/main" id="{3243915C-B077-4F88-951C-2B564CE7AAC4}"/>
            </a:ext>
          </a:extLst>
        </xdr:cNvPr>
        <xdr:cNvSpPr txBox="1"/>
      </xdr:nvSpPr>
      <xdr:spPr>
        <a:xfrm>
          <a:off x="10515600" y="1449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68453</xdr:rowOff>
    </xdr:from>
    <xdr:to>
      <xdr:col>50</xdr:col>
      <xdr:colOff>165100</xdr:colOff>
      <xdr:row>85</xdr:row>
      <xdr:rowOff>170053</xdr:rowOff>
    </xdr:to>
    <xdr:sp macro="" textlink="">
      <xdr:nvSpPr>
        <xdr:cNvPr id="359" name="楕円 358">
          <a:extLst>
            <a:ext uri="{FF2B5EF4-FFF2-40B4-BE49-F238E27FC236}">
              <a16:creationId xmlns:a16="http://schemas.microsoft.com/office/drawing/2014/main" id="{C4A2EEDC-0A2F-48CD-BB51-FFA35F05BA36}"/>
            </a:ext>
          </a:extLst>
        </xdr:cNvPr>
        <xdr:cNvSpPr/>
      </xdr:nvSpPr>
      <xdr:spPr>
        <a:xfrm>
          <a:off x="9588500" y="146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117729</xdr:rowOff>
    </xdr:from>
    <xdr:to>
      <xdr:col>55</xdr:col>
      <xdr:colOff>0</xdr:colOff>
      <xdr:row>85</xdr:row>
      <xdr:rowOff>119253</xdr:rowOff>
    </xdr:to>
    <xdr:cxnSp macro="">
      <xdr:nvCxnSpPr>
        <xdr:cNvPr id="360" name="直線コネクタ 359">
          <a:extLst>
            <a:ext uri="{FF2B5EF4-FFF2-40B4-BE49-F238E27FC236}">
              <a16:creationId xmlns:a16="http://schemas.microsoft.com/office/drawing/2014/main" id="{A4B55AF7-F72D-4CF0-A956-9CCFE8082949}"/>
            </a:ext>
          </a:extLst>
        </xdr:cNvPr>
        <xdr:cNvCxnSpPr/>
      </xdr:nvCxnSpPr>
      <xdr:spPr>
        <a:xfrm flipV="1">
          <a:off x="9639300" y="1469097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69405</xdr:rowOff>
    </xdr:from>
    <xdr:to>
      <xdr:col>46</xdr:col>
      <xdr:colOff>38100</xdr:colOff>
      <xdr:row>85</xdr:row>
      <xdr:rowOff>171005</xdr:rowOff>
    </xdr:to>
    <xdr:sp macro="" textlink="">
      <xdr:nvSpPr>
        <xdr:cNvPr id="361" name="楕円 360">
          <a:extLst>
            <a:ext uri="{FF2B5EF4-FFF2-40B4-BE49-F238E27FC236}">
              <a16:creationId xmlns:a16="http://schemas.microsoft.com/office/drawing/2014/main" id="{C877CE64-2AA8-4D3D-B408-2F3C6F469662}"/>
            </a:ext>
          </a:extLst>
        </xdr:cNvPr>
        <xdr:cNvSpPr/>
      </xdr:nvSpPr>
      <xdr:spPr>
        <a:xfrm>
          <a:off x="8699500" y="1464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119253</xdr:rowOff>
    </xdr:from>
    <xdr:to>
      <xdr:col>50</xdr:col>
      <xdr:colOff>114300</xdr:colOff>
      <xdr:row>85</xdr:row>
      <xdr:rowOff>120205</xdr:rowOff>
    </xdr:to>
    <xdr:cxnSp macro="">
      <xdr:nvCxnSpPr>
        <xdr:cNvPr id="362" name="直線コネクタ 361">
          <a:extLst>
            <a:ext uri="{FF2B5EF4-FFF2-40B4-BE49-F238E27FC236}">
              <a16:creationId xmlns:a16="http://schemas.microsoft.com/office/drawing/2014/main" id="{14B4608D-0557-4F9A-8938-761D3953B26F}"/>
            </a:ext>
          </a:extLst>
        </xdr:cNvPr>
        <xdr:cNvCxnSpPr/>
      </xdr:nvCxnSpPr>
      <xdr:spPr>
        <a:xfrm flipV="1">
          <a:off x="8750300" y="1469250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64452</xdr:rowOff>
    </xdr:from>
    <xdr:to>
      <xdr:col>41</xdr:col>
      <xdr:colOff>101600</xdr:colOff>
      <xdr:row>85</xdr:row>
      <xdr:rowOff>166052</xdr:rowOff>
    </xdr:to>
    <xdr:sp macro="" textlink="">
      <xdr:nvSpPr>
        <xdr:cNvPr id="363" name="楕円 362">
          <a:extLst>
            <a:ext uri="{FF2B5EF4-FFF2-40B4-BE49-F238E27FC236}">
              <a16:creationId xmlns:a16="http://schemas.microsoft.com/office/drawing/2014/main" id="{D1073962-52F0-4680-A7DF-316A64C518C6}"/>
            </a:ext>
          </a:extLst>
        </xdr:cNvPr>
        <xdr:cNvSpPr/>
      </xdr:nvSpPr>
      <xdr:spPr>
        <a:xfrm>
          <a:off x="7810500" y="1463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115252</xdr:rowOff>
    </xdr:from>
    <xdr:to>
      <xdr:col>45</xdr:col>
      <xdr:colOff>177800</xdr:colOff>
      <xdr:row>85</xdr:row>
      <xdr:rowOff>120205</xdr:rowOff>
    </xdr:to>
    <xdr:cxnSp macro="">
      <xdr:nvCxnSpPr>
        <xdr:cNvPr id="364" name="直線コネクタ 363">
          <a:extLst>
            <a:ext uri="{FF2B5EF4-FFF2-40B4-BE49-F238E27FC236}">
              <a16:creationId xmlns:a16="http://schemas.microsoft.com/office/drawing/2014/main" id="{12F49269-32B0-4209-93AE-F120937B4887}"/>
            </a:ext>
          </a:extLst>
        </xdr:cNvPr>
        <xdr:cNvCxnSpPr/>
      </xdr:nvCxnSpPr>
      <xdr:spPr>
        <a:xfrm>
          <a:off x="7861300" y="1468850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65976</xdr:rowOff>
    </xdr:from>
    <xdr:to>
      <xdr:col>36</xdr:col>
      <xdr:colOff>165100</xdr:colOff>
      <xdr:row>85</xdr:row>
      <xdr:rowOff>167576</xdr:rowOff>
    </xdr:to>
    <xdr:sp macro="" textlink="">
      <xdr:nvSpPr>
        <xdr:cNvPr id="365" name="楕円 364">
          <a:extLst>
            <a:ext uri="{FF2B5EF4-FFF2-40B4-BE49-F238E27FC236}">
              <a16:creationId xmlns:a16="http://schemas.microsoft.com/office/drawing/2014/main" id="{62F4E3B1-98F8-4591-9A07-BD9F385D9009}"/>
            </a:ext>
          </a:extLst>
        </xdr:cNvPr>
        <xdr:cNvSpPr/>
      </xdr:nvSpPr>
      <xdr:spPr>
        <a:xfrm>
          <a:off x="6921500" y="146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115252</xdr:rowOff>
    </xdr:from>
    <xdr:to>
      <xdr:col>41</xdr:col>
      <xdr:colOff>50800</xdr:colOff>
      <xdr:row>85</xdr:row>
      <xdr:rowOff>116776</xdr:rowOff>
    </xdr:to>
    <xdr:cxnSp macro="">
      <xdr:nvCxnSpPr>
        <xdr:cNvPr id="366" name="直線コネクタ 365">
          <a:extLst>
            <a:ext uri="{FF2B5EF4-FFF2-40B4-BE49-F238E27FC236}">
              <a16:creationId xmlns:a16="http://schemas.microsoft.com/office/drawing/2014/main" id="{F81A0A9A-B3DC-4BC6-9DD3-873B122A9805}"/>
            </a:ext>
          </a:extLst>
        </xdr:cNvPr>
        <xdr:cNvCxnSpPr/>
      </xdr:nvCxnSpPr>
      <xdr:spPr>
        <a:xfrm flipV="1">
          <a:off x="6972300" y="1468850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EF42DFEE-BD5D-42D3-8513-A7506E3F2F6A}"/>
            </a:ext>
          </a:extLst>
        </xdr:cNvPr>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67824928-9E19-44F3-BD71-A9C572A1B2A6}"/>
            </a:ext>
          </a:extLst>
        </xdr:cNvPr>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11065</xdr:rowOff>
    </xdr:from>
    <xdr:ext cx="469744" cy="259045"/>
    <xdr:sp macro="" textlink="">
      <xdr:nvSpPr>
        <xdr:cNvPr id="369" name="n_3aveValue【公営住宅】&#10;一人当たり面積">
          <a:extLst>
            <a:ext uri="{FF2B5EF4-FFF2-40B4-BE49-F238E27FC236}">
              <a16:creationId xmlns:a16="http://schemas.microsoft.com/office/drawing/2014/main" id="{2848A691-0022-4FC2-8F4A-271C9E92D1EA}"/>
            </a:ext>
          </a:extLst>
        </xdr:cNvPr>
        <xdr:cNvSpPr txBox="1"/>
      </xdr:nvSpPr>
      <xdr:spPr>
        <a:xfrm>
          <a:off x="76264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14304</xdr:rowOff>
    </xdr:from>
    <xdr:ext cx="469744" cy="259045"/>
    <xdr:sp macro="" textlink="">
      <xdr:nvSpPr>
        <xdr:cNvPr id="370" name="n_4aveValue【公営住宅】&#10;一人当たり面積">
          <a:extLst>
            <a:ext uri="{FF2B5EF4-FFF2-40B4-BE49-F238E27FC236}">
              <a16:creationId xmlns:a16="http://schemas.microsoft.com/office/drawing/2014/main" id="{999F3704-E4FD-4958-B6B4-48F0F73BCAB8}"/>
            </a:ext>
          </a:extLst>
        </xdr:cNvPr>
        <xdr:cNvSpPr txBox="1"/>
      </xdr:nvSpPr>
      <xdr:spPr>
        <a:xfrm>
          <a:off x="6737427" y="1475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15130</xdr:rowOff>
    </xdr:from>
    <xdr:ext cx="469744" cy="259045"/>
    <xdr:sp macro="" textlink="">
      <xdr:nvSpPr>
        <xdr:cNvPr id="371" name="n_1mainValue【公営住宅】&#10;一人当たり面積">
          <a:extLst>
            <a:ext uri="{FF2B5EF4-FFF2-40B4-BE49-F238E27FC236}">
              <a16:creationId xmlns:a16="http://schemas.microsoft.com/office/drawing/2014/main" id="{E59A90FC-DDA6-4817-A34B-8364B70AF7C9}"/>
            </a:ext>
          </a:extLst>
        </xdr:cNvPr>
        <xdr:cNvSpPr txBox="1"/>
      </xdr:nvSpPr>
      <xdr:spPr>
        <a:xfrm>
          <a:off x="9391727" y="1441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16082</xdr:rowOff>
    </xdr:from>
    <xdr:ext cx="469744" cy="259045"/>
    <xdr:sp macro="" textlink="">
      <xdr:nvSpPr>
        <xdr:cNvPr id="372" name="n_2mainValue【公営住宅】&#10;一人当たり面積">
          <a:extLst>
            <a:ext uri="{FF2B5EF4-FFF2-40B4-BE49-F238E27FC236}">
              <a16:creationId xmlns:a16="http://schemas.microsoft.com/office/drawing/2014/main" id="{E6073076-75E3-4249-96EF-F3A7244A96BC}"/>
            </a:ext>
          </a:extLst>
        </xdr:cNvPr>
        <xdr:cNvSpPr txBox="1"/>
      </xdr:nvSpPr>
      <xdr:spPr>
        <a:xfrm>
          <a:off x="8515427" y="1441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11129</xdr:rowOff>
    </xdr:from>
    <xdr:ext cx="469744" cy="259045"/>
    <xdr:sp macro="" textlink="">
      <xdr:nvSpPr>
        <xdr:cNvPr id="373" name="n_3mainValue【公営住宅】&#10;一人当たり面積">
          <a:extLst>
            <a:ext uri="{FF2B5EF4-FFF2-40B4-BE49-F238E27FC236}">
              <a16:creationId xmlns:a16="http://schemas.microsoft.com/office/drawing/2014/main" id="{F37CF72F-17A1-432B-90C2-0BAE55AB3182}"/>
            </a:ext>
          </a:extLst>
        </xdr:cNvPr>
        <xdr:cNvSpPr txBox="1"/>
      </xdr:nvSpPr>
      <xdr:spPr>
        <a:xfrm>
          <a:off x="7626427" y="1441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12653</xdr:rowOff>
    </xdr:from>
    <xdr:ext cx="469744" cy="259045"/>
    <xdr:sp macro="" textlink="">
      <xdr:nvSpPr>
        <xdr:cNvPr id="374" name="n_4mainValue【公営住宅】&#10;一人当たり面積">
          <a:extLst>
            <a:ext uri="{FF2B5EF4-FFF2-40B4-BE49-F238E27FC236}">
              <a16:creationId xmlns:a16="http://schemas.microsoft.com/office/drawing/2014/main" id="{41111061-CC58-4ED0-8DCF-8EABDA374E94}"/>
            </a:ext>
          </a:extLst>
        </xdr:cNvPr>
        <xdr:cNvSpPr txBox="1"/>
      </xdr:nvSpPr>
      <xdr:spPr>
        <a:xfrm>
          <a:off x="6737427" y="1441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A5B033F-AD6E-44A1-9024-2AAB6D4839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F4BC30A-5CD8-4FBA-885C-2FAA95BDF70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5BC55AC-F716-4CDE-8697-2B5CAE38FF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06B54C7-FF4E-4A92-AA55-B3C47529DB6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5DD73FE-E625-4163-9AE8-4A7C80EA63B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7B5C3F2-63C3-4EC4-9757-78D00212A7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5D4661B-8B36-4149-B2E4-F5A09D9569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64E02AF-BE09-4FE3-8DFE-38F5FC23543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804D095F-9661-47A9-9185-49AA50B556A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C868E71D-B5C0-4151-AA48-29DE3B42E59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90E02924-A0F8-4D77-B703-28367CC095D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CB91B759-394B-42F1-A0C4-3B6C9D4CCB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BD07B6B9-FB3E-4810-8DA4-728B489DDA5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9466AB7A-8A21-4EAE-9252-A53E747CECA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BFC71A12-9DC0-4FA9-AB38-06B03AC7143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48C81F99-E799-4A83-8151-667EBFBEAF1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76132F72-2B38-429D-9690-6F44CEE9498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8F627B34-5B98-4CB1-A571-DE8AAC3DB9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49729727-4DF9-44F2-9AB7-D7C12BB151B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CE6E908B-0338-4E9D-9489-04405FD801D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C46E3DD0-90A5-4A95-87A6-B2EAD307ECD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465747D3-AAB1-4065-893C-D94AB1CD56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5C58D368-6734-4D23-B458-C1453DD7FB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D7C0386-9DD6-493B-A271-5350392F7D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91B83967-2BB1-4274-B336-539A0C41296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1CFBB0B6-68D5-4B8C-B9B5-D9567D79A7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FF59939-E97C-476E-B1C7-E9D4FC48E0F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BA012EB9-2CC5-4252-8397-AFD1BB50C3E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BB556241-55FF-4AA2-AFB3-A4D7F2E1C62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E8122C3D-E809-4ECE-A282-38AC21B24E9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602E8F5D-BC66-4046-B78C-2C3FBBD0167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F517F510-DEF8-469F-B745-96F87D540E9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A4F9DEC-AC4B-4F97-A35A-8FE55B2BFDF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8BD0280F-2642-4474-816D-895983B16B0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D719BFFF-8D67-45CC-A9CA-146366D8957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7445F585-5923-4689-A4D8-51DD514DD5C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CC7FDB0C-3E93-475B-88DD-44B93CCCC35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1C61F9A7-1DBC-4B40-A8BE-C2023BFF6C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AD820553-7451-49F1-A007-7C5FFADC905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9027D8F-F041-4571-865D-E789912094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14F2ED5E-10CB-4321-896A-247F88CC1E3F}"/>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3D31B467-EA58-4AD4-AD51-EAAFDF301E17}"/>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1800C903-E196-4AB5-86ED-2CF8012002E8}"/>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CF5732BB-C1F6-4751-BCB3-3360498928AE}"/>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F6EE7406-B96F-45D5-992D-CEE9004580D4}"/>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A0D750D0-B280-46A4-8173-A0DA846BD99C}"/>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C0567318-0B97-4ED0-B23C-2F59F0B8B402}"/>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307C44F6-B8C6-44CC-B614-A5991A9E898D}"/>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64700531-ED00-48CC-A6EE-D7D5C2D2B705}"/>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4" name="フローチャート: 判断 423">
          <a:extLst>
            <a:ext uri="{FF2B5EF4-FFF2-40B4-BE49-F238E27FC236}">
              <a16:creationId xmlns:a16="http://schemas.microsoft.com/office/drawing/2014/main" id="{AD162C82-AD0A-429E-8322-F8B869C68E19}"/>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25" name="フローチャート: 判断 424">
          <a:extLst>
            <a:ext uri="{FF2B5EF4-FFF2-40B4-BE49-F238E27FC236}">
              <a16:creationId xmlns:a16="http://schemas.microsoft.com/office/drawing/2014/main" id="{AA4FA255-2A45-4972-9690-B03D804DDCFD}"/>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58A7D8D-C9BA-48C7-907C-D43FD452451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C897EF5-4AE4-4D07-9F40-A23469ECDBB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A638100-59C4-4811-A04A-1B173217F6C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9082BE1-FCD2-4DC7-BB9B-A9ADAD7223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400221A-1447-4FAE-9DD0-49CFCF887A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67310</xdr:rowOff>
    </xdr:from>
    <xdr:to>
      <xdr:col>85</xdr:col>
      <xdr:colOff>177800</xdr:colOff>
      <xdr:row>39</xdr:row>
      <xdr:rowOff>168910</xdr:rowOff>
    </xdr:to>
    <xdr:sp macro="" textlink="">
      <xdr:nvSpPr>
        <xdr:cNvPr id="431" name="楕円 430">
          <a:extLst>
            <a:ext uri="{FF2B5EF4-FFF2-40B4-BE49-F238E27FC236}">
              <a16:creationId xmlns:a16="http://schemas.microsoft.com/office/drawing/2014/main" id="{B76DF8A6-183C-4AA2-9217-11FFC03942CC}"/>
            </a:ext>
          </a:extLst>
        </xdr:cNvPr>
        <xdr:cNvSpPr/>
      </xdr:nvSpPr>
      <xdr:spPr>
        <a:xfrm>
          <a:off x="16268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45737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8BAF717D-0C93-403D-8518-D039BDAF0BB4}"/>
            </a:ext>
          </a:extLst>
        </xdr:cNvPr>
        <xdr:cNvSpPr txBox="1"/>
      </xdr:nvSpPr>
      <xdr:spPr>
        <a:xfrm>
          <a:off x="16357600"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42545</xdr:rowOff>
    </xdr:from>
    <xdr:to>
      <xdr:col>81</xdr:col>
      <xdr:colOff>101600</xdr:colOff>
      <xdr:row>39</xdr:row>
      <xdr:rowOff>144145</xdr:rowOff>
    </xdr:to>
    <xdr:sp macro="" textlink="">
      <xdr:nvSpPr>
        <xdr:cNvPr id="433" name="楕円 432">
          <a:extLst>
            <a:ext uri="{FF2B5EF4-FFF2-40B4-BE49-F238E27FC236}">
              <a16:creationId xmlns:a16="http://schemas.microsoft.com/office/drawing/2014/main" id="{2A013DF5-7DF9-47F7-BDBA-3DC99D6F42D9}"/>
            </a:ext>
          </a:extLst>
        </xdr:cNvPr>
        <xdr:cNvSpPr/>
      </xdr:nvSpPr>
      <xdr:spPr>
        <a:xfrm>
          <a:off x="15430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93345</xdr:rowOff>
    </xdr:from>
    <xdr:to>
      <xdr:col>85</xdr:col>
      <xdr:colOff>127000</xdr:colOff>
      <xdr:row>39</xdr:row>
      <xdr:rowOff>118110</xdr:rowOff>
    </xdr:to>
    <xdr:cxnSp macro="">
      <xdr:nvCxnSpPr>
        <xdr:cNvPr id="434" name="直線コネクタ 433">
          <a:extLst>
            <a:ext uri="{FF2B5EF4-FFF2-40B4-BE49-F238E27FC236}">
              <a16:creationId xmlns:a16="http://schemas.microsoft.com/office/drawing/2014/main" id="{47EA84D7-E82F-42D6-8DC8-7DED18A58EE2}"/>
            </a:ext>
          </a:extLst>
        </xdr:cNvPr>
        <xdr:cNvCxnSpPr/>
      </xdr:nvCxnSpPr>
      <xdr:spPr>
        <a:xfrm>
          <a:off x="15481300" y="67798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xdr:rowOff>
    </xdr:from>
    <xdr:to>
      <xdr:col>76</xdr:col>
      <xdr:colOff>165100</xdr:colOff>
      <xdr:row>39</xdr:row>
      <xdr:rowOff>115570</xdr:rowOff>
    </xdr:to>
    <xdr:sp macro="" textlink="">
      <xdr:nvSpPr>
        <xdr:cNvPr id="435" name="楕円 434">
          <a:extLst>
            <a:ext uri="{FF2B5EF4-FFF2-40B4-BE49-F238E27FC236}">
              <a16:creationId xmlns:a16="http://schemas.microsoft.com/office/drawing/2014/main" id="{9A85462A-3B30-4A03-99D5-686857865182}"/>
            </a:ext>
          </a:extLst>
        </xdr:cNvPr>
        <xdr:cNvSpPr/>
      </xdr:nvSpPr>
      <xdr:spPr>
        <a:xfrm>
          <a:off x="1454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64770</xdr:rowOff>
    </xdr:from>
    <xdr:to>
      <xdr:col>81</xdr:col>
      <xdr:colOff>50800</xdr:colOff>
      <xdr:row>39</xdr:row>
      <xdr:rowOff>93345</xdr:rowOff>
    </xdr:to>
    <xdr:cxnSp macro="">
      <xdr:nvCxnSpPr>
        <xdr:cNvPr id="436" name="直線コネクタ 435">
          <a:extLst>
            <a:ext uri="{FF2B5EF4-FFF2-40B4-BE49-F238E27FC236}">
              <a16:creationId xmlns:a16="http://schemas.microsoft.com/office/drawing/2014/main" id="{8E950963-58EC-4FA7-97BC-7A0E1A19C4A5}"/>
            </a:ext>
          </a:extLst>
        </xdr:cNvPr>
        <xdr:cNvCxnSpPr/>
      </xdr:nvCxnSpPr>
      <xdr:spPr>
        <a:xfrm>
          <a:off x="14592300" y="67513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xdr:rowOff>
    </xdr:from>
    <xdr:to>
      <xdr:col>72</xdr:col>
      <xdr:colOff>38100</xdr:colOff>
      <xdr:row>39</xdr:row>
      <xdr:rowOff>104140</xdr:rowOff>
    </xdr:to>
    <xdr:sp macro="" textlink="">
      <xdr:nvSpPr>
        <xdr:cNvPr id="437" name="楕円 436">
          <a:extLst>
            <a:ext uri="{FF2B5EF4-FFF2-40B4-BE49-F238E27FC236}">
              <a16:creationId xmlns:a16="http://schemas.microsoft.com/office/drawing/2014/main" id="{75A0F611-BC92-4413-98D7-5A2BEA664998}"/>
            </a:ext>
          </a:extLst>
        </xdr:cNvPr>
        <xdr:cNvSpPr/>
      </xdr:nvSpPr>
      <xdr:spPr>
        <a:xfrm>
          <a:off x="1365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53340</xdr:rowOff>
    </xdr:from>
    <xdr:to>
      <xdr:col>76</xdr:col>
      <xdr:colOff>114300</xdr:colOff>
      <xdr:row>39</xdr:row>
      <xdr:rowOff>64770</xdr:rowOff>
    </xdr:to>
    <xdr:cxnSp macro="">
      <xdr:nvCxnSpPr>
        <xdr:cNvPr id="438" name="直線コネクタ 437">
          <a:extLst>
            <a:ext uri="{FF2B5EF4-FFF2-40B4-BE49-F238E27FC236}">
              <a16:creationId xmlns:a16="http://schemas.microsoft.com/office/drawing/2014/main" id="{9674CD79-77F0-43BE-BE86-6EE96066E64F}"/>
            </a:ext>
          </a:extLst>
        </xdr:cNvPr>
        <xdr:cNvCxnSpPr/>
      </xdr:nvCxnSpPr>
      <xdr:spPr>
        <a:xfrm>
          <a:off x="13703300" y="67398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143510</xdr:rowOff>
    </xdr:from>
    <xdr:to>
      <xdr:col>67</xdr:col>
      <xdr:colOff>101600</xdr:colOff>
      <xdr:row>39</xdr:row>
      <xdr:rowOff>73660</xdr:rowOff>
    </xdr:to>
    <xdr:sp macro="" textlink="">
      <xdr:nvSpPr>
        <xdr:cNvPr id="439" name="楕円 438">
          <a:extLst>
            <a:ext uri="{FF2B5EF4-FFF2-40B4-BE49-F238E27FC236}">
              <a16:creationId xmlns:a16="http://schemas.microsoft.com/office/drawing/2014/main" id="{7099E095-01CB-4EFE-AAF0-B4A6A071880F}"/>
            </a:ext>
          </a:extLst>
        </xdr:cNvPr>
        <xdr:cNvSpPr/>
      </xdr:nvSpPr>
      <xdr:spPr>
        <a:xfrm>
          <a:off x="12763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22860</xdr:rowOff>
    </xdr:from>
    <xdr:to>
      <xdr:col>71</xdr:col>
      <xdr:colOff>177800</xdr:colOff>
      <xdr:row>39</xdr:row>
      <xdr:rowOff>53340</xdr:rowOff>
    </xdr:to>
    <xdr:cxnSp macro="">
      <xdr:nvCxnSpPr>
        <xdr:cNvPr id="440" name="直線コネクタ 439">
          <a:extLst>
            <a:ext uri="{FF2B5EF4-FFF2-40B4-BE49-F238E27FC236}">
              <a16:creationId xmlns:a16="http://schemas.microsoft.com/office/drawing/2014/main" id="{1D98132E-A8CC-4193-965F-AF42E30169A2}"/>
            </a:ext>
          </a:extLst>
        </xdr:cNvPr>
        <xdr:cNvCxnSpPr/>
      </xdr:nvCxnSpPr>
      <xdr:spPr>
        <a:xfrm>
          <a:off x="12814300" y="6709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69936474-C85E-471B-9A36-56E4A8FA9563}"/>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A9E8A56E-D55E-4369-9C1E-A1D8416273E5}"/>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CAB9EA92-F00B-4175-9841-131E24352CC4}"/>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6C49E3D7-A7B3-4EC0-B25C-FBE15E3D057A}"/>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135272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D4936FFF-9CC4-4FB7-BE93-E2445E3A5EB1}"/>
            </a:ext>
          </a:extLst>
        </xdr:cNvPr>
        <xdr:cNvSpPr txBox="1"/>
      </xdr:nvSpPr>
      <xdr:spPr>
        <a:xfrm>
          <a:off x="152660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32346D40-A7ED-42C9-8787-D5A52FDD19EB}"/>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95267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C4D49D63-FD2E-48A7-A0B8-475E97271B75}"/>
            </a:ext>
          </a:extLst>
        </xdr:cNvPr>
        <xdr:cNvSpPr txBox="1"/>
      </xdr:nvSpPr>
      <xdr:spPr>
        <a:xfrm>
          <a:off x="13500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64787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C482DD41-1871-4100-993D-E16DB031B1B6}"/>
            </a:ext>
          </a:extLst>
        </xdr:cNvPr>
        <xdr:cNvSpPr txBox="1"/>
      </xdr:nvSpPr>
      <xdr:spPr>
        <a:xfrm>
          <a:off x="12611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6E55402C-C011-490A-9B9B-841F6ECE04C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193D40B4-CED9-4B47-B03F-0392A503B1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31F4BECA-AC72-4F23-8ADD-5905955649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B66C4661-D4DC-4B81-A915-EABCF0588EE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D5FE485-A083-4B51-A2D1-1557704FDE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4DD21530-DF46-45C0-98AA-18F9C1FE2CA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31326784-71AD-44D9-9141-7D892A69885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1A5889F2-F20B-4B1B-8958-E6586EE148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C9317CA9-1CC9-4F6C-A276-299B6FF108A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270C9F0E-D1C6-40BD-85DA-986EE76B781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5ED037AE-38E5-4D67-B28E-3A21A94BACF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2BD171B1-1485-41F2-A6C0-7D661AA72F9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6AC10645-60ED-4C33-A135-8D96D165730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F24B9C2E-96E4-43E3-AAF3-E4108AFD6E1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C630DCD3-2205-4C0D-AD75-88E44386E9C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08A6D5A3-00AE-4FA7-8458-E9750293C74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4963337F-5313-4ECD-A47F-B2924AA6133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659EACF1-8693-40EE-9096-AD823A81601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55A64B66-5066-4451-BA92-115BEF56F13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F6D3EAE5-9ED0-461E-9810-D5926611B85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66697A31-D46C-4EA1-8B0E-CEDF6A9491B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2205F0B9-733A-4A82-A163-26327B09807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18854A18-FC07-4088-97E2-26F9D5B1EF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D5BFC3D5-2574-413A-A1A5-C78492A4857A}"/>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6DD29CFC-BBB8-46FF-A1CA-EB3913A8325F}"/>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A93B214B-727B-464A-8637-727FEE27CBE9}"/>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7C074121-74A1-4E97-A21E-8F910A7A8726}"/>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27FFC24D-66DE-4B80-9322-D4354051F8FC}"/>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21A665D7-34E2-4513-A01B-EAA7FB829CF6}"/>
            </a:ext>
          </a:extLst>
        </xdr:cNvPr>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7E65F811-A823-41AB-A04A-4157C205F026}"/>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5B54754E-8EFC-4DA8-AD99-0B5785894864}"/>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86EAA035-186C-4FFF-8542-260DF5675A52}"/>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81" name="フローチャート: 判断 480">
          <a:extLst>
            <a:ext uri="{FF2B5EF4-FFF2-40B4-BE49-F238E27FC236}">
              <a16:creationId xmlns:a16="http://schemas.microsoft.com/office/drawing/2014/main" id="{4968F73B-3C88-4E94-8614-EEC50828C834}"/>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2" name="フローチャート: 判断 481">
          <a:extLst>
            <a:ext uri="{FF2B5EF4-FFF2-40B4-BE49-F238E27FC236}">
              <a16:creationId xmlns:a16="http://schemas.microsoft.com/office/drawing/2014/main" id="{F7A7E981-EAAB-495A-B41D-FFA561C8D4B7}"/>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9F1FA71-3C9A-4C26-9DA9-E79A69FFB8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6EA9D59-027C-4C8C-AEF4-3E59966145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62463BB-6A63-4232-9A37-9EEFA3AF1E5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83D3644-24EF-4DF3-9B0E-F32AC28BB2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48BD254-C9CC-4E8B-A409-05EF3DFDCED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55880</xdr:rowOff>
    </xdr:from>
    <xdr:to>
      <xdr:col>116</xdr:col>
      <xdr:colOff>114300</xdr:colOff>
      <xdr:row>39</xdr:row>
      <xdr:rowOff>157480</xdr:rowOff>
    </xdr:to>
    <xdr:sp macro="" textlink="">
      <xdr:nvSpPr>
        <xdr:cNvPr id="488" name="楕円 487">
          <a:extLst>
            <a:ext uri="{FF2B5EF4-FFF2-40B4-BE49-F238E27FC236}">
              <a16:creationId xmlns:a16="http://schemas.microsoft.com/office/drawing/2014/main" id="{2E19B93D-7E82-48A0-8F1D-4EA4596C1A8A}"/>
            </a:ext>
          </a:extLst>
        </xdr:cNvPr>
        <xdr:cNvSpPr/>
      </xdr:nvSpPr>
      <xdr:spPr>
        <a:xfrm>
          <a:off x="221107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34307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51D3EE7D-9D31-4D54-A212-0A9085C3469B}"/>
            </a:ext>
          </a:extLst>
        </xdr:cNvPr>
        <xdr:cNvSpPr txBox="1"/>
      </xdr:nvSpPr>
      <xdr:spPr>
        <a:xfrm>
          <a:off x="22199600"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490" name="楕円 489">
          <a:extLst>
            <a:ext uri="{FF2B5EF4-FFF2-40B4-BE49-F238E27FC236}">
              <a16:creationId xmlns:a16="http://schemas.microsoft.com/office/drawing/2014/main" id="{6D210198-C164-401F-B411-98AD99BBB03B}"/>
            </a:ext>
          </a:extLst>
        </xdr:cNvPr>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106680</xdr:rowOff>
    </xdr:from>
    <xdr:to>
      <xdr:col>116</xdr:col>
      <xdr:colOff>63500</xdr:colOff>
      <xdr:row>39</xdr:row>
      <xdr:rowOff>110490</xdr:rowOff>
    </xdr:to>
    <xdr:cxnSp macro="">
      <xdr:nvCxnSpPr>
        <xdr:cNvPr id="491" name="直線コネクタ 490">
          <a:extLst>
            <a:ext uri="{FF2B5EF4-FFF2-40B4-BE49-F238E27FC236}">
              <a16:creationId xmlns:a16="http://schemas.microsoft.com/office/drawing/2014/main" id="{6A7120EE-4807-49DB-A0BC-B3C10B2EC451}"/>
            </a:ext>
          </a:extLst>
        </xdr:cNvPr>
        <xdr:cNvCxnSpPr/>
      </xdr:nvCxnSpPr>
      <xdr:spPr>
        <a:xfrm flipV="1">
          <a:off x="21323300" y="67932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67310</xdr:rowOff>
    </xdr:from>
    <xdr:to>
      <xdr:col>107</xdr:col>
      <xdr:colOff>101600</xdr:colOff>
      <xdr:row>39</xdr:row>
      <xdr:rowOff>168910</xdr:rowOff>
    </xdr:to>
    <xdr:sp macro="" textlink="">
      <xdr:nvSpPr>
        <xdr:cNvPr id="492" name="楕円 491">
          <a:extLst>
            <a:ext uri="{FF2B5EF4-FFF2-40B4-BE49-F238E27FC236}">
              <a16:creationId xmlns:a16="http://schemas.microsoft.com/office/drawing/2014/main" id="{BE545E4A-6342-4BED-B0F3-7981C8C6C01D}"/>
            </a:ext>
          </a:extLst>
        </xdr:cNvPr>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118110</xdr:rowOff>
    </xdr:to>
    <xdr:cxnSp macro="">
      <xdr:nvCxnSpPr>
        <xdr:cNvPr id="493" name="直線コネクタ 492">
          <a:extLst>
            <a:ext uri="{FF2B5EF4-FFF2-40B4-BE49-F238E27FC236}">
              <a16:creationId xmlns:a16="http://schemas.microsoft.com/office/drawing/2014/main" id="{2739932E-FA13-4CBA-8B38-73EE13788E35}"/>
            </a:ext>
          </a:extLst>
        </xdr:cNvPr>
        <xdr:cNvCxnSpPr/>
      </xdr:nvCxnSpPr>
      <xdr:spPr>
        <a:xfrm flipV="1">
          <a:off x="20434300" y="679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151130</xdr:rowOff>
    </xdr:from>
    <xdr:to>
      <xdr:col>102</xdr:col>
      <xdr:colOff>165100</xdr:colOff>
      <xdr:row>39</xdr:row>
      <xdr:rowOff>81280</xdr:rowOff>
    </xdr:to>
    <xdr:sp macro="" textlink="">
      <xdr:nvSpPr>
        <xdr:cNvPr id="494" name="楕円 493">
          <a:extLst>
            <a:ext uri="{FF2B5EF4-FFF2-40B4-BE49-F238E27FC236}">
              <a16:creationId xmlns:a16="http://schemas.microsoft.com/office/drawing/2014/main" id="{569B490E-8F36-47FD-BC66-25265CA3321D}"/>
            </a:ext>
          </a:extLst>
        </xdr:cNvPr>
        <xdr:cNvSpPr/>
      </xdr:nvSpPr>
      <xdr:spPr>
        <a:xfrm>
          <a:off x="19494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30480</xdr:rowOff>
    </xdr:from>
    <xdr:to>
      <xdr:col>107</xdr:col>
      <xdr:colOff>50800</xdr:colOff>
      <xdr:row>39</xdr:row>
      <xdr:rowOff>118110</xdr:rowOff>
    </xdr:to>
    <xdr:cxnSp macro="">
      <xdr:nvCxnSpPr>
        <xdr:cNvPr id="495" name="直線コネクタ 494">
          <a:extLst>
            <a:ext uri="{FF2B5EF4-FFF2-40B4-BE49-F238E27FC236}">
              <a16:creationId xmlns:a16="http://schemas.microsoft.com/office/drawing/2014/main" id="{92354994-2F56-4190-9D0F-1B7DB0BDA7D2}"/>
            </a:ext>
          </a:extLst>
        </xdr:cNvPr>
        <xdr:cNvCxnSpPr/>
      </xdr:nvCxnSpPr>
      <xdr:spPr>
        <a:xfrm>
          <a:off x="19545300" y="67170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96" name="楕円 495">
          <a:extLst>
            <a:ext uri="{FF2B5EF4-FFF2-40B4-BE49-F238E27FC236}">
              <a16:creationId xmlns:a16="http://schemas.microsoft.com/office/drawing/2014/main" id="{C2FC5CB6-129F-4527-A892-0CCB31B17F13}"/>
            </a:ext>
          </a:extLst>
        </xdr:cNvPr>
        <xdr:cNvSpPr/>
      </xdr:nvSpPr>
      <xdr:spPr>
        <a:xfrm>
          <a:off x="18605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30480</xdr:rowOff>
    </xdr:from>
    <xdr:to>
      <xdr:col>102</xdr:col>
      <xdr:colOff>114300</xdr:colOff>
      <xdr:row>39</xdr:row>
      <xdr:rowOff>72390</xdr:rowOff>
    </xdr:to>
    <xdr:cxnSp macro="">
      <xdr:nvCxnSpPr>
        <xdr:cNvPr id="497" name="直線コネクタ 496">
          <a:extLst>
            <a:ext uri="{FF2B5EF4-FFF2-40B4-BE49-F238E27FC236}">
              <a16:creationId xmlns:a16="http://schemas.microsoft.com/office/drawing/2014/main" id="{6BA92F30-300B-4225-9E94-F291895DF2F4}"/>
            </a:ext>
          </a:extLst>
        </xdr:cNvPr>
        <xdr:cNvCxnSpPr/>
      </xdr:nvCxnSpPr>
      <xdr:spPr>
        <a:xfrm flipV="1">
          <a:off x="18656300" y="6717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5544CF3E-90EE-4EFE-A280-E73BFAF95BD0}"/>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977F78C0-81CF-47D3-A0F7-755FD6BA1889}"/>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3E0CECE1-3D81-48C6-8230-72E68359D646}"/>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686B8CC-D036-4B35-8637-A5A4B2EE33F1}"/>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152417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413334C-A03C-4702-B134-A0FC46872AA8}"/>
            </a:ext>
          </a:extLst>
        </xdr:cNvPr>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160037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ABBC22A2-0988-4E20-A59E-12B3009CA505}"/>
            </a:ext>
          </a:extLst>
        </xdr:cNvPr>
        <xdr:cNvSpPr txBox="1"/>
      </xdr:nvSpPr>
      <xdr:spPr>
        <a:xfrm>
          <a:off x="20199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72407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4C50229D-BC12-4528-A1AA-0BB38138B933}"/>
            </a:ext>
          </a:extLst>
        </xdr:cNvPr>
        <xdr:cNvSpPr txBox="1"/>
      </xdr:nvSpPr>
      <xdr:spPr>
        <a:xfrm>
          <a:off x="19310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694CE6BD-7388-4A59-B154-AA70F7574B52}"/>
            </a:ext>
          </a:extLst>
        </xdr:cNvPr>
        <xdr:cNvSpPr txBox="1"/>
      </xdr:nvSpPr>
      <xdr:spPr>
        <a:xfrm>
          <a:off x="18421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B3DE952E-B373-4C3A-A31E-7625E874069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6946DD9B-71FA-4F79-9282-0C4F0A081EB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9C5AE9B-DEC7-4727-945F-A1BA010F9E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4D829362-21E6-48B9-B564-06C19D362E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274E655B-3B35-44C6-B994-7B14170DA0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588DF1CE-A006-4F50-8536-362E08BA01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7902B14F-E7A3-499B-8395-E10A76A613B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766CFB68-346B-403F-B829-113EC9565AA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BA06E15-D425-45AE-B151-1FC08731FE7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6A12F6A-C34F-4E5C-AB57-AED4B030CCC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FEACC9E4-71E3-4DCF-9B60-0B4F64DD026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647C1FEC-BCED-43D3-A8C6-D487A7CF6A7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EFF295FE-3D72-4015-ABF1-C356EE03023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5364F243-763A-40EC-8598-0A6D5BD117E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D7487D8E-CC66-4157-8C39-A4B1FBF1913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FDFC74EF-1349-4A91-9CCE-DECD9CA86D5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FFC99FCF-0D5C-4DA1-88DE-B20C34E2678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57E4823B-391B-44CA-A759-0FA241EA1B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4762C5F8-064B-47E5-B23A-55F1489575D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CD86EC29-A412-40C9-8941-85C51434A0A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DDF0E5E1-4BE5-4299-87F5-2801CCE2959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15331FEA-5EF3-4B7D-A1D7-9A167DDF25D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5CAFB2D8-1B4D-4124-9F59-0613195DE7C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3B678EA4-4DD8-4A3E-8D76-C62FE06CBB7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BE7664BD-6013-479B-B027-5CB972CBAB06}"/>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DC6B1F6F-240D-47CE-8B6F-20632B3C6C2A}"/>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33FEAAAB-61A1-4733-A843-48A019C4E536}"/>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7E6C655F-C342-4BEC-B515-1A5C9D90B708}"/>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C7DB6AAD-C8E1-4182-AF5D-F1B6C674B0B3}"/>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8485589D-399B-4B26-99A7-8293B14825DE}"/>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DA3DD23F-31C4-4B35-B42C-3F946A38CA05}"/>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1B82144D-B37A-4F09-B11D-53A40DA91657}"/>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38022CBE-FE8D-457E-BEDF-02E3673A5A07}"/>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539" name="フローチャート: 判断 538">
          <a:extLst>
            <a:ext uri="{FF2B5EF4-FFF2-40B4-BE49-F238E27FC236}">
              <a16:creationId xmlns:a16="http://schemas.microsoft.com/office/drawing/2014/main" id="{B93962EB-BB43-4875-BDA8-8FBED117DACB}"/>
            </a:ext>
          </a:extLst>
        </xdr:cNvPr>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540" name="フローチャート: 判断 539">
          <a:extLst>
            <a:ext uri="{FF2B5EF4-FFF2-40B4-BE49-F238E27FC236}">
              <a16:creationId xmlns:a16="http://schemas.microsoft.com/office/drawing/2014/main" id="{C822A500-B44F-4237-8E31-E55C2EFDB7DC}"/>
            </a:ext>
          </a:extLst>
        </xdr:cNvPr>
        <xdr:cNvSpPr/>
      </xdr:nvSpPr>
      <xdr:spPr>
        <a:xfrm>
          <a:off x="1276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9972F97-4A69-4118-8D7E-088AC93EF2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82C34F0-BFBA-446A-A3FB-3FE64DA1F3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699DF61-671A-43AB-9242-77977376F12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C14E443-AE8A-4DA0-9F11-36E9E38A41B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6145E17-DB68-41DC-ACEC-AABFD7D2BCB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46" name="楕円 545">
          <a:extLst>
            <a:ext uri="{FF2B5EF4-FFF2-40B4-BE49-F238E27FC236}">
              <a16:creationId xmlns:a16="http://schemas.microsoft.com/office/drawing/2014/main" id="{49BC3AB7-B40A-4DE2-B444-5662EBA5874E}"/>
            </a:ext>
          </a:extLst>
        </xdr:cNvPr>
        <xdr:cNvSpPr/>
      </xdr:nvSpPr>
      <xdr:spPr>
        <a:xfrm>
          <a:off x="16268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148607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537E8567-C368-4700-8380-D16344F49EBD}"/>
            </a:ext>
          </a:extLst>
        </xdr:cNvPr>
        <xdr:cNvSpPr txBox="1"/>
      </xdr:nvSpPr>
      <xdr:spPr>
        <a:xfrm>
          <a:off x="16357600"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124460</xdr:rowOff>
    </xdr:from>
    <xdr:to>
      <xdr:col>81</xdr:col>
      <xdr:colOff>101600</xdr:colOff>
      <xdr:row>59</xdr:row>
      <xdr:rowOff>54610</xdr:rowOff>
    </xdr:to>
    <xdr:sp macro="" textlink="">
      <xdr:nvSpPr>
        <xdr:cNvPr id="548" name="楕円 547">
          <a:extLst>
            <a:ext uri="{FF2B5EF4-FFF2-40B4-BE49-F238E27FC236}">
              <a16:creationId xmlns:a16="http://schemas.microsoft.com/office/drawing/2014/main" id="{25E4A26D-88AC-4F14-A715-418B569C90F5}"/>
            </a:ext>
          </a:extLst>
        </xdr:cNvPr>
        <xdr:cNvSpPr/>
      </xdr:nvSpPr>
      <xdr:spPr>
        <a:xfrm>
          <a:off x="15430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3810</xdr:rowOff>
    </xdr:from>
    <xdr:to>
      <xdr:col>85</xdr:col>
      <xdr:colOff>127000</xdr:colOff>
      <xdr:row>59</xdr:row>
      <xdr:rowOff>49530</xdr:rowOff>
    </xdr:to>
    <xdr:cxnSp macro="">
      <xdr:nvCxnSpPr>
        <xdr:cNvPr id="549" name="直線コネクタ 548">
          <a:extLst>
            <a:ext uri="{FF2B5EF4-FFF2-40B4-BE49-F238E27FC236}">
              <a16:creationId xmlns:a16="http://schemas.microsoft.com/office/drawing/2014/main" id="{45EB6CCA-0244-440F-82DB-F7854E644DE9}"/>
            </a:ext>
          </a:extLst>
        </xdr:cNvPr>
        <xdr:cNvCxnSpPr/>
      </xdr:nvCxnSpPr>
      <xdr:spPr>
        <a:xfrm>
          <a:off x="15481300" y="10119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55880</xdr:rowOff>
    </xdr:from>
    <xdr:to>
      <xdr:col>76</xdr:col>
      <xdr:colOff>165100</xdr:colOff>
      <xdr:row>58</xdr:row>
      <xdr:rowOff>157480</xdr:rowOff>
    </xdr:to>
    <xdr:sp macro="" textlink="">
      <xdr:nvSpPr>
        <xdr:cNvPr id="550" name="楕円 549">
          <a:extLst>
            <a:ext uri="{FF2B5EF4-FFF2-40B4-BE49-F238E27FC236}">
              <a16:creationId xmlns:a16="http://schemas.microsoft.com/office/drawing/2014/main" id="{2471B797-9DA2-462E-BDDB-E8EEC2125872}"/>
            </a:ext>
          </a:extLst>
        </xdr:cNvPr>
        <xdr:cNvSpPr/>
      </xdr:nvSpPr>
      <xdr:spPr>
        <a:xfrm>
          <a:off x="14541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106680</xdr:rowOff>
    </xdr:from>
    <xdr:to>
      <xdr:col>81</xdr:col>
      <xdr:colOff>50800</xdr:colOff>
      <xdr:row>59</xdr:row>
      <xdr:rowOff>3810</xdr:rowOff>
    </xdr:to>
    <xdr:cxnSp macro="">
      <xdr:nvCxnSpPr>
        <xdr:cNvPr id="551" name="直線コネクタ 550">
          <a:extLst>
            <a:ext uri="{FF2B5EF4-FFF2-40B4-BE49-F238E27FC236}">
              <a16:creationId xmlns:a16="http://schemas.microsoft.com/office/drawing/2014/main" id="{A63D7B78-4547-4C80-BAF4-E8A52B65520F}"/>
            </a:ext>
          </a:extLst>
        </xdr:cNvPr>
        <xdr:cNvCxnSpPr/>
      </xdr:nvCxnSpPr>
      <xdr:spPr>
        <a:xfrm>
          <a:off x="14592300" y="10050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170180</xdr:rowOff>
    </xdr:from>
    <xdr:to>
      <xdr:col>72</xdr:col>
      <xdr:colOff>38100</xdr:colOff>
      <xdr:row>58</xdr:row>
      <xdr:rowOff>100330</xdr:rowOff>
    </xdr:to>
    <xdr:sp macro="" textlink="">
      <xdr:nvSpPr>
        <xdr:cNvPr id="552" name="楕円 551">
          <a:extLst>
            <a:ext uri="{FF2B5EF4-FFF2-40B4-BE49-F238E27FC236}">
              <a16:creationId xmlns:a16="http://schemas.microsoft.com/office/drawing/2014/main" id="{5CA4A6C9-EAA5-4E2C-A350-FE9CA647EBF9}"/>
            </a:ext>
          </a:extLst>
        </xdr:cNvPr>
        <xdr:cNvSpPr/>
      </xdr:nvSpPr>
      <xdr:spPr>
        <a:xfrm>
          <a:off x="13652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49530</xdr:rowOff>
    </xdr:from>
    <xdr:to>
      <xdr:col>76</xdr:col>
      <xdr:colOff>114300</xdr:colOff>
      <xdr:row>58</xdr:row>
      <xdr:rowOff>106680</xdr:rowOff>
    </xdr:to>
    <xdr:cxnSp macro="">
      <xdr:nvCxnSpPr>
        <xdr:cNvPr id="553" name="直線コネクタ 552">
          <a:extLst>
            <a:ext uri="{FF2B5EF4-FFF2-40B4-BE49-F238E27FC236}">
              <a16:creationId xmlns:a16="http://schemas.microsoft.com/office/drawing/2014/main" id="{B5809A41-036C-4E7D-AD86-84CDA520B641}"/>
            </a:ext>
          </a:extLst>
        </xdr:cNvPr>
        <xdr:cNvCxnSpPr/>
      </xdr:nvCxnSpPr>
      <xdr:spPr>
        <a:xfrm>
          <a:off x="13703300" y="9993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554" name="楕円 553">
          <a:extLst>
            <a:ext uri="{FF2B5EF4-FFF2-40B4-BE49-F238E27FC236}">
              <a16:creationId xmlns:a16="http://schemas.microsoft.com/office/drawing/2014/main" id="{D36E492F-2B95-4E93-A6C4-32C6F15BD6CD}"/>
            </a:ext>
          </a:extLst>
        </xdr:cNvPr>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49530</xdr:rowOff>
    </xdr:from>
    <xdr:to>
      <xdr:col>71</xdr:col>
      <xdr:colOff>177800</xdr:colOff>
      <xdr:row>58</xdr:row>
      <xdr:rowOff>68580</xdr:rowOff>
    </xdr:to>
    <xdr:cxnSp macro="">
      <xdr:nvCxnSpPr>
        <xdr:cNvPr id="555" name="直線コネクタ 554">
          <a:extLst>
            <a:ext uri="{FF2B5EF4-FFF2-40B4-BE49-F238E27FC236}">
              <a16:creationId xmlns:a16="http://schemas.microsoft.com/office/drawing/2014/main" id="{A5A9B479-4834-4A5A-9AC5-8A49D28CDF6F}"/>
            </a:ext>
          </a:extLst>
        </xdr:cNvPr>
        <xdr:cNvCxnSpPr/>
      </xdr:nvCxnSpPr>
      <xdr:spPr>
        <a:xfrm flipV="1">
          <a:off x="12814300" y="99936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978F72AC-985D-4709-8ABC-501A9766B5CD}"/>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AF0576A4-6B86-4A91-94E4-27EB9235A519}"/>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558" name="n_3aveValue【学校施設】&#10;有形固定資産減価償却率">
          <a:extLst>
            <a:ext uri="{FF2B5EF4-FFF2-40B4-BE49-F238E27FC236}">
              <a16:creationId xmlns:a16="http://schemas.microsoft.com/office/drawing/2014/main" id="{1CCC5213-D449-41DD-91D3-40E3A28CCAE1}"/>
            </a:ext>
          </a:extLst>
        </xdr:cNvPr>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143527</xdr:rowOff>
    </xdr:from>
    <xdr:ext cx="405111" cy="259045"/>
    <xdr:sp macro="" textlink="">
      <xdr:nvSpPr>
        <xdr:cNvPr id="559" name="n_4aveValue【学校施設】&#10;有形固定資産減価償却率">
          <a:extLst>
            <a:ext uri="{FF2B5EF4-FFF2-40B4-BE49-F238E27FC236}">
              <a16:creationId xmlns:a16="http://schemas.microsoft.com/office/drawing/2014/main" id="{25516DD0-C7C3-42C6-AD76-74544156704B}"/>
            </a:ext>
          </a:extLst>
        </xdr:cNvPr>
        <xdr:cNvSpPr txBox="1"/>
      </xdr:nvSpPr>
      <xdr:spPr>
        <a:xfrm>
          <a:off x="12611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71137</xdr:rowOff>
    </xdr:from>
    <xdr:ext cx="405111" cy="259045"/>
    <xdr:sp macro="" textlink="">
      <xdr:nvSpPr>
        <xdr:cNvPr id="560" name="n_1mainValue【学校施設】&#10;有形固定資産減価償却率">
          <a:extLst>
            <a:ext uri="{FF2B5EF4-FFF2-40B4-BE49-F238E27FC236}">
              <a16:creationId xmlns:a16="http://schemas.microsoft.com/office/drawing/2014/main" id="{52F0273B-FA65-42C5-9370-2F2C415CBDCD}"/>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2557</xdr:rowOff>
    </xdr:from>
    <xdr:ext cx="405111" cy="259045"/>
    <xdr:sp macro="" textlink="">
      <xdr:nvSpPr>
        <xdr:cNvPr id="561" name="n_2mainValue【学校施設】&#10;有形固定資産減価償却率">
          <a:extLst>
            <a:ext uri="{FF2B5EF4-FFF2-40B4-BE49-F238E27FC236}">
              <a16:creationId xmlns:a16="http://schemas.microsoft.com/office/drawing/2014/main" id="{BFB20071-19CD-423E-B033-B150025A286B}"/>
            </a:ext>
          </a:extLst>
        </xdr:cNvPr>
        <xdr:cNvSpPr txBox="1"/>
      </xdr:nvSpPr>
      <xdr:spPr>
        <a:xfrm>
          <a:off x="14389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91457</xdr:rowOff>
    </xdr:from>
    <xdr:ext cx="405111" cy="259045"/>
    <xdr:sp macro="" textlink="">
      <xdr:nvSpPr>
        <xdr:cNvPr id="562" name="n_3mainValue【学校施設】&#10;有形固定資産減価償却率">
          <a:extLst>
            <a:ext uri="{FF2B5EF4-FFF2-40B4-BE49-F238E27FC236}">
              <a16:creationId xmlns:a16="http://schemas.microsoft.com/office/drawing/2014/main" id="{188AD74E-8A36-4887-BC2C-D226E3E54A32}"/>
            </a:ext>
          </a:extLst>
        </xdr:cNvPr>
        <xdr:cNvSpPr txBox="1"/>
      </xdr:nvSpPr>
      <xdr:spPr>
        <a:xfrm>
          <a:off x="1350074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110507</xdr:rowOff>
    </xdr:from>
    <xdr:ext cx="405111" cy="259045"/>
    <xdr:sp macro="" textlink="">
      <xdr:nvSpPr>
        <xdr:cNvPr id="563" name="n_4mainValue【学校施設】&#10;有形固定資産減価償却率">
          <a:extLst>
            <a:ext uri="{FF2B5EF4-FFF2-40B4-BE49-F238E27FC236}">
              <a16:creationId xmlns:a16="http://schemas.microsoft.com/office/drawing/2014/main" id="{10574767-3503-4E79-A640-7AC2B9DAFBEA}"/>
            </a:ext>
          </a:extLst>
        </xdr:cNvPr>
        <xdr:cNvSpPr txBox="1"/>
      </xdr:nvSpPr>
      <xdr:spPr>
        <a:xfrm>
          <a:off x="12611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DFBF5F8D-FC75-4C24-A991-2C6630874B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6AD663F-7C43-419D-B6A4-A103AA2A80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7585D223-FC1A-45DC-B9CF-A66A37DB798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E57BE4C2-3FB5-4F6C-851A-A457B940B8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3D872E8B-12B4-4926-83E6-2143C385AD8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60FEB8D8-8665-4040-A31D-29248950896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722A5E5F-DDB7-4F37-B73F-F2608644AEE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EB5C4766-AE0F-4D14-9004-DD46D6D8E1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EA81D199-78FE-4A9E-AD62-B5695BDB5B2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9D05702-F383-4CFC-801C-499AF63A745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155E1B48-B75E-4E6F-9811-63268A3C660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E21AF8E7-8398-40DB-A2EC-5E8E6408AC97}"/>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447D0A36-DE73-46DC-A09F-50DB57C6B5F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4C53B2B7-A2BE-4939-93E3-F607D57FDE4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C0AD0FC-3FE4-4BD7-B614-07BA3494E46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84F15789-B877-457F-AB27-F5A365FF951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E8EB6DE5-D7A9-434D-9814-FA4C32CDC56F}"/>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A59ED0CA-D8EB-40F5-B23A-8324F9E1BD7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5B5EC01C-005C-4835-A426-429433DBBB4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5CA7F78C-9E79-43F5-A415-4F3EC184A8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67CC08B9-BB03-4015-A929-BC893CAF0EFA}"/>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0F23085F-5A56-4A1E-B812-174E20AB6E1F}"/>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D14F5C21-685F-4DFC-8C15-4CB8E34CD75E}"/>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CA3EB13B-8B0A-4154-8145-6EA22F6C4C48}"/>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FF2EA1AC-CDD5-4C4A-A022-17CE794ED3C6}"/>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821E167F-AF3E-4F52-BBC4-C84CC8CAC123}"/>
            </a:ext>
          </a:extLst>
        </xdr:cNvPr>
        <xdr:cNvSpPr txBox="1"/>
      </xdr:nvSpPr>
      <xdr:spPr>
        <a:xfrm>
          <a:off x="22199600" y="1025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62DFBD55-5205-4CDB-ADF1-BB61D82D1ACF}"/>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F14F0FE6-7B7B-4D3E-B213-44CA9B1458C2}"/>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49DA456B-2C6A-4142-A120-19B9C12B69F3}"/>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593" name="フローチャート: 判断 592">
          <a:extLst>
            <a:ext uri="{FF2B5EF4-FFF2-40B4-BE49-F238E27FC236}">
              <a16:creationId xmlns:a16="http://schemas.microsoft.com/office/drawing/2014/main" id="{09423C08-BBEE-406C-A39B-132EEE64754C}"/>
            </a:ext>
          </a:extLst>
        </xdr:cNvPr>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594" name="フローチャート: 判断 593">
          <a:extLst>
            <a:ext uri="{FF2B5EF4-FFF2-40B4-BE49-F238E27FC236}">
              <a16:creationId xmlns:a16="http://schemas.microsoft.com/office/drawing/2014/main" id="{AE2FCD79-5799-4E30-AF73-8DF06087E112}"/>
            </a:ext>
          </a:extLst>
        </xdr:cNvPr>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94833962-31A0-465E-B862-685C3BDDB1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3717DC5-92F0-4480-B197-80A9037BA2A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E6F1799-3A39-44DD-869A-DD164A91C94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3B5DCE3-BA13-4D28-80FD-D68286019B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6FEC039-5643-41A1-990A-832A5F74E41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116078</xdr:rowOff>
    </xdr:from>
    <xdr:to>
      <xdr:col>116</xdr:col>
      <xdr:colOff>114300</xdr:colOff>
      <xdr:row>62</xdr:row>
      <xdr:rowOff>46228</xdr:rowOff>
    </xdr:to>
    <xdr:sp macro="" textlink="">
      <xdr:nvSpPr>
        <xdr:cNvPr id="600" name="楕円 599">
          <a:extLst>
            <a:ext uri="{FF2B5EF4-FFF2-40B4-BE49-F238E27FC236}">
              <a16:creationId xmlns:a16="http://schemas.microsoft.com/office/drawing/2014/main" id="{385D1C67-9BB9-4376-9E79-ED664112BA2A}"/>
            </a:ext>
          </a:extLst>
        </xdr:cNvPr>
        <xdr:cNvSpPr/>
      </xdr:nvSpPr>
      <xdr:spPr>
        <a:xfrm>
          <a:off x="22110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94505</xdr:rowOff>
    </xdr:from>
    <xdr:ext cx="469744" cy="259045"/>
    <xdr:sp macro="" textlink="">
      <xdr:nvSpPr>
        <xdr:cNvPr id="601" name="【学校施設】&#10;一人当たり面積該当値テキスト">
          <a:extLst>
            <a:ext uri="{FF2B5EF4-FFF2-40B4-BE49-F238E27FC236}">
              <a16:creationId xmlns:a16="http://schemas.microsoft.com/office/drawing/2014/main" id="{7A017B2B-6ADB-4DA6-BAD8-B5AC2AC505D2}"/>
            </a:ext>
          </a:extLst>
        </xdr:cNvPr>
        <xdr:cNvSpPr txBox="1"/>
      </xdr:nvSpPr>
      <xdr:spPr>
        <a:xfrm>
          <a:off x="22199600"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123507</xdr:rowOff>
    </xdr:from>
    <xdr:to>
      <xdr:col>112</xdr:col>
      <xdr:colOff>38100</xdr:colOff>
      <xdr:row>62</xdr:row>
      <xdr:rowOff>53657</xdr:rowOff>
    </xdr:to>
    <xdr:sp macro="" textlink="">
      <xdr:nvSpPr>
        <xdr:cNvPr id="602" name="楕円 601">
          <a:extLst>
            <a:ext uri="{FF2B5EF4-FFF2-40B4-BE49-F238E27FC236}">
              <a16:creationId xmlns:a16="http://schemas.microsoft.com/office/drawing/2014/main" id="{F980C385-E3A2-4EB7-800E-FE94429E175E}"/>
            </a:ext>
          </a:extLst>
        </xdr:cNvPr>
        <xdr:cNvSpPr/>
      </xdr:nvSpPr>
      <xdr:spPr>
        <a:xfrm>
          <a:off x="21272500" y="105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166878</xdr:rowOff>
    </xdr:from>
    <xdr:to>
      <xdr:col>116</xdr:col>
      <xdr:colOff>63500</xdr:colOff>
      <xdr:row>62</xdr:row>
      <xdr:rowOff>2857</xdr:rowOff>
    </xdr:to>
    <xdr:cxnSp macro="">
      <xdr:nvCxnSpPr>
        <xdr:cNvPr id="603" name="直線コネクタ 602">
          <a:extLst>
            <a:ext uri="{FF2B5EF4-FFF2-40B4-BE49-F238E27FC236}">
              <a16:creationId xmlns:a16="http://schemas.microsoft.com/office/drawing/2014/main" id="{2BE5BC14-8614-4F95-B860-EBBE66B4A3E1}"/>
            </a:ext>
          </a:extLst>
        </xdr:cNvPr>
        <xdr:cNvCxnSpPr/>
      </xdr:nvCxnSpPr>
      <xdr:spPr>
        <a:xfrm flipV="1">
          <a:off x="21323300" y="10625328"/>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128651</xdr:rowOff>
    </xdr:from>
    <xdr:to>
      <xdr:col>107</xdr:col>
      <xdr:colOff>101600</xdr:colOff>
      <xdr:row>62</xdr:row>
      <xdr:rowOff>58801</xdr:rowOff>
    </xdr:to>
    <xdr:sp macro="" textlink="">
      <xdr:nvSpPr>
        <xdr:cNvPr id="604" name="楕円 603">
          <a:extLst>
            <a:ext uri="{FF2B5EF4-FFF2-40B4-BE49-F238E27FC236}">
              <a16:creationId xmlns:a16="http://schemas.microsoft.com/office/drawing/2014/main" id="{5B12E558-8A9F-4BD3-B375-14E775EA9361}"/>
            </a:ext>
          </a:extLst>
        </xdr:cNvPr>
        <xdr:cNvSpPr/>
      </xdr:nvSpPr>
      <xdr:spPr>
        <a:xfrm>
          <a:off x="20383500" y="105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2857</xdr:rowOff>
    </xdr:from>
    <xdr:to>
      <xdr:col>111</xdr:col>
      <xdr:colOff>177800</xdr:colOff>
      <xdr:row>62</xdr:row>
      <xdr:rowOff>8001</xdr:rowOff>
    </xdr:to>
    <xdr:cxnSp macro="">
      <xdr:nvCxnSpPr>
        <xdr:cNvPr id="605" name="直線コネクタ 604">
          <a:extLst>
            <a:ext uri="{FF2B5EF4-FFF2-40B4-BE49-F238E27FC236}">
              <a16:creationId xmlns:a16="http://schemas.microsoft.com/office/drawing/2014/main" id="{86EAA25C-F6F2-4756-9C3D-F0F74CF3EDCD}"/>
            </a:ext>
          </a:extLst>
        </xdr:cNvPr>
        <xdr:cNvCxnSpPr/>
      </xdr:nvCxnSpPr>
      <xdr:spPr>
        <a:xfrm flipV="1">
          <a:off x="20434300" y="10632757"/>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133223</xdr:rowOff>
    </xdr:from>
    <xdr:to>
      <xdr:col>102</xdr:col>
      <xdr:colOff>165100</xdr:colOff>
      <xdr:row>62</xdr:row>
      <xdr:rowOff>63373</xdr:rowOff>
    </xdr:to>
    <xdr:sp macro="" textlink="">
      <xdr:nvSpPr>
        <xdr:cNvPr id="606" name="楕円 605">
          <a:extLst>
            <a:ext uri="{FF2B5EF4-FFF2-40B4-BE49-F238E27FC236}">
              <a16:creationId xmlns:a16="http://schemas.microsoft.com/office/drawing/2014/main" id="{A3D55D9A-B50E-4FE9-9BAE-8138DA76E106}"/>
            </a:ext>
          </a:extLst>
        </xdr:cNvPr>
        <xdr:cNvSpPr/>
      </xdr:nvSpPr>
      <xdr:spPr>
        <a:xfrm>
          <a:off x="19494500" y="105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xdr:rowOff>
    </xdr:from>
    <xdr:to>
      <xdr:col>107</xdr:col>
      <xdr:colOff>50800</xdr:colOff>
      <xdr:row>62</xdr:row>
      <xdr:rowOff>12573</xdr:rowOff>
    </xdr:to>
    <xdr:cxnSp macro="">
      <xdr:nvCxnSpPr>
        <xdr:cNvPr id="607" name="直線コネクタ 606">
          <a:extLst>
            <a:ext uri="{FF2B5EF4-FFF2-40B4-BE49-F238E27FC236}">
              <a16:creationId xmlns:a16="http://schemas.microsoft.com/office/drawing/2014/main" id="{C54A7C4C-C014-442F-991D-2C2547328FAA}"/>
            </a:ext>
          </a:extLst>
        </xdr:cNvPr>
        <xdr:cNvCxnSpPr/>
      </xdr:nvCxnSpPr>
      <xdr:spPr>
        <a:xfrm flipV="1">
          <a:off x="19545300" y="1063790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85789</xdr:rowOff>
    </xdr:from>
    <xdr:to>
      <xdr:col>98</xdr:col>
      <xdr:colOff>38100</xdr:colOff>
      <xdr:row>62</xdr:row>
      <xdr:rowOff>15939</xdr:rowOff>
    </xdr:to>
    <xdr:sp macro="" textlink="">
      <xdr:nvSpPr>
        <xdr:cNvPr id="608" name="楕円 607">
          <a:extLst>
            <a:ext uri="{FF2B5EF4-FFF2-40B4-BE49-F238E27FC236}">
              <a16:creationId xmlns:a16="http://schemas.microsoft.com/office/drawing/2014/main" id="{8B1E79EC-167A-4DF7-8466-A025FE4078DF}"/>
            </a:ext>
          </a:extLst>
        </xdr:cNvPr>
        <xdr:cNvSpPr/>
      </xdr:nvSpPr>
      <xdr:spPr>
        <a:xfrm>
          <a:off x="18605500" y="1054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136589</xdr:rowOff>
    </xdr:from>
    <xdr:to>
      <xdr:col>102</xdr:col>
      <xdr:colOff>114300</xdr:colOff>
      <xdr:row>62</xdr:row>
      <xdr:rowOff>12573</xdr:rowOff>
    </xdr:to>
    <xdr:cxnSp macro="">
      <xdr:nvCxnSpPr>
        <xdr:cNvPr id="609" name="直線コネクタ 608">
          <a:extLst>
            <a:ext uri="{FF2B5EF4-FFF2-40B4-BE49-F238E27FC236}">
              <a16:creationId xmlns:a16="http://schemas.microsoft.com/office/drawing/2014/main" id="{06AFF2C1-37BB-427B-8A3B-2D337B776237}"/>
            </a:ext>
          </a:extLst>
        </xdr:cNvPr>
        <xdr:cNvCxnSpPr/>
      </xdr:nvCxnSpPr>
      <xdr:spPr>
        <a:xfrm>
          <a:off x="18656300" y="10595039"/>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FD7CDA44-186F-4775-B5A5-BA7615D4F04F}"/>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F03441CB-003B-4CF1-88BA-31C10E77113D}"/>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164482</xdr:rowOff>
    </xdr:from>
    <xdr:ext cx="469744" cy="259045"/>
    <xdr:sp macro="" textlink="">
      <xdr:nvSpPr>
        <xdr:cNvPr id="612" name="n_3aveValue【学校施設】&#10;一人当たり面積">
          <a:extLst>
            <a:ext uri="{FF2B5EF4-FFF2-40B4-BE49-F238E27FC236}">
              <a16:creationId xmlns:a16="http://schemas.microsoft.com/office/drawing/2014/main" id="{28083D1A-1618-46A7-BAFE-C0AA91898A3E}"/>
            </a:ext>
          </a:extLst>
        </xdr:cNvPr>
        <xdr:cNvSpPr txBox="1"/>
      </xdr:nvSpPr>
      <xdr:spPr>
        <a:xfrm>
          <a:off x="193104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613" name="n_4aveValue【学校施設】&#10;一人当たり面積">
          <a:extLst>
            <a:ext uri="{FF2B5EF4-FFF2-40B4-BE49-F238E27FC236}">
              <a16:creationId xmlns:a16="http://schemas.microsoft.com/office/drawing/2014/main" id="{228AAB22-7FEA-4FD4-BB89-14BA6C1F1550}"/>
            </a:ext>
          </a:extLst>
        </xdr:cNvPr>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44784</xdr:rowOff>
    </xdr:from>
    <xdr:ext cx="469744" cy="259045"/>
    <xdr:sp macro="" textlink="">
      <xdr:nvSpPr>
        <xdr:cNvPr id="614" name="n_1mainValue【学校施設】&#10;一人当たり面積">
          <a:extLst>
            <a:ext uri="{FF2B5EF4-FFF2-40B4-BE49-F238E27FC236}">
              <a16:creationId xmlns:a16="http://schemas.microsoft.com/office/drawing/2014/main" id="{1D1445A1-49F9-4AA5-8FD5-D0B98D471770}"/>
            </a:ext>
          </a:extLst>
        </xdr:cNvPr>
        <xdr:cNvSpPr txBox="1"/>
      </xdr:nvSpPr>
      <xdr:spPr>
        <a:xfrm>
          <a:off x="21075727" y="1067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49928</xdr:rowOff>
    </xdr:from>
    <xdr:ext cx="469744" cy="259045"/>
    <xdr:sp macro="" textlink="">
      <xdr:nvSpPr>
        <xdr:cNvPr id="615" name="n_2mainValue【学校施設】&#10;一人当たり面積">
          <a:extLst>
            <a:ext uri="{FF2B5EF4-FFF2-40B4-BE49-F238E27FC236}">
              <a16:creationId xmlns:a16="http://schemas.microsoft.com/office/drawing/2014/main" id="{A443172C-7039-4D34-A1DA-685832B06743}"/>
            </a:ext>
          </a:extLst>
        </xdr:cNvPr>
        <xdr:cNvSpPr txBox="1"/>
      </xdr:nvSpPr>
      <xdr:spPr>
        <a:xfrm>
          <a:off x="20199427" y="1067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54500</xdr:rowOff>
    </xdr:from>
    <xdr:ext cx="469744" cy="259045"/>
    <xdr:sp macro="" textlink="">
      <xdr:nvSpPr>
        <xdr:cNvPr id="616" name="n_3mainValue【学校施設】&#10;一人当たり面積">
          <a:extLst>
            <a:ext uri="{FF2B5EF4-FFF2-40B4-BE49-F238E27FC236}">
              <a16:creationId xmlns:a16="http://schemas.microsoft.com/office/drawing/2014/main" id="{ED7C4851-97A5-49FC-8BA0-EE7A529F4137}"/>
            </a:ext>
          </a:extLst>
        </xdr:cNvPr>
        <xdr:cNvSpPr txBox="1"/>
      </xdr:nvSpPr>
      <xdr:spPr>
        <a:xfrm>
          <a:off x="19310427" y="1068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7066</xdr:rowOff>
    </xdr:from>
    <xdr:ext cx="469744" cy="259045"/>
    <xdr:sp macro="" textlink="">
      <xdr:nvSpPr>
        <xdr:cNvPr id="617" name="n_4mainValue【学校施設】&#10;一人当たり面積">
          <a:extLst>
            <a:ext uri="{FF2B5EF4-FFF2-40B4-BE49-F238E27FC236}">
              <a16:creationId xmlns:a16="http://schemas.microsoft.com/office/drawing/2014/main" id="{0A271839-F5EB-4D0E-8B5E-CCE087E28151}"/>
            </a:ext>
          </a:extLst>
        </xdr:cNvPr>
        <xdr:cNvSpPr txBox="1"/>
      </xdr:nvSpPr>
      <xdr:spPr>
        <a:xfrm>
          <a:off x="18421427" y="1063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7997E932-FA10-4504-B6BD-60DB425F86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5848C599-C3C9-4173-B1BA-15C9B4C6D8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AC121E0F-3DB5-497C-9765-455C703AA09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346E6F99-D21B-45FC-9A7E-80A90FE9F5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3A06183F-531F-45A9-8D20-7DA231F3B90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CC09DE17-9075-4BDC-AEB0-3EA28BA1872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4789C3E5-B364-49F5-ADAE-D0F572EB94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33486117-3281-425D-A199-4CC98CEE110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B21E4FB4-EA9F-468F-9229-454B080D624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D118CC68-3A30-4E5A-BB41-3016C45BF36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7D432D6A-66F0-42B1-A6DA-484D9A3D9FA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FD778FD8-11C0-4B9B-95FC-98108698886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6DC91C17-B3C5-4CE1-8D6C-806C4CBEC71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735A2E77-4D39-41E5-A17B-F940DC4B6F9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DC98B7A5-FB35-436D-B858-5E11539A4A2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342A2128-8216-4DB0-9CC6-06DC7C265B6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694848AC-1DD8-4950-BEF0-8D157637C32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8BF799ED-9E33-4538-AC0C-7CE3A19CC57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C9533BAE-E2D2-4911-8279-F39FD810FB7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C18923EF-4B18-4BC5-B339-422363BEE03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81079C84-A1DB-497D-A975-9BE61E0AC25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E46B71B0-BF4F-4012-BA65-29C08DB9A7D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C06823AE-ABDB-476B-A6D4-1D75251EB27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4481CE4D-81D9-4915-A41D-6A75FD1995E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4413644B-FCC0-4EE3-BF0B-F1133ED7C854}"/>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6766D331-46FC-4A6E-977F-DE0E2B8945D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6C531D68-BD49-4EC2-8F81-C8ED8A56CAE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97130140-12F5-4136-ADB0-FFB9C20794A7}"/>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AE15E5C5-74DF-4877-BBAB-79CEC55DED04}"/>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727A5494-0098-4856-B5D2-C555F087DE2D}"/>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034265B3-372E-4FBC-9C53-DAAB1F47962D}"/>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DDA3CD24-1E20-4FA4-BE50-439D8E624C14}"/>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67F7644C-28CD-4A27-88D2-04933C7568AD}"/>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651" name="フローチャート: 判断 650">
          <a:extLst>
            <a:ext uri="{FF2B5EF4-FFF2-40B4-BE49-F238E27FC236}">
              <a16:creationId xmlns:a16="http://schemas.microsoft.com/office/drawing/2014/main" id="{10FD2E57-C0A3-4084-A985-ABD0260FA4E0}"/>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652" name="フローチャート: 判断 651">
          <a:extLst>
            <a:ext uri="{FF2B5EF4-FFF2-40B4-BE49-F238E27FC236}">
              <a16:creationId xmlns:a16="http://schemas.microsoft.com/office/drawing/2014/main" id="{8F9B338B-78E1-4DFB-AFCB-7B340C6DD989}"/>
            </a:ext>
          </a:extLst>
        </xdr:cNvPr>
        <xdr:cNvSpPr/>
      </xdr:nvSpPr>
      <xdr:spPr>
        <a:xfrm>
          <a:off x="12763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FD08D7C2-E2CB-4B76-AF71-BF2B8F47FB0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81618C3D-9710-41D2-A908-7CCB874C186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0DB8211-1976-4089-859A-ADFBE9A5BC5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224527C8-3929-46ED-A43E-213EA9E0401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2DB6836-3E3B-423E-9F8C-2A00163567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132080</xdr:rowOff>
    </xdr:from>
    <xdr:to>
      <xdr:col>85</xdr:col>
      <xdr:colOff>177800</xdr:colOff>
      <xdr:row>85</xdr:row>
      <xdr:rowOff>62230</xdr:rowOff>
    </xdr:to>
    <xdr:sp macro="" textlink="">
      <xdr:nvSpPr>
        <xdr:cNvPr id="658" name="楕円 657">
          <a:extLst>
            <a:ext uri="{FF2B5EF4-FFF2-40B4-BE49-F238E27FC236}">
              <a16:creationId xmlns:a16="http://schemas.microsoft.com/office/drawing/2014/main" id="{4C708847-55BA-4024-86C9-34F87E03C09E}"/>
            </a:ext>
          </a:extLst>
        </xdr:cNvPr>
        <xdr:cNvSpPr/>
      </xdr:nvSpPr>
      <xdr:spPr>
        <a:xfrm>
          <a:off x="16268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110507</xdr:rowOff>
    </xdr:from>
    <xdr:ext cx="405111" cy="259045"/>
    <xdr:sp macro="" textlink="">
      <xdr:nvSpPr>
        <xdr:cNvPr id="659" name="【児童館】&#10;有形固定資産減価償却率該当値テキスト">
          <a:extLst>
            <a:ext uri="{FF2B5EF4-FFF2-40B4-BE49-F238E27FC236}">
              <a16:creationId xmlns:a16="http://schemas.microsoft.com/office/drawing/2014/main" id="{7F18977E-8E87-4E15-8953-68CDFEE5AB3C}"/>
            </a:ext>
          </a:extLst>
        </xdr:cNvPr>
        <xdr:cNvSpPr txBox="1"/>
      </xdr:nvSpPr>
      <xdr:spPr>
        <a:xfrm>
          <a:off x="16357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162561</xdr:rowOff>
    </xdr:from>
    <xdr:to>
      <xdr:col>81</xdr:col>
      <xdr:colOff>101600</xdr:colOff>
      <xdr:row>85</xdr:row>
      <xdr:rowOff>92711</xdr:rowOff>
    </xdr:to>
    <xdr:sp macro="" textlink="">
      <xdr:nvSpPr>
        <xdr:cNvPr id="660" name="楕円 659">
          <a:extLst>
            <a:ext uri="{FF2B5EF4-FFF2-40B4-BE49-F238E27FC236}">
              <a16:creationId xmlns:a16="http://schemas.microsoft.com/office/drawing/2014/main" id="{E71FCF74-516B-43C2-9671-21BB2ECED10A}"/>
            </a:ext>
          </a:extLst>
        </xdr:cNvPr>
        <xdr:cNvSpPr/>
      </xdr:nvSpPr>
      <xdr:spPr>
        <a:xfrm>
          <a:off x="15430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11430</xdr:rowOff>
    </xdr:from>
    <xdr:to>
      <xdr:col>85</xdr:col>
      <xdr:colOff>127000</xdr:colOff>
      <xdr:row>85</xdr:row>
      <xdr:rowOff>41911</xdr:rowOff>
    </xdr:to>
    <xdr:cxnSp macro="">
      <xdr:nvCxnSpPr>
        <xdr:cNvPr id="661" name="直線コネクタ 660">
          <a:extLst>
            <a:ext uri="{FF2B5EF4-FFF2-40B4-BE49-F238E27FC236}">
              <a16:creationId xmlns:a16="http://schemas.microsoft.com/office/drawing/2014/main" id="{AF7AEAF6-6BEE-4FDE-AEE2-8FD0417E23AE}"/>
            </a:ext>
          </a:extLst>
        </xdr:cNvPr>
        <xdr:cNvCxnSpPr/>
      </xdr:nvCxnSpPr>
      <xdr:spPr>
        <a:xfrm flipV="1">
          <a:off x="15481300" y="145846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124461</xdr:rowOff>
    </xdr:from>
    <xdr:to>
      <xdr:col>76</xdr:col>
      <xdr:colOff>165100</xdr:colOff>
      <xdr:row>85</xdr:row>
      <xdr:rowOff>54611</xdr:rowOff>
    </xdr:to>
    <xdr:sp macro="" textlink="">
      <xdr:nvSpPr>
        <xdr:cNvPr id="662" name="楕円 661">
          <a:extLst>
            <a:ext uri="{FF2B5EF4-FFF2-40B4-BE49-F238E27FC236}">
              <a16:creationId xmlns:a16="http://schemas.microsoft.com/office/drawing/2014/main" id="{D9BE5B53-D177-4FC1-9755-5D3D9F0C72D1}"/>
            </a:ext>
          </a:extLst>
        </xdr:cNvPr>
        <xdr:cNvSpPr/>
      </xdr:nvSpPr>
      <xdr:spPr>
        <a:xfrm>
          <a:off x="14541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3811</xdr:rowOff>
    </xdr:from>
    <xdr:to>
      <xdr:col>81</xdr:col>
      <xdr:colOff>50800</xdr:colOff>
      <xdr:row>85</xdr:row>
      <xdr:rowOff>41911</xdr:rowOff>
    </xdr:to>
    <xdr:cxnSp macro="">
      <xdr:nvCxnSpPr>
        <xdr:cNvPr id="663" name="直線コネクタ 662">
          <a:extLst>
            <a:ext uri="{FF2B5EF4-FFF2-40B4-BE49-F238E27FC236}">
              <a16:creationId xmlns:a16="http://schemas.microsoft.com/office/drawing/2014/main" id="{AE9CDA87-9851-4292-A83B-8C54D82DE310}"/>
            </a:ext>
          </a:extLst>
        </xdr:cNvPr>
        <xdr:cNvCxnSpPr/>
      </xdr:nvCxnSpPr>
      <xdr:spPr>
        <a:xfrm>
          <a:off x="14592300" y="14577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92075</xdr:rowOff>
    </xdr:from>
    <xdr:to>
      <xdr:col>72</xdr:col>
      <xdr:colOff>38100</xdr:colOff>
      <xdr:row>85</xdr:row>
      <xdr:rowOff>22225</xdr:rowOff>
    </xdr:to>
    <xdr:sp macro="" textlink="">
      <xdr:nvSpPr>
        <xdr:cNvPr id="664" name="楕円 663">
          <a:extLst>
            <a:ext uri="{FF2B5EF4-FFF2-40B4-BE49-F238E27FC236}">
              <a16:creationId xmlns:a16="http://schemas.microsoft.com/office/drawing/2014/main" id="{08D72552-B7C5-47D8-AFF1-F68D93A2CD3F}"/>
            </a:ext>
          </a:extLst>
        </xdr:cNvPr>
        <xdr:cNvSpPr/>
      </xdr:nvSpPr>
      <xdr:spPr>
        <a:xfrm>
          <a:off x="13652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142875</xdr:rowOff>
    </xdr:from>
    <xdr:to>
      <xdr:col>76</xdr:col>
      <xdr:colOff>114300</xdr:colOff>
      <xdr:row>85</xdr:row>
      <xdr:rowOff>3811</xdr:rowOff>
    </xdr:to>
    <xdr:cxnSp macro="">
      <xdr:nvCxnSpPr>
        <xdr:cNvPr id="665" name="直線コネクタ 664">
          <a:extLst>
            <a:ext uri="{FF2B5EF4-FFF2-40B4-BE49-F238E27FC236}">
              <a16:creationId xmlns:a16="http://schemas.microsoft.com/office/drawing/2014/main" id="{F4103565-DAE6-4EAF-9D24-653A894BE02C}"/>
            </a:ext>
          </a:extLst>
        </xdr:cNvPr>
        <xdr:cNvCxnSpPr/>
      </xdr:nvCxnSpPr>
      <xdr:spPr>
        <a:xfrm>
          <a:off x="13703300" y="145446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52070</xdr:rowOff>
    </xdr:from>
    <xdr:to>
      <xdr:col>67</xdr:col>
      <xdr:colOff>101600</xdr:colOff>
      <xdr:row>84</xdr:row>
      <xdr:rowOff>153670</xdr:rowOff>
    </xdr:to>
    <xdr:sp macro="" textlink="">
      <xdr:nvSpPr>
        <xdr:cNvPr id="666" name="楕円 665">
          <a:extLst>
            <a:ext uri="{FF2B5EF4-FFF2-40B4-BE49-F238E27FC236}">
              <a16:creationId xmlns:a16="http://schemas.microsoft.com/office/drawing/2014/main" id="{E80A33E4-E960-48F7-AB3C-9434630CACD5}"/>
            </a:ext>
          </a:extLst>
        </xdr:cNvPr>
        <xdr:cNvSpPr/>
      </xdr:nvSpPr>
      <xdr:spPr>
        <a:xfrm>
          <a:off x="12763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102870</xdr:rowOff>
    </xdr:from>
    <xdr:to>
      <xdr:col>71</xdr:col>
      <xdr:colOff>177800</xdr:colOff>
      <xdr:row>84</xdr:row>
      <xdr:rowOff>142875</xdr:rowOff>
    </xdr:to>
    <xdr:cxnSp macro="">
      <xdr:nvCxnSpPr>
        <xdr:cNvPr id="667" name="直線コネクタ 666">
          <a:extLst>
            <a:ext uri="{FF2B5EF4-FFF2-40B4-BE49-F238E27FC236}">
              <a16:creationId xmlns:a16="http://schemas.microsoft.com/office/drawing/2014/main" id="{40D2B234-2BD7-49C0-BE1D-17D6516D85B6}"/>
            </a:ext>
          </a:extLst>
        </xdr:cNvPr>
        <xdr:cNvCxnSpPr/>
      </xdr:nvCxnSpPr>
      <xdr:spPr>
        <a:xfrm>
          <a:off x="12814300" y="14504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3A965D40-8692-46EB-A200-4B38989AAC75}"/>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35F20AA1-53F8-4C85-8EF0-17FFFA5FF6E1}"/>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5812B4F8-0A34-471E-93F4-F3CEAB3F1AB8}"/>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17797</xdr:rowOff>
    </xdr:from>
    <xdr:ext cx="405111" cy="259045"/>
    <xdr:sp macro="" textlink="">
      <xdr:nvSpPr>
        <xdr:cNvPr id="671" name="n_4aveValue【児童館】&#10;有形固定資産減価償却率">
          <a:extLst>
            <a:ext uri="{FF2B5EF4-FFF2-40B4-BE49-F238E27FC236}">
              <a16:creationId xmlns:a16="http://schemas.microsoft.com/office/drawing/2014/main" id="{CC2D7022-E41E-4A53-ACAF-925CFF593C4B}"/>
            </a:ext>
          </a:extLst>
        </xdr:cNvPr>
        <xdr:cNvSpPr txBox="1"/>
      </xdr:nvSpPr>
      <xdr:spPr>
        <a:xfrm>
          <a:off x="12611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83838</xdr:rowOff>
    </xdr:from>
    <xdr:ext cx="405111" cy="259045"/>
    <xdr:sp macro="" textlink="">
      <xdr:nvSpPr>
        <xdr:cNvPr id="672" name="n_1mainValue【児童館】&#10;有形固定資産減価償却率">
          <a:extLst>
            <a:ext uri="{FF2B5EF4-FFF2-40B4-BE49-F238E27FC236}">
              <a16:creationId xmlns:a16="http://schemas.microsoft.com/office/drawing/2014/main" id="{06DBAD4F-503B-4C07-8C08-A0CF5F65D7AF}"/>
            </a:ext>
          </a:extLst>
        </xdr:cNvPr>
        <xdr:cNvSpPr txBox="1"/>
      </xdr:nvSpPr>
      <xdr:spPr>
        <a:xfrm>
          <a:off x="152660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45738</xdr:rowOff>
    </xdr:from>
    <xdr:ext cx="405111" cy="259045"/>
    <xdr:sp macro="" textlink="">
      <xdr:nvSpPr>
        <xdr:cNvPr id="673" name="n_2mainValue【児童館】&#10;有形固定資産減価償却率">
          <a:extLst>
            <a:ext uri="{FF2B5EF4-FFF2-40B4-BE49-F238E27FC236}">
              <a16:creationId xmlns:a16="http://schemas.microsoft.com/office/drawing/2014/main" id="{E1E49B36-87E4-4FA4-B0C8-39C03E534C11}"/>
            </a:ext>
          </a:extLst>
        </xdr:cNvPr>
        <xdr:cNvSpPr txBox="1"/>
      </xdr:nvSpPr>
      <xdr:spPr>
        <a:xfrm>
          <a:off x="14389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13352</xdr:rowOff>
    </xdr:from>
    <xdr:ext cx="405111" cy="259045"/>
    <xdr:sp macro="" textlink="">
      <xdr:nvSpPr>
        <xdr:cNvPr id="674" name="n_3mainValue【児童館】&#10;有形固定資産減価償却率">
          <a:extLst>
            <a:ext uri="{FF2B5EF4-FFF2-40B4-BE49-F238E27FC236}">
              <a16:creationId xmlns:a16="http://schemas.microsoft.com/office/drawing/2014/main" id="{76C98801-7CF9-4C85-B630-6C4A4D275F06}"/>
            </a:ext>
          </a:extLst>
        </xdr:cNvPr>
        <xdr:cNvSpPr txBox="1"/>
      </xdr:nvSpPr>
      <xdr:spPr>
        <a:xfrm>
          <a:off x="13500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144797</xdr:rowOff>
    </xdr:from>
    <xdr:ext cx="405111" cy="259045"/>
    <xdr:sp macro="" textlink="">
      <xdr:nvSpPr>
        <xdr:cNvPr id="675" name="n_4mainValue【児童館】&#10;有形固定資産減価償却率">
          <a:extLst>
            <a:ext uri="{FF2B5EF4-FFF2-40B4-BE49-F238E27FC236}">
              <a16:creationId xmlns:a16="http://schemas.microsoft.com/office/drawing/2014/main" id="{3ED733DB-93F3-4813-B6B7-BAAD6B6A0BDF}"/>
            </a:ext>
          </a:extLst>
        </xdr:cNvPr>
        <xdr:cNvSpPr txBox="1"/>
      </xdr:nvSpPr>
      <xdr:spPr>
        <a:xfrm>
          <a:off x="12611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6A8CF860-4D05-45BA-BAA8-721B33AF3B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FC8B9F6-37F8-4FF5-8E98-A7BEB67399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B6706C70-8E8C-4BE4-A1FF-F393A23E91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E3306ED0-DC7A-4AD0-933B-7FED483E18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DCBE0623-E5E2-40E9-AA13-4355FF1C94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DFB2053E-96BC-4938-BE68-30CB2A75AFD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7C96BCC7-1B72-4A8E-ADD4-BA8CBC51180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EFBE4E7A-2834-4FCB-ABC7-D356C9A3B54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E4FCAEA7-D9DD-431D-9161-47A76BFA427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9B58F388-6C6C-465C-8780-252ED3E1585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2E8653B8-5F2E-4124-A582-A16474368FD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344D8B44-AE9E-45C6-BE71-BBEDECB5193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4604C349-63FE-41DC-ABAB-D2C3A781DE2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783D0C51-5EF9-4640-B567-2A7BEFF3C27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C376AD19-58B8-4EEE-B68E-AD9DC2380FB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D5434D8F-0DBA-4BB0-972A-AE462FBC2F2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93ECF48F-4138-4CBF-B4D2-6CD2B1C69E6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EB122FE5-3663-4314-AAB8-59C57020776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BF7BB675-676D-4AEE-AAB8-0156C9B2FA5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2ADF97A8-7BE2-4E07-A8E1-5754AC2DED7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32F09ADE-33EB-45FC-9CE4-72972561CBF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AB3CC966-2D57-45D3-B4C0-747B08314B7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89438A76-CF3D-4478-8E10-D3AAE31E9D5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B89CEAA8-5FD2-4463-9CB8-BDB7F557639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13FFB7AD-BC12-4429-8ED9-8703680EE7B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8150C6A3-9BDD-4A35-AF26-96E7E442BBD7}"/>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D4B8A5FD-39C0-40EA-85B3-08AF54DF9538}"/>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9387BC54-52DE-46F5-8E3B-2A7090DCCB09}"/>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D321CDDC-B0AE-469E-8D72-94AB60984503}"/>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4125FA52-C45F-4629-8595-C4C5FA542B73}"/>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11AD741F-9EDA-4723-9202-D2ADED2570A2}"/>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856389F9-898C-4659-A77E-141FCC69AFBE}"/>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4556D420-62EB-413C-A3E8-6D2CE5FD171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897BDF2C-4F37-4F51-B3FA-BE3EE3F0C7F1}"/>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0" name="フローチャート: 判断 709">
          <a:extLst>
            <a:ext uri="{FF2B5EF4-FFF2-40B4-BE49-F238E27FC236}">
              <a16:creationId xmlns:a16="http://schemas.microsoft.com/office/drawing/2014/main" id="{917671DA-E209-4268-AFCE-72D806578CE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1" name="フローチャート: 判断 710">
          <a:extLst>
            <a:ext uri="{FF2B5EF4-FFF2-40B4-BE49-F238E27FC236}">
              <a16:creationId xmlns:a16="http://schemas.microsoft.com/office/drawing/2014/main" id="{DD630FA2-1614-4524-9EC9-79E43E530676}"/>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3CC494A-455D-4BDE-B1AC-424E85D9979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733B837-B86F-490D-9431-153046E33D6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D55EE4E-FC2C-4868-92E4-92C1E305AF7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13014C73-1C50-4352-86EB-2F422BECF98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94817DA-EF68-4710-8B1F-828730FD17C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60779</xdr:rowOff>
    </xdr:from>
    <xdr:to>
      <xdr:col>116</xdr:col>
      <xdr:colOff>114300</xdr:colOff>
      <xdr:row>81</xdr:row>
      <xdr:rowOff>162379</xdr:rowOff>
    </xdr:to>
    <xdr:sp macro="" textlink="">
      <xdr:nvSpPr>
        <xdr:cNvPr id="717" name="楕円 716">
          <a:extLst>
            <a:ext uri="{FF2B5EF4-FFF2-40B4-BE49-F238E27FC236}">
              <a16:creationId xmlns:a16="http://schemas.microsoft.com/office/drawing/2014/main" id="{4E302AF1-2308-478C-A83E-B5B351AC892E}"/>
            </a:ext>
          </a:extLst>
        </xdr:cNvPr>
        <xdr:cNvSpPr/>
      </xdr:nvSpPr>
      <xdr:spPr>
        <a:xfrm>
          <a:off x="221107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83656</xdr:rowOff>
    </xdr:from>
    <xdr:ext cx="469744" cy="259045"/>
    <xdr:sp macro="" textlink="">
      <xdr:nvSpPr>
        <xdr:cNvPr id="718" name="【児童館】&#10;一人当たり面積該当値テキスト">
          <a:extLst>
            <a:ext uri="{FF2B5EF4-FFF2-40B4-BE49-F238E27FC236}">
              <a16:creationId xmlns:a16="http://schemas.microsoft.com/office/drawing/2014/main" id="{CB9E4275-4997-489C-B56B-EF372B580F12}"/>
            </a:ext>
          </a:extLst>
        </xdr:cNvPr>
        <xdr:cNvSpPr txBox="1"/>
      </xdr:nvSpPr>
      <xdr:spPr>
        <a:xfrm>
          <a:off x="22199600" y="1379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77107</xdr:rowOff>
    </xdr:from>
    <xdr:to>
      <xdr:col>112</xdr:col>
      <xdr:colOff>38100</xdr:colOff>
      <xdr:row>82</xdr:row>
      <xdr:rowOff>7257</xdr:rowOff>
    </xdr:to>
    <xdr:sp macro="" textlink="">
      <xdr:nvSpPr>
        <xdr:cNvPr id="719" name="楕円 718">
          <a:extLst>
            <a:ext uri="{FF2B5EF4-FFF2-40B4-BE49-F238E27FC236}">
              <a16:creationId xmlns:a16="http://schemas.microsoft.com/office/drawing/2014/main" id="{73D6F1FA-42D0-4989-8247-EC49E4EC9777}"/>
            </a:ext>
          </a:extLst>
        </xdr:cNvPr>
        <xdr:cNvSpPr/>
      </xdr:nvSpPr>
      <xdr:spPr>
        <a:xfrm>
          <a:off x="21272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111579</xdr:rowOff>
    </xdr:from>
    <xdr:to>
      <xdr:col>116</xdr:col>
      <xdr:colOff>63500</xdr:colOff>
      <xdr:row>81</xdr:row>
      <xdr:rowOff>127907</xdr:rowOff>
    </xdr:to>
    <xdr:cxnSp macro="">
      <xdr:nvCxnSpPr>
        <xdr:cNvPr id="720" name="直線コネクタ 719">
          <a:extLst>
            <a:ext uri="{FF2B5EF4-FFF2-40B4-BE49-F238E27FC236}">
              <a16:creationId xmlns:a16="http://schemas.microsoft.com/office/drawing/2014/main" id="{391616EE-8CCE-498A-A4F4-C8A061934CF9}"/>
            </a:ext>
          </a:extLst>
        </xdr:cNvPr>
        <xdr:cNvCxnSpPr/>
      </xdr:nvCxnSpPr>
      <xdr:spPr>
        <a:xfrm flipV="1">
          <a:off x="21323300" y="139990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77107</xdr:rowOff>
    </xdr:from>
    <xdr:to>
      <xdr:col>107</xdr:col>
      <xdr:colOff>101600</xdr:colOff>
      <xdr:row>82</xdr:row>
      <xdr:rowOff>7257</xdr:rowOff>
    </xdr:to>
    <xdr:sp macro="" textlink="">
      <xdr:nvSpPr>
        <xdr:cNvPr id="721" name="楕円 720">
          <a:extLst>
            <a:ext uri="{FF2B5EF4-FFF2-40B4-BE49-F238E27FC236}">
              <a16:creationId xmlns:a16="http://schemas.microsoft.com/office/drawing/2014/main" id="{98886EA0-05CA-40C7-8877-296F2D8F9DC2}"/>
            </a:ext>
          </a:extLst>
        </xdr:cNvPr>
        <xdr:cNvSpPr/>
      </xdr:nvSpPr>
      <xdr:spPr>
        <a:xfrm>
          <a:off x="20383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127907</xdr:rowOff>
    </xdr:from>
    <xdr:to>
      <xdr:col>111</xdr:col>
      <xdr:colOff>177800</xdr:colOff>
      <xdr:row>81</xdr:row>
      <xdr:rowOff>127907</xdr:rowOff>
    </xdr:to>
    <xdr:cxnSp macro="">
      <xdr:nvCxnSpPr>
        <xdr:cNvPr id="722" name="直線コネクタ 721">
          <a:extLst>
            <a:ext uri="{FF2B5EF4-FFF2-40B4-BE49-F238E27FC236}">
              <a16:creationId xmlns:a16="http://schemas.microsoft.com/office/drawing/2014/main" id="{025B6FE6-E792-44A7-AC78-F82C7473126F}"/>
            </a:ext>
          </a:extLst>
        </xdr:cNvPr>
        <xdr:cNvCxnSpPr/>
      </xdr:nvCxnSpPr>
      <xdr:spPr>
        <a:xfrm>
          <a:off x="20434300" y="14015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77107</xdr:rowOff>
    </xdr:from>
    <xdr:to>
      <xdr:col>102</xdr:col>
      <xdr:colOff>165100</xdr:colOff>
      <xdr:row>82</xdr:row>
      <xdr:rowOff>7257</xdr:rowOff>
    </xdr:to>
    <xdr:sp macro="" textlink="">
      <xdr:nvSpPr>
        <xdr:cNvPr id="723" name="楕円 722">
          <a:extLst>
            <a:ext uri="{FF2B5EF4-FFF2-40B4-BE49-F238E27FC236}">
              <a16:creationId xmlns:a16="http://schemas.microsoft.com/office/drawing/2014/main" id="{4ADED0A4-DE87-4783-A106-0B2019273CF5}"/>
            </a:ext>
          </a:extLst>
        </xdr:cNvPr>
        <xdr:cNvSpPr/>
      </xdr:nvSpPr>
      <xdr:spPr>
        <a:xfrm>
          <a:off x="19494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127907</xdr:rowOff>
    </xdr:from>
    <xdr:to>
      <xdr:col>107</xdr:col>
      <xdr:colOff>50800</xdr:colOff>
      <xdr:row>81</xdr:row>
      <xdr:rowOff>127907</xdr:rowOff>
    </xdr:to>
    <xdr:cxnSp macro="">
      <xdr:nvCxnSpPr>
        <xdr:cNvPr id="724" name="直線コネクタ 723">
          <a:extLst>
            <a:ext uri="{FF2B5EF4-FFF2-40B4-BE49-F238E27FC236}">
              <a16:creationId xmlns:a16="http://schemas.microsoft.com/office/drawing/2014/main" id="{5027B566-1D0E-4C14-AC29-9C84FA6D063F}"/>
            </a:ext>
          </a:extLst>
        </xdr:cNvPr>
        <xdr:cNvCxnSpPr/>
      </xdr:nvCxnSpPr>
      <xdr:spPr>
        <a:xfrm>
          <a:off x="19545300" y="14015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11793</xdr:rowOff>
    </xdr:from>
    <xdr:to>
      <xdr:col>98</xdr:col>
      <xdr:colOff>38100</xdr:colOff>
      <xdr:row>81</xdr:row>
      <xdr:rowOff>113393</xdr:rowOff>
    </xdr:to>
    <xdr:sp macro="" textlink="">
      <xdr:nvSpPr>
        <xdr:cNvPr id="725" name="楕円 724">
          <a:extLst>
            <a:ext uri="{FF2B5EF4-FFF2-40B4-BE49-F238E27FC236}">
              <a16:creationId xmlns:a16="http://schemas.microsoft.com/office/drawing/2014/main" id="{4BE52009-D9F2-4C62-8EC9-A73D47039F21}"/>
            </a:ext>
          </a:extLst>
        </xdr:cNvPr>
        <xdr:cNvSpPr/>
      </xdr:nvSpPr>
      <xdr:spPr>
        <a:xfrm>
          <a:off x="18605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62593</xdr:rowOff>
    </xdr:from>
    <xdr:to>
      <xdr:col>102</xdr:col>
      <xdr:colOff>114300</xdr:colOff>
      <xdr:row>81</xdr:row>
      <xdr:rowOff>127907</xdr:rowOff>
    </xdr:to>
    <xdr:cxnSp macro="">
      <xdr:nvCxnSpPr>
        <xdr:cNvPr id="726" name="直線コネクタ 725">
          <a:extLst>
            <a:ext uri="{FF2B5EF4-FFF2-40B4-BE49-F238E27FC236}">
              <a16:creationId xmlns:a16="http://schemas.microsoft.com/office/drawing/2014/main" id="{9E6B0C88-9CCD-4AF3-809F-A0FFBEBF32CE}"/>
            </a:ext>
          </a:extLst>
        </xdr:cNvPr>
        <xdr:cNvCxnSpPr/>
      </xdr:nvCxnSpPr>
      <xdr:spPr>
        <a:xfrm>
          <a:off x="18656300" y="13950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6E62FC3B-0C6A-40D7-A41E-E5E75AD43B8E}"/>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E3C598BD-3266-4A4B-BC7B-B113B5D80E4D}"/>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729" name="n_3aveValue【児童館】&#10;一人当たり面積">
          <a:extLst>
            <a:ext uri="{FF2B5EF4-FFF2-40B4-BE49-F238E27FC236}">
              <a16:creationId xmlns:a16="http://schemas.microsoft.com/office/drawing/2014/main" id="{518BF37B-4532-44D0-BB96-09E6481D5A23}"/>
            </a:ext>
          </a:extLst>
        </xdr:cNvPr>
        <xdr:cNvSpPr txBox="1"/>
      </xdr:nvSpPr>
      <xdr:spPr>
        <a:xfrm>
          <a:off x="19310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112684</xdr:rowOff>
    </xdr:from>
    <xdr:ext cx="469744" cy="259045"/>
    <xdr:sp macro="" textlink="">
      <xdr:nvSpPr>
        <xdr:cNvPr id="730" name="n_4aveValue【児童館】&#10;一人当たり面積">
          <a:extLst>
            <a:ext uri="{FF2B5EF4-FFF2-40B4-BE49-F238E27FC236}">
              <a16:creationId xmlns:a16="http://schemas.microsoft.com/office/drawing/2014/main" id="{FBA1FBEC-AE52-4760-96D5-5D392978776B}"/>
            </a:ext>
          </a:extLst>
        </xdr:cNvPr>
        <xdr:cNvSpPr txBox="1"/>
      </xdr:nvSpPr>
      <xdr:spPr>
        <a:xfrm>
          <a:off x="18421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23784</xdr:rowOff>
    </xdr:from>
    <xdr:ext cx="469744" cy="259045"/>
    <xdr:sp macro="" textlink="">
      <xdr:nvSpPr>
        <xdr:cNvPr id="731" name="n_1mainValue【児童館】&#10;一人当たり面積">
          <a:extLst>
            <a:ext uri="{FF2B5EF4-FFF2-40B4-BE49-F238E27FC236}">
              <a16:creationId xmlns:a16="http://schemas.microsoft.com/office/drawing/2014/main" id="{E249C94F-8A0A-499D-B485-AFA1D468EB82}"/>
            </a:ext>
          </a:extLst>
        </xdr:cNvPr>
        <xdr:cNvSpPr txBox="1"/>
      </xdr:nvSpPr>
      <xdr:spPr>
        <a:xfrm>
          <a:off x="210757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23784</xdr:rowOff>
    </xdr:from>
    <xdr:ext cx="469744" cy="259045"/>
    <xdr:sp macro="" textlink="">
      <xdr:nvSpPr>
        <xdr:cNvPr id="732" name="n_2mainValue【児童館】&#10;一人当たり面積">
          <a:extLst>
            <a:ext uri="{FF2B5EF4-FFF2-40B4-BE49-F238E27FC236}">
              <a16:creationId xmlns:a16="http://schemas.microsoft.com/office/drawing/2014/main" id="{542440AD-C18A-4F3A-A97C-5F64DDBD731D}"/>
            </a:ext>
          </a:extLst>
        </xdr:cNvPr>
        <xdr:cNvSpPr txBox="1"/>
      </xdr:nvSpPr>
      <xdr:spPr>
        <a:xfrm>
          <a:off x="201994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23784</xdr:rowOff>
    </xdr:from>
    <xdr:ext cx="469744" cy="259045"/>
    <xdr:sp macro="" textlink="">
      <xdr:nvSpPr>
        <xdr:cNvPr id="733" name="n_3mainValue【児童館】&#10;一人当たり面積">
          <a:extLst>
            <a:ext uri="{FF2B5EF4-FFF2-40B4-BE49-F238E27FC236}">
              <a16:creationId xmlns:a16="http://schemas.microsoft.com/office/drawing/2014/main" id="{5FA4D9DC-6F1E-4931-B728-F9777A961F8F}"/>
            </a:ext>
          </a:extLst>
        </xdr:cNvPr>
        <xdr:cNvSpPr txBox="1"/>
      </xdr:nvSpPr>
      <xdr:spPr>
        <a:xfrm>
          <a:off x="193104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129920</xdr:rowOff>
    </xdr:from>
    <xdr:ext cx="469744" cy="259045"/>
    <xdr:sp macro="" textlink="">
      <xdr:nvSpPr>
        <xdr:cNvPr id="734" name="n_4mainValue【児童館】&#10;一人当たり面積">
          <a:extLst>
            <a:ext uri="{FF2B5EF4-FFF2-40B4-BE49-F238E27FC236}">
              <a16:creationId xmlns:a16="http://schemas.microsoft.com/office/drawing/2014/main" id="{0700EFD9-7EFD-415B-A1B1-605AD6145824}"/>
            </a:ext>
          </a:extLst>
        </xdr:cNvPr>
        <xdr:cNvSpPr txBox="1"/>
      </xdr:nvSpPr>
      <xdr:spPr>
        <a:xfrm>
          <a:off x="18421427" y="136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F2842130-24AA-44DC-960C-F334D572D52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7E5437B9-0E10-4167-AC47-5054446B586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58C00B1E-1EC3-4BB4-B8C5-498AEBEE19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17264666-52DA-45FA-93DA-663301A61AA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3EC9F37B-E1DA-4A8F-A26E-B1138473BC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C2452DC5-47BA-4B93-AA88-D11AF18A1D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91D934BA-227A-4D4D-988E-D32AD646A4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2C462F7A-D1D9-4F51-B79B-ED657B303E9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7F387CA-F71F-4974-8AEC-66C9976C67F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5F774BE8-2B4D-454E-BBCC-0F788C5A7BA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6B75D237-358B-4862-932C-0EAF4E4BBD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B78F8B45-BD79-4677-AE65-37AADAA0219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68453FBF-6013-48BA-9C24-465BF2E3ED9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93416FE3-16DA-415B-9ED5-5CCD0B86056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D59F9E23-1219-43BF-A2E2-BAE093111C2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929270CF-CA10-40E0-90F2-C32DAFD4056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01BB3B99-53E5-46AC-B356-F6B3CB5431F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1BA268D0-174E-409D-B7A4-6B1EA2FCEE6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6F489334-92FA-46FD-8C32-ECD8FCB7332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2B7B8EA1-0B9E-4CCF-A4FE-6F8CF9C59A8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934CC298-C200-4169-A690-8BFEBC6C250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DF7DBDCC-4372-4018-B03F-AC9D25D5F1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D962149D-A428-4DCD-B2A3-99DE5EBFF09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54D1244B-0087-4897-A6D3-32BEA4DE07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2ABAB882-D30A-43B5-8E15-3E1F6AF204F9}"/>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78223785-A2FE-4B22-8B83-F28FD9E74D54}"/>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17CE9ED7-7748-4751-8E21-EA34732D8F75}"/>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46B337C0-5F29-47CF-987C-E79C0671AF96}"/>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54C473D1-8394-4D14-8BA3-256F5E74C40E}"/>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258EA663-8F33-42CD-93B7-CF6A3234E9E2}"/>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2648AEA0-5ED9-48A9-9AB7-9245E2290DB4}"/>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CF8EF951-1781-4608-B16D-743415A60EA6}"/>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1829B31F-BE3F-47C0-A3B9-F082F8CF0AD6}"/>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8" name="フローチャート: 判断 767">
          <a:extLst>
            <a:ext uri="{FF2B5EF4-FFF2-40B4-BE49-F238E27FC236}">
              <a16:creationId xmlns:a16="http://schemas.microsoft.com/office/drawing/2014/main" id="{3EB1EA2F-4A2C-42AF-A41F-3C9CB29559E7}"/>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DFF9900C-C1B2-4994-A559-4B16056B8595}"/>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424C45E-F765-4507-BAEA-EC903C285C7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260C37F-0E21-41FA-83A0-404CF508EDE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90CBD308-FE05-4D49-AA72-40EBAE485E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7EF280E8-BD43-4F4C-9B17-D52946EB876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CE3DECC-F253-4A69-A9AE-E4D56AFCABA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775" name="楕円 774">
          <a:extLst>
            <a:ext uri="{FF2B5EF4-FFF2-40B4-BE49-F238E27FC236}">
              <a16:creationId xmlns:a16="http://schemas.microsoft.com/office/drawing/2014/main" id="{702244CA-5151-48E0-B9E5-CECD42BCA081}"/>
            </a:ext>
          </a:extLst>
        </xdr:cNvPr>
        <xdr:cNvSpPr/>
      </xdr:nvSpPr>
      <xdr:spPr>
        <a:xfrm>
          <a:off x="16268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105427</xdr:rowOff>
    </xdr:from>
    <xdr:ext cx="405111" cy="259045"/>
    <xdr:sp macro="" textlink="">
      <xdr:nvSpPr>
        <xdr:cNvPr id="776" name="【公民館】&#10;有形固定資産減価償却率該当値テキスト">
          <a:extLst>
            <a:ext uri="{FF2B5EF4-FFF2-40B4-BE49-F238E27FC236}">
              <a16:creationId xmlns:a16="http://schemas.microsoft.com/office/drawing/2014/main" id="{92EC6C47-1BE7-45B6-A60D-4896E5D894E8}"/>
            </a:ext>
          </a:extLst>
        </xdr:cNvPr>
        <xdr:cNvSpPr txBox="1"/>
      </xdr:nvSpPr>
      <xdr:spPr>
        <a:xfrm>
          <a:off x="16357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158750</xdr:rowOff>
    </xdr:from>
    <xdr:to>
      <xdr:col>81</xdr:col>
      <xdr:colOff>101600</xdr:colOff>
      <xdr:row>103</xdr:row>
      <xdr:rowOff>88900</xdr:rowOff>
    </xdr:to>
    <xdr:sp macro="" textlink="">
      <xdr:nvSpPr>
        <xdr:cNvPr id="777" name="楕円 776">
          <a:extLst>
            <a:ext uri="{FF2B5EF4-FFF2-40B4-BE49-F238E27FC236}">
              <a16:creationId xmlns:a16="http://schemas.microsoft.com/office/drawing/2014/main" id="{31B2EE96-4067-45F1-BEBD-2961535CCC37}"/>
            </a:ext>
          </a:extLst>
        </xdr:cNvPr>
        <xdr:cNvSpPr/>
      </xdr:nvSpPr>
      <xdr:spPr>
        <a:xfrm>
          <a:off x="15430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133350</xdr:rowOff>
    </xdr:from>
    <xdr:to>
      <xdr:col>85</xdr:col>
      <xdr:colOff>127000</xdr:colOff>
      <xdr:row>103</xdr:row>
      <xdr:rowOff>38100</xdr:rowOff>
    </xdr:to>
    <xdr:cxnSp macro="">
      <xdr:nvCxnSpPr>
        <xdr:cNvPr id="778" name="直線コネクタ 777">
          <a:extLst>
            <a:ext uri="{FF2B5EF4-FFF2-40B4-BE49-F238E27FC236}">
              <a16:creationId xmlns:a16="http://schemas.microsoft.com/office/drawing/2014/main" id="{1C2A8104-2F77-41DA-B402-916DA6D0F410}"/>
            </a:ext>
          </a:extLst>
        </xdr:cNvPr>
        <xdr:cNvCxnSpPr/>
      </xdr:nvCxnSpPr>
      <xdr:spPr>
        <a:xfrm flipV="1">
          <a:off x="15481300" y="17621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116839</xdr:rowOff>
    </xdr:from>
    <xdr:to>
      <xdr:col>76</xdr:col>
      <xdr:colOff>165100</xdr:colOff>
      <xdr:row>103</xdr:row>
      <xdr:rowOff>46989</xdr:rowOff>
    </xdr:to>
    <xdr:sp macro="" textlink="">
      <xdr:nvSpPr>
        <xdr:cNvPr id="779" name="楕円 778">
          <a:extLst>
            <a:ext uri="{FF2B5EF4-FFF2-40B4-BE49-F238E27FC236}">
              <a16:creationId xmlns:a16="http://schemas.microsoft.com/office/drawing/2014/main" id="{EF7B056E-A82A-4CDA-835A-48B9AFDD0B97}"/>
            </a:ext>
          </a:extLst>
        </xdr:cNvPr>
        <xdr:cNvSpPr/>
      </xdr:nvSpPr>
      <xdr:spPr>
        <a:xfrm>
          <a:off x="14541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167639</xdr:rowOff>
    </xdr:from>
    <xdr:to>
      <xdr:col>81</xdr:col>
      <xdr:colOff>50800</xdr:colOff>
      <xdr:row>103</xdr:row>
      <xdr:rowOff>38100</xdr:rowOff>
    </xdr:to>
    <xdr:cxnSp macro="">
      <xdr:nvCxnSpPr>
        <xdr:cNvPr id="780" name="直線コネクタ 779">
          <a:extLst>
            <a:ext uri="{FF2B5EF4-FFF2-40B4-BE49-F238E27FC236}">
              <a16:creationId xmlns:a16="http://schemas.microsoft.com/office/drawing/2014/main" id="{0FABECE6-4C38-4621-93CD-7A734D040210}"/>
            </a:ext>
          </a:extLst>
        </xdr:cNvPr>
        <xdr:cNvCxnSpPr/>
      </xdr:nvCxnSpPr>
      <xdr:spPr>
        <a:xfrm>
          <a:off x="14592300" y="17655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153036</xdr:rowOff>
    </xdr:from>
    <xdr:to>
      <xdr:col>72</xdr:col>
      <xdr:colOff>38100</xdr:colOff>
      <xdr:row>103</xdr:row>
      <xdr:rowOff>83186</xdr:rowOff>
    </xdr:to>
    <xdr:sp macro="" textlink="">
      <xdr:nvSpPr>
        <xdr:cNvPr id="781" name="楕円 780">
          <a:extLst>
            <a:ext uri="{FF2B5EF4-FFF2-40B4-BE49-F238E27FC236}">
              <a16:creationId xmlns:a16="http://schemas.microsoft.com/office/drawing/2014/main" id="{39F6864E-7C2F-4D51-BA89-BAABE1F532F1}"/>
            </a:ext>
          </a:extLst>
        </xdr:cNvPr>
        <xdr:cNvSpPr/>
      </xdr:nvSpPr>
      <xdr:spPr>
        <a:xfrm>
          <a:off x="13652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167639</xdr:rowOff>
    </xdr:from>
    <xdr:to>
      <xdr:col>76</xdr:col>
      <xdr:colOff>114300</xdr:colOff>
      <xdr:row>103</xdr:row>
      <xdr:rowOff>32386</xdr:rowOff>
    </xdr:to>
    <xdr:cxnSp macro="">
      <xdr:nvCxnSpPr>
        <xdr:cNvPr id="782" name="直線コネクタ 781">
          <a:extLst>
            <a:ext uri="{FF2B5EF4-FFF2-40B4-BE49-F238E27FC236}">
              <a16:creationId xmlns:a16="http://schemas.microsoft.com/office/drawing/2014/main" id="{D6845D2A-3EE1-436C-9D57-F7376CEF7864}"/>
            </a:ext>
          </a:extLst>
        </xdr:cNvPr>
        <xdr:cNvCxnSpPr/>
      </xdr:nvCxnSpPr>
      <xdr:spPr>
        <a:xfrm flipV="1">
          <a:off x="13703300" y="176555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141605</xdr:rowOff>
    </xdr:from>
    <xdr:to>
      <xdr:col>67</xdr:col>
      <xdr:colOff>101600</xdr:colOff>
      <xdr:row>103</xdr:row>
      <xdr:rowOff>71755</xdr:rowOff>
    </xdr:to>
    <xdr:sp macro="" textlink="">
      <xdr:nvSpPr>
        <xdr:cNvPr id="783" name="楕円 782">
          <a:extLst>
            <a:ext uri="{FF2B5EF4-FFF2-40B4-BE49-F238E27FC236}">
              <a16:creationId xmlns:a16="http://schemas.microsoft.com/office/drawing/2014/main" id="{00B698DC-5AAF-460F-91D8-07CE5A1E3B34}"/>
            </a:ext>
          </a:extLst>
        </xdr:cNvPr>
        <xdr:cNvSpPr/>
      </xdr:nvSpPr>
      <xdr:spPr>
        <a:xfrm>
          <a:off x="12763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20955</xdr:rowOff>
    </xdr:from>
    <xdr:to>
      <xdr:col>71</xdr:col>
      <xdr:colOff>177800</xdr:colOff>
      <xdr:row>103</xdr:row>
      <xdr:rowOff>32386</xdr:rowOff>
    </xdr:to>
    <xdr:cxnSp macro="">
      <xdr:nvCxnSpPr>
        <xdr:cNvPr id="784" name="直線コネクタ 783">
          <a:extLst>
            <a:ext uri="{FF2B5EF4-FFF2-40B4-BE49-F238E27FC236}">
              <a16:creationId xmlns:a16="http://schemas.microsoft.com/office/drawing/2014/main" id="{69720D2F-21E3-4875-AF21-65769A0255AB}"/>
            </a:ext>
          </a:extLst>
        </xdr:cNvPr>
        <xdr:cNvCxnSpPr/>
      </xdr:nvCxnSpPr>
      <xdr:spPr>
        <a:xfrm>
          <a:off x="12814300" y="176803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68089E50-1F47-44F6-A81F-C042D91C2DB4}"/>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6A8CC5B2-9F10-49CD-8C65-746D41A41D82}"/>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787" name="n_3aveValue【公民館】&#10;有形固定資産減価償却率">
          <a:extLst>
            <a:ext uri="{FF2B5EF4-FFF2-40B4-BE49-F238E27FC236}">
              <a16:creationId xmlns:a16="http://schemas.microsoft.com/office/drawing/2014/main" id="{DB3D6BA9-E4F2-4427-80DB-03F05C606566}"/>
            </a:ext>
          </a:extLst>
        </xdr:cNvPr>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AD7F0B1B-DC4A-46CA-877D-051ED612D9EC}"/>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105427</xdr:rowOff>
    </xdr:from>
    <xdr:ext cx="405111" cy="259045"/>
    <xdr:sp macro="" textlink="">
      <xdr:nvSpPr>
        <xdr:cNvPr id="789" name="n_1mainValue【公民館】&#10;有形固定資産減価償却率">
          <a:extLst>
            <a:ext uri="{FF2B5EF4-FFF2-40B4-BE49-F238E27FC236}">
              <a16:creationId xmlns:a16="http://schemas.microsoft.com/office/drawing/2014/main" id="{95E0F2FE-D5FD-4A9E-BCDD-D8988553F274}"/>
            </a:ext>
          </a:extLst>
        </xdr:cNvPr>
        <xdr:cNvSpPr txBox="1"/>
      </xdr:nvSpPr>
      <xdr:spPr>
        <a:xfrm>
          <a:off x="152660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63516</xdr:rowOff>
    </xdr:from>
    <xdr:ext cx="405111" cy="259045"/>
    <xdr:sp macro="" textlink="">
      <xdr:nvSpPr>
        <xdr:cNvPr id="790" name="n_2mainValue【公民館】&#10;有形固定資産減価償却率">
          <a:extLst>
            <a:ext uri="{FF2B5EF4-FFF2-40B4-BE49-F238E27FC236}">
              <a16:creationId xmlns:a16="http://schemas.microsoft.com/office/drawing/2014/main" id="{C90ECC38-A600-4C16-A31D-B9EC9F3B2AC9}"/>
            </a:ext>
          </a:extLst>
        </xdr:cNvPr>
        <xdr:cNvSpPr txBox="1"/>
      </xdr:nvSpPr>
      <xdr:spPr>
        <a:xfrm>
          <a:off x="14389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99713</xdr:rowOff>
    </xdr:from>
    <xdr:ext cx="405111" cy="259045"/>
    <xdr:sp macro="" textlink="">
      <xdr:nvSpPr>
        <xdr:cNvPr id="791" name="n_3mainValue【公民館】&#10;有形固定資産減価償却率">
          <a:extLst>
            <a:ext uri="{FF2B5EF4-FFF2-40B4-BE49-F238E27FC236}">
              <a16:creationId xmlns:a16="http://schemas.microsoft.com/office/drawing/2014/main" id="{A62F60AA-3DD0-40F0-8A4A-92A643A96F29}"/>
            </a:ext>
          </a:extLst>
        </xdr:cNvPr>
        <xdr:cNvSpPr txBox="1"/>
      </xdr:nvSpPr>
      <xdr:spPr>
        <a:xfrm>
          <a:off x="13500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88282</xdr:rowOff>
    </xdr:from>
    <xdr:ext cx="405111" cy="259045"/>
    <xdr:sp macro="" textlink="">
      <xdr:nvSpPr>
        <xdr:cNvPr id="792" name="n_4mainValue【公民館】&#10;有形固定資産減価償却率">
          <a:extLst>
            <a:ext uri="{FF2B5EF4-FFF2-40B4-BE49-F238E27FC236}">
              <a16:creationId xmlns:a16="http://schemas.microsoft.com/office/drawing/2014/main" id="{A68E62FD-9C03-4ACD-A987-E66A4F0F4E6C}"/>
            </a:ext>
          </a:extLst>
        </xdr:cNvPr>
        <xdr:cNvSpPr txBox="1"/>
      </xdr:nvSpPr>
      <xdr:spPr>
        <a:xfrm>
          <a:off x="126117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750F2179-5793-43D5-8A6A-BE64A647C11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74F9E560-9EC8-4C15-A279-40A97E6F64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CC787366-4CF3-4893-8883-8CB60E18E1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A6705DC-3558-4931-8CCA-141D0C0012F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5187F69E-EDD3-4BF8-99EB-8248A0576D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8441FBEE-365A-461A-A42B-D58E466855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3B0C1F44-A48E-4669-BDE4-DB84994FA60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A130425-2102-435F-8DCF-5EA9F0DE95E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E489C996-C550-4250-B3F8-7F1CB0218D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8F225469-08B0-4BCE-BAF3-6D9377F89FC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712FE4A6-4283-46D8-AA12-015872EF42D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418955AD-9A27-4D2E-982B-102051A1F94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A17F4C75-D7CC-414B-82AE-409F9B5EB5C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F01BD298-4D52-47FA-9AAF-915C7531911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0D094D06-95B1-4BD2-A683-F10D4737B95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6218F7F9-87DD-4755-AA09-D0B6661C46A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E7730F38-CF4B-4F76-8397-611FB64A7C6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EB3703AB-6F8F-4B59-AC8C-EABA8600384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A8ABE38A-4EC7-4A9B-A3A0-C0670D3072B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EC6B8AD9-3991-48D0-92AB-0CC535C7F2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EBA98E8A-7745-40AE-9F55-8D919FF63E7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4A2E326E-4679-4A2A-852D-2F00A3486FB8}"/>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08E2D539-BB25-4D0D-9972-C3EE180F72C2}"/>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828207BB-376A-4B57-910B-00390BE37CC7}"/>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66B675DA-D03B-4DE2-9AEE-0AFABF61F761}"/>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6BA98179-0868-436C-879B-77890893B870}"/>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9C685C43-79FC-4AA0-947A-0B8B0B906827}"/>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5366C550-E91A-4076-B764-23036161F2C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6452E04B-AAC9-40F1-A297-78782E9DCA32}"/>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EB6B46C8-9624-4918-93BE-C515F0566EB9}"/>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3" name="フローチャート: 判断 822">
          <a:extLst>
            <a:ext uri="{FF2B5EF4-FFF2-40B4-BE49-F238E27FC236}">
              <a16:creationId xmlns:a16="http://schemas.microsoft.com/office/drawing/2014/main" id="{54509D7A-459C-4791-A944-C65C9739301B}"/>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4" name="フローチャート: 判断 823">
          <a:extLst>
            <a:ext uri="{FF2B5EF4-FFF2-40B4-BE49-F238E27FC236}">
              <a16:creationId xmlns:a16="http://schemas.microsoft.com/office/drawing/2014/main" id="{20BA6983-65AB-4273-A521-6D90280A7DDB}"/>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D3BC8D8-A800-492F-9AC8-D4849FFBBD8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0BDBA05-F7F6-4FFF-BEA4-3515A241A4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D0B04B02-9CB0-4567-B2A8-15A1A1BD89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44B2145-8A09-4088-895B-0D7E4179E4A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581802C-2272-4C83-AEB7-8BAF6E3070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84837</xdr:rowOff>
    </xdr:from>
    <xdr:to>
      <xdr:col>116</xdr:col>
      <xdr:colOff>114300</xdr:colOff>
      <xdr:row>106</xdr:row>
      <xdr:rowOff>14987</xdr:rowOff>
    </xdr:to>
    <xdr:sp macro="" textlink="">
      <xdr:nvSpPr>
        <xdr:cNvPr id="830" name="楕円 829">
          <a:extLst>
            <a:ext uri="{FF2B5EF4-FFF2-40B4-BE49-F238E27FC236}">
              <a16:creationId xmlns:a16="http://schemas.microsoft.com/office/drawing/2014/main" id="{28D68DF6-33A9-418E-B10F-668F065232FB}"/>
            </a:ext>
          </a:extLst>
        </xdr:cNvPr>
        <xdr:cNvSpPr/>
      </xdr:nvSpPr>
      <xdr:spPr>
        <a:xfrm>
          <a:off x="221107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107714</xdr:rowOff>
    </xdr:from>
    <xdr:ext cx="469744" cy="259045"/>
    <xdr:sp macro="" textlink="">
      <xdr:nvSpPr>
        <xdr:cNvPr id="831" name="【公民館】&#10;一人当たり面積該当値テキスト">
          <a:extLst>
            <a:ext uri="{FF2B5EF4-FFF2-40B4-BE49-F238E27FC236}">
              <a16:creationId xmlns:a16="http://schemas.microsoft.com/office/drawing/2014/main" id="{BCF7F7E8-6EE8-4A09-B619-BE43CB98C733}"/>
            </a:ext>
          </a:extLst>
        </xdr:cNvPr>
        <xdr:cNvSpPr txBox="1"/>
      </xdr:nvSpPr>
      <xdr:spPr>
        <a:xfrm>
          <a:off x="22199600" y="1793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84837</xdr:rowOff>
    </xdr:from>
    <xdr:to>
      <xdr:col>112</xdr:col>
      <xdr:colOff>38100</xdr:colOff>
      <xdr:row>106</xdr:row>
      <xdr:rowOff>14987</xdr:rowOff>
    </xdr:to>
    <xdr:sp macro="" textlink="">
      <xdr:nvSpPr>
        <xdr:cNvPr id="832" name="楕円 831">
          <a:extLst>
            <a:ext uri="{FF2B5EF4-FFF2-40B4-BE49-F238E27FC236}">
              <a16:creationId xmlns:a16="http://schemas.microsoft.com/office/drawing/2014/main" id="{A0B4E2AE-08BB-4799-95AE-A7A2CEA07C6F}"/>
            </a:ext>
          </a:extLst>
        </xdr:cNvPr>
        <xdr:cNvSpPr/>
      </xdr:nvSpPr>
      <xdr:spPr>
        <a:xfrm>
          <a:off x="212725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135637</xdr:rowOff>
    </xdr:from>
    <xdr:to>
      <xdr:col>116</xdr:col>
      <xdr:colOff>63500</xdr:colOff>
      <xdr:row>105</xdr:row>
      <xdr:rowOff>135637</xdr:rowOff>
    </xdr:to>
    <xdr:cxnSp macro="">
      <xdr:nvCxnSpPr>
        <xdr:cNvPr id="833" name="直線コネクタ 832">
          <a:extLst>
            <a:ext uri="{FF2B5EF4-FFF2-40B4-BE49-F238E27FC236}">
              <a16:creationId xmlns:a16="http://schemas.microsoft.com/office/drawing/2014/main" id="{25F6174B-2021-4D03-8FB1-223E2745EAFA}"/>
            </a:ext>
          </a:extLst>
        </xdr:cNvPr>
        <xdr:cNvCxnSpPr/>
      </xdr:nvCxnSpPr>
      <xdr:spPr>
        <a:xfrm>
          <a:off x="21323300" y="181378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109982</xdr:rowOff>
    </xdr:from>
    <xdr:to>
      <xdr:col>107</xdr:col>
      <xdr:colOff>101600</xdr:colOff>
      <xdr:row>106</xdr:row>
      <xdr:rowOff>40132</xdr:rowOff>
    </xdr:to>
    <xdr:sp macro="" textlink="">
      <xdr:nvSpPr>
        <xdr:cNvPr id="834" name="楕円 833">
          <a:extLst>
            <a:ext uri="{FF2B5EF4-FFF2-40B4-BE49-F238E27FC236}">
              <a16:creationId xmlns:a16="http://schemas.microsoft.com/office/drawing/2014/main" id="{623FF9AB-87F3-403F-9AAC-DBD34319145D}"/>
            </a:ext>
          </a:extLst>
        </xdr:cNvPr>
        <xdr:cNvSpPr/>
      </xdr:nvSpPr>
      <xdr:spPr>
        <a:xfrm>
          <a:off x="20383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135637</xdr:rowOff>
    </xdr:from>
    <xdr:to>
      <xdr:col>111</xdr:col>
      <xdr:colOff>177800</xdr:colOff>
      <xdr:row>105</xdr:row>
      <xdr:rowOff>160782</xdr:rowOff>
    </xdr:to>
    <xdr:cxnSp macro="">
      <xdr:nvCxnSpPr>
        <xdr:cNvPr id="835" name="直線コネクタ 834">
          <a:extLst>
            <a:ext uri="{FF2B5EF4-FFF2-40B4-BE49-F238E27FC236}">
              <a16:creationId xmlns:a16="http://schemas.microsoft.com/office/drawing/2014/main" id="{0CFB97F2-0930-46C3-9547-573E4DBBD179}"/>
            </a:ext>
          </a:extLst>
        </xdr:cNvPr>
        <xdr:cNvCxnSpPr/>
      </xdr:nvCxnSpPr>
      <xdr:spPr>
        <a:xfrm flipV="1">
          <a:off x="20434300" y="18137887"/>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125985</xdr:rowOff>
    </xdr:from>
    <xdr:to>
      <xdr:col>102</xdr:col>
      <xdr:colOff>165100</xdr:colOff>
      <xdr:row>106</xdr:row>
      <xdr:rowOff>56135</xdr:rowOff>
    </xdr:to>
    <xdr:sp macro="" textlink="">
      <xdr:nvSpPr>
        <xdr:cNvPr id="836" name="楕円 835">
          <a:extLst>
            <a:ext uri="{FF2B5EF4-FFF2-40B4-BE49-F238E27FC236}">
              <a16:creationId xmlns:a16="http://schemas.microsoft.com/office/drawing/2014/main" id="{A39D3ABA-5CEF-4BDB-905F-845DB3489BFC}"/>
            </a:ext>
          </a:extLst>
        </xdr:cNvPr>
        <xdr:cNvSpPr/>
      </xdr:nvSpPr>
      <xdr:spPr>
        <a:xfrm>
          <a:off x="19494500" y="181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160782</xdr:rowOff>
    </xdr:from>
    <xdr:to>
      <xdr:col>107</xdr:col>
      <xdr:colOff>50800</xdr:colOff>
      <xdr:row>106</xdr:row>
      <xdr:rowOff>5335</xdr:rowOff>
    </xdr:to>
    <xdr:cxnSp macro="">
      <xdr:nvCxnSpPr>
        <xdr:cNvPr id="837" name="直線コネクタ 836">
          <a:extLst>
            <a:ext uri="{FF2B5EF4-FFF2-40B4-BE49-F238E27FC236}">
              <a16:creationId xmlns:a16="http://schemas.microsoft.com/office/drawing/2014/main" id="{036FA51B-4014-4B59-9522-7CAB3BBBD7B4}"/>
            </a:ext>
          </a:extLst>
        </xdr:cNvPr>
        <xdr:cNvCxnSpPr/>
      </xdr:nvCxnSpPr>
      <xdr:spPr>
        <a:xfrm flipV="1">
          <a:off x="19545300" y="1816303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116839</xdr:rowOff>
    </xdr:from>
    <xdr:to>
      <xdr:col>98</xdr:col>
      <xdr:colOff>38100</xdr:colOff>
      <xdr:row>106</xdr:row>
      <xdr:rowOff>46989</xdr:rowOff>
    </xdr:to>
    <xdr:sp macro="" textlink="">
      <xdr:nvSpPr>
        <xdr:cNvPr id="838" name="楕円 837">
          <a:extLst>
            <a:ext uri="{FF2B5EF4-FFF2-40B4-BE49-F238E27FC236}">
              <a16:creationId xmlns:a16="http://schemas.microsoft.com/office/drawing/2014/main" id="{66BA3D50-6844-4281-9709-035537D28B39}"/>
            </a:ext>
          </a:extLst>
        </xdr:cNvPr>
        <xdr:cNvSpPr/>
      </xdr:nvSpPr>
      <xdr:spPr>
        <a:xfrm>
          <a:off x="18605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167639</xdr:rowOff>
    </xdr:from>
    <xdr:to>
      <xdr:col>102</xdr:col>
      <xdr:colOff>114300</xdr:colOff>
      <xdr:row>106</xdr:row>
      <xdr:rowOff>5335</xdr:rowOff>
    </xdr:to>
    <xdr:cxnSp macro="">
      <xdr:nvCxnSpPr>
        <xdr:cNvPr id="839" name="直線コネクタ 838">
          <a:extLst>
            <a:ext uri="{FF2B5EF4-FFF2-40B4-BE49-F238E27FC236}">
              <a16:creationId xmlns:a16="http://schemas.microsoft.com/office/drawing/2014/main" id="{FE3AA074-53AF-4E5B-B90B-EC9CFCBAD60F}"/>
            </a:ext>
          </a:extLst>
        </xdr:cNvPr>
        <xdr:cNvCxnSpPr/>
      </xdr:nvCxnSpPr>
      <xdr:spPr>
        <a:xfrm>
          <a:off x="18656300" y="1816988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770A8B7F-6DBA-496A-8FE8-71A579BAF6B6}"/>
            </a:ext>
          </a:extLst>
        </xdr:cNvPr>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AA8C5493-8607-4B46-9062-73B84B8BAF2C}"/>
            </a:ext>
          </a:extLst>
        </xdr:cNvPr>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2" name="n_3aveValue【公民館】&#10;一人当たり面積">
          <a:extLst>
            <a:ext uri="{FF2B5EF4-FFF2-40B4-BE49-F238E27FC236}">
              <a16:creationId xmlns:a16="http://schemas.microsoft.com/office/drawing/2014/main" id="{B99F9534-CB16-4777-A2BC-3BB97B0357AC}"/>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3" name="n_4aveValue【公民館】&#10;一人当たり面積">
          <a:extLst>
            <a:ext uri="{FF2B5EF4-FFF2-40B4-BE49-F238E27FC236}">
              <a16:creationId xmlns:a16="http://schemas.microsoft.com/office/drawing/2014/main" id="{92098B1B-C006-4AEA-9C12-EA495AF6E54B}"/>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31514</xdr:rowOff>
    </xdr:from>
    <xdr:ext cx="469744" cy="259045"/>
    <xdr:sp macro="" textlink="">
      <xdr:nvSpPr>
        <xdr:cNvPr id="844" name="n_1mainValue【公民館】&#10;一人当たり面積">
          <a:extLst>
            <a:ext uri="{FF2B5EF4-FFF2-40B4-BE49-F238E27FC236}">
              <a16:creationId xmlns:a16="http://schemas.microsoft.com/office/drawing/2014/main" id="{6BCF418A-BD58-4F34-8D1D-069685CA6642}"/>
            </a:ext>
          </a:extLst>
        </xdr:cNvPr>
        <xdr:cNvSpPr txBox="1"/>
      </xdr:nvSpPr>
      <xdr:spPr>
        <a:xfrm>
          <a:off x="21075727" y="178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845" name="n_2mainValue【公民館】&#10;一人当たり面積">
          <a:extLst>
            <a:ext uri="{FF2B5EF4-FFF2-40B4-BE49-F238E27FC236}">
              <a16:creationId xmlns:a16="http://schemas.microsoft.com/office/drawing/2014/main" id="{3BE249C0-3966-49C7-88C7-CB5FA920EFD6}"/>
            </a:ext>
          </a:extLst>
        </xdr:cNvPr>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72662</xdr:rowOff>
    </xdr:from>
    <xdr:ext cx="469744" cy="259045"/>
    <xdr:sp macro="" textlink="">
      <xdr:nvSpPr>
        <xdr:cNvPr id="846" name="n_3mainValue【公民館】&#10;一人当たり面積">
          <a:extLst>
            <a:ext uri="{FF2B5EF4-FFF2-40B4-BE49-F238E27FC236}">
              <a16:creationId xmlns:a16="http://schemas.microsoft.com/office/drawing/2014/main" id="{85E7E65D-209F-4BCC-86A8-2329D71A9E20}"/>
            </a:ext>
          </a:extLst>
        </xdr:cNvPr>
        <xdr:cNvSpPr txBox="1"/>
      </xdr:nvSpPr>
      <xdr:spPr>
        <a:xfrm>
          <a:off x="19310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63516</xdr:rowOff>
    </xdr:from>
    <xdr:ext cx="469744" cy="259045"/>
    <xdr:sp macro="" textlink="">
      <xdr:nvSpPr>
        <xdr:cNvPr id="847" name="n_4mainValue【公民館】&#10;一人当たり面積">
          <a:extLst>
            <a:ext uri="{FF2B5EF4-FFF2-40B4-BE49-F238E27FC236}">
              <a16:creationId xmlns:a16="http://schemas.microsoft.com/office/drawing/2014/main" id="{BDD92A45-54DC-457E-A9CC-EC3B9E42BE74}"/>
            </a:ext>
          </a:extLst>
        </xdr:cNvPr>
        <xdr:cNvSpPr txBox="1"/>
      </xdr:nvSpPr>
      <xdr:spPr>
        <a:xfrm>
          <a:off x="18421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F0941606-72E4-4F2C-B4EA-D607AADC4D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BA83DE3A-8F3E-476F-8425-28BCF65BECA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E014D151-3524-4750-A154-3364A9E9A0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本市の施設類型別における有形固定資産減価償却率は、類似団体平均と比べると高い傾向にある。</a:t>
          </a:r>
        </a:p>
        <a:p>
          <a:r>
            <a:rPr kumimoji="1" lang="ja-JP" altLang="en-US" sz="1300">
              <a:latin typeface="ＭＳ Ｐゴシック" panose="020B0600070205080204" pitchFamily="50" charset="-128"/>
              <a:ea typeface="ＭＳ Ｐゴシック" panose="020B0600070205080204" pitchFamily="50" charset="-128"/>
            </a:rPr>
            <a:t>　インフラ資産においては、道路、橋りょう・トンネルともに高い償却率を示しており、一人あたりの延長、額も大きいことから、今後の維持・更新について計画的な実施が求められている。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認定こども園・幼稚園・保育園、児童館においても類似団体に比べ償却率が高く、子育て世帯が住みやすいまちづくりを進める上で課題となる。　今後も、平成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年度より進めている公共施設マネジメント基本計画を段階的に見直しながら進捗を図り、市全体で老朽化の進む施設の長寿命化に係る改修や集約化、除却を計画的に行っていく。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56F2AA-7FFA-47FA-B3C4-BB39EAB3D04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68A868-FDED-42C0-AC11-A66D49C37D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F85617-9EA1-41FA-AB73-1A314A87E3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3E2ACD3-7C9A-4A0A-B793-9A84DEE0B38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AEAE76-E302-4A18-A24E-4751D04F04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32DE68-3DE4-44A0-8F40-9DF54A05B1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CF4F6E4-1C60-44A2-9746-04F59663C5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6C2246-0100-4A32-AD5E-CFACEF26A9B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8CA364-2F07-4109-99A5-D1BDB71E60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AD1045-B98E-4593-B7A4-48A5AB8C49A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75,385
74,100
552.54
51,195,146
49,938,835
900,267
24,785,130
44,993,947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F27807-1F70-46EC-BDEB-E4140C99C2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2B8DE4-FEF0-4568-B34D-47F442F24E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2D14AD8-3029-4694-A899-64BC29D95AC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5A35B7-BE54-4766-A3A8-50E9D31368D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81F9E2-7654-4B62-B39A-DE0953CFC61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E7DAABE-08A7-4E7B-9E36-DA600CD2564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68B3CF-0D4A-4C80-A46F-631B63C57D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63D44A-D638-4584-BD5E-E66D90366C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0953706-0EF4-4D8D-8303-F4B0438EBC2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402520-87E7-485C-AB49-CADB4178DB8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0A1C5F-E8B9-4C1D-9BD9-018CCD17BE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486F30-177C-494E-9480-270F1A3F78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A74448-03E8-4A93-B387-47BABEF625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88716D-311C-49F9-8802-7BAEB15453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5F0894-B51D-42F1-80D6-377884A503D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6FB14D9-9AE9-4A4D-A832-CFD9C83DF0A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C8ECFF-44CF-416D-8AEC-79173D8394F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851EF38-C365-43FD-8630-92616A76347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0F4916-A22E-4876-BC99-8D4C275189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39DC52-C402-4E77-9F0E-7BB0DEAD42B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5BEAC9-31C6-41F5-AC49-714B6BDE77E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E004975-DA80-431E-B808-AAA300DF60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8D6230E-06EE-457A-9ECD-A98CCD1753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27BE04-C80F-4B0A-8BD5-43D188528F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895238C-758E-4D23-8147-944563F10EA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5CC8C6-0839-4F7F-9551-A1CAFC995E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77D297-D2E7-4D59-9B5F-301DC368F87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C20D22-BE39-4C4D-86D3-5A2A28B2CFF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C37CEA1-7336-4092-9DC7-AF32BB584B9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DBBDB0D-E1BC-424F-916C-CB7CC7111AE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59A9A6-7A19-4EDC-A59C-900132FC7A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41281BA-AD8F-45E1-A585-7F63D0231BD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6C42407-043C-4F38-A13B-414E6126BA9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DEE259C-C621-48A9-804A-AA0BEB1333B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845F093-ABC0-450A-8C6F-DB21B9D6790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34F1469-53FB-437A-A689-F54C9856AB6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F0BFFA0-DC55-4BFD-BE03-6FDF311AD01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352D919-975C-4ED3-890F-86870DE973B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34FE94D-D4FD-4679-8264-5F9D0EDB855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20B1C89-4222-4956-B7E1-0ADDF9E17F9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A0CFB59-E119-43A8-9C77-512A79FE1FA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02261FE-FDF5-4621-A8C0-18ADD5C195B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BFD090D-FE59-45B9-A939-74A97F22C27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649C9AF-7EE9-4145-A9C7-7B4B65D7043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229139F-99BA-4297-B7AA-E20A91CDE00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8BD2A49-2543-41B2-A2D8-334B8A11F43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DC48F527-D104-41AE-9C5A-05C29121D6A1}"/>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227BBD78-9F37-4387-A08F-E0E0B260C525}"/>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E225F413-2AD8-43CC-9D29-01EA4F74093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5E9658DB-DF4F-4880-A597-02730254CAB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9682ABA5-E00E-49C7-BFCF-C94B82D8E6F3}"/>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9FCFF5DA-1C97-4CE5-97B4-32D34293050E}"/>
            </a:ext>
          </a:extLst>
        </xdr:cNvPr>
        <xdr:cNvSpPr txBox="1"/>
      </xdr:nvSpPr>
      <xdr:spPr>
        <a:xfrm>
          <a:off x="4673600" y="638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342B8D2E-C2F2-474C-A8B0-CA38AEB8848B}"/>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4C74E629-AE66-45D2-8FBD-65A082169164}"/>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643B772F-94A4-4AC3-AE0C-208903EF22EB}"/>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837EA84A-F4F0-442C-904C-B5756494260F}"/>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CE8DBE55-114A-4020-BDF3-0314896E247E}"/>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1D0A72-B876-42E3-9AE4-5C2BA6031C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2E1640-9D14-430C-B625-7B33B027F8B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537B371-A172-4E95-9A21-5BD7E12B64E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3F2768-4CFE-4987-B3AD-71DC68C6EF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E42CC44-EB17-46E8-A001-4009FE0D44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97246</xdr:rowOff>
    </xdr:from>
    <xdr:to>
      <xdr:col>24</xdr:col>
      <xdr:colOff>114300</xdr:colOff>
      <xdr:row>35</xdr:row>
      <xdr:rowOff>27396</xdr:rowOff>
    </xdr:to>
    <xdr:sp macro="" textlink="">
      <xdr:nvSpPr>
        <xdr:cNvPr id="74" name="楕円 73">
          <a:extLst>
            <a:ext uri="{FF2B5EF4-FFF2-40B4-BE49-F238E27FC236}">
              <a16:creationId xmlns:a16="http://schemas.microsoft.com/office/drawing/2014/main" id="{17EB65E3-7E6D-4853-A931-E39257A6FB8F}"/>
            </a:ext>
          </a:extLst>
        </xdr:cNvPr>
        <xdr:cNvSpPr/>
      </xdr:nvSpPr>
      <xdr:spPr>
        <a:xfrm>
          <a:off x="45847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120123</xdr:rowOff>
    </xdr:from>
    <xdr:ext cx="405111" cy="259045"/>
    <xdr:sp macro="" textlink="">
      <xdr:nvSpPr>
        <xdr:cNvPr id="75" name="【図書館】&#10;有形固定資産減価償却率該当値テキスト">
          <a:extLst>
            <a:ext uri="{FF2B5EF4-FFF2-40B4-BE49-F238E27FC236}">
              <a16:creationId xmlns:a16="http://schemas.microsoft.com/office/drawing/2014/main" id="{3C6DCB1C-CFC1-4F65-9529-2B2EE7F25D5D}"/>
            </a:ext>
          </a:extLst>
        </xdr:cNvPr>
        <xdr:cNvSpPr txBox="1"/>
      </xdr:nvSpPr>
      <xdr:spPr>
        <a:xfrm>
          <a:off x="4673600" y="577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76019</xdr:rowOff>
    </xdr:from>
    <xdr:to>
      <xdr:col>20</xdr:col>
      <xdr:colOff>38100</xdr:colOff>
      <xdr:row>35</xdr:row>
      <xdr:rowOff>6169</xdr:rowOff>
    </xdr:to>
    <xdr:sp macro="" textlink="">
      <xdr:nvSpPr>
        <xdr:cNvPr id="76" name="楕円 75">
          <a:extLst>
            <a:ext uri="{FF2B5EF4-FFF2-40B4-BE49-F238E27FC236}">
              <a16:creationId xmlns:a16="http://schemas.microsoft.com/office/drawing/2014/main" id="{855A2B41-B739-49A6-BAD1-BDA15A083368}"/>
            </a:ext>
          </a:extLst>
        </xdr:cNvPr>
        <xdr:cNvSpPr/>
      </xdr:nvSpPr>
      <xdr:spPr>
        <a:xfrm>
          <a:off x="37465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126819</xdr:rowOff>
    </xdr:from>
    <xdr:to>
      <xdr:col>24</xdr:col>
      <xdr:colOff>63500</xdr:colOff>
      <xdr:row>34</xdr:row>
      <xdr:rowOff>148046</xdr:rowOff>
    </xdr:to>
    <xdr:cxnSp macro="">
      <xdr:nvCxnSpPr>
        <xdr:cNvPr id="77" name="直線コネクタ 76">
          <a:extLst>
            <a:ext uri="{FF2B5EF4-FFF2-40B4-BE49-F238E27FC236}">
              <a16:creationId xmlns:a16="http://schemas.microsoft.com/office/drawing/2014/main" id="{D4AE6026-E018-40D4-A171-75F9F73B21D7}"/>
            </a:ext>
          </a:extLst>
        </xdr:cNvPr>
        <xdr:cNvCxnSpPr/>
      </xdr:nvCxnSpPr>
      <xdr:spPr>
        <a:xfrm>
          <a:off x="3797300" y="595611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43361</xdr:rowOff>
    </xdr:from>
    <xdr:to>
      <xdr:col>15</xdr:col>
      <xdr:colOff>101600</xdr:colOff>
      <xdr:row>34</xdr:row>
      <xdr:rowOff>144961</xdr:rowOff>
    </xdr:to>
    <xdr:sp macro="" textlink="">
      <xdr:nvSpPr>
        <xdr:cNvPr id="78" name="楕円 77">
          <a:extLst>
            <a:ext uri="{FF2B5EF4-FFF2-40B4-BE49-F238E27FC236}">
              <a16:creationId xmlns:a16="http://schemas.microsoft.com/office/drawing/2014/main" id="{2EDC85DE-1B9F-4CDF-B6F4-F21A5287AF25}"/>
            </a:ext>
          </a:extLst>
        </xdr:cNvPr>
        <xdr:cNvSpPr/>
      </xdr:nvSpPr>
      <xdr:spPr>
        <a:xfrm>
          <a:off x="2857500" y="58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94161</xdr:rowOff>
    </xdr:from>
    <xdr:to>
      <xdr:col>19</xdr:col>
      <xdr:colOff>177800</xdr:colOff>
      <xdr:row>34</xdr:row>
      <xdr:rowOff>126819</xdr:rowOff>
    </xdr:to>
    <xdr:cxnSp macro="">
      <xdr:nvCxnSpPr>
        <xdr:cNvPr id="79" name="直線コネクタ 78">
          <a:extLst>
            <a:ext uri="{FF2B5EF4-FFF2-40B4-BE49-F238E27FC236}">
              <a16:creationId xmlns:a16="http://schemas.microsoft.com/office/drawing/2014/main" id="{887187ED-AE2B-4799-87B8-0F2745B2A34C}"/>
            </a:ext>
          </a:extLst>
        </xdr:cNvPr>
        <xdr:cNvCxnSpPr/>
      </xdr:nvCxnSpPr>
      <xdr:spPr>
        <a:xfrm>
          <a:off x="2908300" y="592346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10704</xdr:rowOff>
    </xdr:from>
    <xdr:to>
      <xdr:col>10</xdr:col>
      <xdr:colOff>165100</xdr:colOff>
      <xdr:row>34</xdr:row>
      <xdr:rowOff>112304</xdr:rowOff>
    </xdr:to>
    <xdr:sp macro="" textlink="">
      <xdr:nvSpPr>
        <xdr:cNvPr id="80" name="楕円 79">
          <a:extLst>
            <a:ext uri="{FF2B5EF4-FFF2-40B4-BE49-F238E27FC236}">
              <a16:creationId xmlns:a16="http://schemas.microsoft.com/office/drawing/2014/main" id="{23EAF204-8D33-44FF-8820-1A4FCEB238AE}"/>
            </a:ext>
          </a:extLst>
        </xdr:cNvPr>
        <xdr:cNvSpPr/>
      </xdr:nvSpPr>
      <xdr:spPr>
        <a:xfrm>
          <a:off x="19685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61504</xdr:rowOff>
    </xdr:from>
    <xdr:to>
      <xdr:col>15</xdr:col>
      <xdr:colOff>50800</xdr:colOff>
      <xdr:row>34</xdr:row>
      <xdr:rowOff>94161</xdr:rowOff>
    </xdr:to>
    <xdr:cxnSp macro="">
      <xdr:nvCxnSpPr>
        <xdr:cNvPr id="81" name="直線コネクタ 80">
          <a:extLst>
            <a:ext uri="{FF2B5EF4-FFF2-40B4-BE49-F238E27FC236}">
              <a16:creationId xmlns:a16="http://schemas.microsoft.com/office/drawing/2014/main" id="{85B5227C-805E-42DA-9BEC-244DAC2080E8}"/>
            </a:ext>
          </a:extLst>
        </xdr:cNvPr>
        <xdr:cNvCxnSpPr/>
      </xdr:nvCxnSpPr>
      <xdr:spPr>
        <a:xfrm>
          <a:off x="2019300" y="589080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149497</xdr:rowOff>
    </xdr:from>
    <xdr:to>
      <xdr:col>6</xdr:col>
      <xdr:colOff>38100</xdr:colOff>
      <xdr:row>34</xdr:row>
      <xdr:rowOff>79647</xdr:rowOff>
    </xdr:to>
    <xdr:sp macro="" textlink="">
      <xdr:nvSpPr>
        <xdr:cNvPr id="82" name="楕円 81">
          <a:extLst>
            <a:ext uri="{FF2B5EF4-FFF2-40B4-BE49-F238E27FC236}">
              <a16:creationId xmlns:a16="http://schemas.microsoft.com/office/drawing/2014/main" id="{96B55BD7-23F2-4D72-859E-F0A9F360CD7E}"/>
            </a:ext>
          </a:extLst>
        </xdr:cNvPr>
        <xdr:cNvSpPr/>
      </xdr:nvSpPr>
      <xdr:spPr>
        <a:xfrm>
          <a:off x="1079500" y="58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28847</xdr:rowOff>
    </xdr:from>
    <xdr:to>
      <xdr:col>10</xdr:col>
      <xdr:colOff>114300</xdr:colOff>
      <xdr:row>34</xdr:row>
      <xdr:rowOff>61504</xdr:rowOff>
    </xdr:to>
    <xdr:cxnSp macro="">
      <xdr:nvCxnSpPr>
        <xdr:cNvPr id="83" name="直線コネクタ 82">
          <a:extLst>
            <a:ext uri="{FF2B5EF4-FFF2-40B4-BE49-F238E27FC236}">
              <a16:creationId xmlns:a16="http://schemas.microsoft.com/office/drawing/2014/main" id="{59B131E2-0DD8-4756-A5B8-CE33DCE46D9D}"/>
            </a:ext>
          </a:extLst>
        </xdr:cNvPr>
        <xdr:cNvCxnSpPr/>
      </xdr:nvCxnSpPr>
      <xdr:spPr>
        <a:xfrm>
          <a:off x="1130300" y="58581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AD1B858A-4F88-470E-9C4F-58F6CD772214}"/>
            </a:ext>
          </a:extLst>
        </xdr:cNvPr>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9CCB7C82-5F6F-456E-A085-B8FEBC812123}"/>
            </a:ext>
          </a:extLst>
        </xdr:cNvPr>
        <xdr:cNvSpPr txBox="1"/>
      </xdr:nvSpPr>
      <xdr:spPr>
        <a:xfrm>
          <a:off x="2705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D9C53ACE-3435-478A-BCE5-47EB91A0B36C}"/>
            </a:ext>
          </a:extLst>
        </xdr:cNvPr>
        <xdr:cNvSpPr txBox="1"/>
      </xdr:nvSpPr>
      <xdr:spPr>
        <a:xfrm>
          <a:off x="18167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8765C25E-438A-4459-A572-A60543850254}"/>
            </a:ext>
          </a:extLst>
        </xdr:cNvPr>
        <xdr:cNvSpPr txBox="1"/>
      </xdr:nvSpPr>
      <xdr:spPr>
        <a:xfrm>
          <a:off x="927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22696</xdr:rowOff>
    </xdr:from>
    <xdr:ext cx="405111" cy="259045"/>
    <xdr:sp macro="" textlink="">
      <xdr:nvSpPr>
        <xdr:cNvPr id="88" name="n_1mainValue【図書館】&#10;有形固定資産減価償却率">
          <a:extLst>
            <a:ext uri="{FF2B5EF4-FFF2-40B4-BE49-F238E27FC236}">
              <a16:creationId xmlns:a16="http://schemas.microsoft.com/office/drawing/2014/main" id="{7AD7EADB-6EC5-44EE-9CA2-46966B13219E}"/>
            </a:ext>
          </a:extLst>
        </xdr:cNvPr>
        <xdr:cNvSpPr txBox="1"/>
      </xdr:nvSpPr>
      <xdr:spPr>
        <a:xfrm>
          <a:off x="35820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161488</xdr:rowOff>
    </xdr:from>
    <xdr:ext cx="405111" cy="259045"/>
    <xdr:sp macro="" textlink="">
      <xdr:nvSpPr>
        <xdr:cNvPr id="89" name="n_2mainValue【図書館】&#10;有形固定資産減価償却率">
          <a:extLst>
            <a:ext uri="{FF2B5EF4-FFF2-40B4-BE49-F238E27FC236}">
              <a16:creationId xmlns:a16="http://schemas.microsoft.com/office/drawing/2014/main" id="{DB5421E3-BEAD-413E-B05C-22F5DBB66DDF}"/>
            </a:ext>
          </a:extLst>
        </xdr:cNvPr>
        <xdr:cNvSpPr txBox="1"/>
      </xdr:nvSpPr>
      <xdr:spPr>
        <a:xfrm>
          <a:off x="2705744" y="56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128831</xdr:rowOff>
    </xdr:from>
    <xdr:ext cx="405111" cy="259045"/>
    <xdr:sp macro="" textlink="">
      <xdr:nvSpPr>
        <xdr:cNvPr id="90" name="n_3mainValue【図書館】&#10;有形固定資産減価償却率">
          <a:extLst>
            <a:ext uri="{FF2B5EF4-FFF2-40B4-BE49-F238E27FC236}">
              <a16:creationId xmlns:a16="http://schemas.microsoft.com/office/drawing/2014/main" id="{CF9047AF-FC14-4A0E-8B12-769481287A7B}"/>
            </a:ext>
          </a:extLst>
        </xdr:cNvPr>
        <xdr:cNvSpPr txBox="1"/>
      </xdr:nvSpPr>
      <xdr:spPr>
        <a:xfrm>
          <a:off x="1816744" y="561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96174</xdr:rowOff>
    </xdr:from>
    <xdr:ext cx="405111" cy="259045"/>
    <xdr:sp macro="" textlink="">
      <xdr:nvSpPr>
        <xdr:cNvPr id="91" name="n_4mainValue【図書館】&#10;有形固定資産減価償却率">
          <a:extLst>
            <a:ext uri="{FF2B5EF4-FFF2-40B4-BE49-F238E27FC236}">
              <a16:creationId xmlns:a16="http://schemas.microsoft.com/office/drawing/2014/main" id="{D7C72215-1ED5-4BB7-A2FF-04DFD5BD4698}"/>
            </a:ext>
          </a:extLst>
        </xdr:cNvPr>
        <xdr:cNvSpPr txBox="1"/>
      </xdr:nvSpPr>
      <xdr:spPr>
        <a:xfrm>
          <a:off x="927744" y="558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BD0C3B0-E114-45B3-A206-FDBCAF8960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23A53F6-7412-40AC-A9C7-943AC2CC67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DB586DC-1FF4-41AD-9271-E87642BF25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A0CCF3E-E115-468A-8691-688B51A45A1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B78D260-D87E-4D96-8114-0941BD61B43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4D5C786-BB90-4FC6-9253-D204F74378C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65E1719-0CEC-4230-A15B-84C958008B3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DAC3AF3-1CBE-4C61-80A5-FB6DF2B7F02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A89DD68-25A2-4593-BB99-60C1F476206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F0314B1-4907-42D1-8301-2F98F2EFB71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08890EA-51A2-45C3-A73C-3DFFC773204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C31A6C4-DA48-4999-8F36-D0F3E4A7D36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44C3B60-095C-4D16-8DAF-747472ABD8D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237F0C7-4116-41DC-A1E0-A2EDBAD0B5E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BCB6FDA-CDB9-438B-B326-B90DA4D0165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12F1707-A48A-4A35-BFC5-33BD334C48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E41D48C-C081-4EF3-B410-25201605E27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B206231-2840-43FC-B31B-E11B0F11428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4B84E94-F054-46B6-A0E7-0956E0CC9E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9EE5266-37CD-4A42-8487-2D785164E19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8C98716-F6D1-4E20-9FAD-2C04E042E91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24BB143B-5308-4111-A7ED-AE379D1CA6E8}"/>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709D692B-4A53-4768-96B3-386E7D996FD0}"/>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2DDFE670-DD49-4C12-86B5-5DBA14C0A593}"/>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F19983DD-0AAD-41FA-918E-5A2F646F642D}"/>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2EEDD464-06E5-4AD0-857E-8460247963A8}"/>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4D3D6538-B3B3-4E3B-8B6F-43B518F3842F}"/>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7504CFC1-F52D-4DDD-8AA0-AD9AC997EEEE}"/>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137C9E4-2B3E-4472-A260-40341F5BE595}"/>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FF851899-52C1-4F39-A256-4AFAA1736E5F}"/>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DA4BDCD2-005B-4A41-9D5E-4009C320E75A}"/>
            </a:ext>
          </a:extLst>
        </xdr:cNvPr>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a:extLst>
            <a:ext uri="{FF2B5EF4-FFF2-40B4-BE49-F238E27FC236}">
              <a16:creationId xmlns:a16="http://schemas.microsoft.com/office/drawing/2014/main" id="{2FF5416B-5865-4FE6-B395-9060CECC365D}"/>
            </a:ext>
          </a:extLst>
        </xdr:cNvPr>
        <xdr:cNvSpPr/>
      </xdr:nvSpPr>
      <xdr:spPr>
        <a:xfrm>
          <a:off x="6921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BEEE8EA-5BF3-4E72-9294-3D9B804E75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6BE439A-A2F1-431D-86A2-997AFCEDF4C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E263D65-62FA-42C7-8A71-2FEA3820693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294CDCF-E133-445A-8BA4-4D5D173109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30E5889-9A7E-4E6F-8F78-31CA3A92FAF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32258</xdr:rowOff>
    </xdr:from>
    <xdr:to>
      <xdr:col>55</xdr:col>
      <xdr:colOff>50800</xdr:colOff>
      <xdr:row>39</xdr:row>
      <xdr:rowOff>133858</xdr:rowOff>
    </xdr:to>
    <xdr:sp macro="" textlink="">
      <xdr:nvSpPr>
        <xdr:cNvPr id="129" name="楕円 128">
          <a:extLst>
            <a:ext uri="{FF2B5EF4-FFF2-40B4-BE49-F238E27FC236}">
              <a16:creationId xmlns:a16="http://schemas.microsoft.com/office/drawing/2014/main" id="{A2ABFA0B-CDC9-4512-B2B1-A0B5F216C54E}"/>
            </a:ext>
          </a:extLst>
        </xdr:cNvPr>
        <xdr:cNvSpPr/>
      </xdr:nvSpPr>
      <xdr:spPr>
        <a:xfrm>
          <a:off x="10426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10685</xdr:rowOff>
    </xdr:from>
    <xdr:ext cx="469744" cy="259045"/>
    <xdr:sp macro="" textlink="">
      <xdr:nvSpPr>
        <xdr:cNvPr id="130" name="【図書館】&#10;一人当たり面積該当値テキスト">
          <a:extLst>
            <a:ext uri="{FF2B5EF4-FFF2-40B4-BE49-F238E27FC236}">
              <a16:creationId xmlns:a16="http://schemas.microsoft.com/office/drawing/2014/main" id="{6063D9A0-79D4-4639-BB68-A8C790627597}"/>
            </a:ext>
          </a:extLst>
        </xdr:cNvPr>
        <xdr:cNvSpPr txBox="1"/>
      </xdr:nvSpPr>
      <xdr:spPr>
        <a:xfrm>
          <a:off x="10515600"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50546</xdr:rowOff>
    </xdr:from>
    <xdr:to>
      <xdr:col>50</xdr:col>
      <xdr:colOff>165100</xdr:colOff>
      <xdr:row>39</xdr:row>
      <xdr:rowOff>152146</xdr:rowOff>
    </xdr:to>
    <xdr:sp macro="" textlink="">
      <xdr:nvSpPr>
        <xdr:cNvPr id="131" name="楕円 130">
          <a:extLst>
            <a:ext uri="{FF2B5EF4-FFF2-40B4-BE49-F238E27FC236}">
              <a16:creationId xmlns:a16="http://schemas.microsoft.com/office/drawing/2014/main" id="{ACA37822-C3D9-48B7-B972-28B43E63F968}"/>
            </a:ext>
          </a:extLst>
        </xdr:cNvPr>
        <xdr:cNvSpPr/>
      </xdr:nvSpPr>
      <xdr:spPr>
        <a:xfrm>
          <a:off x="9588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83058</xdr:rowOff>
    </xdr:from>
    <xdr:to>
      <xdr:col>55</xdr:col>
      <xdr:colOff>0</xdr:colOff>
      <xdr:row>39</xdr:row>
      <xdr:rowOff>101346</xdr:rowOff>
    </xdr:to>
    <xdr:cxnSp macro="">
      <xdr:nvCxnSpPr>
        <xdr:cNvPr id="132" name="直線コネクタ 131">
          <a:extLst>
            <a:ext uri="{FF2B5EF4-FFF2-40B4-BE49-F238E27FC236}">
              <a16:creationId xmlns:a16="http://schemas.microsoft.com/office/drawing/2014/main" id="{D5F21D17-00B9-4F5E-907A-3AD0CC855D0F}"/>
            </a:ext>
          </a:extLst>
        </xdr:cNvPr>
        <xdr:cNvCxnSpPr/>
      </xdr:nvCxnSpPr>
      <xdr:spPr>
        <a:xfrm flipV="1">
          <a:off x="9639300" y="67696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3" name="楕円 132">
          <a:extLst>
            <a:ext uri="{FF2B5EF4-FFF2-40B4-BE49-F238E27FC236}">
              <a16:creationId xmlns:a16="http://schemas.microsoft.com/office/drawing/2014/main" id="{579CD679-3540-4803-B950-217F6D6A1248}"/>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101346</xdr:rowOff>
    </xdr:from>
    <xdr:to>
      <xdr:col>50</xdr:col>
      <xdr:colOff>114300</xdr:colOff>
      <xdr:row>39</xdr:row>
      <xdr:rowOff>110490</xdr:rowOff>
    </xdr:to>
    <xdr:cxnSp macro="">
      <xdr:nvCxnSpPr>
        <xdr:cNvPr id="134" name="直線コネクタ 133">
          <a:extLst>
            <a:ext uri="{FF2B5EF4-FFF2-40B4-BE49-F238E27FC236}">
              <a16:creationId xmlns:a16="http://schemas.microsoft.com/office/drawing/2014/main" id="{4248C2AB-4852-45FE-B78A-14CCD1FFD324}"/>
            </a:ext>
          </a:extLst>
        </xdr:cNvPr>
        <xdr:cNvCxnSpPr/>
      </xdr:nvCxnSpPr>
      <xdr:spPr>
        <a:xfrm flipV="1">
          <a:off x="8750300" y="6787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5" name="楕円 134">
          <a:extLst>
            <a:ext uri="{FF2B5EF4-FFF2-40B4-BE49-F238E27FC236}">
              <a16:creationId xmlns:a16="http://schemas.microsoft.com/office/drawing/2014/main" id="{824AF3AB-1355-46F9-A466-FF165FF7D50B}"/>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6" name="直線コネクタ 135">
          <a:extLst>
            <a:ext uri="{FF2B5EF4-FFF2-40B4-BE49-F238E27FC236}">
              <a16:creationId xmlns:a16="http://schemas.microsoft.com/office/drawing/2014/main" id="{FD707783-57B4-4EEF-BD29-F122A3EE2C28}"/>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7" name="楕円 136">
          <a:extLst>
            <a:ext uri="{FF2B5EF4-FFF2-40B4-BE49-F238E27FC236}">
              <a16:creationId xmlns:a16="http://schemas.microsoft.com/office/drawing/2014/main" id="{7828C97A-AB74-4776-8B99-A0B9DF85803A}"/>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8" name="直線コネクタ 137">
          <a:extLst>
            <a:ext uri="{FF2B5EF4-FFF2-40B4-BE49-F238E27FC236}">
              <a16:creationId xmlns:a16="http://schemas.microsoft.com/office/drawing/2014/main" id="{A10666FF-9FC4-4CBC-9F8E-BEFCAC4D894D}"/>
            </a:ext>
          </a:extLst>
        </xdr:cNvPr>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F9D1097C-D53E-4D49-92B4-F984958FDA12}"/>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6002DDC4-E55E-4F92-90C7-E1601E05D321}"/>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1" name="n_3aveValue【図書館】&#10;一人当たり面積">
          <a:extLst>
            <a:ext uri="{FF2B5EF4-FFF2-40B4-BE49-F238E27FC236}">
              <a16:creationId xmlns:a16="http://schemas.microsoft.com/office/drawing/2014/main" id="{A4E59665-A78F-42D5-8A24-43A93DA2A215}"/>
            </a:ext>
          </a:extLst>
        </xdr:cNvPr>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141241</xdr:rowOff>
    </xdr:from>
    <xdr:ext cx="469744" cy="259045"/>
    <xdr:sp macro="" textlink="">
      <xdr:nvSpPr>
        <xdr:cNvPr id="142" name="n_4aveValue【図書館】&#10;一人当たり面積">
          <a:extLst>
            <a:ext uri="{FF2B5EF4-FFF2-40B4-BE49-F238E27FC236}">
              <a16:creationId xmlns:a16="http://schemas.microsoft.com/office/drawing/2014/main" id="{E5CFF434-71F7-459C-99BD-6DD5AA17602C}"/>
            </a:ext>
          </a:extLst>
        </xdr:cNvPr>
        <xdr:cNvSpPr txBox="1"/>
      </xdr:nvSpPr>
      <xdr:spPr>
        <a:xfrm>
          <a:off x="6737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143273</xdr:rowOff>
    </xdr:from>
    <xdr:ext cx="469744" cy="259045"/>
    <xdr:sp macro="" textlink="">
      <xdr:nvSpPr>
        <xdr:cNvPr id="143" name="n_1mainValue【図書館】&#10;一人当たり面積">
          <a:extLst>
            <a:ext uri="{FF2B5EF4-FFF2-40B4-BE49-F238E27FC236}">
              <a16:creationId xmlns:a16="http://schemas.microsoft.com/office/drawing/2014/main" id="{2ABD1D29-49A3-47DB-BEE2-21E260730B95}"/>
            </a:ext>
          </a:extLst>
        </xdr:cNvPr>
        <xdr:cNvSpPr txBox="1"/>
      </xdr:nvSpPr>
      <xdr:spPr>
        <a:xfrm>
          <a:off x="93917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4" name="n_2mainValue【図書館】&#10;一人当たり面積">
          <a:extLst>
            <a:ext uri="{FF2B5EF4-FFF2-40B4-BE49-F238E27FC236}">
              <a16:creationId xmlns:a16="http://schemas.microsoft.com/office/drawing/2014/main" id="{9916A98E-230B-4882-BDCB-8DA6D73B9903}"/>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5" name="n_3mainValue【図書館】&#10;一人当たり面積">
          <a:extLst>
            <a:ext uri="{FF2B5EF4-FFF2-40B4-BE49-F238E27FC236}">
              <a16:creationId xmlns:a16="http://schemas.microsoft.com/office/drawing/2014/main" id="{94965702-99DC-4BF9-81BA-42E2FBBB5CE3}"/>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6" name="n_4mainValue【図書館】&#10;一人当たり面積">
          <a:extLst>
            <a:ext uri="{FF2B5EF4-FFF2-40B4-BE49-F238E27FC236}">
              <a16:creationId xmlns:a16="http://schemas.microsoft.com/office/drawing/2014/main" id="{B8F0086D-EC2C-41FF-B54A-2E77F75710C5}"/>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EA46C60-9F37-4EA2-B7D7-FF48EA55A2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DF1237F-4F79-444A-AE1B-B7CB42F34E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1675778-CC5B-4346-A128-B51D134E756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55A6605-7CBB-4DB8-A4D9-48BC1315987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A08AD81-4C25-4D05-BDFB-6B3964CF21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44F3DC5-12F7-424D-A95E-799838F17DC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A5C720C-2A31-4DB6-AD66-D32B53BF4E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C39483E-28F8-4EE7-872F-931800F698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49D021A-A2D8-44D2-ADFF-9B1188CA73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44AB768-9DE0-4950-9C5B-61B285D03C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E6A7AD7-F38A-47C4-AE52-AF6CBDD8A51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E5F7B8F-3448-485F-95FE-AAE3F97A25C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8B2E5FD-2F74-43E9-B2B5-F5BF701BC17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AB1433B-D626-45E9-8782-1F0E99DDAF6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AFAA78E-B1FE-4199-8423-AB2C79B2A75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86B25A0-7C03-4DA5-97AE-89262E5A1DB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0D433A8-AACF-4836-95E1-F5CB4C9A7C9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673B57B-DDE9-45E3-9978-22A2006EE77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5C8B6E1-4CC9-44C3-BE1B-8A6A8D00456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03042C8-98A0-44E1-9992-9AD32B59A62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7711C12-8BEF-47BD-9E7A-F82B0FE6CEA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017AEA5-5267-4BB2-B66B-46EB3F72492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8B880A6-6930-4D19-B2D7-A5D3AB4927B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047B5C4-ED6E-431E-AD29-4BED1B2ABE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989A8C69-F9DB-4D2B-83A7-74F117D3AAF4}"/>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3ABF99D7-57B7-4BD6-A4E9-60DACB006AF3}"/>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E4702665-BB07-401D-A9D5-3B1C14F0CB59}"/>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066E1C0-D0C1-4FCA-8447-FA0017D0156F}"/>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95C5CF76-CBC9-4EE4-B248-A8CEABC612EC}"/>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01FF097-0ABF-4CA4-948A-7923F6ACED10}"/>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3FE37F20-E59F-4D45-A703-F63FC66B8C80}"/>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3B18B143-696A-4E6C-A6EA-966C7A075DDF}"/>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A73E9DC0-31C2-408B-89E7-7E6EF52E0DA6}"/>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1A49F676-DFE3-43A1-8433-19957876DAA4}"/>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DC6D6136-B38B-4D03-9B38-C30BE74FD8BC}"/>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BDC4776-2A29-4C13-92AE-FCA6D234F08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D1EB996-5FEF-4CA7-BBB8-35D77AA43A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D8B34DA-1544-480A-BC5C-8DBABF85E4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712B31F-0A14-4872-8886-1FEB9D2F7B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7179758-DB6D-4A00-AB87-A30BAA35387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87" name="楕円 186">
          <a:extLst>
            <a:ext uri="{FF2B5EF4-FFF2-40B4-BE49-F238E27FC236}">
              <a16:creationId xmlns:a16="http://schemas.microsoft.com/office/drawing/2014/main" id="{52ACB23B-DB94-4CB8-AAF1-6C1EA0740DD3}"/>
            </a:ext>
          </a:extLst>
        </xdr:cNvPr>
        <xdr:cNvSpPr/>
      </xdr:nvSpPr>
      <xdr:spPr>
        <a:xfrm>
          <a:off x="4584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EAE5C30-12E3-4A46-BA62-C141F6CFAE91}"/>
            </a:ext>
          </a:extLst>
        </xdr:cNvPr>
        <xdr:cNvSpPr txBox="1"/>
      </xdr:nvSpPr>
      <xdr:spPr>
        <a:xfrm>
          <a:off x="4673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61595</xdr:rowOff>
    </xdr:from>
    <xdr:to>
      <xdr:col>20</xdr:col>
      <xdr:colOff>38100</xdr:colOff>
      <xdr:row>60</xdr:row>
      <xdr:rowOff>163195</xdr:rowOff>
    </xdr:to>
    <xdr:sp macro="" textlink="">
      <xdr:nvSpPr>
        <xdr:cNvPr id="189" name="楕円 188">
          <a:extLst>
            <a:ext uri="{FF2B5EF4-FFF2-40B4-BE49-F238E27FC236}">
              <a16:creationId xmlns:a16="http://schemas.microsoft.com/office/drawing/2014/main" id="{187F2C8D-7142-4FC1-AE87-800023A85A88}"/>
            </a:ext>
          </a:extLst>
        </xdr:cNvPr>
        <xdr:cNvSpPr/>
      </xdr:nvSpPr>
      <xdr:spPr>
        <a:xfrm>
          <a:off x="3746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112395</xdr:rowOff>
    </xdr:from>
    <xdr:to>
      <xdr:col>24</xdr:col>
      <xdr:colOff>63500</xdr:colOff>
      <xdr:row>60</xdr:row>
      <xdr:rowOff>137160</xdr:rowOff>
    </xdr:to>
    <xdr:cxnSp macro="">
      <xdr:nvCxnSpPr>
        <xdr:cNvPr id="190" name="直線コネクタ 189">
          <a:extLst>
            <a:ext uri="{FF2B5EF4-FFF2-40B4-BE49-F238E27FC236}">
              <a16:creationId xmlns:a16="http://schemas.microsoft.com/office/drawing/2014/main" id="{73314FDC-68CA-4E60-A41A-1DF6E5834042}"/>
            </a:ext>
          </a:extLst>
        </xdr:cNvPr>
        <xdr:cNvCxnSpPr/>
      </xdr:nvCxnSpPr>
      <xdr:spPr>
        <a:xfrm>
          <a:off x="3797300" y="103993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31115</xdr:rowOff>
    </xdr:from>
    <xdr:to>
      <xdr:col>15</xdr:col>
      <xdr:colOff>101600</xdr:colOff>
      <xdr:row>60</xdr:row>
      <xdr:rowOff>132715</xdr:rowOff>
    </xdr:to>
    <xdr:sp macro="" textlink="">
      <xdr:nvSpPr>
        <xdr:cNvPr id="191" name="楕円 190">
          <a:extLst>
            <a:ext uri="{FF2B5EF4-FFF2-40B4-BE49-F238E27FC236}">
              <a16:creationId xmlns:a16="http://schemas.microsoft.com/office/drawing/2014/main" id="{7DCD3909-C85F-4437-BD12-10824B4D1D1C}"/>
            </a:ext>
          </a:extLst>
        </xdr:cNvPr>
        <xdr:cNvSpPr/>
      </xdr:nvSpPr>
      <xdr:spPr>
        <a:xfrm>
          <a:off x="2857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81915</xdr:rowOff>
    </xdr:from>
    <xdr:to>
      <xdr:col>19</xdr:col>
      <xdr:colOff>177800</xdr:colOff>
      <xdr:row>60</xdr:row>
      <xdr:rowOff>112395</xdr:rowOff>
    </xdr:to>
    <xdr:cxnSp macro="">
      <xdr:nvCxnSpPr>
        <xdr:cNvPr id="192" name="直線コネクタ 191">
          <a:extLst>
            <a:ext uri="{FF2B5EF4-FFF2-40B4-BE49-F238E27FC236}">
              <a16:creationId xmlns:a16="http://schemas.microsoft.com/office/drawing/2014/main" id="{1A775D10-F6DA-48FB-9759-29FB5B909F51}"/>
            </a:ext>
          </a:extLst>
        </xdr:cNvPr>
        <xdr:cNvCxnSpPr/>
      </xdr:nvCxnSpPr>
      <xdr:spPr>
        <a:xfrm>
          <a:off x="2908300" y="103689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93" name="楕円 192">
          <a:extLst>
            <a:ext uri="{FF2B5EF4-FFF2-40B4-BE49-F238E27FC236}">
              <a16:creationId xmlns:a16="http://schemas.microsoft.com/office/drawing/2014/main" id="{538FC56B-B74C-4D79-AC10-F1E5B88B5FD5}"/>
            </a:ext>
          </a:extLst>
        </xdr:cNvPr>
        <xdr:cNvSpPr/>
      </xdr:nvSpPr>
      <xdr:spPr>
        <a:xfrm>
          <a:off x="1968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66675</xdr:rowOff>
    </xdr:from>
    <xdr:to>
      <xdr:col>15</xdr:col>
      <xdr:colOff>50800</xdr:colOff>
      <xdr:row>60</xdr:row>
      <xdr:rowOff>81915</xdr:rowOff>
    </xdr:to>
    <xdr:cxnSp macro="">
      <xdr:nvCxnSpPr>
        <xdr:cNvPr id="194" name="直線コネクタ 193">
          <a:extLst>
            <a:ext uri="{FF2B5EF4-FFF2-40B4-BE49-F238E27FC236}">
              <a16:creationId xmlns:a16="http://schemas.microsoft.com/office/drawing/2014/main" id="{F51DD0D1-D026-43B2-9065-6AE5AFB494BE}"/>
            </a:ext>
          </a:extLst>
        </xdr:cNvPr>
        <xdr:cNvCxnSpPr/>
      </xdr:nvCxnSpPr>
      <xdr:spPr>
        <a:xfrm>
          <a:off x="2019300" y="103536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19685</xdr:rowOff>
    </xdr:from>
    <xdr:to>
      <xdr:col>6</xdr:col>
      <xdr:colOff>38100</xdr:colOff>
      <xdr:row>60</xdr:row>
      <xdr:rowOff>121285</xdr:rowOff>
    </xdr:to>
    <xdr:sp macro="" textlink="">
      <xdr:nvSpPr>
        <xdr:cNvPr id="195" name="楕円 194">
          <a:extLst>
            <a:ext uri="{FF2B5EF4-FFF2-40B4-BE49-F238E27FC236}">
              <a16:creationId xmlns:a16="http://schemas.microsoft.com/office/drawing/2014/main" id="{AE5517A7-C941-4F3C-892B-E9D876323D72}"/>
            </a:ext>
          </a:extLst>
        </xdr:cNvPr>
        <xdr:cNvSpPr/>
      </xdr:nvSpPr>
      <xdr:spPr>
        <a:xfrm>
          <a:off x="1079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70485</xdr:rowOff>
    </xdr:to>
    <xdr:cxnSp macro="">
      <xdr:nvCxnSpPr>
        <xdr:cNvPr id="196" name="直線コネクタ 195">
          <a:extLst>
            <a:ext uri="{FF2B5EF4-FFF2-40B4-BE49-F238E27FC236}">
              <a16:creationId xmlns:a16="http://schemas.microsoft.com/office/drawing/2014/main" id="{7C031AB1-8529-49B5-BAE7-FE580CDB3810}"/>
            </a:ext>
          </a:extLst>
        </xdr:cNvPr>
        <xdr:cNvCxnSpPr/>
      </xdr:nvCxnSpPr>
      <xdr:spPr>
        <a:xfrm flipV="1">
          <a:off x="1130300" y="103536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A0FB76CD-6599-43A0-939F-5BBFE7706469}"/>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250ACD97-21E5-4F46-9039-B2A6187F7FF9}"/>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9" name="n_3aveValue【体育館・プール】&#10;有形固定資産減価償却率">
          <a:extLst>
            <a:ext uri="{FF2B5EF4-FFF2-40B4-BE49-F238E27FC236}">
              <a16:creationId xmlns:a16="http://schemas.microsoft.com/office/drawing/2014/main" id="{13FDDA1D-EA18-4B04-9ADB-DF5F71A9B8A9}"/>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88BECACB-F4E3-4572-B5B6-B53E4A019AD2}"/>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154322</xdr:rowOff>
    </xdr:from>
    <xdr:ext cx="405111" cy="259045"/>
    <xdr:sp macro="" textlink="">
      <xdr:nvSpPr>
        <xdr:cNvPr id="201" name="n_1mainValue【体育館・プール】&#10;有形固定資産減価償却率">
          <a:extLst>
            <a:ext uri="{FF2B5EF4-FFF2-40B4-BE49-F238E27FC236}">
              <a16:creationId xmlns:a16="http://schemas.microsoft.com/office/drawing/2014/main" id="{2CE68063-63C7-458D-80FF-7D3DF9CF178D}"/>
            </a:ext>
          </a:extLst>
        </xdr:cNvPr>
        <xdr:cNvSpPr txBox="1"/>
      </xdr:nvSpPr>
      <xdr:spPr>
        <a:xfrm>
          <a:off x="3582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202" name="n_2mainValue【体育館・プール】&#10;有形固定資産減価償却率">
          <a:extLst>
            <a:ext uri="{FF2B5EF4-FFF2-40B4-BE49-F238E27FC236}">
              <a16:creationId xmlns:a16="http://schemas.microsoft.com/office/drawing/2014/main" id="{51832447-C20E-4223-AE8C-215910B12C1E}"/>
            </a:ext>
          </a:extLst>
        </xdr:cNvPr>
        <xdr:cNvSpPr txBox="1"/>
      </xdr:nvSpPr>
      <xdr:spPr>
        <a:xfrm>
          <a:off x="2705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134002</xdr:rowOff>
    </xdr:from>
    <xdr:ext cx="405111" cy="259045"/>
    <xdr:sp macro="" textlink="">
      <xdr:nvSpPr>
        <xdr:cNvPr id="203" name="n_3mainValue【体育館・プール】&#10;有形固定資産減価償却率">
          <a:extLst>
            <a:ext uri="{FF2B5EF4-FFF2-40B4-BE49-F238E27FC236}">
              <a16:creationId xmlns:a16="http://schemas.microsoft.com/office/drawing/2014/main" id="{09297054-FBB4-4DAE-8D3B-EB2CDA80933E}"/>
            </a:ext>
          </a:extLst>
        </xdr:cNvPr>
        <xdr:cNvSpPr txBox="1"/>
      </xdr:nvSpPr>
      <xdr:spPr>
        <a:xfrm>
          <a:off x="1816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112412</xdr:rowOff>
    </xdr:from>
    <xdr:ext cx="405111" cy="259045"/>
    <xdr:sp macro="" textlink="">
      <xdr:nvSpPr>
        <xdr:cNvPr id="204" name="n_4mainValue【体育館・プール】&#10;有形固定資産減価償却率">
          <a:extLst>
            <a:ext uri="{FF2B5EF4-FFF2-40B4-BE49-F238E27FC236}">
              <a16:creationId xmlns:a16="http://schemas.microsoft.com/office/drawing/2014/main" id="{456E820D-79B8-483E-BBCF-E9DD4FE32EE3}"/>
            </a:ext>
          </a:extLst>
        </xdr:cNvPr>
        <xdr:cNvSpPr txBox="1"/>
      </xdr:nvSpPr>
      <xdr:spPr>
        <a:xfrm>
          <a:off x="927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5883D2E-A269-44A1-AD28-8DD1950490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394AAB2-E230-4587-A5BA-4795A310F3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6EFCC5E-5081-4A33-BDEB-1160C36980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CF6D22C-3F7D-460B-8A81-7A02503DB79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BB0FEB0-1D68-46E2-9220-9C0A0562F4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61E1725-B454-40AD-AF6F-69FDF133C2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68872C0-10DB-42D7-87EF-9800FB397B6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5B30EF1-C2D3-442F-8F90-AD818D8AFB0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83E4C02-D7EB-44ED-82DC-24DFF0CA86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75C568E-0905-419F-AB1E-0ABF1B338D7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E230BCC-74BB-415D-B611-EA8ACD4D60B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EF33C1C-1305-4050-A5AE-64D21D62857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6105FDC-6C6D-4D83-BE47-86BCDCB980E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D5114D2-3B33-4648-AD6A-E8B971AE53B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5031459-3C92-4A5A-AF7D-DFAC8860D19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7BB1F04-BA94-474A-8731-66A8C9BD64B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41904CC-29A8-4FD4-8928-ABBDD715D60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98D0B17-A9EC-4EB1-A074-C94181A5533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85661C3-BB09-4B95-BE5A-D52EB89C49F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41FA8CA-0A58-4307-A625-B5A81359495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7175E17-6D66-48D1-B586-8CA13DB7FF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3A7F28C-2A79-4426-AD91-A3D8D653AAC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5736982-5DE8-4A52-8E27-0C8FE68FC6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660CE576-224F-457C-A8E5-E0CCC777EB9C}"/>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C42B5C8E-C6C7-4980-B8AA-22BC3C5BA46D}"/>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B14F21D5-7CE9-4F47-A2D1-C2EA304799E7}"/>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E42006AB-D781-47A2-834B-2411E1340695}"/>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6DD15E10-4855-4919-B0EA-EFE8446999EF}"/>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8D0E4B9F-64DA-4F8C-BF94-9C780C52D183}"/>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87A453F7-66FD-442E-AEE9-2E2D5A26F2EF}"/>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A856C538-E5E2-4FE0-879F-2B5E63CE27BB}"/>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B074E08E-5315-4CFD-B1F4-77405EE2E011}"/>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7" name="フローチャート: 判断 236">
          <a:extLst>
            <a:ext uri="{FF2B5EF4-FFF2-40B4-BE49-F238E27FC236}">
              <a16:creationId xmlns:a16="http://schemas.microsoft.com/office/drawing/2014/main" id="{88D205C9-B336-4194-A3B6-AA1A5546CBC6}"/>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a:extLst>
            <a:ext uri="{FF2B5EF4-FFF2-40B4-BE49-F238E27FC236}">
              <a16:creationId xmlns:a16="http://schemas.microsoft.com/office/drawing/2014/main" id="{3A1FDC44-2E4E-4478-BD21-E484B30B865B}"/>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B2D6D29-E34A-492A-81C5-45A020B6B51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185AD35-6944-47BE-B446-44AD9017FAE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9FDCA85-C4CC-4F74-9CBE-7B63808D5E6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A421996-5FB6-432B-9571-9FC9C1574E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74ACAB3-A0D0-4C6B-A905-F5C6F7AE71E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120650</xdr:rowOff>
    </xdr:from>
    <xdr:to>
      <xdr:col>55</xdr:col>
      <xdr:colOff>50800</xdr:colOff>
      <xdr:row>61</xdr:row>
      <xdr:rowOff>50800</xdr:rowOff>
    </xdr:to>
    <xdr:sp macro="" textlink="">
      <xdr:nvSpPr>
        <xdr:cNvPr id="244" name="楕円 243">
          <a:extLst>
            <a:ext uri="{FF2B5EF4-FFF2-40B4-BE49-F238E27FC236}">
              <a16:creationId xmlns:a16="http://schemas.microsoft.com/office/drawing/2014/main" id="{CB19B512-77FC-4D95-9C7E-EA9460D4C09A}"/>
            </a:ext>
          </a:extLst>
        </xdr:cNvPr>
        <xdr:cNvSpPr/>
      </xdr:nvSpPr>
      <xdr:spPr>
        <a:xfrm>
          <a:off x="10426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143527</xdr:rowOff>
    </xdr:from>
    <xdr:ext cx="469744" cy="259045"/>
    <xdr:sp macro="" textlink="">
      <xdr:nvSpPr>
        <xdr:cNvPr id="245" name="【体育館・プール】&#10;一人当たり面積該当値テキスト">
          <a:extLst>
            <a:ext uri="{FF2B5EF4-FFF2-40B4-BE49-F238E27FC236}">
              <a16:creationId xmlns:a16="http://schemas.microsoft.com/office/drawing/2014/main" id="{9BA98D6C-6B66-4D2B-93D6-00380A39A368}"/>
            </a:ext>
          </a:extLst>
        </xdr:cNvPr>
        <xdr:cNvSpPr txBox="1"/>
      </xdr:nvSpPr>
      <xdr:spPr>
        <a:xfrm>
          <a:off x="10515600"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126365</xdr:rowOff>
    </xdr:from>
    <xdr:to>
      <xdr:col>50</xdr:col>
      <xdr:colOff>165100</xdr:colOff>
      <xdr:row>61</xdr:row>
      <xdr:rowOff>56515</xdr:rowOff>
    </xdr:to>
    <xdr:sp macro="" textlink="">
      <xdr:nvSpPr>
        <xdr:cNvPr id="246" name="楕円 245">
          <a:extLst>
            <a:ext uri="{FF2B5EF4-FFF2-40B4-BE49-F238E27FC236}">
              <a16:creationId xmlns:a16="http://schemas.microsoft.com/office/drawing/2014/main" id="{B8975353-9046-4AF8-A511-754E39B7ED8E}"/>
            </a:ext>
          </a:extLst>
        </xdr:cNvPr>
        <xdr:cNvSpPr/>
      </xdr:nvSpPr>
      <xdr:spPr>
        <a:xfrm>
          <a:off x="9588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0</xdr:rowOff>
    </xdr:from>
    <xdr:to>
      <xdr:col>55</xdr:col>
      <xdr:colOff>0</xdr:colOff>
      <xdr:row>61</xdr:row>
      <xdr:rowOff>5715</xdr:rowOff>
    </xdr:to>
    <xdr:cxnSp macro="">
      <xdr:nvCxnSpPr>
        <xdr:cNvPr id="247" name="直線コネクタ 246">
          <a:extLst>
            <a:ext uri="{FF2B5EF4-FFF2-40B4-BE49-F238E27FC236}">
              <a16:creationId xmlns:a16="http://schemas.microsoft.com/office/drawing/2014/main" id="{1E0C2115-E3E8-41D1-BC3A-9EE8201651B3}"/>
            </a:ext>
          </a:extLst>
        </xdr:cNvPr>
        <xdr:cNvCxnSpPr/>
      </xdr:nvCxnSpPr>
      <xdr:spPr>
        <a:xfrm flipV="1">
          <a:off x="9639300" y="104584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130175</xdr:rowOff>
    </xdr:from>
    <xdr:to>
      <xdr:col>46</xdr:col>
      <xdr:colOff>38100</xdr:colOff>
      <xdr:row>61</xdr:row>
      <xdr:rowOff>60325</xdr:rowOff>
    </xdr:to>
    <xdr:sp macro="" textlink="">
      <xdr:nvSpPr>
        <xdr:cNvPr id="248" name="楕円 247">
          <a:extLst>
            <a:ext uri="{FF2B5EF4-FFF2-40B4-BE49-F238E27FC236}">
              <a16:creationId xmlns:a16="http://schemas.microsoft.com/office/drawing/2014/main" id="{65B731DD-7FEF-4D57-B203-871DFB72B13E}"/>
            </a:ext>
          </a:extLst>
        </xdr:cNvPr>
        <xdr:cNvSpPr/>
      </xdr:nvSpPr>
      <xdr:spPr>
        <a:xfrm>
          <a:off x="8699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5715</xdr:rowOff>
    </xdr:from>
    <xdr:to>
      <xdr:col>50</xdr:col>
      <xdr:colOff>114300</xdr:colOff>
      <xdr:row>61</xdr:row>
      <xdr:rowOff>9525</xdr:rowOff>
    </xdr:to>
    <xdr:cxnSp macro="">
      <xdr:nvCxnSpPr>
        <xdr:cNvPr id="249" name="直線コネクタ 248">
          <a:extLst>
            <a:ext uri="{FF2B5EF4-FFF2-40B4-BE49-F238E27FC236}">
              <a16:creationId xmlns:a16="http://schemas.microsoft.com/office/drawing/2014/main" id="{78DCB71D-6D20-4A82-B397-3B3BFC9BD1DD}"/>
            </a:ext>
          </a:extLst>
        </xdr:cNvPr>
        <xdr:cNvCxnSpPr/>
      </xdr:nvCxnSpPr>
      <xdr:spPr>
        <a:xfrm flipV="1">
          <a:off x="8750300" y="104641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133985</xdr:rowOff>
    </xdr:from>
    <xdr:to>
      <xdr:col>41</xdr:col>
      <xdr:colOff>101600</xdr:colOff>
      <xdr:row>61</xdr:row>
      <xdr:rowOff>64135</xdr:rowOff>
    </xdr:to>
    <xdr:sp macro="" textlink="">
      <xdr:nvSpPr>
        <xdr:cNvPr id="250" name="楕円 249">
          <a:extLst>
            <a:ext uri="{FF2B5EF4-FFF2-40B4-BE49-F238E27FC236}">
              <a16:creationId xmlns:a16="http://schemas.microsoft.com/office/drawing/2014/main" id="{BF30F0B3-77E0-4ECB-923B-6A4D5F6122E5}"/>
            </a:ext>
          </a:extLst>
        </xdr:cNvPr>
        <xdr:cNvSpPr/>
      </xdr:nvSpPr>
      <xdr:spPr>
        <a:xfrm>
          <a:off x="7810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9525</xdr:rowOff>
    </xdr:from>
    <xdr:to>
      <xdr:col>45</xdr:col>
      <xdr:colOff>177800</xdr:colOff>
      <xdr:row>61</xdr:row>
      <xdr:rowOff>13335</xdr:rowOff>
    </xdr:to>
    <xdr:cxnSp macro="">
      <xdr:nvCxnSpPr>
        <xdr:cNvPr id="251" name="直線コネクタ 250">
          <a:extLst>
            <a:ext uri="{FF2B5EF4-FFF2-40B4-BE49-F238E27FC236}">
              <a16:creationId xmlns:a16="http://schemas.microsoft.com/office/drawing/2014/main" id="{BEAD8153-5384-4510-AC9B-6042F654A9F7}"/>
            </a:ext>
          </a:extLst>
        </xdr:cNvPr>
        <xdr:cNvCxnSpPr/>
      </xdr:nvCxnSpPr>
      <xdr:spPr>
        <a:xfrm flipV="1">
          <a:off x="7861300" y="104679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137795</xdr:rowOff>
    </xdr:from>
    <xdr:to>
      <xdr:col>36</xdr:col>
      <xdr:colOff>165100</xdr:colOff>
      <xdr:row>61</xdr:row>
      <xdr:rowOff>67945</xdr:rowOff>
    </xdr:to>
    <xdr:sp macro="" textlink="">
      <xdr:nvSpPr>
        <xdr:cNvPr id="252" name="楕円 251">
          <a:extLst>
            <a:ext uri="{FF2B5EF4-FFF2-40B4-BE49-F238E27FC236}">
              <a16:creationId xmlns:a16="http://schemas.microsoft.com/office/drawing/2014/main" id="{FE3993FA-8441-45DC-A10E-4669CF3523E7}"/>
            </a:ext>
          </a:extLst>
        </xdr:cNvPr>
        <xdr:cNvSpPr/>
      </xdr:nvSpPr>
      <xdr:spPr>
        <a:xfrm>
          <a:off x="6921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13335</xdr:rowOff>
    </xdr:from>
    <xdr:to>
      <xdr:col>41</xdr:col>
      <xdr:colOff>50800</xdr:colOff>
      <xdr:row>61</xdr:row>
      <xdr:rowOff>17145</xdr:rowOff>
    </xdr:to>
    <xdr:cxnSp macro="">
      <xdr:nvCxnSpPr>
        <xdr:cNvPr id="253" name="直線コネクタ 252">
          <a:extLst>
            <a:ext uri="{FF2B5EF4-FFF2-40B4-BE49-F238E27FC236}">
              <a16:creationId xmlns:a16="http://schemas.microsoft.com/office/drawing/2014/main" id="{5238C640-BD2A-4988-BDB5-01B9626004B5}"/>
            </a:ext>
          </a:extLst>
        </xdr:cNvPr>
        <xdr:cNvCxnSpPr/>
      </xdr:nvCxnSpPr>
      <xdr:spPr>
        <a:xfrm flipV="1">
          <a:off x="6972300" y="104717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350BE18D-D2FE-4582-A1E3-F704B6AB1AD9}"/>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43815296-5328-4B47-9235-CF644F528102}"/>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146702</xdr:rowOff>
    </xdr:from>
    <xdr:ext cx="469744" cy="259045"/>
    <xdr:sp macro="" textlink="">
      <xdr:nvSpPr>
        <xdr:cNvPr id="256" name="n_3aveValue【体育館・プール】&#10;一人当たり面積">
          <a:extLst>
            <a:ext uri="{FF2B5EF4-FFF2-40B4-BE49-F238E27FC236}">
              <a16:creationId xmlns:a16="http://schemas.microsoft.com/office/drawing/2014/main" id="{2C4C7337-678F-4201-99A5-4A3458BB9E7B}"/>
            </a:ext>
          </a:extLst>
        </xdr:cNvPr>
        <xdr:cNvSpPr txBox="1"/>
      </xdr:nvSpPr>
      <xdr:spPr>
        <a:xfrm>
          <a:off x="7626427" y="106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137177</xdr:rowOff>
    </xdr:from>
    <xdr:ext cx="469744" cy="259045"/>
    <xdr:sp macro="" textlink="">
      <xdr:nvSpPr>
        <xdr:cNvPr id="257" name="n_4aveValue【体育館・プール】&#10;一人当たり面積">
          <a:extLst>
            <a:ext uri="{FF2B5EF4-FFF2-40B4-BE49-F238E27FC236}">
              <a16:creationId xmlns:a16="http://schemas.microsoft.com/office/drawing/2014/main" id="{47294737-A18B-480C-83DA-FF5E940CD8AB}"/>
            </a:ext>
          </a:extLst>
        </xdr:cNvPr>
        <xdr:cNvSpPr txBox="1"/>
      </xdr:nvSpPr>
      <xdr:spPr>
        <a:xfrm>
          <a:off x="6737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73042</xdr:rowOff>
    </xdr:from>
    <xdr:ext cx="469744" cy="259045"/>
    <xdr:sp macro="" textlink="">
      <xdr:nvSpPr>
        <xdr:cNvPr id="258" name="n_1mainValue【体育館・プール】&#10;一人当たり面積">
          <a:extLst>
            <a:ext uri="{FF2B5EF4-FFF2-40B4-BE49-F238E27FC236}">
              <a16:creationId xmlns:a16="http://schemas.microsoft.com/office/drawing/2014/main" id="{EAD14969-487B-4421-8A65-9619F6AF3130}"/>
            </a:ext>
          </a:extLst>
        </xdr:cNvPr>
        <xdr:cNvSpPr txBox="1"/>
      </xdr:nvSpPr>
      <xdr:spPr>
        <a:xfrm>
          <a:off x="93917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76852</xdr:rowOff>
    </xdr:from>
    <xdr:ext cx="469744" cy="259045"/>
    <xdr:sp macro="" textlink="">
      <xdr:nvSpPr>
        <xdr:cNvPr id="259" name="n_2mainValue【体育館・プール】&#10;一人当たり面積">
          <a:extLst>
            <a:ext uri="{FF2B5EF4-FFF2-40B4-BE49-F238E27FC236}">
              <a16:creationId xmlns:a16="http://schemas.microsoft.com/office/drawing/2014/main" id="{66F8A5B2-6B48-4520-85C7-CC3A7C5ACDCB}"/>
            </a:ext>
          </a:extLst>
        </xdr:cNvPr>
        <xdr:cNvSpPr txBox="1"/>
      </xdr:nvSpPr>
      <xdr:spPr>
        <a:xfrm>
          <a:off x="85154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80662</xdr:rowOff>
    </xdr:from>
    <xdr:ext cx="469744" cy="259045"/>
    <xdr:sp macro="" textlink="">
      <xdr:nvSpPr>
        <xdr:cNvPr id="260" name="n_3mainValue【体育館・プール】&#10;一人当たり面積">
          <a:extLst>
            <a:ext uri="{FF2B5EF4-FFF2-40B4-BE49-F238E27FC236}">
              <a16:creationId xmlns:a16="http://schemas.microsoft.com/office/drawing/2014/main" id="{A4C5D39F-CB51-462F-A475-19EE1C5C2DFB}"/>
            </a:ext>
          </a:extLst>
        </xdr:cNvPr>
        <xdr:cNvSpPr txBox="1"/>
      </xdr:nvSpPr>
      <xdr:spPr>
        <a:xfrm>
          <a:off x="7626427" y="101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84472</xdr:rowOff>
    </xdr:from>
    <xdr:ext cx="469744" cy="259045"/>
    <xdr:sp macro="" textlink="">
      <xdr:nvSpPr>
        <xdr:cNvPr id="261" name="n_4mainValue【体育館・プール】&#10;一人当たり面積">
          <a:extLst>
            <a:ext uri="{FF2B5EF4-FFF2-40B4-BE49-F238E27FC236}">
              <a16:creationId xmlns:a16="http://schemas.microsoft.com/office/drawing/2014/main" id="{DBD50E0C-6DB0-499F-9BB5-8E55A92BF085}"/>
            </a:ext>
          </a:extLst>
        </xdr:cNvPr>
        <xdr:cNvSpPr txBox="1"/>
      </xdr:nvSpPr>
      <xdr:spPr>
        <a:xfrm>
          <a:off x="67374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2CE74AA-D9B4-4DD6-89DB-07ECBC3D94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C3A02E1-3FBA-42C8-93C1-5BA30B1F964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6853CA0-9569-4F43-8C2B-DFDCFF828C3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A3BB93D-530A-4702-974B-86B7008063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3ABA1D2-495F-462D-873E-E4A1927E9F5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27E15C9-B25B-4684-94A1-60D5777235E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2606FE8-F175-422B-B8AE-8FA251EFAF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544EC7A-3429-4AA2-808F-4C4A9F395DB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60F4BF5-4DCC-4FFF-A54A-733A43D3CD8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2019525-B26B-4F6C-9753-7E87EB3BD76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9354250-7553-4E78-AE7F-A35EFD5E1D1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62A76FE4-EAF0-4EAB-9596-DF4D89C7F40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72E93044-A40A-4A49-B2D0-B6E8D75F945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EBEFAA0-7C76-4F51-A658-2C430D29A22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E4C6DDFD-7CDF-4533-84A5-1AD3F533588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D9C7445A-B23A-40BE-BA20-CD350A866E4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A271C09-C9EF-46A8-9787-D11AC04E183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BB455849-51B8-41A6-B812-C2B6015D946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1F7DC8A5-DCC7-4545-B281-C3569FA50BA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AA623DA-9661-4596-93FF-191CA6161E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398170A0-05DD-444A-8A62-1301B789795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947A0AFA-7FC7-4F0D-885E-E94B60DE2BD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72885DB5-32DF-40DC-B573-C0EB8F4E0822}"/>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55CB83EC-E9EE-4F0F-A845-B4459F6024CF}"/>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400A3D9C-7935-4109-A62A-1B3ACFD29787}"/>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EFAA1E52-1D99-4818-ADED-13316CA184D4}"/>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33A0971B-D6BB-42F1-BB82-BC80E1CB20A5}"/>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A39B4ADF-3441-4197-BE6D-D71683F9021E}"/>
            </a:ext>
          </a:extLst>
        </xdr:cNvPr>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35810B47-A509-49A9-BC1E-D123F6A1F6AE}"/>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7EB5D22B-18BD-44FF-8A24-1AE916F6AB87}"/>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C9A87BA3-CBE3-459A-9CC9-26C13B50D607}"/>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3" name="フローチャート: 判断 292">
          <a:extLst>
            <a:ext uri="{FF2B5EF4-FFF2-40B4-BE49-F238E27FC236}">
              <a16:creationId xmlns:a16="http://schemas.microsoft.com/office/drawing/2014/main" id="{9144EC1E-5721-4E7A-86D7-0CA8407FD32E}"/>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4" name="フローチャート: 判断 293">
          <a:extLst>
            <a:ext uri="{FF2B5EF4-FFF2-40B4-BE49-F238E27FC236}">
              <a16:creationId xmlns:a16="http://schemas.microsoft.com/office/drawing/2014/main" id="{41E58866-3E6A-4EFF-A337-221296DFF6A4}"/>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0F43DF8-A876-48F2-94A4-A3D9C9D0E5D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2D4F4C5-9BCD-4C9B-8E12-C7EBF173FD3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9FCF537-3EC0-4EB3-8040-33A1FF081F0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19DB059-33EF-446D-8228-2C27ECDA14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1AABDE4-A98A-41D8-9414-1936D4AE9E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142748</xdr:rowOff>
    </xdr:from>
    <xdr:to>
      <xdr:col>24</xdr:col>
      <xdr:colOff>114300</xdr:colOff>
      <xdr:row>80</xdr:row>
      <xdr:rowOff>72898</xdr:rowOff>
    </xdr:to>
    <xdr:sp macro="" textlink="">
      <xdr:nvSpPr>
        <xdr:cNvPr id="300" name="楕円 299">
          <a:extLst>
            <a:ext uri="{FF2B5EF4-FFF2-40B4-BE49-F238E27FC236}">
              <a16:creationId xmlns:a16="http://schemas.microsoft.com/office/drawing/2014/main" id="{D62D428C-DB5A-4CC4-9595-222286FCE2C1}"/>
            </a:ext>
          </a:extLst>
        </xdr:cNvPr>
        <xdr:cNvSpPr/>
      </xdr:nvSpPr>
      <xdr:spPr>
        <a:xfrm>
          <a:off x="45847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165625</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CCBBBDD3-CE3E-4923-BAC6-26EFDFA5088D}"/>
            </a:ext>
          </a:extLst>
        </xdr:cNvPr>
        <xdr:cNvSpPr txBox="1"/>
      </xdr:nvSpPr>
      <xdr:spPr>
        <a:xfrm>
          <a:off x="4673600" y="1353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78739</xdr:rowOff>
    </xdr:from>
    <xdr:to>
      <xdr:col>20</xdr:col>
      <xdr:colOff>38100</xdr:colOff>
      <xdr:row>80</xdr:row>
      <xdr:rowOff>8889</xdr:rowOff>
    </xdr:to>
    <xdr:sp macro="" textlink="">
      <xdr:nvSpPr>
        <xdr:cNvPr id="302" name="楕円 301">
          <a:extLst>
            <a:ext uri="{FF2B5EF4-FFF2-40B4-BE49-F238E27FC236}">
              <a16:creationId xmlns:a16="http://schemas.microsoft.com/office/drawing/2014/main" id="{9C4E4369-09E3-4D19-9BB0-5E81B5C96F9A}"/>
            </a:ext>
          </a:extLst>
        </xdr:cNvPr>
        <xdr:cNvSpPr/>
      </xdr:nvSpPr>
      <xdr:spPr>
        <a:xfrm>
          <a:off x="3746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129539</xdr:rowOff>
    </xdr:from>
    <xdr:to>
      <xdr:col>24</xdr:col>
      <xdr:colOff>63500</xdr:colOff>
      <xdr:row>80</xdr:row>
      <xdr:rowOff>22098</xdr:rowOff>
    </xdr:to>
    <xdr:cxnSp macro="">
      <xdr:nvCxnSpPr>
        <xdr:cNvPr id="303" name="直線コネクタ 302">
          <a:extLst>
            <a:ext uri="{FF2B5EF4-FFF2-40B4-BE49-F238E27FC236}">
              <a16:creationId xmlns:a16="http://schemas.microsoft.com/office/drawing/2014/main" id="{DA524E15-0AF9-4732-89C3-2A8E62934B9B}"/>
            </a:ext>
          </a:extLst>
        </xdr:cNvPr>
        <xdr:cNvCxnSpPr/>
      </xdr:nvCxnSpPr>
      <xdr:spPr>
        <a:xfrm>
          <a:off x="3797300" y="13674089"/>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5587</xdr:rowOff>
    </xdr:from>
    <xdr:to>
      <xdr:col>15</xdr:col>
      <xdr:colOff>101600</xdr:colOff>
      <xdr:row>79</xdr:row>
      <xdr:rowOff>107187</xdr:rowOff>
    </xdr:to>
    <xdr:sp macro="" textlink="">
      <xdr:nvSpPr>
        <xdr:cNvPr id="304" name="楕円 303">
          <a:extLst>
            <a:ext uri="{FF2B5EF4-FFF2-40B4-BE49-F238E27FC236}">
              <a16:creationId xmlns:a16="http://schemas.microsoft.com/office/drawing/2014/main" id="{9D4B092F-F3EA-45E5-8154-7285389B4122}"/>
            </a:ext>
          </a:extLst>
        </xdr:cNvPr>
        <xdr:cNvSpPr/>
      </xdr:nvSpPr>
      <xdr:spPr>
        <a:xfrm>
          <a:off x="2857500" y="13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56387</xdr:rowOff>
    </xdr:from>
    <xdr:to>
      <xdr:col>19</xdr:col>
      <xdr:colOff>177800</xdr:colOff>
      <xdr:row>79</xdr:row>
      <xdr:rowOff>129539</xdr:rowOff>
    </xdr:to>
    <xdr:cxnSp macro="">
      <xdr:nvCxnSpPr>
        <xdr:cNvPr id="305" name="直線コネクタ 304">
          <a:extLst>
            <a:ext uri="{FF2B5EF4-FFF2-40B4-BE49-F238E27FC236}">
              <a16:creationId xmlns:a16="http://schemas.microsoft.com/office/drawing/2014/main" id="{A145D241-D86F-4B2E-AE5C-B9324ED246B4}"/>
            </a:ext>
          </a:extLst>
        </xdr:cNvPr>
        <xdr:cNvCxnSpPr/>
      </xdr:nvCxnSpPr>
      <xdr:spPr>
        <a:xfrm>
          <a:off x="2908300" y="1360093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71882</xdr:rowOff>
    </xdr:from>
    <xdr:to>
      <xdr:col>10</xdr:col>
      <xdr:colOff>165100</xdr:colOff>
      <xdr:row>80</xdr:row>
      <xdr:rowOff>2032</xdr:rowOff>
    </xdr:to>
    <xdr:sp macro="" textlink="">
      <xdr:nvSpPr>
        <xdr:cNvPr id="306" name="楕円 305">
          <a:extLst>
            <a:ext uri="{FF2B5EF4-FFF2-40B4-BE49-F238E27FC236}">
              <a16:creationId xmlns:a16="http://schemas.microsoft.com/office/drawing/2014/main" id="{F57F0EBD-6079-4D86-84FA-63A988D491FC}"/>
            </a:ext>
          </a:extLst>
        </xdr:cNvPr>
        <xdr:cNvSpPr/>
      </xdr:nvSpPr>
      <xdr:spPr>
        <a:xfrm>
          <a:off x="19685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56387</xdr:rowOff>
    </xdr:from>
    <xdr:to>
      <xdr:col>15</xdr:col>
      <xdr:colOff>50800</xdr:colOff>
      <xdr:row>79</xdr:row>
      <xdr:rowOff>122682</xdr:rowOff>
    </xdr:to>
    <xdr:cxnSp macro="">
      <xdr:nvCxnSpPr>
        <xdr:cNvPr id="307" name="直線コネクタ 306">
          <a:extLst>
            <a:ext uri="{FF2B5EF4-FFF2-40B4-BE49-F238E27FC236}">
              <a16:creationId xmlns:a16="http://schemas.microsoft.com/office/drawing/2014/main" id="{4F60D6BC-9786-446F-8D9D-9D55B02B32F1}"/>
            </a:ext>
          </a:extLst>
        </xdr:cNvPr>
        <xdr:cNvCxnSpPr/>
      </xdr:nvCxnSpPr>
      <xdr:spPr>
        <a:xfrm flipV="1">
          <a:off x="2019300" y="13600937"/>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30735</xdr:rowOff>
    </xdr:from>
    <xdr:to>
      <xdr:col>6</xdr:col>
      <xdr:colOff>38100</xdr:colOff>
      <xdr:row>78</xdr:row>
      <xdr:rowOff>132335</xdr:rowOff>
    </xdr:to>
    <xdr:sp macro="" textlink="">
      <xdr:nvSpPr>
        <xdr:cNvPr id="308" name="楕円 307">
          <a:extLst>
            <a:ext uri="{FF2B5EF4-FFF2-40B4-BE49-F238E27FC236}">
              <a16:creationId xmlns:a16="http://schemas.microsoft.com/office/drawing/2014/main" id="{6A3E75FE-9996-4C42-9D0E-C5D424DD7950}"/>
            </a:ext>
          </a:extLst>
        </xdr:cNvPr>
        <xdr:cNvSpPr/>
      </xdr:nvSpPr>
      <xdr:spPr>
        <a:xfrm>
          <a:off x="1079500" y="134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81535</xdr:rowOff>
    </xdr:from>
    <xdr:to>
      <xdr:col>10</xdr:col>
      <xdr:colOff>114300</xdr:colOff>
      <xdr:row>79</xdr:row>
      <xdr:rowOff>122682</xdr:rowOff>
    </xdr:to>
    <xdr:cxnSp macro="">
      <xdr:nvCxnSpPr>
        <xdr:cNvPr id="309" name="直線コネクタ 308">
          <a:extLst>
            <a:ext uri="{FF2B5EF4-FFF2-40B4-BE49-F238E27FC236}">
              <a16:creationId xmlns:a16="http://schemas.microsoft.com/office/drawing/2014/main" id="{9DF99C9B-AED7-423E-B5B4-92310E3CFAAD}"/>
            </a:ext>
          </a:extLst>
        </xdr:cNvPr>
        <xdr:cNvCxnSpPr/>
      </xdr:nvCxnSpPr>
      <xdr:spPr>
        <a:xfrm>
          <a:off x="1130300" y="13454635"/>
          <a:ext cx="889000" cy="21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C8C7A628-6812-4639-88F0-70C9CB5AF2DB}"/>
            </a:ext>
          </a:extLst>
        </xdr:cNvPr>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96449096-FB7E-44B3-9C49-96C1AA8EE19B}"/>
            </a:ext>
          </a:extLst>
        </xdr:cNvPr>
        <xdr:cNvSpPr txBox="1"/>
      </xdr:nvSpPr>
      <xdr:spPr>
        <a:xfrm>
          <a:off x="2705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84599</xdr:rowOff>
    </xdr:from>
    <xdr:ext cx="405111" cy="259045"/>
    <xdr:sp macro="" textlink="">
      <xdr:nvSpPr>
        <xdr:cNvPr id="312" name="n_3aveValue【福祉施設】&#10;有形固定資産減価償却率">
          <a:extLst>
            <a:ext uri="{FF2B5EF4-FFF2-40B4-BE49-F238E27FC236}">
              <a16:creationId xmlns:a16="http://schemas.microsoft.com/office/drawing/2014/main" id="{20467952-6A75-4EB5-8A72-EE3F8F5C3A88}"/>
            </a:ext>
          </a:extLst>
        </xdr:cNvPr>
        <xdr:cNvSpPr txBox="1"/>
      </xdr:nvSpPr>
      <xdr:spPr>
        <a:xfrm>
          <a:off x="1816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61740</xdr:rowOff>
    </xdr:from>
    <xdr:ext cx="405111" cy="259045"/>
    <xdr:sp macro="" textlink="">
      <xdr:nvSpPr>
        <xdr:cNvPr id="313" name="n_4aveValue【福祉施設】&#10;有形固定資産減価償却率">
          <a:extLst>
            <a:ext uri="{FF2B5EF4-FFF2-40B4-BE49-F238E27FC236}">
              <a16:creationId xmlns:a16="http://schemas.microsoft.com/office/drawing/2014/main" id="{662B0761-E091-4510-A31A-0A4966552AA7}"/>
            </a:ext>
          </a:extLst>
        </xdr:cNvPr>
        <xdr:cNvSpPr txBox="1"/>
      </xdr:nvSpPr>
      <xdr:spPr>
        <a:xfrm>
          <a:off x="927744" y="1377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25416</xdr:rowOff>
    </xdr:from>
    <xdr:ext cx="405111" cy="259045"/>
    <xdr:sp macro="" textlink="">
      <xdr:nvSpPr>
        <xdr:cNvPr id="314" name="n_1mainValue【福祉施設】&#10;有形固定資産減価償却率">
          <a:extLst>
            <a:ext uri="{FF2B5EF4-FFF2-40B4-BE49-F238E27FC236}">
              <a16:creationId xmlns:a16="http://schemas.microsoft.com/office/drawing/2014/main" id="{C0E1673A-FEE8-4F3E-BA6F-40737903E6D0}"/>
            </a:ext>
          </a:extLst>
        </xdr:cNvPr>
        <xdr:cNvSpPr txBox="1"/>
      </xdr:nvSpPr>
      <xdr:spPr>
        <a:xfrm>
          <a:off x="35820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123714</xdr:rowOff>
    </xdr:from>
    <xdr:ext cx="405111" cy="259045"/>
    <xdr:sp macro="" textlink="">
      <xdr:nvSpPr>
        <xdr:cNvPr id="315" name="n_2mainValue【福祉施設】&#10;有形固定資産減価償却率">
          <a:extLst>
            <a:ext uri="{FF2B5EF4-FFF2-40B4-BE49-F238E27FC236}">
              <a16:creationId xmlns:a16="http://schemas.microsoft.com/office/drawing/2014/main" id="{2D20E78B-B57B-4ABD-9609-8848C126757F}"/>
            </a:ext>
          </a:extLst>
        </xdr:cNvPr>
        <xdr:cNvSpPr txBox="1"/>
      </xdr:nvSpPr>
      <xdr:spPr>
        <a:xfrm>
          <a:off x="2705744" y="1332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18559</xdr:rowOff>
    </xdr:from>
    <xdr:ext cx="405111" cy="259045"/>
    <xdr:sp macro="" textlink="">
      <xdr:nvSpPr>
        <xdr:cNvPr id="316" name="n_3mainValue【福祉施設】&#10;有形固定資産減価償却率">
          <a:extLst>
            <a:ext uri="{FF2B5EF4-FFF2-40B4-BE49-F238E27FC236}">
              <a16:creationId xmlns:a16="http://schemas.microsoft.com/office/drawing/2014/main" id="{87C5F4CB-155B-478D-87AB-11CF2FF86D21}"/>
            </a:ext>
          </a:extLst>
        </xdr:cNvPr>
        <xdr:cNvSpPr txBox="1"/>
      </xdr:nvSpPr>
      <xdr:spPr>
        <a:xfrm>
          <a:off x="1816744"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148862</xdr:rowOff>
    </xdr:from>
    <xdr:ext cx="405111" cy="259045"/>
    <xdr:sp macro="" textlink="">
      <xdr:nvSpPr>
        <xdr:cNvPr id="317" name="n_4mainValue【福祉施設】&#10;有形固定資産減価償却率">
          <a:extLst>
            <a:ext uri="{FF2B5EF4-FFF2-40B4-BE49-F238E27FC236}">
              <a16:creationId xmlns:a16="http://schemas.microsoft.com/office/drawing/2014/main" id="{4203DB8E-439E-4BEB-8378-1F5DE7DF4951}"/>
            </a:ext>
          </a:extLst>
        </xdr:cNvPr>
        <xdr:cNvSpPr txBox="1"/>
      </xdr:nvSpPr>
      <xdr:spPr>
        <a:xfrm>
          <a:off x="927744" y="1317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526BA9A-6B5D-49E3-B296-E8D9134F5AB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576574BE-F5E6-456E-A772-C89C5F20AD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A10FB4D-9AB8-4C8A-A5DE-478EF62797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7707BFC-CF0F-41B6-85C8-948828FCD13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8B16C817-6D6F-4E46-80B7-D850151DAE9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DFE14CBF-45B4-478A-8F44-09DF6DC33D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F33D3E54-E5CA-4942-BFB9-813B44EEF4C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C4EBF910-D32F-4D51-84FF-680DA9B6A0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271171D-6977-4F6B-988A-15595042B8C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FC74025-095B-4074-B2F2-CE897ECF4DB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BF23377-7300-43B5-95D1-CB8159274D6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BB1E30F4-5BCE-4B9E-B6B4-241D5B8ADF7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95C30EF6-0313-40F9-96F3-CC9444ED12A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C8E7FC4A-FBFC-47B9-BC27-5D029E448CF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FBBA5171-63AA-484B-B9A0-6B257EC6EF8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62BB66D-B020-4BCC-8207-DB4C42A3BA0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1A72CA23-EECF-438B-A6E4-F50B61C3467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EA60063-B4E1-4FF1-94E8-5787BB84969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BD787228-706F-4A2A-83FF-591B516F5EA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1BAB32A0-CE1A-4ADD-8D05-998B31A3A04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B1F9FB7-689B-4FC0-9495-167F33BA253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3AA3CC07-696C-4E9D-B903-34B3F97A812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67EA0995-0F3D-4744-901B-E24255A88B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1E635414-E3AB-40C7-8657-3830EF2922DF}"/>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2F79D777-8C72-422E-8566-9EB5732B54D4}"/>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C1DBA08-FF8A-4E57-B446-CDF625B97D55}"/>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C893DB48-D2FA-401D-BF6F-D8951D598675}"/>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1CC1E164-30DA-4B61-9945-E70AAA99E8F1}"/>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8F744124-93C8-4BAD-B140-2497D3CD80E3}"/>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3A0A4DE6-81FE-4D5D-AD04-259BBCDF854D}"/>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11EE5799-542B-42B0-A1C6-37F5D75F627A}"/>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590CBFEE-71D6-453A-8EE0-8109CDF9578A}"/>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F989FED3-ABB1-44AD-8114-E341F3C76EB9}"/>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1" name="フローチャート: 判断 350">
          <a:extLst>
            <a:ext uri="{FF2B5EF4-FFF2-40B4-BE49-F238E27FC236}">
              <a16:creationId xmlns:a16="http://schemas.microsoft.com/office/drawing/2014/main" id="{B65688E4-D355-45E0-A54D-151CB0D5520C}"/>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7933601-4059-4AF9-80A4-131EEAF7C5C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2320CB7-7EBE-47E9-8BAB-641228CD57C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2038D58-E97D-4705-AE17-CEFF9A8A9DA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D090BEB-D19D-48A2-9B7F-DAEF8E1B971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336EC73-8CCD-415B-896B-9FE1E7A9DC3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52070</xdr:rowOff>
    </xdr:from>
    <xdr:to>
      <xdr:col>55</xdr:col>
      <xdr:colOff>50800</xdr:colOff>
      <xdr:row>85</xdr:row>
      <xdr:rowOff>153670</xdr:rowOff>
    </xdr:to>
    <xdr:sp macro="" textlink="">
      <xdr:nvSpPr>
        <xdr:cNvPr id="357" name="楕円 356">
          <a:extLst>
            <a:ext uri="{FF2B5EF4-FFF2-40B4-BE49-F238E27FC236}">
              <a16:creationId xmlns:a16="http://schemas.microsoft.com/office/drawing/2014/main" id="{B9DBF69E-AE09-467C-BD8A-91F024148A83}"/>
            </a:ext>
          </a:extLst>
        </xdr:cNvPr>
        <xdr:cNvSpPr/>
      </xdr:nvSpPr>
      <xdr:spPr>
        <a:xfrm>
          <a:off x="10426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30497</xdr:rowOff>
    </xdr:from>
    <xdr:ext cx="469744" cy="259045"/>
    <xdr:sp macro="" textlink="">
      <xdr:nvSpPr>
        <xdr:cNvPr id="358" name="【福祉施設】&#10;一人当たり面積該当値テキスト">
          <a:extLst>
            <a:ext uri="{FF2B5EF4-FFF2-40B4-BE49-F238E27FC236}">
              <a16:creationId xmlns:a16="http://schemas.microsoft.com/office/drawing/2014/main" id="{AE509F9B-BC7B-439B-85F3-447AFDE80A44}"/>
            </a:ext>
          </a:extLst>
        </xdr:cNvPr>
        <xdr:cNvSpPr txBox="1"/>
      </xdr:nvSpPr>
      <xdr:spPr>
        <a:xfrm>
          <a:off x="10515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55880</xdr:rowOff>
    </xdr:from>
    <xdr:to>
      <xdr:col>50</xdr:col>
      <xdr:colOff>165100</xdr:colOff>
      <xdr:row>85</xdr:row>
      <xdr:rowOff>157480</xdr:rowOff>
    </xdr:to>
    <xdr:sp macro="" textlink="">
      <xdr:nvSpPr>
        <xdr:cNvPr id="359" name="楕円 358">
          <a:extLst>
            <a:ext uri="{FF2B5EF4-FFF2-40B4-BE49-F238E27FC236}">
              <a16:creationId xmlns:a16="http://schemas.microsoft.com/office/drawing/2014/main" id="{619253A8-4A8A-49AF-90B8-7D6ABB94286E}"/>
            </a:ext>
          </a:extLst>
        </xdr:cNvPr>
        <xdr:cNvSpPr/>
      </xdr:nvSpPr>
      <xdr:spPr>
        <a:xfrm>
          <a:off x="958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102870</xdr:rowOff>
    </xdr:from>
    <xdr:to>
      <xdr:col>55</xdr:col>
      <xdr:colOff>0</xdr:colOff>
      <xdr:row>85</xdr:row>
      <xdr:rowOff>106680</xdr:rowOff>
    </xdr:to>
    <xdr:cxnSp macro="">
      <xdr:nvCxnSpPr>
        <xdr:cNvPr id="360" name="直線コネクタ 359">
          <a:extLst>
            <a:ext uri="{FF2B5EF4-FFF2-40B4-BE49-F238E27FC236}">
              <a16:creationId xmlns:a16="http://schemas.microsoft.com/office/drawing/2014/main" id="{AE8223D2-DD29-483E-92C2-54EC1A9264DE}"/>
            </a:ext>
          </a:extLst>
        </xdr:cNvPr>
        <xdr:cNvCxnSpPr/>
      </xdr:nvCxnSpPr>
      <xdr:spPr>
        <a:xfrm flipV="1">
          <a:off x="9639300" y="1467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55880</xdr:rowOff>
    </xdr:from>
    <xdr:to>
      <xdr:col>46</xdr:col>
      <xdr:colOff>38100</xdr:colOff>
      <xdr:row>85</xdr:row>
      <xdr:rowOff>157480</xdr:rowOff>
    </xdr:to>
    <xdr:sp macro="" textlink="">
      <xdr:nvSpPr>
        <xdr:cNvPr id="361" name="楕円 360">
          <a:extLst>
            <a:ext uri="{FF2B5EF4-FFF2-40B4-BE49-F238E27FC236}">
              <a16:creationId xmlns:a16="http://schemas.microsoft.com/office/drawing/2014/main" id="{879BB0E4-FE22-4846-A2C5-BA925A664993}"/>
            </a:ext>
          </a:extLst>
        </xdr:cNvPr>
        <xdr:cNvSpPr/>
      </xdr:nvSpPr>
      <xdr:spPr>
        <a:xfrm>
          <a:off x="8699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106680</xdr:rowOff>
    </xdr:from>
    <xdr:to>
      <xdr:col>50</xdr:col>
      <xdr:colOff>114300</xdr:colOff>
      <xdr:row>85</xdr:row>
      <xdr:rowOff>106680</xdr:rowOff>
    </xdr:to>
    <xdr:cxnSp macro="">
      <xdr:nvCxnSpPr>
        <xdr:cNvPr id="362" name="直線コネクタ 361">
          <a:extLst>
            <a:ext uri="{FF2B5EF4-FFF2-40B4-BE49-F238E27FC236}">
              <a16:creationId xmlns:a16="http://schemas.microsoft.com/office/drawing/2014/main" id="{9D028396-872E-4F4F-B706-6D030119B187}"/>
            </a:ext>
          </a:extLst>
        </xdr:cNvPr>
        <xdr:cNvCxnSpPr/>
      </xdr:nvCxnSpPr>
      <xdr:spPr>
        <a:xfrm>
          <a:off x="8750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55880</xdr:rowOff>
    </xdr:from>
    <xdr:to>
      <xdr:col>41</xdr:col>
      <xdr:colOff>101600</xdr:colOff>
      <xdr:row>85</xdr:row>
      <xdr:rowOff>157480</xdr:rowOff>
    </xdr:to>
    <xdr:sp macro="" textlink="">
      <xdr:nvSpPr>
        <xdr:cNvPr id="363" name="楕円 362">
          <a:extLst>
            <a:ext uri="{FF2B5EF4-FFF2-40B4-BE49-F238E27FC236}">
              <a16:creationId xmlns:a16="http://schemas.microsoft.com/office/drawing/2014/main" id="{65A788AD-F4FD-4289-9B85-7638D8E00EFF}"/>
            </a:ext>
          </a:extLst>
        </xdr:cNvPr>
        <xdr:cNvSpPr/>
      </xdr:nvSpPr>
      <xdr:spPr>
        <a:xfrm>
          <a:off x="7810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106680</xdr:rowOff>
    </xdr:from>
    <xdr:to>
      <xdr:col>45</xdr:col>
      <xdr:colOff>177800</xdr:colOff>
      <xdr:row>85</xdr:row>
      <xdr:rowOff>106680</xdr:rowOff>
    </xdr:to>
    <xdr:cxnSp macro="">
      <xdr:nvCxnSpPr>
        <xdr:cNvPr id="364" name="直線コネクタ 363">
          <a:extLst>
            <a:ext uri="{FF2B5EF4-FFF2-40B4-BE49-F238E27FC236}">
              <a16:creationId xmlns:a16="http://schemas.microsoft.com/office/drawing/2014/main" id="{5BE54C28-4049-45FA-81FB-3EC682CA3469}"/>
            </a:ext>
          </a:extLst>
        </xdr:cNvPr>
        <xdr:cNvCxnSpPr/>
      </xdr:nvCxnSpPr>
      <xdr:spPr>
        <a:xfrm>
          <a:off x="7861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59689</xdr:rowOff>
    </xdr:from>
    <xdr:to>
      <xdr:col>36</xdr:col>
      <xdr:colOff>165100</xdr:colOff>
      <xdr:row>85</xdr:row>
      <xdr:rowOff>161289</xdr:rowOff>
    </xdr:to>
    <xdr:sp macro="" textlink="">
      <xdr:nvSpPr>
        <xdr:cNvPr id="365" name="楕円 364">
          <a:extLst>
            <a:ext uri="{FF2B5EF4-FFF2-40B4-BE49-F238E27FC236}">
              <a16:creationId xmlns:a16="http://schemas.microsoft.com/office/drawing/2014/main" id="{4698F7E3-C93E-45B7-95E1-F33632F8AC9B}"/>
            </a:ext>
          </a:extLst>
        </xdr:cNvPr>
        <xdr:cNvSpPr/>
      </xdr:nvSpPr>
      <xdr:spPr>
        <a:xfrm>
          <a:off x="6921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106680</xdr:rowOff>
    </xdr:from>
    <xdr:to>
      <xdr:col>41</xdr:col>
      <xdr:colOff>50800</xdr:colOff>
      <xdr:row>85</xdr:row>
      <xdr:rowOff>110489</xdr:rowOff>
    </xdr:to>
    <xdr:cxnSp macro="">
      <xdr:nvCxnSpPr>
        <xdr:cNvPr id="366" name="直線コネクタ 365">
          <a:extLst>
            <a:ext uri="{FF2B5EF4-FFF2-40B4-BE49-F238E27FC236}">
              <a16:creationId xmlns:a16="http://schemas.microsoft.com/office/drawing/2014/main" id="{E061C6D4-1A9A-4398-AE46-AF0DF022F6F3}"/>
            </a:ext>
          </a:extLst>
        </xdr:cNvPr>
        <xdr:cNvCxnSpPr/>
      </xdr:nvCxnSpPr>
      <xdr:spPr>
        <a:xfrm flipV="1">
          <a:off x="6972300" y="146799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B243A5DA-2A48-4747-A3A6-BDB9DE67B1D8}"/>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592796B6-FB1B-4299-93F6-89EEBDBB4851}"/>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a:extLst>
            <a:ext uri="{FF2B5EF4-FFF2-40B4-BE49-F238E27FC236}">
              <a16:creationId xmlns:a16="http://schemas.microsoft.com/office/drawing/2014/main" id="{42E3FB17-B1A0-4B00-9367-62C0C887EF72}"/>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0" name="n_4aveValue【福祉施設】&#10;一人当たり面積">
          <a:extLst>
            <a:ext uri="{FF2B5EF4-FFF2-40B4-BE49-F238E27FC236}">
              <a16:creationId xmlns:a16="http://schemas.microsoft.com/office/drawing/2014/main" id="{10741928-505C-4031-8DB6-FAA4C719AB95}"/>
            </a:ext>
          </a:extLst>
        </xdr:cNvPr>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148607</xdr:rowOff>
    </xdr:from>
    <xdr:ext cx="469744" cy="259045"/>
    <xdr:sp macro="" textlink="">
      <xdr:nvSpPr>
        <xdr:cNvPr id="371" name="n_1mainValue【福祉施設】&#10;一人当たり面積">
          <a:extLst>
            <a:ext uri="{FF2B5EF4-FFF2-40B4-BE49-F238E27FC236}">
              <a16:creationId xmlns:a16="http://schemas.microsoft.com/office/drawing/2014/main" id="{395A1674-5FD6-45F7-9EBD-0CEBA22FD9AF}"/>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148607</xdr:rowOff>
    </xdr:from>
    <xdr:ext cx="469744" cy="259045"/>
    <xdr:sp macro="" textlink="">
      <xdr:nvSpPr>
        <xdr:cNvPr id="372" name="n_2mainValue【福祉施設】&#10;一人当たり面積">
          <a:extLst>
            <a:ext uri="{FF2B5EF4-FFF2-40B4-BE49-F238E27FC236}">
              <a16:creationId xmlns:a16="http://schemas.microsoft.com/office/drawing/2014/main" id="{8FB74CEE-A5A9-43BC-8676-85024EA3C80F}"/>
            </a:ext>
          </a:extLst>
        </xdr:cNvPr>
        <xdr:cNvSpPr txBox="1"/>
      </xdr:nvSpPr>
      <xdr:spPr>
        <a:xfrm>
          <a:off x="8515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148607</xdr:rowOff>
    </xdr:from>
    <xdr:ext cx="469744" cy="259045"/>
    <xdr:sp macro="" textlink="">
      <xdr:nvSpPr>
        <xdr:cNvPr id="373" name="n_3mainValue【福祉施設】&#10;一人当たり面積">
          <a:extLst>
            <a:ext uri="{FF2B5EF4-FFF2-40B4-BE49-F238E27FC236}">
              <a16:creationId xmlns:a16="http://schemas.microsoft.com/office/drawing/2014/main" id="{0F7259A8-F597-40A6-B744-CDECE1CEB83C}"/>
            </a:ext>
          </a:extLst>
        </xdr:cNvPr>
        <xdr:cNvSpPr txBox="1"/>
      </xdr:nvSpPr>
      <xdr:spPr>
        <a:xfrm>
          <a:off x="7626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152416</xdr:rowOff>
    </xdr:from>
    <xdr:ext cx="469744" cy="259045"/>
    <xdr:sp macro="" textlink="">
      <xdr:nvSpPr>
        <xdr:cNvPr id="374" name="n_4mainValue【福祉施設】&#10;一人当たり面積">
          <a:extLst>
            <a:ext uri="{FF2B5EF4-FFF2-40B4-BE49-F238E27FC236}">
              <a16:creationId xmlns:a16="http://schemas.microsoft.com/office/drawing/2014/main" id="{831CAE04-3410-489E-AD78-72E2E46EEF02}"/>
            </a:ext>
          </a:extLst>
        </xdr:cNvPr>
        <xdr:cNvSpPr txBox="1"/>
      </xdr:nvSpPr>
      <xdr:spPr>
        <a:xfrm>
          <a:off x="6737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4612A23-5E09-4F97-B6B4-36D10E7912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C90AAC3-FD14-4677-B3D5-37F3B1FE99F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6A2EC1D-B9E4-4145-9519-B79A9F94624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8EC2CA6-F46D-4000-91D4-97B2EA29157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FE3A1FD-876F-432E-80AE-A358BC02329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8A0968D-56D4-48A4-A83B-72CE583B261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F607247-1286-4A0B-B237-20955015ED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0251BE3-9053-43F9-9A08-20CB3330684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8A75DE8-5145-46B7-983A-5FC5C7EAE2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477D421B-81B5-4F09-A391-98A24F40345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6BEBEAA-E197-42D1-85AC-FC678772BE3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C9B27665-5472-47C8-BCA8-CE592C590E1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9AF1BD47-7026-40BD-95D2-26C07BFC4C7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C027B2B-E5DC-4A36-84E7-8788B75A681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397BB4FF-178C-45C4-ACB6-C71424BED12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E36627C2-AA20-47CD-B26A-77BF154B6F3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6135C9BB-70C6-4035-BE00-0383F0A2A68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BC4BD0B1-2DB3-42C4-92A9-DB159A928AD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842A8E9A-1D9B-44AA-834E-667835B1A6A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C8ECBDF4-D038-4B91-89B1-D963ADDEB01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6EFB9643-FB30-41AE-99FF-FA490BE1DFD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C5BE7C9B-FDF5-453F-AD02-DAB8AE8C60F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B6A55091-DD4A-4453-B32A-6CA9119B1EF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782C928E-BB9C-4810-BFCF-3D0387CB5E9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197A9728-D5DF-4A1C-9990-5D0B6C560009}"/>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A796B514-68BD-4649-A8EA-6EC92172D68D}"/>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3488BE9E-6BFA-410C-83B4-577592A50C81}"/>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94D6A0EA-F05B-4E3E-BE3B-AAA20ACE9C4F}"/>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DBA49332-F5B2-4AD0-AFF1-32A5A90DC4E5}"/>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4E58F3A-89CB-4EC9-A5A1-CB61C48C5C3C}"/>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D6CE672F-F31D-4640-A0EA-E798E41F1D36}"/>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F87731E7-189D-4B80-A51F-CFEFBDBC4504}"/>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FAC3BE6-2165-45B7-A4F4-CA302EFF7F42}"/>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08" name="フローチャート: 判断 407">
          <a:extLst>
            <a:ext uri="{FF2B5EF4-FFF2-40B4-BE49-F238E27FC236}">
              <a16:creationId xmlns:a16="http://schemas.microsoft.com/office/drawing/2014/main" id="{19E75E38-995C-4815-B98E-6F4DB0A28A55}"/>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09" name="フローチャート: 判断 408">
          <a:extLst>
            <a:ext uri="{FF2B5EF4-FFF2-40B4-BE49-F238E27FC236}">
              <a16:creationId xmlns:a16="http://schemas.microsoft.com/office/drawing/2014/main" id="{AA582CAD-4649-45C0-AF11-8FBF31714303}"/>
            </a:ext>
          </a:extLst>
        </xdr:cNvPr>
        <xdr:cNvSpPr/>
      </xdr:nvSpPr>
      <xdr:spPr>
        <a:xfrm>
          <a:off x="1079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AF1C9DC-61D9-487A-9136-5E23CD39B46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27594DE-A034-4680-8F0B-1BC07896DFD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BF27051-C50E-4CB6-B4C6-8ADA940850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E3A8E18-05F9-4013-9B76-6BE678FBFDD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C700A41-459D-4F0F-9842-F9806AB3D5A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415" name="楕円 414">
          <a:extLst>
            <a:ext uri="{FF2B5EF4-FFF2-40B4-BE49-F238E27FC236}">
              <a16:creationId xmlns:a16="http://schemas.microsoft.com/office/drawing/2014/main" id="{C75CA213-48A4-4290-8F18-93E86F3FF279}"/>
            </a:ext>
          </a:extLst>
        </xdr:cNvPr>
        <xdr:cNvSpPr/>
      </xdr:nvSpPr>
      <xdr:spPr>
        <a:xfrm>
          <a:off x="45847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47641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41C5A811-CAE8-4733-BA66-94E2F6FFEB67}"/>
            </a:ext>
          </a:extLst>
        </xdr:cNvPr>
        <xdr:cNvSpPr txBox="1"/>
      </xdr:nvSpPr>
      <xdr:spPr>
        <a:xfrm>
          <a:off x="4673600"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36830</xdr:rowOff>
    </xdr:from>
    <xdr:to>
      <xdr:col>20</xdr:col>
      <xdr:colOff>38100</xdr:colOff>
      <xdr:row>104</xdr:row>
      <xdr:rowOff>138430</xdr:rowOff>
    </xdr:to>
    <xdr:sp macro="" textlink="">
      <xdr:nvSpPr>
        <xdr:cNvPr id="417" name="楕円 416">
          <a:extLst>
            <a:ext uri="{FF2B5EF4-FFF2-40B4-BE49-F238E27FC236}">
              <a16:creationId xmlns:a16="http://schemas.microsoft.com/office/drawing/2014/main" id="{D6A608B8-B2D4-4AD0-9F59-BBAEFA4248C3}"/>
            </a:ext>
          </a:extLst>
        </xdr:cNvPr>
        <xdr:cNvSpPr/>
      </xdr:nvSpPr>
      <xdr:spPr>
        <a:xfrm>
          <a:off x="3746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87630</xdr:rowOff>
    </xdr:from>
    <xdr:to>
      <xdr:col>24</xdr:col>
      <xdr:colOff>63500</xdr:colOff>
      <xdr:row>104</xdr:row>
      <xdr:rowOff>120014</xdr:rowOff>
    </xdr:to>
    <xdr:cxnSp macro="">
      <xdr:nvCxnSpPr>
        <xdr:cNvPr id="418" name="直線コネクタ 417">
          <a:extLst>
            <a:ext uri="{FF2B5EF4-FFF2-40B4-BE49-F238E27FC236}">
              <a16:creationId xmlns:a16="http://schemas.microsoft.com/office/drawing/2014/main" id="{75257728-26D9-45DF-BFD2-595F991776E0}"/>
            </a:ext>
          </a:extLst>
        </xdr:cNvPr>
        <xdr:cNvCxnSpPr/>
      </xdr:nvCxnSpPr>
      <xdr:spPr>
        <a:xfrm>
          <a:off x="3797300" y="179184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19" name="楕円 418">
          <a:extLst>
            <a:ext uri="{FF2B5EF4-FFF2-40B4-BE49-F238E27FC236}">
              <a16:creationId xmlns:a16="http://schemas.microsoft.com/office/drawing/2014/main" id="{557FF007-8F9E-45EC-AB06-4A15E5F2E1D9}"/>
            </a:ext>
          </a:extLst>
        </xdr:cNvPr>
        <xdr:cNvSpPr/>
      </xdr:nvSpPr>
      <xdr:spPr>
        <a:xfrm>
          <a:off x="2857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87630</xdr:rowOff>
    </xdr:to>
    <xdr:cxnSp macro="">
      <xdr:nvCxnSpPr>
        <xdr:cNvPr id="420" name="直線コネクタ 419">
          <a:extLst>
            <a:ext uri="{FF2B5EF4-FFF2-40B4-BE49-F238E27FC236}">
              <a16:creationId xmlns:a16="http://schemas.microsoft.com/office/drawing/2014/main" id="{8C75AFDC-7626-44E6-8177-5F724499ABE1}"/>
            </a:ext>
          </a:extLst>
        </xdr:cNvPr>
        <xdr:cNvCxnSpPr/>
      </xdr:nvCxnSpPr>
      <xdr:spPr>
        <a:xfrm>
          <a:off x="2908300" y="17918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170180</xdr:rowOff>
    </xdr:from>
    <xdr:to>
      <xdr:col>10</xdr:col>
      <xdr:colOff>165100</xdr:colOff>
      <xdr:row>104</xdr:row>
      <xdr:rowOff>100330</xdr:rowOff>
    </xdr:to>
    <xdr:sp macro="" textlink="">
      <xdr:nvSpPr>
        <xdr:cNvPr id="421" name="楕円 420">
          <a:extLst>
            <a:ext uri="{FF2B5EF4-FFF2-40B4-BE49-F238E27FC236}">
              <a16:creationId xmlns:a16="http://schemas.microsoft.com/office/drawing/2014/main" id="{A88EB218-2830-44D7-A52C-E2D017DB277C}"/>
            </a:ext>
          </a:extLst>
        </xdr:cNvPr>
        <xdr:cNvSpPr/>
      </xdr:nvSpPr>
      <xdr:spPr>
        <a:xfrm>
          <a:off x="1968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49530</xdr:rowOff>
    </xdr:from>
    <xdr:to>
      <xdr:col>15</xdr:col>
      <xdr:colOff>50800</xdr:colOff>
      <xdr:row>104</xdr:row>
      <xdr:rowOff>87630</xdr:rowOff>
    </xdr:to>
    <xdr:cxnSp macro="">
      <xdr:nvCxnSpPr>
        <xdr:cNvPr id="422" name="直線コネクタ 421">
          <a:extLst>
            <a:ext uri="{FF2B5EF4-FFF2-40B4-BE49-F238E27FC236}">
              <a16:creationId xmlns:a16="http://schemas.microsoft.com/office/drawing/2014/main" id="{71232F79-37B3-47AD-B7C8-55ACF9D65A3C}"/>
            </a:ext>
          </a:extLst>
        </xdr:cNvPr>
        <xdr:cNvCxnSpPr/>
      </xdr:nvCxnSpPr>
      <xdr:spPr>
        <a:xfrm>
          <a:off x="2019300" y="17880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137795</xdr:rowOff>
    </xdr:from>
    <xdr:to>
      <xdr:col>6</xdr:col>
      <xdr:colOff>38100</xdr:colOff>
      <xdr:row>104</xdr:row>
      <xdr:rowOff>67945</xdr:rowOff>
    </xdr:to>
    <xdr:sp macro="" textlink="">
      <xdr:nvSpPr>
        <xdr:cNvPr id="423" name="楕円 422">
          <a:extLst>
            <a:ext uri="{FF2B5EF4-FFF2-40B4-BE49-F238E27FC236}">
              <a16:creationId xmlns:a16="http://schemas.microsoft.com/office/drawing/2014/main" id="{10FDE759-AFA3-4405-BA6A-EB8E12AFB177}"/>
            </a:ext>
          </a:extLst>
        </xdr:cNvPr>
        <xdr:cNvSpPr/>
      </xdr:nvSpPr>
      <xdr:spPr>
        <a:xfrm>
          <a:off x="1079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17145</xdr:rowOff>
    </xdr:from>
    <xdr:to>
      <xdr:col>10</xdr:col>
      <xdr:colOff>114300</xdr:colOff>
      <xdr:row>104</xdr:row>
      <xdr:rowOff>49530</xdr:rowOff>
    </xdr:to>
    <xdr:cxnSp macro="">
      <xdr:nvCxnSpPr>
        <xdr:cNvPr id="424" name="直線コネクタ 423">
          <a:extLst>
            <a:ext uri="{FF2B5EF4-FFF2-40B4-BE49-F238E27FC236}">
              <a16:creationId xmlns:a16="http://schemas.microsoft.com/office/drawing/2014/main" id="{25589D40-B744-427A-B37C-68CEF941089A}"/>
            </a:ext>
          </a:extLst>
        </xdr:cNvPr>
        <xdr:cNvCxnSpPr/>
      </xdr:nvCxnSpPr>
      <xdr:spPr>
        <a:xfrm>
          <a:off x="1130300" y="178479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DB18A6F4-5C18-466D-A519-30E91B50C91E}"/>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06D22A5C-5D21-4599-8B7C-7A5C0DB7FFED}"/>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27" name="n_3aveValue【市民会館】&#10;有形固定資産減価償却率">
          <a:extLst>
            <a:ext uri="{FF2B5EF4-FFF2-40B4-BE49-F238E27FC236}">
              <a16:creationId xmlns:a16="http://schemas.microsoft.com/office/drawing/2014/main" id="{84875D3A-EF85-42D5-A193-3AE36B37DFCE}"/>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428" name="n_4aveValue【市民会館】&#10;有形固定資産減価償却率">
          <a:extLst>
            <a:ext uri="{FF2B5EF4-FFF2-40B4-BE49-F238E27FC236}">
              <a16:creationId xmlns:a16="http://schemas.microsoft.com/office/drawing/2014/main" id="{5BB521C3-5B45-442A-B9F6-A70C4BB94679}"/>
            </a:ext>
          </a:extLst>
        </xdr:cNvPr>
        <xdr:cNvSpPr txBox="1"/>
      </xdr:nvSpPr>
      <xdr:spPr>
        <a:xfrm>
          <a:off x="927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129557</xdr:rowOff>
    </xdr:from>
    <xdr:ext cx="405111" cy="259045"/>
    <xdr:sp macro="" textlink="">
      <xdr:nvSpPr>
        <xdr:cNvPr id="429" name="n_1mainValue【市民会館】&#10;有形固定資産減価償却率">
          <a:extLst>
            <a:ext uri="{FF2B5EF4-FFF2-40B4-BE49-F238E27FC236}">
              <a16:creationId xmlns:a16="http://schemas.microsoft.com/office/drawing/2014/main" id="{5994C792-DBA9-4F49-8B27-1596573F4F70}"/>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mainValue【市民会館】&#10;有形固定資産減価償却率">
          <a:extLst>
            <a:ext uri="{FF2B5EF4-FFF2-40B4-BE49-F238E27FC236}">
              <a16:creationId xmlns:a16="http://schemas.microsoft.com/office/drawing/2014/main" id="{F264E6BC-338A-4810-BE03-587C664F298E}"/>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91457</xdr:rowOff>
    </xdr:from>
    <xdr:ext cx="405111" cy="259045"/>
    <xdr:sp macro="" textlink="">
      <xdr:nvSpPr>
        <xdr:cNvPr id="431" name="n_3mainValue【市民会館】&#10;有形固定資産減価償却率">
          <a:extLst>
            <a:ext uri="{FF2B5EF4-FFF2-40B4-BE49-F238E27FC236}">
              <a16:creationId xmlns:a16="http://schemas.microsoft.com/office/drawing/2014/main" id="{25A302B5-9F2C-4534-836E-6FD2A383F8FB}"/>
            </a:ext>
          </a:extLst>
        </xdr:cNvPr>
        <xdr:cNvSpPr txBox="1"/>
      </xdr:nvSpPr>
      <xdr:spPr>
        <a:xfrm>
          <a:off x="1816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59072</xdr:rowOff>
    </xdr:from>
    <xdr:ext cx="405111" cy="259045"/>
    <xdr:sp macro="" textlink="">
      <xdr:nvSpPr>
        <xdr:cNvPr id="432" name="n_4mainValue【市民会館】&#10;有形固定資産減価償却率">
          <a:extLst>
            <a:ext uri="{FF2B5EF4-FFF2-40B4-BE49-F238E27FC236}">
              <a16:creationId xmlns:a16="http://schemas.microsoft.com/office/drawing/2014/main" id="{AD655275-95AA-48AC-B417-5E1D72AB11F4}"/>
            </a:ext>
          </a:extLst>
        </xdr:cNvPr>
        <xdr:cNvSpPr txBox="1"/>
      </xdr:nvSpPr>
      <xdr:spPr>
        <a:xfrm>
          <a:off x="927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CE7DDCE9-E2BB-45BD-A362-818DFDA9BDB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5BCCBFCB-BFA6-4510-95D4-CA1891C4FAF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DF8398FF-9592-4FDF-BB7B-991711E140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F1BFF3FC-AA3F-49EE-A858-A95C730B82D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9F60C66-AAB9-4564-B245-E517FA42FD3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18F5322C-6AEA-4E45-9E16-9098468355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86F1E070-3F4E-4145-8F71-539A8D4AB6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5AE05AF6-E819-4004-9D7D-826C24E9638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50BA3991-81D8-4A7F-BC92-FD1112CC3F7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43905A6-A81F-4A0E-A6EF-285D499C8D9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D2C960EE-0B39-4FA1-9CE4-CF501E476CF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BCBEFE97-CAFD-424A-8B9C-1C93AE98D3D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53A85310-8861-4370-A631-0864CF749C1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8A13481-74D5-441D-B7FA-57A4D0919E6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79455E40-E7AA-457E-8997-395FFF498D7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8AB508FB-459F-4E15-916D-F88BF12115A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6F26E4D8-42F9-4BB1-AA8D-F67C9532621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B87F1254-803A-45D5-A404-B0099DC2B3A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C3CC08D8-9F6D-4718-96D7-7F7562D9DB8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E871286-8AC4-4CC7-9776-B6054FBFBF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42DAD9D1-E0BC-434E-8B59-AA2E946316B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643CFB4D-7A88-4B8A-95A7-9CB4CC4B51C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6F34622-C1D0-497E-BC09-7ACE8C888A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9AD50818-3B0E-4C2E-A2AD-9CA7B5DC8E8D}"/>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7FA73E25-F36F-4E61-9040-BD30128EBD61}"/>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13C9116E-13E6-4E5B-8BAB-571EE736275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B1B30C3D-6C83-476D-97A5-0AE138B1B239}"/>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2873C667-D845-41B6-BF7B-13A5C5914171}"/>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784EAB38-A00F-492F-B024-F9CFBDBE1D53}"/>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24E8CAFC-3C51-41B6-9C07-2CC23E5EA2BF}"/>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B516B55A-2867-4418-9F7F-CC64360C7F53}"/>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9868CAD3-1BF0-45F1-9197-AB62A9AD31D6}"/>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5" name="フローチャート: 判断 464">
          <a:extLst>
            <a:ext uri="{FF2B5EF4-FFF2-40B4-BE49-F238E27FC236}">
              <a16:creationId xmlns:a16="http://schemas.microsoft.com/office/drawing/2014/main" id="{9C602E07-AA82-4D06-AFBD-9237FB2DFFB4}"/>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6" name="フローチャート: 判断 465">
          <a:extLst>
            <a:ext uri="{FF2B5EF4-FFF2-40B4-BE49-F238E27FC236}">
              <a16:creationId xmlns:a16="http://schemas.microsoft.com/office/drawing/2014/main" id="{972F640F-E1A3-4E0E-98D1-8C47EE17B775}"/>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09CE739-09FE-4DD5-96B7-3A3E5B051CD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CE0521B-F994-462B-AAC7-C078D46309E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4A7784C-50CD-4415-BFB3-1A4132B620C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23CCD35-6715-46FB-B65A-1D14944BA98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E0EF29A-7C7C-49BF-A67D-50E837C7470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2" name="楕円 471">
          <a:extLst>
            <a:ext uri="{FF2B5EF4-FFF2-40B4-BE49-F238E27FC236}">
              <a16:creationId xmlns:a16="http://schemas.microsoft.com/office/drawing/2014/main" id="{091DF92C-B841-4841-92DF-C3E586CE2104}"/>
            </a:ext>
          </a:extLst>
        </xdr:cNvPr>
        <xdr:cNvSpPr/>
      </xdr:nvSpPr>
      <xdr:spPr>
        <a:xfrm>
          <a:off x="10426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13988</xdr:rowOff>
    </xdr:from>
    <xdr:ext cx="469744" cy="259045"/>
    <xdr:sp macro="" textlink="">
      <xdr:nvSpPr>
        <xdr:cNvPr id="473" name="【市民会館】&#10;一人当たり面積該当値テキスト">
          <a:extLst>
            <a:ext uri="{FF2B5EF4-FFF2-40B4-BE49-F238E27FC236}">
              <a16:creationId xmlns:a16="http://schemas.microsoft.com/office/drawing/2014/main" id="{4E314164-7A56-46F2-A82B-5A889A20CDC4}"/>
            </a:ext>
          </a:extLst>
        </xdr:cNvPr>
        <xdr:cNvSpPr txBox="1"/>
      </xdr:nvSpPr>
      <xdr:spPr>
        <a:xfrm>
          <a:off x="10515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170180</xdr:rowOff>
    </xdr:from>
    <xdr:to>
      <xdr:col>50</xdr:col>
      <xdr:colOff>165100</xdr:colOff>
      <xdr:row>105</xdr:row>
      <xdr:rowOff>100330</xdr:rowOff>
    </xdr:to>
    <xdr:sp macro="" textlink="">
      <xdr:nvSpPr>
        <xdr:cNvPr id="474" name="楕円 473">
          <a:extLst>
            <a:ext uri="{FF2B5EF4-FFF2-40B4-BE49-F238E27FC236}">
              <a16:creationId xmlns:a16="http://schemas.microsoft.com/office/drawing/2014/main" id="{7712187A-2249-4DD8-876F-B12A283F92CC}"/>
            </a:ext>
          </a:extLst>
        </xdr:cNvPr>
        <xdr:cNvSpPr/>
      </xdr:nvSpPr>
      <xdr:spPr>
        <a:xfrm>
          <a:off x="9588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41911</xdr:rowOff>
    </xdr:from>
    <xdr:to>
      <xdr:col>55</xdr:col>
      <xdr:colOff>0</xdr:colOff>
      <xdr:row>105</xdr:row>
      <xdr:rowOff>49530</xdr:rowOff>
    </xdr:to>
    <xdr:cxnSp macro="">
      <xdr:nvCxnSpPr>
        <xdr:cNvPr id="475" name="直線コネクタ 474">
          <a:extLst>
            <a:ext uri="{FF2B5EF4-FFF2-40B4-BE49-F238E27FC236}">
              <a16:creationId xmlns:a16="http://schemas.microsoft.com/office/drawing/2014/main" id="{4B6F25BE-5390-41F4-9D9F-C9E863CC65D2}"/>
            </a:ext>
          </a:extLst>
        </xdr:cNvPr>
        <xdr:cNvCxnSpPr/>
      </xdr:nvCxnSpPr>
      <xdr:spPr>
        <a:xfrm flipV="1">
          <a:off x="9639300" y="180441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2539</xdr:rowOff>
    </xdr:from>
    <xdr:to>
      <xdr:col>46</xdr:col>
      <xdr:colOff>38100</xdr:colOff>
      <xdr:row>105</xdr:row>
      <xdr:rowOff>104139</xdr:rowOff>
    </xdr:to>
    <xdr:sp macro="" textlink="">
      <xdr:nvSpPr>
        <xdr:cNvPr id="476" name="楕円 475">
          <a:extLst>
            <a:ext uri="{FF2B5EF4-FFF2-40B4-BE49-F238E27FC236}">
              <a16:creationId xmlns:a16="http://schemas.microsoft.com/office/drawing/2014/main" id="{B5AE4A48-F133-4B21-B287-A50016FA428D}"/>
            </a:ext>
          </a:extLst>
        </xdr:cNvPr>
        <xdr:cNvSpPr/>
      </xdr:nvSpPr>
      <xdr:spPr>
        <a:xfrm>
          <a:off x="8699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49530</xdr:rowOff>
    </xdr:from>
    <xdr:to>
      <xdr:col>50</xdr:col>
      <xdr:colOff>114300</xdr:colOff>
      <xdr:row>105</xdr:row>
      <xdr:rowOff>53339</xdr:rowOff>
    </xdr:to>
    <xdr:cxnSp macro="">
      <xdr:nvCxnSpPr>
        <xdr:cNvPr id="477" name="直線コネクタ 476">
          <a:extLst>
            <a:ext uri="{FF2B5EF4-FFF2-40B4-BE49-F238E27FC236}">
              <a16:creationId xmlns:a16="http://schemas.microsoft.com/office/drawing/2014/main" id="{9EA48B63-0CA0-47AE-ABD1-E4CDA2E7DCF3}"/>
            </a:ext>
          </a:extLst>
        </xdr:cNvPr>
        <xdr:cNvCxnSpPr/>
      </xdr:nvCxnSpPr>
      <xdr:spPr>
        <a:xfrm flipV="1">
          <a:off x="8750300" y="18051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6350</xdr:rowOff>
    </xdr:from>
    <xdr:to>
      <xdr:col>41</xdr:col>
      <xdr:colOff>101600</xdr:colOff>
      <xdr:row>105</xdr:row>
      <xdr:rowOff>107950</xdr:rowOff>
    </xdr:to>
    <xdr:sp macro="" textlink="">
      <xdr:nvSpPr>
        <xdr:cNvPr id="478" name="楕円 477">
          <a:extLst>
            <a:ext uri="{FF2B5EF4-FFF2-40B4-BE49-F238E27FC236}">
              <a16:creationId xmlns:a16="http://schemas.microsoft.com/office/drawing/2014/main" id="{192FE85C-F218-43C8-B982-DA18F13B0C37}"/>
            </a:ext>
          </a:extLst>
        </xdr:cNvPr>
        <xdr:cNvSpPr/>
      </xdr:nvSpPr>
      <xdr:spPr>
        <a:xfrm>
          <a:off x="7810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53339</xdr:rowOff>
    </xdr:from>
    <xdr:to>
      <xdr:col>45</xdr:col>
      <xdr:colOff>177800</xdr:colOff>
      <xdr:row>105</xdr:row>
      <xdr:rowOff>57150</xdr:rowOff>
    </xdr:to>
    <xdr:cxnSp macro="">
      <xdr:nvCxnSpPr>
        <xdr:cNvPr id="479" name="直線コネクタ 478">
          <a:extLst>
            <a:ext uri="{FF2B5EF4-FFF2-40B4-BE49-F238E27FC236}">
              <a16:creationId xmlns:a16="http://schemas.microsoft.com/office/drawing/2014/main" id="{9FDDED1C-A1BE-40BB-AFEA-23347E8DDBF5}"/>
            </a:ext>
          </a:extLst>
        </xdr:cNvPr>
        <xdr:cNvCxnSpPr/>
      </xdr:nvCxnSpPr>
      <xdr:spPr>
        <a:xfrm flipV="1">
          <a:off x="7861300" y="18055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10161</xdr:rowOff>
    </xdr:from>
    <xdr:to>
      <xdr:col>36</xdr:col>
      <xdr:colOff>165100</xdr:colOff>
      <xdr:row>105</xdr:row>
      <xdr:rowOff>111761</xdr:rowOff>
    </xdr:to>
    <xdr:sp macro="" textlink="">
      <xdr:nvSpPr>
        <xdr:cNvPr id="480" name="楕円 479">
          <a:extLst>
            <a:ext uri="{FF2B5EF4-FFF2-40B4-BE49-F238E27FC236}">
              <a16:creationId xmlns:a16="http://schemas.microsoft.com/office/drawing/2014/main" id="{39F1FCCC-7E20-49B5-92A0-E89F202E3B8A}"/>
            </a:ext>
          </a:extLst>
        </xdr:cNvPr>
        <xdr:cNvSpPr/>
      </xdr:nvSpPr>
      <xdr:spPr>
        <a:xfrm>
          <a:off x="6921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57150</xdr:rowOff>
    </xdr:from>
    <xdr:to>
      <xdr:col>41</xdr:col>
      <xdr:colOff>50800</xdr:colOff>
      <xdr:row>105</xdr:row>
      <xdr:rowOff>60961</xdr:rowOff>
    </xdr:to>
    <xdr:cxnSp macro="">
      <xdr:nvCxnSpPr>
        <xdr:cNvPr id="481" name="直線コネクタ 480">
          <a:extLst>
            <a:ext uri="{FF2B5EF4-FFF2-40B4-BE49-F238E27FC236}">
              <a16:creationId xmlns:a16="http://schemas.microsoft.com/office/drawing/2014/main" id="{B6450807-0712-417F-B22D-D80A0E78E92E}"/>
            </a:ext>
          </a:extLst>
        </xdr:cNvPr>
        <xdr:cNvCxnSpPr/>
      </xdr:nvCxnSpPr>
      <xdr:spPr>
        <a:xfrm flipV="1">
          <a:off x="6972300" y="18059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5A948CF7-2C29-48D4-9C3E-35D19C5A71A6}"/>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370CE9AA-0A8B-48A5-8B90-2CD2154C79E0}"/>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4" name="n_3aveValue【市民会館】&#10;一人当たり面積">
          <a:extLst>
            <a:ext uri="{FF2B5EF4-FFF2-40B4-BE49-F238E27FC236}">
              <a16:creationId xmlns:a16="http://schemas.microsoft.com/office/drawing/2014/main" id="{B5903CE4-67EE-474B-B6EA-B93C7063A1C5}"/>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5" name="n_4aveValue【市民会館】&#10;一人当たり面積">
          <a:extLst>
            <a:ext uri="{FF2B5EF4-FFF2-40B4-BE49-F238E27FC236}">
              <a16:creationId xmlns:a16="http://schemas.microsoft.com/office/drawing/2014/main" id="{A0E20897-9864-4E4B-A252-8B262C5ED26C}"/>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116857</xdr:rowOff>
    </xdr:from>
    <xdr:ext cx="469744" cy="259045"/>
    <xdr:sp macro="" textlink="">
      <xdr:nvSpPr>
        <xdr:cNvPr id="486" name="n_1mainValue【市民会館】&#10;一人当たり面積">
          <a:extLst>
            <a:ext uri="{FF2B5EF4-FFF2-40B4-BE49-F238E27FC236}">
              <a16:creationId xmlns:a16="http://schemas.microsoft.com/office/drawing/2014/main" id="{582931AF-50CD-49C1-8ACA-2AE423C8123E}"/>
            </a:ext>
          </a:extLst>
        </xdr:cNvPr>
        <xdr:cNvSpPr txBox="1"/>
      </xdr:nvSpPr>
      <xdr:spPr>
        <a:xfrm>
          <a:off x="9391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120666</xdr:rowOff>
    </xdr:from>
    <xdr:ext cx="469744" cy="259045"/>
    <xdr:sp macro="" textlink="">
      <xdr:nvSpPr>
        <xdr:cNvPr id="487" name="n_2mainValue【市民会館】&#10;一人当たり面積">
          <a:extLst>
            <a:ext uri="{FF2B5EF4-FFF2-40B4-BE49-F238E27FC236}">
              <a16:creationId xmlns:a16="http://schemas.microsoft.com/office/drawing/2014/main" id="{05D0A1FE-05C7-4014-BAA9-D0F5DD9E3146}"/>
            </a:ext>
          </a:extLst>
        </xdr:cNvPr>
        <xdr:cNvSpPr txBox="1"/>
      </xdr:nvSpPr>
      <xdr:spPr>
        <a:xfrm>
          <a:off x="8515427" y="177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124477</xdr:rowOff>
    </xdr:from>
    <xdr:ext cx="469744" cy="259045"/>
    <xdr:sp macro="" textlink="">
      <xdr:nvSpPr>
        <xdr:cNvPr id="488" name="n_3mainValue【市民会館】&#10;一人当たり面積">
          <a:extLst>
            <a:ext uri="{FF2B5EF4-FFF2-40B4-BE49-F238E27FC236}">
              <a16:creationId xmlns:a16="http://schemas.microsoft.com/office/drawing/2014/main" id="{8AE6DB30-199E-4CE3-9C0C-AAECAF45BE66}"/>
            </a:ext>
          </a:extLst>
        </xdr:cNvPr>
        <xdr:cNvSpPr txBox="1"/>
      </xdr:nvSpPr>
      <xdr:spPr>
        <a:xfrm>
          <a:off x="7626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128288</xdr:rowOff>
    </xdr:from>
    <xdr:ext cx="469744" cy="259045"/>
    <xdr:sp macro="" textlink="">
      <xdr:nvSpPr>
        <xdr:cNvPr id="489" name="n_4mainValue【市民会館】&#10;一人当たり面積">
          <a:extLst>
            <a:ext uri="{FF2B5EF4-FFF2-40B4-BE49-F238E27FC236}">
              <a16:creationId xmlns:a16="http://schemas.microsoft.com/office/drawing/2014/main" id="{E1A9565E-15D5-44DB-AFB5-727976B22D02}"/>
            </a:ext>
          </a:extLst>
        </xdr:cNvPr>
        <xdr:cNvSpPr txBox="1"/>
      </xdr:nvSpPr>
      <xdr:spPr>
        <a:xfrm>
          <a:off x="6737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FDF37FF8-C0A1-4111-BEA7-0B0A3FDB05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A702F249-2962-4FB9-8FDB-78D77AFFE04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47668DFE-70CF-462B-9A85-972142133B6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191D714E-47D6-490E-92C4-8B5590BFBA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5DCFBECF-9542-4B32-B1F5-498C53D1D42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B1B5DB96-368D-45D6-B254-E09FC615B5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C483F029-C677-45B3-9269-2DC68179AF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8D7D8990-36F2-4A44-B2A8-1595AD5942A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4F0DCC95-3DDA-4E9C-BA63-7385C06A1E3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17FC1429-F484-40E7-A060-3F9C89B8CA7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C9BCFC4E-3209-4BB8-93E8-8A2BCCC15F2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28278F4A-41F0-40AA-98A5-4A32B1372A2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3B01E95A-B9E7-4599-B710-FA0B6904829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6A4704A1-4E0F-4C5E-9432-D3C659D218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C389BE9F-A343-42A2-8837-A634C1F78A2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1DAAFA56-6DCE-49C8-A991-558F1D2BBA4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D4EFA310-0124-401C-8520-A974DDD3AB2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64D1AEBD-0466-40D0-97AD-00B053D2BC1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A0A59B42-D5B8-4307-819E-7463830FD4E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86A7BFF1-6898-4EC5-AA25-413E32D7984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8CD2F432-F75E-4FA6-A3A3-1BF53F156BA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1D30E4A-1CDA-4683-AE22-D532D2D3628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D576C86D-C6FE-4430-B4C3-C261852FBE5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A8A91C93-B115-4BD3-BAB3-839504DAA11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402C5218-505A-46A9-87D1-09D8B2F824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3B4EE11F-8DAB-414A-9F7F-B1C43E4A2D60}"/>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D76AF5F8-A918-4E45-9A9F-08FFBBE5574E}"/>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3F581C08-6BC4-4F2E-8EC6-81EB32EEAF60}"/>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9AD13355-DE12-45C4-B87C-6304F6077D0F}"/>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226EEDE1-23F8-4072-A877-7FF115D8B71E}"/>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1B3CBC1C-9B59-45B7-A76D-CF349F6698BF}"/>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146EC063-E588-48C8-9E38-E18010F3F011}"/>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2DD557C4-5B44-41F7-8D3B-DD26210155FB}"/>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EE3EDEE2-B54B-412E-B58D-4C0751E24A04}"/>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4" name="フローチャート: 判断 523">
          <a:extLst>
            <a:ext uri="{FF2B5EF4-FFF2-40B4-BE49-F238E27FC236}">
              <a16:creationId xmlns:a16="http://schemas.microsoft.com/office/drawing/2014/main" id="{58027CBD-0475-4B1F-B6CC-AF3E39E70668}"/>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5" name="フローチャート: 判断 524">
          <a:extLst>
            <a:ext uri="{FF2B5EF4-FFF2-40B4-BE49-F238E27FC236}">
              <a16:creationId xmlns:a16="http://schemas.microsoft.com/office/drawing/2014/main" id="{EB6CC7C8-A3C1-4998-AA68-DCC21F3D8FAA}"/>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3F452CD-650A-4BFD-AB77-6A7D184951F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B599C43-4F1C-4027-B85F-DE9DD283921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4EFC992-EE8B-4CBE-9073-52FCADF5F05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498E0AC-D0D6-4AD4-937C-6D248CCB55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6159C2F-1473-47B5-BB09-5648B911E64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22134</xdr:rowOff>
    </xdr:from>
    <xdr:to>
      <xdr:col>85</xdr:col>
      <xdr:colOff>177800</xdr:colOff>
      <xdr:row>40</xdr:row>
      <xdr:rowOff>123734</xdr:rowOff>
    </xdr:to>
    <xdr:sp macro="" textlink="">
      <xdr:nvSpPr>
        <xdr:cNvPr id="531" name="楕円 530">
          <a:extLst>
            <a:ext uri="{FF2B5EF4-FFF2-40B4-BE49-F238E27FC236}">
              <a16:creationId xmlns:a16="http://schemas.microsoft.com/office/drawing/2014/main" id="{66741EAD-2C0C-488F-8B51-9594C07FC218}"/>
            </a:ext>
          </a:extLst>
        </xdr:cNvPr>
        <xdr:cNvSpPr/>
      </xdr:nvSpPr>
      <xdr:spPr>
        <a:xfrm>
          <a:off x="162687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561</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5D9D0D1B-3D53-45EB-B6B3-1AEA2BFB0BB7}"/>
            </a:ext>
          </a:extLst>
        </xdr:cNvPr>
        <xdr:cNvSpPr txBox="1"/>
      </xdr:nvSpPr>
      <xdr:spPr>
        <a:xfrm>
          <a:off x="16357600"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43362</xdr:rowOff>
    </xdr:from>
    <xdr:to>
      <xdr:col>81</xdr:col>
      <xdr:colOff>101600</xdr:colOff>
      <xdr:row>40</xdr:row>
      <xdr:rowOff>144962</xdr:rowOff>
    </xdr:to>
    <xdr:sp macro="" textlink="">
      <xdr:nvSpPr>
        <xdr:cNvPr id="533" name="楕円 532">
          <a:extLst>
            <a:ext uri="{FF2B5EF4-FFF2-40B4-BE49-F238E27FC236}">
              <a16:creationId xmlns:a16="http://schemas.microsoft.com/office/drawing/2014/main" id="{E9AA9DAF-B510-4EC1-964E-6202BE409945}"/>
            </a:ext>
          </a:extLst>
        </xdr:cNvPr>
        <xdr:cNvSpPr/>
      </xdr:nvSpPr>
      <xdr:spPr>
        <a:xfrm>
          <a:off x="15430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72934</xdr:rowOff>
    </xdr:from>
    <xdr:to>
      <xdr:col>85</xdr:col>
      <xdr:colOff>127000</xdr:colOff>
      <xdr:row>40</xdr:row>
      <xdr:rowOff>94162</xdr:rowOff>
    </xdr:to>
    <xdr:cxnSp macro="">
      <xdr:nvCxnSpPr>
        <xdr:cNvPr id="534" name="直線コネクタ 533">
          <a:extLst>
            <a:ext uri="{FF2B5EF4-FFF2-40B4-BE49-F238E27FC236}">
              <a16:creationId xmlns:a16="http://schemas.microsoft.com/office/drawing/2014/main" id="{0A211A1D-DEAC-4AAB-BC21-A17650097BC2}"/>
            </a:ext>
          </a:extLst>
        </xdr:cNvPr>
        <xdr:cNvCxnSpPr/>
      </xdr:nvCxnSpPr>
      <xdr:spPr>
        <a:xfrm flipV="1">
          <a:off x="15481300" y="693093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51526</xdr:rowOff>
    </xdr:from>
    <xdr:to>
      <xdr:col>76</xdr:col>
      <xdr:colOff>165100</xdr:colOff>
      <xdr:row>40</xdr:row>
      <xdr:rowOff>153126</xdr:rowOff>
    </xdr:to>
    <xdr:sp macro="" textlink="">
      <xdr:nvSpPr>
        <xdr:cNvPr id="535" name="楕円 534">
          <a:extLst>
            <a:ext uri="{FF2B5EF4-FFF2-40B4-BE49-F238E27FC236}">
              <a16:creationId xmlns:a16="http://schemas.microsoft.com/office/drawing/2014/main" id="{D0E949D9-2B0F-49FB-90F0-46D79BADA0F7}"/>
            </a:ext>
          </a:extLst>
        </xdr:cNvPr>
        <xdr:cNvSpPr/>
      </xdr:nvSpPr>
      <xdr:spPr>
        <a:xfrm>
          <a:off x="14541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94162</xdr:rowOff>
    </xdr:from>
    <xdr:to>
      <xdr:col>81</xdr:col>
      <xdr:colOff>50800</xdr:colOff>
      <xdr:row>40</xdr:row>
      <xdr:rowOff>102326</xdr:rowOff>
    </xdr:to>
    <xdr:cxnSp macro="">
      <xdr:nvCxnSpPr>
        <xdr:cNvPr id="536" name="直線コネクタ 535">
          <a:extLst>
            <a:ext uri="{FF2B5EF4-FFF2-40B4-BE49-F238E27FC236}">
              <a16:creationId xmlns:a16="http://schemas.microsoft.com/office/drawing/2014/main" id="{336FB6BD-25E3-4CEF-BEC9-FA752FCB730B}"/>
            </a:ext>
          </a:extLst>
        </xdr:cNvPr>
        <xdr:cNvCxnSpPr/>
      </xdr:nvCxnSpPr>
      <xdr:spPr>
        <a:xfrm flipV="1">
          <a:off x="14592300" y="69521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72753</xdr:rowOff>
    </xdr:from>
    <xdr:to>
      <xdr:col>72</xdr:col>
      <xdr:colOff>38100</xdr:colOff>
      <xdr:row>41</xdr:row>
      <xdr:rowOff>2903</xdr:rowOff>
    </xdr:to>
    <xdr:sp macro="" textlink="">
      <xdr:nvSpPr>
        <xdr:cNvPr id="537" name="楕円 536">
          <a:extLst>
            <a:ext uri="{FF2B5EF4-FFF2-40B4-BE49-F238E27FC236}">
              <a16:creationId xmlns:a16="http://schemas.microsoft.com/office/drawing/2014/main" id="{92BFC0F8-6E0C-407A-82F9-32B057418F42}"/>
            </a:ext>
          </a:extLst>
        </xdr:cNvPr>
        <xdr:cNvSpPr/>
      </xdr:nvSpPr>
      <xdr:spPr>
        <a:xfrm>
          <a:off x="13652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102326</xdr:rowOff>
    </xdr:from>
    <xdr:to>
      <xdr:col>76</xdr:col>
      <xdr:colOff>114300</xdr:colOff>
      <xdr:row>40</xdr:row>
      <xdr:rowOff>123553</xdr:rowOff>
    </xdr:to>
    <xdr:cxnSp macro="">
      <xdr:nvCxnSpPr>
        <xdr:cNvPr id="538" name="直線コネクタ 537">
          <a:extLst>
            <a:ext uri="{FF2B5EF4-FFF2-40B4-BE49-F238E27FC236}">
              <a16:creationId xmlns:a16="http://schemas.microsoft.com/office/drawing/2014/main" id="{8CC8299A-958D-4A49-A47C-061878B1829C}"/>
            </a:ext>
          </a:extLst>
        </xdr:cNvPr>
        <xdr:cNvCxnSpPr/>
      </xdr:nvCxnSpPr>
      <xdr:spPr>
        <a:xfrm flipV="1">
          <a:off x="13703300" y="696032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46627</xdr:rowOff>
    </xdr:from>
    <xdr:to>
      <xdr:col>67</xdr:col>
      <xdr:colOff>101600</xdr:colOff>
      <xdr:row>40</xdr:row>
      <xdr:rowOff>148227</xdr:rowOff>
    </xdr:to>
    <xdr:sp macro="" textlink="">
      <xdr:nvSpPr>
        <xdr:cNvPr id="539" name="楕円 538">
          <a:extLst>
            <a:ext uri="{FF2B5EF4-FFF2-40B4-BE49-F238E27FC236}">
              <a16:creationId xmlns:a16="http://schemas.microsoft.com/office/drawing/2014/main" id="{82428C3F-60DD-40E5-9B18-00D3CEAF25BD}"/>
            </a:ext>
          </a:extLst>
        </xdr:cNvPr>
        <xdr:cNvSpPr/>
      </xdr:nvSpPr>
      <xdr:spPr>
        <a:xfrm>
          <a:off x="12763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97427</xdr:rowOff>
    </xdr:from>
    <xdr:to>
      <xdr:col>71</xdr:col>
      <xdr:colOff>177800</xdr:colOff>
      <xdr:row>40</xdr:row>
      <xdr:rowOff>123553</xdr:rowOff>
    </xdr:to>
    <xdr:cxnSp macro="">
      <xdr:nvCxnSpPr>
        <xdr:cNvPr id="540" name="直線コネクタ 539">
          <a:extLst>
            <a:ext uri="{FF2B5EF4-FFF2-40B4-BE49-F238E27FC236}">
              <a16:creationId xmlns:a16="http://schemas.microsoft.com/office/drawing/2014/main" id="{7FCC7084-3A00-4DDD-B635-01597D5AA5CD}"/>
            </a:ext>
          </a:extLst>
        </xdr:cNvPr>
        <xdr:cNvCxnSpPr/>
      </xdr:nvCxnSpPr>
      <xdr:spPr>
        <a:xfrm>
          <a:off x="12814300" y="69554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68E7AC29-FF42-4D69-BD82-0596E9510137}"/>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96D3DEE4-38C4-4063-B087-0F87D93E7A54}"/>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BBB73F32-9CC3-4233-99D6-2C17AC83C2F1}"/>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5CBBCBB3-C622-4129-AE60-3CC94731E74E}"/>
            </a:ext>
          </a:extLst>
        </xdr:cNvPr>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136089</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AC46B700-47B4-424A-AE68-6FF2A1BC1DBC}"/>
            </a:ext>
          </a:extLst>
        </xdr:cNvPr>
        <xdr:cNvSpPr txBox="1"/>
      </xdr:nvSpPr>
      <xdr:spPr>
        <a:xfrm>
          <a:off x="15266044"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144253</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63F9573D-3386-47B2-B66C-B61F0872DBA0}"/>
            </a:ext>
          </a:extLst>
        </xdr:cNvPr>
        <xdr:cNvSpPr txBox="1"/>
      </xdr:nvSpPr>
      <xdr:spPr>
        <a:xfrm>
          <a:off x="14389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165480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78638CB3-7BF4-44FE-81AA-18D7EDC6964E}"/>
            </a:ext>
          </a:extLst>
        </xdr:cNvPr>
        <xdr:cNvSpPr txBox="1"/>
      </xdr:nvSpPr>
      <xdr:spPr>
        <a:xfrm>
          <a:off x="135007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139354</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7DB4A61B-0728-43BE-825C-ECBC7BB42429}"/>
            </a:ext>
          </a:extLst>
        </xdr:cNvPr>
        <xdr:cNvSpPr txBox="1"/>
      </xdr:nvSpPr>
      <xdr:spPr>
        <a:xfrm>
          <a:off x="12611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BB572802-44AA-47A6-9589-3A3B4D4EB1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869FFB39-B1E0-401E-BE33-D5456B5BAE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66BEAC0-4676-44BF-89D3-F7C0EC15586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ED4B33EA-5424-40A3-BBFB-74CF493B63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9C510B78-3F40-4656-823E-BAC74725DB1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E6593FE-013E-4064-9FF1-2C88DFA8DB8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EB2AD988-0A0D-4B3F-8645-232C30E80D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B25416C-6617-4B24-AC90-81ABFD2480C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C9B0C37F-097A-4725-B716-F33F93634FD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4DFFB5EE-D17A-44F6-8512-C13533A6DE5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F7742F6D-5DF1-47F5-9C29-691FF29F547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736DC285-A74B-40AE-8622-35DBD56FF35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51F942FA-792A-4851-9C59-2C6ACB388B6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22ECCAE9-B0B3-4317-8059-0FFCAF12757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2BBC7785-45B9-496A-914C-E9DC582F5F7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560AF16A-3E8E-4AB4-9927-8B1FA9AAEF0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13DB5AE5-6030-4DFF-96BE-255F4A04C20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D634ADFF-BA93-4797-BA06-3407B31859A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2A6A168-D804-4B9E-B524-DF93F73F22D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6E5FDE60-B366-479A-9231-02E9688D9E3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AD903108-D1A5-44B2-96A7-F2F0D4DCE3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6BC443BD-BB4B-4EFB-8BB2-54DC888CE1F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56CC6E66-177A-466D-B435-0592DE2D6EC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A9715FB9-704E-4C9D-9E10-AE9F256EF0B2}"/>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61DCFA62-AEF3-4E55-AA59-C2F1D4E19CF1}"/>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FE45C31A-8FED-427A-98B8-1D6A83F4B59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F177A683-569E-4366-B985-651537C0FFBA}"/>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0BF7C5F0-05E6-4A98-96A9-51C81A7E5CD2}"/>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F4F30D4A-8008-41D6-A16A-96D3F4DC326E}"/>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C9A85962-7067-43DB-9206-F5572F86EDB0}"/>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AAC40ED8-FAA7-4298-B77C-EC7A6631C2C0}"/>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9E387156-6B94-457B-B30D-29808347D89A}"/>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1" name="フローチャート: 判断 580">
          <a:extLst>
            <a:ext uri="{FF2B5EF4-FFF2-40B4-BE49-F238E27FC236}">
              <a16:creationId xmlns:a16="http://schemas.microsoft.com/office/drawing/2014/main" id="{7335A44B-CD1A-46EF-9956-E7D0C2BF20ED}"/>
            </a:ext>
          </a:extLst>
        </xdr:cNvPr>
        <xdr:cNvSpPr/>
      </xdr:nvSpPr>
      <xdr:spPr>
        <a:xfrm>
          <a:off x="19494500" y="68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2" name="フローチャート: 判断 581">
          <a:extLst>
            <a:ext uri="{FF2B5EF4-FFF2-40B4-BE49-F238E27FC236}">
              <a16:creationId xmlns:a16="http://schemas.microsoft.com/office/drawing/2014/main" id="{BEEF1D6E-7119-443D-97FC-FE038353990F}"/>
            </a:ext>
          </a:extLst>
        </xdr:cNvPr>
        <xdr:cNvSpPr/>
      </xdr:nvSpPr>
      <xdr:spPr>
        <a:xfrm>
          <a:off x="18605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9D90A60-61E6-4136-89E7-AC37A12EECA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B497039-8B46-4ACB-8524-E62E0F1BB12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3762CC1-637F-4A42-863E-758183314D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A66539C-3B96-4317-8730-6EDBA7FE92E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BFE0976-EBD4-41EF-A54D-760B62F119D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83845</xdr:rowOff>
    </xdr:from>
    <xdr:to>
      <xdr:col>116</xdr:col>
      <xdr:colOff>114300</xdr:colOff>
      <xdr:row>39</xdr:row>
      <xdr:rowOff>13995</xdr:rowOff>
    </xdr:to>
    <xdr:sp macro="" textlink="">
      <xdr:nvSpPr>
        <xdr:cNvPr id="588" name="楕円 587">
          <a:extLst>
            <a:ext uri="{FF2B5EF4-FFF2-40B4-BE49-F238E27FC236}">
              <a16:creationId xmlns:a16="http://schemas.microsoft.com/office/drawing/2014/main" id="{BB4B83B1-FBED-41BA-9AD2-67EB2FDC3C90}"/>
            </a:ext>
          </a:extLst>
        </xdr:cNvPr>
        <xdr:cNvSpPr/>
      </xdr:nvSpPr>
      <xdr:spPr>
        <a:xfrm>
          <a:off x="22110700" y="65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106722</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B9989DA4-F6F7-4805-9037-9B02BD3675F2}"/>
            </a:ext>
          </a:extLst>
        </xdr:cNvPr>
        <xdr:cNvSpPr txBox="1"/>
      </xdr:nvSpPr>
      <xdr:spPr>
        <a:xfrm>
          <a:off x="22199600" y="645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113232</xdr:rowOff>
    </xdr:from>
    <xdr:to>
      <xdr:col>112</xdr:col>
      <xdr:colOff>38100</xdr:colOff>
      <xdr:row>39</xdr:row>
      <xdr:rowOff>43382</xdr:rowOff>
    </xdr:to>
    <xdr:sp macro="" textlink="">
      <xdr:nvSpPr>
        <xdr:cNvPr id="590" name="楕円 589">
          <a:extLst>
            <a:ext uri="{FF2B5EF4-FFF2-40B4-BE49-F238E27FC236}">
              <a16:creationId xmlns:a16="http://schemas.microsoft.com/office/drawing/2014/main" id="{76C66029-8F18-4C95-958C-A1092637C61E}"/>
            </a:ext>
          </a:extLst>
        </xdr:cNvPr>
        <xdr:cNvSpPr/>
      </xdr:nvSpPr>
      <xdr:spPr>
        <a:xfrm>
          <a:off x="21272500" y="66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134645</xdr:rowOff>
    </xdr:from>
    <xdr:to>
      <xdr:col>116</xdr:col>
      <xdr:colOff>63500</xdr:colOff>
      <xdr:row>38</xdr:row>
      <xdr:rowOff>164032</xdr:rowOff>
    </xdr:to>
    <xdr:cxnSp macro="">
      <xdr:nvCxnSpPr>
        <xdr:cNvPr id="591" name="直線コネクタ 590">
          <a:extLst>
            <a:ext uri="{FF2B5EF4-FFF2-40B4-BE49-F238E27FC236}">
              <a16:creationId xmlns:a16="http://schemas.microsoft.com/office/drawing/2014/main" id="{4135A69B-8B94-4F53-8838-D8B7ADCA2F35}"/>
            </a:ext>
          </a:extLst>
        </xdr:cNvPr>
        <xdr:cNvCxnSpPr/>
      </xdr:nvCxnSpPr>
      <xdr:spPr>
        <a:xfrm flipV="1">
          <a:off x="21323300" y="6649745"/>
          <a:ext cx="838200" cy="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132042</xdr:rowOff>
    </xdr:from>
    <xdr:to>
      <xdr:col>107</xdr:col>
      <xdr:colOff>101600</xdr:colOff>
      <xdr:row>39</xdr:row>
      <xdr:rowOff>62192</xdr:rowOff>
    </xdr:to>
    <xdr:sp macro="" textlink="">
      <xdr:nvSpPr>
        <xdr:cNvPr id="592" name="楕円 591">
          <a:extLst>
            <a:ext uri="{FF2B5EF4-FFF2-40B4-BE49-F238E27FC236}">
              <a16:creationId xmlns:a16="http://schemas.microsoft.com/office/drawing/2014/main" id="{04E410AA-B72D-4680-B3F4-46809147D2C3}"/>
            </a:ext>
          </a:extLst>
        </xdr:cNvPr>
        <xdr:cNvSpPr/>
      </xdr:nvSpPr>
      <xdr:spPr>
        <a:xfrm>
          <a:off x="20383500" y="66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164032</xdr:rowOff>
    </xdr:from>
    <xdr:to>
      <xdr:col>111</xdr:col>
      <xdr:colOff>177800</xdr:colOff>
      <xdr:row>39</xdr:row>
      <xdr:rowOff>11392</xdr:rowOff>
    </xdr:to>
    <xdr:cxnSp macro="">
      <xdr:nvCxnSpPr>
        <xdr:cNvPr id="593" name="直線コネクタ 592">
          <a:extLst>
            <a:ext uri="{FF2B5EF4-FFF2-40B4-BE49-F238E27FC236}">
              <a16:creationId xmlns:a16="http://schemas.microsoft.com/office/drawing/2014/main" id="{E8131382-9DB7-4F16-BD28-A56A4411121C}"/>
            </a:ext>
          </a:extLst>
        </xdr:cNvPr>
        <xdr:cNvCxnSpPr/>
      </xdr:nvCxnSpPr>
      <xdr:spPr>
        <a:xfrm flipV="1">
          <a:off x="20434300" y="6679132"/>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155668</xdr:rowOff>
    </xdr:from>
    <xdr:to>
      <xdr:col>102</xdr:col>
      <xdr:colOff>165100</xdr:colOff>
      <xdr:row>39</xdr:row>
      <xdr:rowOff>85818</xdr:rowOff>
    </xdr:to>
    <xdr:sp macro="" textlink="">
      <xdr:nvSpPr>
        <xdr:cNvPr id="594" name="楕円 593">
          <a:extLst>
            <a:ext uri="{FF2B5EF4-FFF2-40B4-BE49-F238E27FC236}">
              <a16:creationId xmlns:a16="http://schemas.microsoft.com/office/drawing/2014/main" id="{4CDA353A-32E4-4DD3-868E-3FADF256DFA8}"/>
            </a:ext>
          </a:extLst>
        </xdr:cNvPr>
        <xdr:cNvSpPr/>
      </xdr:nvSpPr>
      <xdr:spPr>
        <a:xfrm>
          <a:off x="19494500" y="667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11392</xdr:rowOff>
    </xdr:from>
    <xdr:to>
      <xdr:col>107</xdr:col>
      <xdr:colOff>50800</xdr:colOff>
      <xdr:row>39</xdr:row>
      <xdr:rowOff>35018</xdr:rowOff>
    </xdr:to>
    <xdr:cxnSp macro="">
      <xdr:nvCxnSpPr>
        <xdr:cNvPr id="595" name="直線コネクタ 594">
          <a:extLst>
            <a:ext uri="{FF2B5EF4-FFF2-40B4-BE49-F238E27FC236}">
              <a16:creationId xmlns:a16="http://schemas.microsoft.com/office/drawing/2014/main" id="{FFBDE0C2-53CF-4FA0-B2A7-2DBAC30B3588}"/>
            </a:ext>
          </a:extLst>
        </xdr:cNvPr>
        <xdr:cNvCxnSpPr/>
      </xdr:nvCxnSpPr>
      <xdr:spPr>
        <a:xfrm flipV="1">
          <a:off x="19545300" y="6697942"/>
          <a:ext cx="889000" cy="2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161109</xdr:rowOff>
    </xdr:from>
    <xdr:to>
      <xdr:col>98</xdr:col>
      <xdr:colOff>38100</xdr:colOff>
      <xdr:row>39</xdr:row>
      <xdr:rowOff>91259</xdr:rowOff>
    </xdr:to>
    <xdr:sp macro="" textlink="">
      <xdr:nvSpPr>
        <xdr:cNvPr id="596" name="楕円 595">
          <a:extLst>
            <a:ext uri="{FF2B5EF4-FFF2-40B4-BE49-F238E27FC236}">
              <a16:creationId xmlns:a16="http://schemas.microsoft.com/office/drawing/2014/main" id="{6BBA4E5E-9201-4D9F-9F73-8D5401B6716B}"/>
            </a:ext>
          </a:extLst>
        </xdr:cNvPr>
        <xdr:cNvSpPr/>
      </xdr:nvSpPr>
      <xdr:spPr>
        <a:xfrm>
          <a:off x="18605500" y="66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35018</xdr:rowOff>
    </xdr:from>
    <xdr:to>
      <xdr:col>102</xdr:col>
      <xdr:colOff>114300</xdr:colOff>
      <xdr:row>39</xdr:row>
      <xdr:rowOff>40459</xdr:rowOff>
    </xdr:to>
    <xdr:cxnSp macro="">
      <xdr:nvCxnSpPr>
        <xdr:cNvPr id="597" name="直線コネクタ 596">
          <a:extLst>
            <a:ext uri="{FF2B5EF4-FFF2-40B4-BE49-F238E27FC236}">
              <a16:creationId xmlns:a16="http://schemas.microsoft.com/office/drawing/2014/main" id="{E8F7F007-FFC4-4CE6-AB03-49E7F5DFBE90}"/>
            </a:ext>
          </a:extLst>
        </xdr:cNvPr>
        <xdr:cNvCxnSpPr/>
      </xdr:nvCxnSpPr>
      <xdr:spPr>
        <a:xfrm flipV="1">
          <a:off x="18656300" y="6721568"/>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FD3A67E8-3070-496D-864C-BA0E4ABC62CE}"/>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CC37CFC4-82E7-46B4-A61B-7BF6CF4DB1B1}"/>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64856</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EF1BE998-2DF2-46BC-B329-944B98A86282}"/>
            </a:ext>
          </a:extLst>
        </xdr:cNvPr>
        <xdr:cNvSpPr txBox="1"/>
      </xdr:nvSpPr>
      <xdr:spPr>
        <a:xfrm>
          <a:off x="19278111" y="69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82987</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CC506F5C-286F-4C34-8F77-F4980815C63D}"/>
            </a:ext>
          </a:extLst>
        </xdr:cNvPr>
        <xdr:cNvSpPr txBox="1"/>
      </xdr:nvSpPr>
      <xdr:spPr>
        <a:xfrm>
          <a:off x="18389111" y="6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59909</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C3C656A-9840-4C44-88BC-9792ECE5AB62}"/>
            </a:ext>
          </a:extLst>
        </xdr:cNvPr>
        <xdr:cNvSpPr txBox="1"/>
      </xdr:nvSpPr>
      <xdr:spPr>
        <a:xfrm>
          <a:off x="21011095" y="640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78719</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EFCC1025-89F1-4318-930B-C2CCDBC1F4CD}"/>
            </a:ext>
          </a:extLst>
        </xdr:cNvPr>
        <xdr:cNvSpPr txBox="1"/>
      </xdr:nvSpPr>
      <xdr:spPr>
        <a:xfrm>
          <a:off x="20134795" y="642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102345</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81AD3D45-4D36-4F15-888A-513F2AC8C4B8}"/>
            </a:ext>
          </a:extLst>
        </xdr:cNvPr>
        <xdr:cNvSpPr txBox="1"/>
      </xdr:nvSpPr>
      <xdr:spPr>
        <a:xfrm>
          <a:off x="19245795" y="644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107785</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191F1E63-921A-4A4F-AD0B-D880E05D398B}"/>
            </a:ext>
          </a:extLst>
        </xdr:cNvPr>
        <xdr:cNvSpPr txBox="1"/>
      </xdr:nvSpPr>
      <xdr:spPr>
        <a:xfrm>
          <a:off x="18356795" y="645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86628C7-4832-452B-9210-4402D4A422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2CD1F98-D3F3-4FB5-90E8-CDC8E5C018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1022DBDA-4F6C-44BF-BA0A-0E83D1E7DD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7159800C-D1B4-40E5-9FCC-D3A7A4FC7AE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8C0B217-2F4E-407B-BF8E-8C4DEDEA07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8FB85652-0DB4-4627-94E8-12776B2E30B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03A7687-059C-4DF5-8C20-9CFF4AC596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6962D9FD-F5A0-456B-B5B9-621251B00CB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8D05EAAD-188F-4AF7-B4BD-8627548150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3AA36DAE-7D44-4734-94E7-230E6DAEA7D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BC1BB572-C770-4224-907D-EAA05F840A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E216F7F5-53AE-4179-8EB0-FB595FDAFFF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1B995F3B-C37A-4428-BB3F-AFC10895553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6DD95145-982C-44C7-AB9A-661B0BC78E3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2895FB48-1E7E-4D30-B85F-E087C5718D3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17D54CAD-D58B-47FF-96F0-AF70693258D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BA01FFCB-3DBE-4738-94A3-3137C9B2D3A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02B717EC-86C1-4A24-B364-7BE0BDF814F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6567621-3DFE-4CB1-8B48-2C48BCA6F87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5D8AA786-E1E9-48A1-9423-6DB163865EA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F4709E95-FD5D-4F8A-BB2A-837C8B385F6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25A86B34-3483-4F08-B082-547C594B3F7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CCCFEC5D-90AB-4A25-A041-A106551FECF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5350EEF1-737F-476F-8FD8-7523B274F49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34C8CF02-78E0-4A42-8A3D-7E97F06A260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2E37412F-7CA8-4CD9-8521-89B33FF972CD}"/>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A543BE12-4E36-4D97-9958-ED0568A2CD1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52C61B2B-EE04-41C8-853D-1052FF25B4C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8D8B40B-8DFE-4331-8B8B-0FBE32BB03B8}"/>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3B8A76A6-71FD-4FBB-B8A5-EC77CE7E1AB5}"/>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E155881C-0804-465B-BCDF-8CD22B0D4C19}"/>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35168B24-02FF-44D5-A2BA-2288D4833C04}"/>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59519423-5A46-41D1-880C-F15726B24B95}"/>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C7EEC2BF-4C9D-4C13-97B3-3A238F0F5A3D}"/>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40" name="フローチャート: 判断 639">
          <a:extLst>
            <a:ext uri="{FF2B5EF4-FFF2-40B4-BE49-F238E27FC236}">
              <a16:creationId xmlns:a16="http://schemas.microsoft.com/office/drawing/2014/main" id="{997AF877-3753-4D4C-824B-5DC2B2B5FE73}"/>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1" name="フローチャート: 判断 640">
          <a:extLst>
            <a:ext uri="{FF2B5EF4-FFF2-40B4-BE49-F238E27FC236}">
              <a16:creationId xmlns:a16="http://schemas.microsoft.com/office/drawing/2014/main" id="{D6D9AD1D-A5F6-448D-963F-0A2B91668298}"/>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59095AE-13AC-4F92-9009-5E8FE1B0555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BFD9686-5153-468D-B2D1-C911C38A17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7ABE364-C712-4693-8E4F-3BE8B5A07F1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7AB31B0-F369-4136-B140-F7F5A5B04A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F05B003-6C73-46EB-94A0-D72FBD5E204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647" name="楕円 646">
          <a:extLst>
            <a:ext uri="{FF2B5EF4-FFF2-40B4-BE49-F238E27FC236}">
              <a16:creationId xmlns:a16="http://schemas.microsoft.com/office/drawing/2014/main" id="{1771C003-3780-4A4C-80B4-0BB51FC9562C}"/>
            </a:ext>
          </a:extLst>
        </xdr:cNvPr>
        <xdr:cNvSpPr/>
      </xdr:nvSpPr>
      <xdr:spPr>
        <a:xfrm>
          <a:off x="162687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102705</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81FC4E8F-87EB-4930-B8FC-D61E6E90C85A}"/>
            </a:ext>
          </a:extLst>
        </xdr:cNvPr>
        <xdr:cNvSpPr txBox="1"/>
      </xdr:nvSpPr>
      <xdr:spPr>
        <a:xfrm>
          <a:off x="16357600" y="1004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50437</xdr:rowOff>
    </xdr:from>
    <xdr:to>
      <xdr:col>81</xdr:col>
      <xdr:colOff>101600</xdr:colOff>
      <xdr:row>59</xdr:row>
      <xdr:rowOff>152037</xdr:rowOff>
    </xdr:to>
    <xdr:sp macro="" textlink="">
      <xdr:nvSpPr>
        <xdr:cNvPr id="649" name="楕円 648">
          <a:extLst>
            <a:ext uri="{FF2B5EF4-FFF2-40B4-BE49-F238E27FC236}">
              <a16:creationId xmlns:a16="http://schemas.microsoft.com/office/drawing/2014/main" id="{02AAC7B2-C534-42F6-AA66-27052B8A2C51}"/>
            </a:ext>
          </a:extLst>
        </xdr:cNvPr>
        <xdr:cNvSpPr/>
      </xdr:nvSpPr>
      <xdr:spPr>
        <a:xfrm>
          <a:off x="15430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101237</xdr:rowOff>
    </xdr:from>
    <xdr:to>
      <xdr:col>85</xdr:col>
      <xdr:colOff>127000</xdr:colOff>
      <xdr:row>59</xdr:row>
      <xdr:rowOff>130628</xdr:rowOff>
    </xdr:to>
    <xdr:cxnSp macro="">
      <xdr:nvCxnSpPr>
        <xdr:cNvPr id="650" name="直線コネクタ 649">
          <a:extLst>
            <a:ext uri="{FF2B5EF4-FFF2-40B4-BE49-F238E27FC236}">
              <a16:creationId xmlns:a16="http://schemas.microsoft.com/office/drawing/2014/main" id="{22E0F1A2-405F-464D-9808-0BFBCAEC668D}"/>
            </a:ext>
          </a:extLst>
        </xdr:cNvPr>
        <xdr:cNvCxnSpPr/>
      </xdr:nvCxnSpPr>
      <xdr:spPr>
        <a:xfrm>
          <a:off x="15481300" y="1021678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19413</xdr:rowOff>
    </xdr:from>
    <xdr:to>
      <xdr:col>76</xdr:col>
      <xdr:colOff>165100</xdr:colOff>
      <xdr:row>59</xdr:row>
      <xdr:rowOff>121013</xdr:rowOff>
    </xdr:to>
    <xdr:sp macro="" textlink="">
      <xdr:nvSpPr>
        <xdr:cNvPr id="651" name="楕円 650">
          <a:extLst>
            <a:ext uri="{FF2B5EF4-FFF2-40B4-BE49-F238E27FC236}">
              <a16:creationId xmlns:a16="http://schemas.microsoft.com/office/drawing/2014/main" id="{BFDB4DA9-BAD0-439C-ABAF-6755533672C7}"/>
            </a:ext>
          </a:extLst>
        </xdr:cNvPr>
        <xdr:cNvSpPr/>
      </xdr:nvSpPr>
      <xdr:spPr>
        <a:xfrm>
          <a:off x="14541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70213</xdr:rowOff>
    </xdr:from>
    <xdr:to>
      <xdr:col>81</xdr:col>
      <xdr:colOff>50800</xdr:colOff>
      <xdr:row>59</xdr:row>
      <xdr:rowOff>101237</xdr:rowOff>
    </xdr:to>
    <xdr:cxnSp macro="">
      <xdr:nvCxnSpPr>
        <xdr:cNvPr id="652" name="直線コネクタ 651">
          <a:extLst>
            <a:ext uri="{FF2B5EF4-FFF2-40B4-BE49-F238E27FC236}">
              <a16:creationId xmlns:a16="http://schemas.microsoft.com/office/drawing/2014/main" id="{38AA32A4-0A8A-4A02-8146-3E6A14A1728E}"/>
            </a:ext>
          </a:extLst>
        </xdr:cNvPr>
        <xdr:cNvCxnSpPr/>
      </xdr:nvCxnSpPr>
      <xdr:spPr>
        <a:xfrm>
          <a:off x="14592300" y="101857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53" name="楕円 652">
          <a:extLst>
            <a:ext uri="{FF2B5EF4-FFF2-40B4-BE49-F238E27FC236}">
              <a16:creationId xmlns:a16="http://schemas.microsoft.com/office/drawing/2014/main" id="{B5EFE964-4F84-4E85-80F3-FFA39B161D33}"/>
            </a:ext>
          </a:extLst>
        </xdr:cNvPr>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70213</xdr:rowOff>
    </xdr:to>
    <xdr:cxnSp macro="">
      <xdr:nvCxnSpPr>
        <xdr:cNvPr id="654" name="直線コネクタ 653">
          <a:extLst>
            <a:ext uri="{FF2B5EF4-FFF2-40B4-BE49-F238E27FC236}">
              <a16:creationId xmlns:a16="http://schemas.microsoft.com/office/drawing/2014/main" id="{6F64F69C-630A-4926-BC03-746B70866814}"/>
            </a:ext>
          </a:extLst>
        </xdr:cNvPr>
        <xdr:cNvCxnSpPr/>
      </xdr:nvCxnSpPr>
      <xdr:spPr>
        <a:xfrm>
          <a:off x="13703300" y="101563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132080</xdr:rowOff>
    </xdr:from>
    <xdr:to>
      <xdr:col>67</xdr:col>
      <xdr:colOff>101600</xdr:colOff>
      <xdr:row>59</xdr:row>
      <xdr:rowOff>62230</xdr:rowOff>
    </xdr:to>
    <xdr:sp macro="" textlink="">
      <xdr:nvSpPr>
        <xdr:cNvPr id="655" name="楕円 654">
          <a:extLst>
            <a:ext uri="{FF2B5EF4-FFF2-40B4-BE49-F238E27FC236}">
              <a16:creationId xmlns:a16="http://schemas.microsoft.com/office/drawing/2014/main" id="{54EF14E0-CAEE-4C12-A1C2-BD04979C68FC}"/>
            </a:ext>
          </a:extLst>
        </xdr:cNvPr>
        <xdr:cNvSpPr/>
      </xdr:nvSpPr>
      <xdr:spPr>
        <a:xfrm>
          <a:off x="1276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xdr:rowOff>
    </xdr:from>
    <xdr:to>
      <xdr:col>71</xdr:col>
      <xdr:colOff>177800</xdr:colOff>
      <xdr:row>59</xdr:row>
      <xdr:rowOff>40822</xdr:rowOff>
    </xdr:to>
    <xdr:cxnSp macro="">
      <xdr:nvCxnSpPr>
        <xdr:cNvPr id="656" name="直線コネクタ 655">
          <a:extLst>
            <a:ext uri="{FF2B5EF4-FFF2-40B4-BE49-F238E27FC236}">
              <a16:creationId xmlns:a16="http://schemas.microsoft.com/office/drawing/2014/main" id="{B383484F-552B-4576-9429-4A76AA7C2330}"/>
            </a:ext>
          </a:extLst>
        </xdr:cNvPr>
        <xdr:cNvCxnSpPr/>
      </xdr:nvCxnSpPr>
      <xdr:spPr>
        <a:xfrm>
          <a:off x="12814300" y="101269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A32D75DE-4E1E-41A3-B2D9-44CC787F2594}"/>
            </a:ext>
          </a:extLst>
        </xdr:cNvPr>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92D3F2E2-12E4-4260-8312-BC0E1E502438}"/>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159493</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29E9B175-D3A1-45FE-B9CF-5007A7737D0B}"/>
            </a:ext>
          </a:extLst>
        </xdr:cNvPr>
        <xdr:cNvSpPr txBox="1"/>
      </xdr:nvSpPr>
      <xdr:spPr>
        <a:xfrm>
          <a:off x="13500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635789AB-EE8D-470D-8E5F-DE5E7A737B48}"/>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168564</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229DE632-1724-4F92-825A-FFFD4C4D7D8E}"/>
            </a:ext>
          </a:extLst>
        </xdr:cNvPr>
        <xdr:cNvSpPr txBox="1"/>
      </xdr:nvSpPr>
      <xdr:spPr>
        <a:xfrm>
          <a:off x="152660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6CCA3844-9759-4CC4-B74D-373BC1E6B1F6}"/>
            </a:ext>
          </a:extLst>
        </xdr:cNvPr>
        <xdr:cNvSpPr txBox="1"/>
      </xdr:nvSpPr>
      <xdr:spPr>
        <a:xfrm>
          <a:off x="14389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8390429D-89FC-4AB1-92E6-2EBC8B26BE63}"/>
            </a:ext>
          </a:extLst>
        </xdr:cNvPr>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78757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56E701FE-C7A5-4D30-ACD5-A79B8A63E669}"/>
            </a:ext>
          </a:extLst>
        </xdr:cNvPr>
        <xdr:cNvSpPr txBox="1"/>
      </xdr:nvSpPr>
      <xdr:spPr>
        <a:xfrm>
          <a:off x="12611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D6064C04-23E3-4C05-9DEF-00697066C35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2B65F737-D399-4284-B2AE-21B61AA3A54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98F216F0-74DC-4A62-A2E7-0A26708F50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117EAE1-C8F0-438F-A782-37481E6653A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A8AA37BE-F22C-4ABF-B6A5-DAB66558FF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12584CDE-A878-43AE-80D5-C02B8CD3B77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460680C-DB10-48DE-8D14-D7E50D5CCD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E814E00-D899-4632-B249-AEF9D2DF027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9B8680B4-BB7C-4CDB-84EB-E5C387D6F4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9AB6CCA-73C2-4811-9933-B874F939E0D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CD2D9F1A-E03C-4BB7-8D6E-6D9049D2F14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5A5EA0DA-6A71-4074-B7CC-4FC04854AE0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8A7E579-432D-458C-AE02-57F384A6EBB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31FA0CC8-C715-49D7-97A8-A414907FDB6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B5B604F7-1ED4-4A15-9526-7326E169DB8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CF71BB0B-B3D2-483C-B763-237D75ECE7A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F80E837-3B45-4DF8-A954-A25A482981D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A958D9BC-DB3D-4A67-803E-EBEB7250612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4D9D6154-1D7E-463C-AACB-E63AA28ABD4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8CBAAE05-A10B-4265-A86E-6D38100AEF1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7402780C-5AA1-4463-BAFA-3FDCC3B9FC1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707D1F2A-A113-4C86-9121-98618033471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E671B90F-6DEB-4C75-AAC1-98FCC6CC5E6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E004576D-5BBF-4207-85B2-CBDE1A7FF56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9A8F4B46-C025-4D76-8F9B-56EE1E0975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79A3C012-28B2-41C9-9037-0DB0C0232DFF}"/>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4FD14539-FA9A-4C15-AE73-A13B0D98AB6E}"/>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A8C4C959-BB20-4744-A350-3C652D6B5D01}"/>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3C8B6A5A-A35C-489A-BD92-7C525B4DBE99}"/>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AC938D37-5B14-4408-9ED9-67994B047B8E}"/>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1C629FDF-6A8B-4C41-BF11-DFCEC741121A}"/>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21795E3C-07F8-4455-8E9E-246B1E692473}"/>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E1ACD3F6-1A10-4EAC-A569-0E0A62C6D50F}"/>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AAFD92AE-6246-4696-A9E0-53C96CCDAE9B}"/>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699" name="フローチャート: 判断 698">
          <a:extLst>
            <a:ext uri="{FF2B5EF4-FFF2-40B4-BE49-F238E27FC236}">
              <a16:creationId xmlns:a16="http://schemas.microsoft.com/office/drawing/2014/main" id="{D3AC77AA-F54D-4F2E-9164-F3C1E51A58CC}"/>
            </a:ext>
          </a:extLst>
        </xdr:cNvPr>
        <xdr:cNvSpPr/>
      </xdr:nvSpPr>
      <xdr:spPr>
        <a:xfrm>
          <a:off x="19494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28122</xdr:rowOff>
    </xdr:from>
    <xdr:to>
      <xdr:col>98</xdr:col>
      <xdr:colOff>38100</xdr:colOff>
      <xdr:row>61</xdr:row>
      <xdr:rowOff>129722</xdr:rowOff>
    </xdr:to>
    <xdr:sp macro="" textlink="">
      <xdr:nvSpPr>
        <xdr:cNvPr id="700" name="フローチャート: 判断 699">
          <a:extLst>
            <a:ext uri="{FF2B5EF4-FFF2-40B4-BE49-F238E27FC236}">
              <a16:creationId xmlns:a16="http://schemas.microsoft.com/office/drawing/2014/main" id="{B26DBDB3-14D2-498F-A9A2-68530E83EDA3}"/>
            </a:ext>
          </a:extLst>
        </xdr:cNvPr>
        <xdr:cNvSpPr/>
      </xdr:nvSpPr>
      <xdr:spPr>
        <a:xfrm>
          <a:off x="18605500" y="1048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2C4C23B-4067-4621-A570-F724F2773C8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3DAC66D-7B88-42A9-B3F0-03DD0E7DD3B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96FD361-BC0F-4F9C-BE88-E1ABA56EF44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7329742-C86D-480D-A0BA-1D15A81704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FBD0CF1-8898-4D93-8CBE-6A2508ADFB1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706" name="楕円 705">
          <a:extLst>
            <a:ext uri="{FF2B5EF4-FFF2-40B4-BE49-F238E27FC236}">
              <a16:creationId xmlns:a16="http://schemas.microsoft.com/office/drawing/2014/main" id="{C62BE891-51E1-4CF5-B4C7-765B07A9CCE1}"/>
            </a:ext>
          </a:extLst>
        </xdr:cNvPr>
        <xdr:cNvSpPr/>
      </xdr:nvSpPr>
      <xdr:spPr>
        <a:xfrm>
          <a:off x="22110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139899</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83A8BDE8-A66B-44F4-AC19-0D59F35C917A}"/>
            </a:ext>
          </a:extLst>
        </xdr:cNvPr>
        <xdr:cNvSpPr txBox="1"/>
      </xdr:nvSpPr>
      <xdr:spPr>
        <a:xfrm>
          <a:off x="22199600"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161472</xdr:rowOff>
    </xdr:from>
    <xdr:to>
      <xdr:col>112</xdr:col>
      <xdr:colOff>38100</xdr:colOff>
      <xdr:row>63</xdr:row>
      <xdr:rowOff>91622</xdr:rowOff>
    </xdr:to>
    <xdr:sp macro="" textlink="">
      <xdr:nvSpPr>
        <xdr:cNvPr id="708" name="楕円 707">
          <a:extLst>
            <a:ext uri="{FF2B5EF4-FFF2-40B4-BE49-F238E27FC236}">
              <a16:creationId xmlns:a16="http://schemas.microsoft.com/office/drawing/2014/main" id="{77F95E0F-AB27-4361-A60A-B944E43EBEF6}"/>
            </a:ext>
          </a:extLst>
        </xdr:cNvPr>
        <xdr:cNvSpPr/>
      </xdr:nvSpPr>
      <xdr:spPr>
        <a:xfrm>
          <a:off x="2127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40822</xdr:rowOff>
    </xdr:from>
    <xdr:to>
      <xdr:col>116</xdr:col>
      <xdr:colOff>63500</xdr:colOff>
      <xdr:row>63</xdr:row>
      <xdr:rowOff>40822</xdr:rowOff>
    </xdr:to>
    <xdr:cxnSp macro="">
      <xdr:nvCxnSpPr>
        <xdr:cNvPr id="709" name="直線コネクタ 708">
          <a:extLst>
            <a:ext uri="{FF2B5EF4-FFF2-40B4-BE49-F238E27FC236}">
              <a16:creationId xmlns:a16="http://schemas.microsoft.com/office/drawing/2014/main" id="{6D9ACCE5-53E5-4E73-B857-B7CE3801D32C}"/>
            </a:ext>
          </a:extLst>
        </xdr:cNvPr>
        <xdr:cNvCxnSpPr/>
      </xdr:nvCxnSpPr>
      <xdr:spPr>
        <a:xfrm>
          <a:off x="21323300" y="10842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161472</xdr:rowOff>
    </xdr:from>
    <xdr:to>
      <xdr:col>107</xdr:col>
      <xdr:colOff>101600</xdr:colOff>
      <xdr:row>63</xdr:row>
      <xdr:rowOff>91622</xdr:rowOff>
    </xdr:to>
    <xdr:sp macro="" textlink="">
      <xdr:nvSpPr>
        <xdr:cNvPr id="710" name="楕円 709">
          <a:extLst>
            <a:ext uri="{FF2B5EF4-FFF2-40B4-BE49-F238E27FC236}">
              <a16:creationId xmlns:a16="http://schemas.microsoft.com/office/drawing/2014/main" id="{E9523D89-4B89-4B5F-901B-0587F7FCBDE4}"/>
            </a:ext>
          </a:extLst>
        </xdr:cNvPr>
        <xdr:cNvSpPr/>
      </xdr:nvSpPr>
      <xdr:spPr>
        <a:xfrm>
          <a:off x="20383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40822</xdr:rowOff>
    </xdr:from>
    <xdr:to>
      <xdr:col>111</xdr:col>
      <xdr:colOff>177800</xdr:colOff>
      <xdr:row>63</xdr:row>
      <xdr:rowOff>40822</xdr:rowOff>
    </xdr:to>
    <xdr:cxnSp macro="">
      <xdr:nvCxnSpPr>
        <xdr:cNvPr id="711" name="直線コネクタ 710">
          <a:extLst>
            <a:ext uri="{FF2B5EF4-FFF2-40B4-BE49-F238E27FC236}">
              <a16:creationId xmlns:a16="http://schemas.microsoft.com/office/drawing/2014/main" id="{48F2E35E-34A5-432C-A1DF-0263E569D0F8}"/>
            </a:ext>
          </a:extLst>
        </xdr:cNvPr>
        <xdr:cNvCxnSpPr/>
      </xdr:nvCxnSpPr>
      <xdr:spPr>
        <a:xfrm>
          <a:off x="20434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907</xdr:rowOff>
    </xdr:from>
    <xdr:to>
      <xdr:col>102</xdr:col>
      <xdr:colOff>165100</xdr:colOff>
      <xdr:row>63</xdr:row>
      <xdr:rowOff>102507</xdr:rowOff>
    </xdr:to>
    <xdr:sp macro="" textlink="">
      <xdr:nvSpPr>
        <xdr:cNvPr id="712" name="楕円 711">
          <a:extLst>
            <a:ext uri="{FF2B5EF4-FFF2-40B4-BE49-F238E27FC236}">
              <a16:creationId xmlns:a16="http://schemas.microsoft.com/office/drawing/2014/main" id="{3C6BAAF3-85C5-4C71-831C-1BEE8F9C3888}"/>
            </a:ext>
          </a:extLst>
        </xdr:cNvPr>
        <xdr:cNvSpPr/>
      </xdr:nvSpPr>
      <xdr:spPr>
        <a:xfrm>
          <a:off x="19494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40822</xdr:rowOff>
    </xdr:from>
    <xdr:to>
      <xdr:col>107</xdr:col>
      <xdr:colOff>50800</xdr:colOff>
      <xdr:row>63</xdr:row>
      <xdr:rowOff>51707</xdr:rowOff>
    </xdr:to>
    <xdr:cxnSp macro="">
      <xdr:nvCxnSpPr>
        <xdr:cNvPr id="713" name="直線コネクタ 712">
          <a:extLst>
            <a:ext uri="{FF2B5EF4-FFF2-40B4-BE49-F238E27FC236}">
              <a16:creationId xmlns:a16="http://schemas.microsoft.com/office/drawing/2014/main" id="{E649EAC3-D568-4A91-A228-91F1C2391AD8}"/>
            </a:ext>
          </a:extLst>
        </xdr:cNvPr>
        <xdr:cNvCxnSpPr/>
      </xdr:nvCxnSpPr>
      <xdr:spPr>
        <a:xfrm flipV="1">
          <a:off x="19545300" y="108421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907</xdr:rowOff>
    </xdr:from>
    <xdr:to>
      <xdr:col>98</xdr:col>
      <xdr:colOff>38100</xdr:colOff>
      <xdr:row>63</xdr:row>
      <xdr:rowOff>102507</xdr:rowOff>
    </xdr:to>
    <xdr:sp macro="" textlink="">
      <xdr:nvSpPr>
        <xdr:cNvPr id="714" name="楕円 713">
          <a:extLst>
            <a:ext uri="{FF2B5EF4-FFF2-40B4-BE49-F238E27FC236}">
              <a16:creationId xmlns:a16="http://schemas.microsoft.com/office/drawing/2014/main" id="{AB8B7632-EC9C-4B0F-A16E-8867533EDD50}"/>
            </a:ext>
          </a:extLst>
        </xdr:cNvPr>
        <xdr:cNvSpPr/>
      </xdr:nvSpPr>
      <xdr:spPr>
        <a:xfrm>
          <a:off x="18605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51707</xdr:rowOff>
    </xdr:from>
    <xdr:to>
      <xdr:col>102</xdr:col>
      <xdr:colOff>114300</xdr:colOff>
      <xdr:row>63</xdr:row>
      <xdr:rowOff>51707</xdr:rowOff>
    </xdr:to>
    <xdr:cxnSp macro="">
      <xdr:nvCxnSpPr>
        <xdr:cNvPr id="715" name="直線コネクタ 714">
          <a:extLst>
            <a:ext uri="{FF2B5EF4-FFF2-40B4-BE49-F238E27FC236}">
              <a16:creationId xmlns:a16="http://schemas.microsoft.com/office/drawing/2014/main" id="{4E862B98-5761-4F5F-9562-D3E8CDF2A1EA}"/>
            </a:ext>
          </a:extLst>
        </xdr:cNvPr>
        <xdr:cNvCxnSpPr/>
      </xdr:nvCxnSpPr>
      <xdr:spPr>
        <a:xfrm>
          <a:off x="18656300" y="1085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F021DA23-BB45-4187-A4F3-67C1FE379B2B}"/>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E3D25CF5-4FCF-4EF3-8BEF-9538B11CBA56}"/>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135362</xdr:rowOff>
    </xdr:from>
    <xdr:ext cx="469744" cy="259045"/>
    <xdr:sp macro="" textlink="">
      <xdr:nvSpPr>
        <xdr:cNvPr id="718" name="n_3aveValue【保健センター・保健所】&#10;一人当たり面積">
          <a:extLst>
            <a:ext uri="{FF2B5EF4-FFF2-40B4-BE49-F238E27FC236}">
              <a16:creationId xmlns:a16="http://schemas.microsoft.com/office/drawing/2014/main" id="{08ACE5A5-50EA-4F65-A007-C14D298DA7A7}"/>
            </a:ext>
          </a:extLst>
        </xdr:cNvPr>
        <xdr:cNvSpPr txBox="1"/>
      </xdr:nvSpPr>
      <xdr:spPr>
        <a:xfrm>
          <a:off x="19310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146249</xdr:rowOff>
    </xdr:from>
    <xdr:ext cx="469744" cy="259045"/>
    <xdr:sp macro="" textlink="">
      <xdr:nvSpPr>
        <xdr:cNvPr id="719" name="n_4aveValue【保健センター・保健所】&#10;一人当たり面積">
          <a:extLst>
            <a:ext uri="{FF2B5EF4-FFF2-40B4-BE49-F238E27FC236}">
              <a16:creationId xmlns:a16="http://schemas.microsoft.com/office/drawing/2014/main" id="{B43E6567-A2AB-43E5-AB36-98796C3E7744}"/>
            </a:ext>
          </a:extLst>
        </xdr:cNvPr>
        <xdr:cNvSpPr txBox="1"/>
      </xdr:nvSpPr>
      <xdr:spPr>
        <a:xfrm>
          <a:off x="18421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82749</xdr:rowOff>
    </xdr:from>
    <xdr:ext cx="469744" cy="259045"/>
    <xdr:sp macro="" textlink="">
      <xdr:nvSpPr>
        <xdr:cNvPr id="720" name="n_1mainValue【保健センター・保健所】&#10;一人当たり面積">
          <a:extLst>
            <a:ext uri="{FF2B5EF4-FFF2-40B4-BE49-F238E27FC236}">
              <a16:creationId xmlns:a16="http://schemas.microsoft.com/office/drawing/2014/main" id="{F0C5B1FA-084D-4AE9-AA8B-1852347C49B5}"/>
            </a:ext>
          </a:extLst>
        </xdr:cNvPr>
        <xdr:cNvSpPr txBox="1"/>
      </xdr:nvSpPr>
      <xdr:spPr>
        <a:xfrm>
          <a:off x="21075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82749</xdr:rowOff>
    </xdr:from>
    <xdr:ext cx="469744" cy="259045"/>
    <xdr:sp macro="" textlink="">
      <xdr:nvSpPr>
        <xdr:cNvPr id="721" name="n_2mainValue【保健センター・保健所】&#10;一人当たり面積">
          <a:extLst>
            <a:ext uri="{FF2B5EF4-FFF2-40B4-BE49-F238E27FC236}">
              <a16:creationId xmlns:a16="http://schemas.microsoft.com/office/drawing/2014/main" id="{D2E62A76-9D9E-49B7-86ED-76BD81102DDF}"/>
            </a:ext>
          </a:extLst>
        </xdr:cNvPr>
        <xdr:cNvSpPr txBox="1"/>
      </xdr:nvSpPr>
      <xdr:spPr>
        <a:xfrm>
          <a:off x="20199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93634</xdr:rowOff>
    </xdr:from>
    <xdr:ext cx="469744" cy="259045"/>
    <xdr:sp macro="" textlink="">
      <xdr:nvSpPr>
        <xdr:cNvPr id="722" name="n_3mainValue【保健センター・保健所】&#10;一人当たり面積">
          <a:extLst>
            <a:ext uri="{FF2B5EF4-FFF2-40B4-BE49-F238E27FC236}">
              <a16:creationId xmlns:a16="http://schemas.microsoft.com/office/drawing/2014/main" id="{D8333DE6-D6F4-4710-A1C8-DAC30A8E9B96}"/>
            </a:ext>
          </a:extLst>
        </xdr:cNvPr>
        <xdr:cNvSpPr txBox="1"/>
      </xdr:nvSpPr>
      <xdr:spPr>
        <a:xfrm>
          <a:off x="19310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93634</xdr:rowOff>
    </xdr:from>
    <xdr:ext cx="469744" cy="259045"/>
    <xdr:sp macro="" textlink="">
      <xdr:nvSpPr>
        <xdr:cNvPr id="723" name="n_4mainValue【保健センター・保健所】&#10;一人当たり面積">
          <a:extLst>
            <a:ext uri="{FF2B5EF4-FFF2-40B4-BE49-F238E27FC236}">
              <a16:creationId xmlns:a16="http://schemas.microsoft.com/office/drawing/2014/main" id="{A1392613-4E23-42B6-B1C0-428DB097106E}"/>
            </a:ext>
          </a:extLst>
        </xdr:cNvPr>
        <xdr:cNvSpPr txBox="1"/>
      </xdr:nvSpPr>
      <xdr:spPr>
        <a:xfrm>
          <a:off x="18421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C9C2612C-5F7E-4E93-BFBE-BECC055097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926EEEF6-00A6-4C6E-AA43-8C7C83440F8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3666B06-B148-4FB7-848A-ED203D7EA9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87E6C410-7C41-4ADF-8B19-758150F13A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48F68F98-6FF0-4CD4-B093-9A295EC54D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A26F6DE3-3C19-4BA7-9CB9-4DFAE7DEAD9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A3530117-053C-4D63-B502-C4503E8C493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5AEEFA9D-DCB7-47E2-8A3B-FF9D718D49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65D0BC6C-52A7-4747-8F66-0637021C3AF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FAEA6C7E-1A0A-4A9F-88C9-09B03248B65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1E35E28A-724D-43C3-963B-C5542573B1C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C427C689-4E61-49D5-884D-C92C5D9140A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4962BA07-B0D6-4AA6-82C6-F9B1401F277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48088B2-E21A-4F00-9A31-EB74E3FE459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91D66DFC-3EC8-4FE9-B2B4-06CB2D4854D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FA68E942-8DF1-4A97-92FB-9E75C379215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4544097A-F0F1-45BD-B86E-FB111A1F141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4B07F9A7-5915-4F42-8CE4-93C07DDA708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B3E7B4CE-301F-4377-9EAC-9AE3D88970B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B161091-9516-46FF-B2A0-340A49C1C08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B1A03CCB-872F-4AFF-9FD8-61723BB58DF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A1F024D0-E9A2-4C28-A8DE-AE9012A9ED6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4A7B8868-9D5E-4DF2-9C2B-268AE04DEAA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A9FA9C72-E81B-4E8F-BAA0-643A49058B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AA49F144-1CAF-490D-A47A-BD19CBC5739E}"/>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9B940D93-CBF4-49E9-B16E-67A2F6728BF8}"/>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899B5916-DBB1-4780-8D61-94F6FC55A5E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5D2CA28E-8DC8-49E7-A901-C318836FB608}"/>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8201F119-9DA3-448B-85C5-124E031EC0CA}"/>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72E042E3-1174-43E9-9093-41DBE5872C6C}"/>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663D7874-0F56-4E24-834A-9D2C91D9ECC4}"/>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AD6D53B6-010B-4D65-991A-B5FCFDDCF559}"/>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9146C133-A05C-4855-B6E4-DF8BC851FBA3}"/>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7" name="フローチャート: 判断 756">
          <a:extLst>
            <a:ext uri="{FF2B5EF4-FFF2-40B4-BE49-F238E27FC236}">
              <a16:creationId xmlns:a16="http://schemas.microsoft.com/office/drawing/2014/main" id="{A3A2FF55-F00B-42E7-82BD-133963F60DBD}"/>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8" name="フローチャート: 判断 757">
          <a:extLst>
            <a:ext uri="{FF2B5EF4-FFF2-40B4-BE49-F238E27FC236}">
              <a16:creationId xmlns:a16="http://schemas.microsoft.com/office/drawing/2014/main" id="{CE74FE77-3912-4400-BA9C-99AFE1527A4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9FD9F747-0CAD-491D-818B-6795FE484C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1F9B5E2-B8EF-41C1-B9D6-04DE28F1E4C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DC79EA2-0FDF-41B2-A5D0-F3A2C36BAB9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33AB834-07D9-4663-8894-E6F14E9F8A1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B4DA1B9-EC2D-4223-8AA4-E549594D9CE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71120</xdr:rowOff>
    </xdr:from>
    <xdr:to>
      <xdr:col>85</xdr:col>
      <xdr:colOff>177800</xdr:colOff>
      <xdr:row>80</xdr:row>
      <xdr:rowOff>1270</xdr:rowOff>
    </xdr:to>
    <xdr:sp macro="" textlink="">
      <xdr:nvSpPr>
        <xdr:cNvPr id="764" name="楕円 763">
          <a:extLst>
            <a:ext uri="{FF2B5EF4-FFF2-40B4-BE49-F238E27FC236}">
              <a16:creationId xmlns:a16="http://schemas.microsoft.com/office/drawing/2014/main" id="{FDEE9A09-4F35-4FAD-B3A8-D1911DDDA983}"/>
            </a:ext>
          </a:extLst>
        </xdr:cNvPr>
        <xdr:cNvSpPr/>
      </xdr:nvSpPr>
      <xdr:spPr>
        <a:xfrm>
          <a:off x="162687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93997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ED5645D7-740F-4E1D-85FD-288389C79FB5}"/>
            </a:ext>
          </a:extLst>
        </xdr:cNvPr>
        <xdr:cNvSpPr txBox="1"/>
      </xdr:nvSpPr>
      <xdr:spPr>
        <a:xfrm>
          <a:off x="16357600"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166370</xdr:rowOff>
    </xdr:from>
    <xdr:to>
      <xdr:col>81</xdr:col>
      <xdr:colOff>101600</xdr:colOff>
      <xdr:row>80</xdr:row>
      <xdr:rowOff>96520</xdr:rowOff>
    </xdr:to>
    <xdr:sp macro="" textlink="">
      <xdr:nvSpPr>
        <xdr:cNvPr id="766" name="楕円 765">
          <a:extLst>
            <a:ext uri="{FF2B5EF4-FFF2-40B4-BE49-F238E27FC236}">
              <a16:creationId xmlns:a16="http://schemas.microsoft.com/office/drawing/2014/main" id="{A5ECF296-8AC4-4B7F-880C-360E4BFC439F}"/>
            </a:ext>
          </a:extLst>
        </xdr:cNvPr>
        <xdr:cNvSpPr/>
      </xdr:nvSpPr>
      <xdr:spPr>
        <a:xfrm>
          <a:off x="15430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121920</xdr:rowOff>
    </xdr:from>
    <xdr:to>
      <xdr:col>85</xdr:col>
      <xdr:colOff>127000</xdr:colOff>
      <xdr:row>80</xdr:row>
      <xdr:rowOff>45720</xdr:rowOff>
    </xdr:to>
    <xdr:cxnSp macro="">
      <xdr:nvCxnSpPr>
        <xdr:cNvPr id="767" name="直線コネクタ 766">
          <a:extLst>
            <a:ext uri="{FF2B5EF4-FFF2-40B4-BE49-F238E27FC236}">
              <a16:creationId xmlns:a16="http://schemas.microsoft.com/office/drawing/2014/main" id="{055A2C4F-1336-4412-8C73-04C07DE09299}"/>
            </a:ext>
          </a:extLst>
        </xdr:cNvPr>
        <xdr:cNvCxnSpPr/>
      </xdr:nvCxnSpPr>
      <xdr:spPr>
        <a:xfrm flipV="1">
          <a:off x="15481300" y="136664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149225</xdr:rowOff>
    </xdr:from>
    <xdr:to>
      <xdr:col>76</xdr:col>
      <xdr:colOff>165100</xdr:colOff>
      <xdr:row>80</xdr:row>
      <xdr:rowOff>79375</xdr:rowOff>
    </xdr:to>
    <xdr:sp macro="" textlink="">
      <xdr:nvSpPr>
        <xdr:cNvPr id="768" name="楕円 767">
          <a:extLst>
            <a:ext uri="{FF2B5EF4-FFF2-40B4-BE49-F238E27FC236}">
              <a16:creationId xmlns:a16="http://schemas.microsoft.com/office/drawing/2014/main" id="{2DC3764E-30CB-4FF5-9E85-C862AB081420}"/>
            </a:ext>
          </a:extLst>
        </xdr:cNvPr>
        <xdr:cNvSpPr/>
      </xdr:nvSpPr>
      <xdr:spPr>
        <a:xfrm>
          <a:off x="14541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28575</xdr:rowOff>
    </xdr:from>
    <xdr:to>
      <xdr:col>81</xdr:col>
      <xdr:colOff>50800</xdr:colOff>
      <xdr:row>80</xdr:row>
      <xdr:rowOff>45720</xdr:rowOff>
    </xdr:to>
    <xdr:cxnSp macro="">
      <xdr:nvCxnSpPr>
        <xdr:cNvPr id="769" name="直線コネクタ 768">
          <a:extLst>
            <a:ext uri="{FF2B5EF4-FFF2-40B4-BE49-F238E27FC236}">
              <a16:creationId xmlns:a16="http://schemas.microsoft.com/office/drawing/2014/main" id="{C19E092A-34FF-4D50-BAE6-B8B61ABB653B}"/>
            </a:ext>
          </a:extLst>
        </xdr:cNvPr>
        <xdr:cNvCxnSpPr/>
      </xdr:nvCxnSpPr>
      <xdr:spPr>
        <a:xfrm>
          <a:off x="14592300" y="137445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135889</xdr:rowOff>
    </xdr:from>
    <xdr:to>
      <xdr:col>72</xdr:col>
      <xdr:colOff>38100</xdr:colOff>
      <xdr:row>80</xdr:row>
      <xdr:rowOff>66039</xdr:rowOff>
    </xdr:to>
    <xdr:sp macro="" textlink="">
      <xdr:nvSpPr>
        <xdr:cNvPr id="770" name="楕円 769">
          <a:extLst>
            <a:ext uri="{FF2B5EF4-FFF2-40B4-BE49-F238E27FC236}">
              <a16:creationId xmlns:a16="http://schemas.microsoft.com/office/drawing/2014/main" id="{3FA5EB07-E147-49B5-AE4A-F62476D379DF}"/>
            </a:ext>
          </a:extLst>
        </xdr:cNvPr>
        <xdr:cNvSpPr/>
      </xdr:nvSpPr>
      <xdr:spPr>
        <a:xfrm>
          <a:off x="13652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15239</xdr:rowOff>
    </xdr:from>
    <xdr:to>
      <xdr:col>76</xdr:col>
      <xdr:colOff>114300</xdr:colOff>
      <xdr:row>80</xdr:row>
      <xdr:rowOff>28575</xdr:rowOff>
    </xdr:to>
    <xdr:cxnSp macro="">
      <xdr:nvCxnSpPr>
        <xdr:cNvPr id="771" name="直線コネクタ 770">
          <a:extLst>
            <a:ext uri="{FF2B5EF4-FFF2-40B4-BE49-F238E27FC236}">
              <a16:creationId xmlns:a16="http://schemas.microsoft.com/office/drawing/2014/main" id="{09C2E53F-D1FD-4AEF-8A77-ABD5800F786A}"/>
            </a:ext>
          </a:extLst>
        </xdr:cNvPr>
        <xdr:cNvCxnSpPr/>
      </xdr:nvCxnSpPr>
      <xdr:spPr>
        <a:xfrm>
          <a:off x="13703300" y="137312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124461</xdr:rowOff>
    </xdr:from>
    <xdr:to>
      <xdr:col>67</xdr:col>
      <xdr:colOff>101600</xdr:colOff>
      <xdr:row>80</xdr:row>
      <xdr:rowOff>54611</xdr:rowOff>
    </xdr:to>
    <xdr:sp macro="" textlink="">
      <xdr:nvSpPr>
        <xdr:cNvPr id="772" name="楕円 771">
          <a:extLst>
            <a:ext uri="{FF2B5EF4-FFF2-40B4-BE49-F238E27FC236}">
              <a16:creationId xmlns:a16="http://schemas.microsoft.com/office/drawing/2014/main" id="{E5E8EC8B-B2B9-47D6-82BB-B7D9C1D02F11}"/>
            </a:ext>
          </a:extLst>
        </xdr:cNvPr>
        <xdr:cNvSpPr/>
      </xdr:nvSpPr>
      <xdr:spPr>
        <a:xfrm>
          <a:off x="12763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3811</xdr:rowOff>
    </xdr:from>
    <xdr:to>
      <xdr:col>71</xdr:col>
      <xdr:colOff>177800</xdr:colOff>
      <xdr:row>80</xdr:row>
      <xdr:rowOff>15239</xdr:rowOff>
    </xdr:to>
    <xdr:cxnSp macro="">
      <xdr:nvCxnSpPr>
        <xdr:cNvPr id="773" name="直線コネクタ 772">
          <a:extLst>
            <a:ext uri="{FF2B5EF4-FFF2-40B4-BE49-F238E27FC236}">
              <a16:creationId xmlns:a16="http://schemas.microsoft.com/office/drawing/2014/main" id="{EBB8B1B7-F404-47F7-9A44-4904E2A1282C}"/>
            </a:ext>
          </a:extLst>
        </xdr:cNvPr>
        <xdr:cNvCxnSpPr/>
      </xdr:nvCxnSpPr>
      <xdr:spPr>
        <a:xfrm>
          <a:off x="12814300" y="13719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B31E1076-09BA-497A-8595-A9D3C6D40059}"/>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5740E0FD-614D-44F4-85B2-D17EBEC938ED}"/>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76" name="n_3aveValue【消防施設】&#10;有形固定資産減価償却率">
          <a:extLst>
            <a:ext uri="{FF2B5EF4-FFF2-40B4-BE49-F238E27FC236}">
              <a16:creationId xmlns:a16="http://schemas.microsoft.com/office/drawing/2014/main" id="{6E34BEEF-E6FC-4A02-88CF-B9060455434D}"/>
            </a:ext>
          </a:extLst>
        </xdr:cNvPr>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7" name="n_4aveValue【消防施設】&#10;有形固定資産減価償却率">
          <a:extLst>
            <a:ext uri="{FF2B5EF4-FFF2-40B4-BE49-F238E27FC236}">
              <a16:creationId xmlns:a16="http://schemas.microsoft.com/office/drawing/2014/main" id="{42A23085-06F9-4FC1-AEDC-520B4D6093ED}"/>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113047</xdr:rowOff>
    </xdr:from>
    <xdr:ext cx="405111" cy="259045"/>
    <xdr:sp macro="" textlink="">
      <xdr:nvSpPr>
        <xdr:cNvPr id="778" name="n_1mainValue【消防施設】&#10;有形固定資産減価償却率">
          <a:extLst>
            <a:ext uri="{FF2B5EF4-FFF2-40B4-BE49-F238E27FC236}">
              <a16:creationId xmlns:a16="http://schemas.microsoft.com/office/drawing/2014/main" id="{FCF78019-7176-49D1-9B98-914A52284E1B}"/>
            </a:ext>
          </a:extLst>
        </xdr:cNvPr>
        <xdr:cNvSpPr txBox="1"/>
      </xdr:nvSpPr>
      <xdr:spPr>
        <a:xfrm>
          <a:off x="152660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95902</xdr:rowOff>
    </xdr:from>
    <xdr:ext cx="405111" cy="259045"/>
    <xdr:sp macro="" textlink="">
      <xdr:nvSpPr>
        <xdr:cNvPr id="779" name="n_2mainValue【消防施設】&#10;有形固定資産減価償却率">
          <a:extLst>
            <a:ext uri="{FF2B5EF4-FFF2-40B4-BE49-F238E27FC236}">
              <a16:creationId xmlns:a16="http://schemas.microsoft.com/office/drawing/2014/main" id="{47BE6273-31F1-4971-93E8-D62B2EB9BA62}"/>
            </a:ext>
          </a:extLst>
        </xdr:cNvPr>
        <xdr:cNvSpPr txBox="1"/>
      </xdr:nvSpPr>
      <xdr:spPr>
        <a:xfrm>
          <a:off x="14389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82566</xdr:rowOff>
    </xdr:from>
    <xdr:ext cx="405111" cy="259045"/>
    <xdr:sp macro="" textlink="">
      <xdr:nvSpPr>
        <xdr:cNvPr id="780" name="n_3mainValue【消防施設】&#10;有形固定資産減価償却率">
          <a:extLst>
            <a:ext uri="{FF2B5EF4-FFF2-40B4-BE49-F238E27FC236}">
              <a16:creationId xmlns:a16="http://schemas.microsoft.com/office/drawing/2014/main" id="{BB45AD2D-33AD-4B70-92D5-3B7B12DEB13F}"/>
            </a:ext>
          </a:extLst>
        </xdr:cNvPr>
        <xdr:cNvSpPr txBox="1"/>
      </xdr:nvSpPr>
      <xdr:spPr>
        <a:xfrm>
          <a:off x="13500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71138</xdr:rowOff>
    </xdr:from>
    <xdr:ext cx="405111" cy="259045"/>
    <xdr:sp macro="" textlink="">
      <xdr:nvSpPr>
        <xdr:cNvPr id="781" name="n_4mainValue【消防施設】&#10;有形固定資産減価償却率">
          <a:extLst>
            <a:ext uri="{FF2B5EF4-FFF2-40B4-BE49-F238E27FC236}">
              <a16:creationId xmlns:a16="http://schemas.microsoft.com/office/drawing/2014/main" id="{6239193C-2850-478F-8280-7A15382A6080}"/>
            </a:ext>
          </a:extLst>
        </xdr:cNvPr>
        <xdr:cNvSpPr txBox="1"/>
      </xdr:nvSpPr>
      <xdr:spPr>
        <a:xfrm>
          <a:off x="12611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5F10C326-CF14-4C9E-A441-4830FE14BB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C538EAFB-9479-49FD-B105-272B987348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951ACB6C-7F49-4B9E-8934-2757F9393BD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A53C760F-0F43-4A15-9BDE-2AB8FCBA66B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93015C88-F3DE-4434-BDD3-2FFC995983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C6F14C60-AA5B-4480-8F0E-4D891BC1C1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23465A4C-71F7-492B-8AAC-266521C2BD4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5D4F3AA2-9462-4E4C-8E9D-690ACAF81EF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965DC8C6-851C-494F-B850-068FB18771B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929D6B36-14A4-4A0B-816E-E2ED217642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879F6E1D-77D7-4CC7-99B5-10D514B0200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CCAFDCF9-ADA0-45C0-A827-E15507CF7EA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3D4B2BC7-F9BC-4A13-9932-F68D7141EAF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1CBA4CA9-688F-4783-A32D-20BE99317B6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09C94EE0-31AA-4247-A2AC-8688C1F77CE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2093331B-9FC1-416A-8F6F-DD192AE386D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ED0BAF18-D42E-41FF-A4BB-0290F9EF252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23C6B9EC-B7B0-4D27-A60F-705A97CF940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B29CEF14-0C10-4CA2-A9CF-C0CEEBBD64D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3341D43B-6AD8-4428-B466-7DEA3D56584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3C65D597-FEA6-4E2B-AF41-9CFF8E4EFCA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38100</xdr:rowOff>
    </xdr:from>
    <xdr:to>
      <xdr:col>116</xdr:col>
      <xdr:colOff>62864</xdr:colOff>
      <xdr:row>86</xdr:row>
      <xdr:rowOff>6096</xdr:rowOff>
    </xdr:to>
    <xdr:cxnSp macro="">
      <xdr:nvCxnSpPr>
        <xdr:cNvPr id="803" name="直線コネクタ 802">
          <a:extLst>
            <a:ext uri="{FF2B5EF4-FFF2-40B4-BE49-F238E27FC236}">
              <a16:creationId xmlns:a16="http://schemas.microsoft.com/office/drawing/2014/main" id="{AE9041FE-7F92-439E-BE67-E43483C96BBA}"/>
            </a:ext>
          </a:extLst>
        </xdr:cNvPr>
        <xdr:cNvCxnSpPr/>
      </xdr:nvCxnSpPr>
      <xdr:spPr>
        <a:xfrm flipV="1">
          <a:off x="22160864" y="137541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4" name="【消防施設】&#10;一人当たり面積最小値テキスト">
          <a:extLst>
            <a:ext uri="{FF2B5EF4-FFF2-40B4-BE49-F238E27FC236}">
              <a16:creationId xmlns:a16="http://schemas.microsoft.com/office/drawing/2014/main" id="{060DE8CB-A005-4630-AF81-8DB98916E107}"/>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5" name="直線コネクタ 804">
          <a:extLst>
            <a:ext uri="{FF2B5EF4-FFF2-40B4-BE49-F238E27FC236}">
              <a16:creationId xmlns:a16="http://schemas.microsoft.com/office/drawing/2014/main" id="{E6C113F2-0329-4A05-81FE-50181FAD2C58}"/>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156227</xdr:rowOff>
    </xdr:from>
    <xdr:ext cx="469744" cy="259045"/>
    <xdr:sp macro="" textlink="">
      <xdr:nvSpPr>
        <xdr:cNvPr id="806" name="【消防施設】&#10;一人当たり面積最大値テキスト">
          <a:extLst>
            <a:ext uri="{FF2B5EF4-FFF2-40B4-BE49-F238E27FC236}">
              <a16:creationId xmlns:a16="http://schemas.microsoft.com/office/drawing/2014/main" id="{F53DF2B7-CF1B-4CD5-9EBA-6C72F4B2F67B}"/>
            </a:ext>
          </a:extLst>
        </xdr:cNvPr>
        <xdr:cNvSpPr txBox="1"/>
      </xdr:nvSpPr>
      <xdr:spPr>
        <a:xfrm>
          <a:off x="22199600"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38100</xdr:rowOff>
    </xdr:from>
    <xdr:to>
      <xdr:col>116</xdr:col>
      <xdr:colOff>152400</xdr:colOff>
      <xdr:row>80</xdr:row>
      <xdr:rowOff>38100</xdr:rowOff>
    </xdr:to>
    <xdr:cxnSp macro="">
      <xdr:nvCxnSpPr>
        <xdr:cNvPr id="807" name="直線コネクタ 806">
          <a:extLst>
            <a:ext uri="{FF2B5EF4-FFF2-40B4-BE49-F238E27FC236}">
              <a16:creationId xmlns:a16="http://schemas.microsoft.com/office/drawing/2014/main" id="{74783EDB-9CC4-4648-B47B-625E0B3231A9}"/>
            </a:ext>
          </a:extLst>
        </xdr:cNvPr>
        <xdr:cNvCxnSpPr/>
      </xdr:nvCxnSpPr>
      <xdr:spPr>
        <a:xfrm>
          <a:off x="22072600" y="1375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91457</xdr:rowOff>
    </xdr:from>
    <xdr:ext cx="469744" cy="259045"/>
    <xdr:sp macro="" textlink="">
      <xdr:nvSpPr>
        <xdr:cNvPr id="808" name="【消防施設】&#10;一人当たり面積平均値テキスト">
          <a:extLst>
            <a:ext uri="{FF2B5EF4-FFF2-40B4-BE49-F238E27FC236}">
              <a16:creationId xmlns:a16="http://schemas.microsoft.com/office/drawing/2014/main" id="{85D2864B-CDE9-4188-BB87-7B50D833B1D3}"/>
            </a:ext>
          </a:extLst>
        </xdr:cNvPr>
        <xdr:cNvSpPr txBox="1"/>
      </xdr:nvSpPr>
      <xdr:spPr>
        <a:xfrm>
          <a:off x="22199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809" name="フローチャート: 判断 808">
          <a:extLst>
            <a:ext uri="{FF2B5EF4-FFF2-40B4-BE49-F238E27FC236}">
              <a16:creationId xmlns:a16="http://schemas.microsoft.com/office/drawing/2014/main" id="{EDFCF288-ACFF-4ED2-8B19-63A3EC94157C}"/>
            </a:ext>
          </a:extLst>
        </xdr:cNvPr>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99313</xdr:rowOff>
    </xdr:from>
    <xdr:to>
      <xdr:col>112</xdr:col>
      <xdr:colOff>38100</xdr:colOff>
      <xdr:row>84</xdr:row>
      <xdr:rowOff>29463</xdr:rowOff>
    </xdr:to>
    <xdr:sp macro="" textlink="">
      <xdr:nvSpPr>
        <xdr:cNvPr id="810" name="フローチャート: 判断 809">
          <a:extLst>
            <a:ext uri="{FF2B5EF4-FFF2-40B4-BE49-F238E27FC236}">
              <a16:creationId xmlns:a16="http://schemas.microsoft.com/office/drawing/2014/main" id="{177B5B83-5DF6-470D-BEBC-08928C9202B0}"/>
            </a:ext>
          </a:extLst>
        </xdr:cNvPr>
        <xdr:cNvSpPr/>
      </xdr:nvSpPr>
      <xdr:spPr>
        <a:xfrm>
          <a:off x="21272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85598</xdr:rowOff>
    </xdr:from>
    <xdr:to>
      <xdr:col>107</xdr:col>
      <xdr:colOff>101600</xdr:colOff>
      <xdr:row>84</xdr:row>
      <xdr:rowOff>15748</xdr:rowOff>
    </xdr:to>
    <xdr:sp macro="" textlink="">
      <xdr:nvSpPr>
        <xdr:cNvPr id="811" name="フローチャート: 判断 810">
          <a:extLst>
            <a:ext uri="{FF2B5EF4-FFF2-40B4-BE49-F238E27FC236}">
              <a16:creationId xmlns:a16="http://schemas.microsoft.com/office/drawing/2014/main" id="{511FFD19-4070-4B58-ABCF-675EE633869A}"/>
            </a:ext>
          </a:extLst>
        </xdr:cNvPr>
        <xdr:cNvSpPr/>
      </xdr:nvSpPr>
      <xdr:spPr>
        <a:xfrm>
          <a:off x="20383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812" name="フローチャート: 判断 811">
          <a:extLst>
            <a:ext uri="{FF2B5EF4-FFF2-40B4-BE49-F238E27FC236}">
              <a16:creationId xmlns:a16="http://schemas.microsoft.com/office/drawing/2014/main" id="{6DA30E72-BD3B-4253-9AF4-CD57C62C99EA}"/>
            </a:ext>
          </a:extLst>
        </xdr:cNvPr>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813" name="フローチャート: 判断 812">
          <a:extLst>
            <a:ext uri="{FF2B5EF4-FFF2-40B4-BE49-F238E27FC236}">
              <a16:creationId xmlns:a16="http://schemas.microsoft.com/office/drawing/2014/main" id="{EE4D101B-EB86-40F2-9E3B-2C385FC54EAF}"/>
            </a:ext>
          </a:extLst>
        </xdr:cNvPr>
        <xdr:cNvSpPr/>
      </xdr:nvSpPr>
      <xdr:spPr>
        <a:xfrm>
          <a:off x="18605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6FFE7B6-9805-40F0-BB03-CEC888B7317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3FDB7DF-C0E5-4056-A662-9EC738A78D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771FD6F-0D21-43C5-840D-FCD5882E1C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B87CBE3-540F-4E85-A311-EC2626812D7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7CCF29A-9D43-4C65-8449-49F388CB01A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46737</xdr:rowOff>
    </xdr:from>
    <xdr:to>
      <xdr:col>116</xdr:col>
      <xdr:colOff>114300</xdr:colOff>
      <xdr:row>82</xdr:row>
      <xdr:rowOff>148337</xdr:rowOff>
    </xdr:to>
    <xdr:sp macro="" textlink="">
      <xdr:nvSpPr>
        <xdr:cNvPr id="819" name="楕円 818">
          <a:extLst>
            <a:ext uri="{FF2B5EF4-FFF2-40B4-BE49-F238E27FC236}">
              <a16:creationId xmlns:a16="http://schemas.microsoft.com/office/drawing/2014/main" id="{40C51527-1223-48AF-A3A4-C06B0360E944}"/>
            </a:ext>
          </a:extLst>
        </xdr:cNvPr>
        <xdr:cNvSpPr/>
      </xdr:nvSpPr>
      <xdr:spPr>
        <a:xfrm>
          <a:off x="221107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69614</xdr:rowOff>
    </xdr:from>
    <xdr:ext cx="469744" cy="259045"/>
    <xdr:sp macro="" textlink="">
      <xdr:nvSpPr>
        <xdr:cNvPr id="820" name="【消防施設】&#10;一人当たり面積該当値テキスト">
          <a:extLst>
            <a:ext uri="{FF2B5EF4-FFF2-40B4-BE49-F238E27FC236}">
              <a16:creationId xmlns:a16="http://schemas.microsoft.com/office/drawing/2014/main" id="{46D45A4C-5D61-4449-8D1B-025C132821D2}"/>
            </a:ext>
          </a:extLst>
        </xdr:cNvPr>
        <xdr:cNvSpPr txBox="1"/>
      </xdr:nvSpPr>
      <xdr:spPr>
        <a:xfrm>
          <a:off x="22199600" y="139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46737</xdr:rowOff>
    </xdr:from>
    <xdr:to>
      <xdr:col>112</xdr:col>
      <xdr:colOff>38100</xdr:colOff>
      <xdr:row>82</xdr:row>
      <xdr:rowOff>148337</xdr:rowOff>
    </xdr:to>
    <xdr:sp macro="" textlink="">
      <xdr:nvSpPr>
        <xdr:cNvPr id="821" name="楕円 820">
          <a:extLst>
            <a:ext uri="{FF2B5EF4-FFF2-40B4-BE49-F238E27FC236}">
              <a16:creationId xmlns:a16="http://schemas.microsoft.com/office/drawing/2014/main" id="{CE924333-B4D2-4E12-89E7-E31407FB9655}"/>
            </a:ext>
          </a:extLst>
        </xdr:cNvPr>
        <xdr:cNvSpPr/>
      </xdr:nvSpPr>
      <xdr:spPr>
        <a:xfrm>
          <a:off x="212725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97537</xdr:rowOff>
    </xdr:from>
    <xdr:to>
      <xdr:col>116</xdr:col>
      <xdr:colOff>63500</xdr:colOff>
      <xdr:row>82</xdr:row>
      <xdr:rowOff>97537</xdr:rowOff>
    </xdr:to>
    <xdr:cxnSp macro="">
      <xdr:nvCxnSpPr>
        <xdr:cNvPr id="822" name="直線コネクタ 821">
          <a:extLst>
            <a:ext uri="{FF2B5EF4-FFF2-40B4-BE49-F238E27FC236}">
              <a16:creationId xmlns:a16="http://schemas.microsoft.com/office/drawing/2014/main" id="{C062A5C0-96E4-4935-9CDB-E6348E60F656}"/>
            </a:ext>
          </a:extLst>
        </xdr:cNvPr>
        <xdr:cNvCxnSpPr/>
      </xdr:nvCxnSpPr>
      <xdr:spPr>
        <a:xfrm>
          <a:off x="21323300" y="141564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170180</xdr:rowOff>
    </xdr:from>
    <xdr:to>
      <xdr:col>107</xdr:col>
      <xdr:colOff>101600</xdr:colOff>
      <xdr:row>79</xdr:row>
      <xdr:rowOff>100330</xdr:rowOff>
    </xdr:to>
    <xdr:sp macro="" textlink="">
      <xdr:nvSpPr>
        <xdr:cNvPr id="823" name="楕円 822">
          <a:extLst>
            <a:ext uri="{FF2B5EF4-FFF2-40B4-BE49-F238E27FC236}">
              <a16:creationId xmlns:a16="http://schemas.microsoft.com/office/drawing/2014/main" id="{EBD7C21C-8F5B-492F-8407-1F46D95006F1}"/>
            </a:ext>
          </a:extLst>
        </xdr:cNvPr>
        <xdr:cNvSpPr/>
      </xdr:nvSpPr>
      <xdr:spPr>
        <a:xfrm>
          <a:off x="20383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49530</xdr:rowOff>
    </xdr:from>
    <xdr:to>
      <xdr:col>111</xdr:col>
      <xdr:colOff>177800</xdr:colOff>
      <xdr:row>82</xdr:row>
      <xdr:rowOff>97537</xdr:rowOff>
    </xdr:to>
    <xdr:cxnSp macro="">
      <xdr:nvCxnSpPr>
        <xdr:cNvPr id="824" name="直線コネクタ 823">
          <a:extLst>
            <a:ext uri="{FF2B5EF4-FFF2-40B4-BE49-F238E27FC236}">
              <a16:creationId xmlns:a16="http://schemas.microsoft.com/office/drawing/2014/main" id="{8B0A1485-F5CF-4B2D-AEE2-79CCD4450BB2}"/>
            </a:ext>
          </a:extLst>
        </xdr:cNvPr>
        <xdr:cNvCxnSpPr/>
      </xdr:nvCxnSpPr>
      <xdr:spPr>
        <a:xfrm>
          <a:off x="20434300" y="13594080"/>
          <a:ext cx="889000" cy="56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7874</xdr:rowOff>
    </xdr:from>
    <xdr:to>
      <xdr:col>102</xdr:col>
      <xdr:colOff>165100</xdr:colOff>
      <xdr:row>79</xdr:row>
      <xdr:rowOff>109474</xdr:rowOff>
    </xdr:to>
    <xdr:sp macro="" textlink="">
      <xdr:nvSpPr>
        <xdr:cNvPr id="825" name="楕円 824">
          <a:extLst>
            <a:ext uri="{FF2B5EF4-FFF2-40B4-BE49-F238E27FC236}">
              <a16:creationId xmlns:a16="http://schemas.microsoft.com/office/drawing/2014/main" id="{E087C46C-8F27-4276-B0D4-71A4C2EF1CC0}"/>
            </a:ext>
          </a:extLst>
        </xdr:cNvPr>
        <xdr:cNvSpPr/>
      </xdr:nvSpPr>
      <xdr:spPr>
        <a:xfrm>
          <a:off x="19494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49530</xdr:rowOff>
    </xdr:from>
    <xdr:to>
      <xdr:col>107</xdr:col>
      <xdr:colOff>50800</xdr:colOff>
      <xdr:row>79</xdr:row>
      <xdr:rowOff>58674</xdr:rowOff>
    </xdr:to>
    <xdr:cxnSp macro="">
      <xdr:nvCxnSpPr>
        <xdr:cNvPr id="826" name="直線コネクタ 825">
          <a:extLst>
            <a:ext uri="{FF2B5EF4-FFF2-40B4-BE49-F238E27FC236}">
              <a16:creationId xmlns:a16="http://schemas.microsoft.com/office/drawing/2014/main" id="{0809DF24-E841-4900-82EE-AC7DF73DC0C0}"/>
            </a:ext>
          </a:extLst>
        </xdr:cNvPr>
        <xdr:cNvCxnSpPr/>
      </xdr:nvCxnSpPr>
      <xdr:spPr>
        <a:xfrm flipV="1">
          <a:off x="19545300" y="13594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30735</xdr:rowOff>
    </xdr:from>
    <xdr:to>
      <xdr:col>98</xdr:col>
      <xdr:colOff>38100</xdr:colOff>
      <xdr:row>79</xdr:row>
      <xdr:rowOff>132335</xdr:rowOff>
    </xdr:to>
    <xdr:sp macro="" textlink="">
      <xdr:nvSpPr>
        <xdr:cNvPr id="827" name="楕円 826">
          <a:extLst>
            <a:ext uri="{FF2B5EF4-FFF2-40B4-BE49-F238E27FC236}">
              <a16:creationId xmlns:a16="http://schemas.microsoft.com/office/drawing/2014/main" id="{B4EB42D3-9D65-4D52-B421-C039FDBB173D}"/>
            </a:ext>
          </a:extLst>
        </xdr:cNvPr>
        <xdr:cNvSpPr/>
      </xdr:nvSpPr>
      <xdr:spPr>
        <a:xfrm>
          <a:off x="186055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58674</xdr:rowOff>
    </xdr:from>
    <xdr:to>
      <xdr:col>102</xdr:col>
      <xdr:colOff>114300</xdr:colOff>
      <xdr:row>79</xdr:row>
      <xdr:rowOff>81535</xdr:rowOff>
    </xdr:to>
    <xdr:cxnSp macro="">
      <xdr:nvCxnSpPr>
        <xdr:cNvPr id="828" name="直線コネクタ 827">
          <a:extLst>
            <a:ext uri="{FF2B5EF4-FFF2-40B4-BE49-F238E27FC236}">
              <a16:creationId xmlns:a16="http://schemas.microsoft.com/office/drawing/2014/main" id="{553037C2-8DB1-4177-8D01-D05F8CAE08C5}"/>
            </a:ext>
          </a:extLst>
        </xdr:cNvPr>
        <xdr:cNvCxnSpPr/>
      </xdr:nvCxnSpPr>
      <xdr:spPr>
        <a:xfrm flipV="1">
          <a:off x="18656300" y="136032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20590</xdr:rowOff>
    </xdr:from>
    <xdr:ext cx="469744" cy="259045"/>
    <xdr:sp macro="" textlink="">
      <xdr:nvSpPr>
        <xdr:cNvPr id="829" name="n_1aveValue【消防施設】&#10;一人当たり面積">
          <a:extLst>
            <a:ext uri="{FF2B5EF4-FFF2-40B4-BE49-F238E27FC236}">
              <a16:creationId xmlns:a16="http://schemas.microsoft.com/office/drawing/2014/main" id="{1837285F-41EA-41A9-97B2-B6C180CF00DC}"/>
            </a:ext>
          </a:extLst>
        </xdr:cNvPr>
        <xdr:cNvSpPr txBox="1"/>
      </xdr:nvSpPr>
      <xdr:spPr>
        <a:xfrm>
          <a:off x="21075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6875</xdr:rowOff>
    </xdr:from>
    <xdr:ext cx="469744" cy="259045"/>
    <xdr:sp macro="" textlink="">
      <xdr:nvSpPr>
        <xdr:cNvPr id="830" name="n_2aveValue【消防施設】&#10;一人当たり面積">
          <a:extLst>
            <a:ext uri="{FF2B5EF4-FFF2-40B4-BE49-F238E27FC236}">
              <a16:creationId xmlns:a16="http://schemas.microsoft.com/office/drawing/2014/main" id="{7B59ECF1-88A6-400B-8C20-9CD07ABC258E}"/>
            </a:ext>
          </a:extLst>
        </xdr:cNvPr>
        <xdr:cNvSpPr txBox="1"/>
      </xdr:nvSpPr>
      <xdr:spPr>
        <a:xfrm>
          <a:off x="20199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114316</xdr:rowOff>
    </xdr:from>
    <xdr:ext cx="469744" cy="259045"/>
    <xdr:sp macro="" textlink="">
      <xdr:nvSpPr>
        <xdr:cNvPr id="831" name="n_3aveValue【消防施設】&#10;一人当たり面積">
          <a:extLst>
            <a:ext uri="{FF2B5EF4-FFF2-40B4-BE49-F238E27FC236}">
              <a16:creationId xmlns:a16="http://schemas.microsoft.com/office/drawing/2014/main" id="{B0A9FCB9-4C24-4362-85B0-ED09046606C0}"/>
            </a:ext>
          </a:extLst>
        </xdr:cNvPr>
        <xdr:cNvSpPr txBox="1"/>
      </xdr:nvSpPr>
      <xdr:spPr>
        <a:xfrm>
          <a:off x="19310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118890</xdr:rowOff>
    </xdr:from>
    <xdr:ext cx="469744" cy="259045"/>
    <xdr:sp macro="" textlink="">
      <xdr:nvSpPr>
        <xdr:cNvPr id="832" name="n_4aveValue【消防施設】&#10;一人当たり面積">
          <a:extLst>
            <a:ext uri="{FF2B5EF4-FFF2-40B4-BE49-F238E27FC236}">
              <a16:creationId xmlns:a16="http://schemas.microsoft.com/office/drawing/2014/main" id="{2FFD0DF3-69F5-403B-89C2-8255B1817AF8}"/>
            </a:ext>
          </a:extLst>
        </xdr:cNvPr>
        <xdr:cNvSpPr txBox="1"/>
      </xdr:nvSpPr>
      <xdr:spPr>
        <a:xfrm>
          <a:off x="184214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164864</xdr:rowOff>
    </xdr:from>
    <xdr:ext cx="469744" cy="259045"/>
    <xdr:sp macro="" textlink="">
      <xdr:nvSpPr>
        <xdr:cNvPr id="833" name="n_1mainValue【消防施設】&#10;一人当たり面積">
          <a:extLst>
            <a:ext uri="{FF2B5EF4-FFF2-40B4-BE49-F238E27FC236}">
              <a16:creationId xmlns:a16="http://schemas.microsoft.com/office/drawing/2014/main" id="{658FD348-9656-4CAF-BAFD-ECF8DB0EC451}"/>
            </a:ext>
          </a:extLst>
        </xdr:cNvPr>
        <xdr:cNvSpPr txBox="1"/>
      </xdr:nvSpPr>
      <xdr:spPr>
        <a:xfrm>
          <a:off x="210757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116857</xdr:rowOff>
    </xdr:from>
    <xdr:ext cx="469744" cy="259045"/>
    <xdr:sp macro="" textlink="">
      <xdr:nvSpPr>
        <xdr:cNvPr id="834" name="n_2mainValue【消防施設】&#10;一人当たり面積">
          <a:extLst>
            <a:ext uri="{FF2B5EF4-FFF2-40B4-BE49-F238E27FC236}">
              <a16:creationId xmlns:a16="http://schemas.microsoft.com/office/drawing/2014/main" id="{3EF2DF99-E2D7-4486-96C0-BF7A37A6C537}"/>
            </a:ext>
          </a:extLst>
        </xdr:cNvPr>
        <xdr:cNvSpPr txBox="1"/>
      </xdr:nvSpPr>
      <xdr:spPr>
        <a:xfrm>
          <a:off x="2019942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126001</xdr:rowOff>
    </xdr:from>
    <xdr:ext cx="469744" cy="259045"/>
    <xdr:sp macro="" textlink="">
      <xdr:nvSpPr>
        <xdr:cNvPr id="835" name="n_3mainValue【消防施設】&#10;一人当たり面積">
          <a:extLst>
            <a:ext uri="{FF2B5EF4-FFF2-40B4-BE49-F238E27FC236}">
              <a16:creationId xmlns:a16="http://schemas.microsoft.com/office/drawing/2014/main" id="{5E7A416E-D6B7-4E07-B950-500AA68F5E5C}"/>
            </a:ext>
          </a:extLst>
        </xdr:cNvPr>
        <xdr:cNvSpPr txBox="1"/>
      </xdr:nvSpPr>
      <xdr:spPr>
        <a:xfrm>
          <a:off x="19310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148862</xdr:rowOff>
    </xdr:from>
    <xdr:ext cx="469744" cy="259045"/>
    <xdr:sp macro="" textlink="">
      <xdr:nvSpPr>
        <xdr:cNvPr id="836" name="n_4mainValue【消防施設】&#10;一人当たり面積">
          <a:extLst>
            <a:ext uri="{FF2B5EF4-FFF2-40B4-BE49-F238E27FC236}">
              <a16:creationId xmlns:a16="http://schemas.microsoft.com/office/drawing/2014/main" id="{926E5945-50F8-4230-A6E6-37F88D790249}"/>
            </a:ext>
          </a:extLst>
        </xdr:cNvPr>
        <xdr:cNvSpPr txBox="1"/>
      </xdr:nvSpPr>
      <xdr:spPr>
        <a:xfrm>
          <a:off x="18421427" y="1335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34007ABC-126B-4539-B55B-E94B9EC2F77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3B6928FE-CF7A-4C56-88B0-31B01BDF279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7B7A378F-99EC-416F-9BAB-15E41BF3CE9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60511E88-CF93-45E3-B905-AC806EE1A5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F7359B7A-FB8D-43E1-8375-AF979DB2236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CC86FD15-A1B5-4487-9198-8E350ACF22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358F4C6F-6240-4E9E-B61E-E106C2BDFC9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E1AD4CF5-1CC3-4CB1-9414-901360AA579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C5E854DD-1768-4564-9D82-BC13A3B7451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24471F76-8A80-4722-AD13-F1866504345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96FDF25D-AE78-4D65-B8CA-94234BE5A3C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C6AB70A9-65B3-4B79-9441-C7BA76B125F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07FEC804-719C-4F1F-BD88-487F9D21C2A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DCC4A8EA-AE4A-4394-98BD-D5563985FB6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AB404FD1-50F6-40C9-8A14-14D5F48C12D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8E91F41D-BBBC-4D20-A31F-9AABAECCE81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02CA25C6-33EB-4FDD-92DA-5361AF4E9DB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6D927FB7-8CE2-4C32-9D76-6D026C455D2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4AAFC821-4E30-4E6F-9A61-D44E02E2CC6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9E60589E-8F7D-4ACD-9396-B1FC34EA1E0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DD7FC112-C8A3-48B0-936B-2F7F22D89F7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A287D256-FF30-4935-99F6-F833F1619DF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9FED4F21-80EB-471A-842B-019A04815A4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FD5D64B8-5DD8-4127-B73F-65F1FB701A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5AC260B8-CBCC-4D6A-A38B-C9ACFBDCDF8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2" name="直線コネクタ 861">
          <a:extLst>
            <a:ext uri="{FF2B5EF4-FFF2-40B4-BE49-F238E27FC236}">
              <a16:creationId xmlns:a16="http://schemas.microsoft.com/office/drawing/2014/main" id="{1AA8890F-CED8-4B6F-AC2C-02FD69F63A8D}"/>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3" name="【庁舎】&#10;有形固定資産減価償却率最小値テキスト">
          <a:extLst>
            <a:ext uri="{FF2B5EF4-FFF2-40B4-BE49-F238E27FC236}">
              <a16:creationId xmlns:a16="http://schemas.microsoft.com/office/drawing/2014/main" id="{323D4828-A559-4371-A4E3-6A0799829258}"/>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4" name="直線コネクタ 863">
          <a:extLst>
            <a:ext uri="{FF2B5EF4-FFF2-40B4-BE49-F238E27FC236}">
              <a16:creationId xmlns:a16="http://schemas.microsoft.com/office/drawing/2014/main" id="{C0222BC1-5A7E-4BC2-8D1C-B2B92D22CB51}"/>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a:extLst>
            <a:ext uri="{FF2B5EF4-FFF2-40B4-BE49-F238E27FC236}">
              <a16:creationId xmlns:a16="http://schemas.microsoft.com/office/drawing/2014/main" id="{D85B8F52-355E-41BD-9B9A-3AB433BE8F76}"/>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a:extLst>
            <a:ext uri="{FF2B5EF4-FFF2-40B4-BE49-F238E27FC236}">
              <a16:creationId xmlns:a16="http://schemas.microsoft.com/office/drawing/2014/main" id="{4971C13E-9807-4837-A63E-C09F233A239D}"/>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7" name="【庁舎】&#10;有形固定資産減価償却率平均値テキスト">
          <a:extLst>
            <a:ext uri="{FF2B5EF4-FFF2-40B4-BE49-F238E27FC236}">
              <a16:creationId xmlns:a16="http://schemas.microsoft.com/office/drawing/2014/main" id="{8CD4D56F-87F0-46EF-8E1F-174662AFC6C1}"/>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8" name="フローチャート: 判断 867">
          <a:extLst>
            <a:ext uri="{FF2B5EF4-FFF2-40B4-BE49-F238E27FC236}">
              <a16:creationId xmlns:a16="http://schemas.microsoft.com/office/drawing/2014/main" id="{5AEB8AF2-821C-4A09-BDD2-E1A4255D5DAA}"/>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9" name="フローチャート: 判断 868">
          <a:extLst>
            <a:ext uri="{FF2B5EF4-FFF2-40B4-BE49-F238E27FC236}">
              <a16:creationId xmlns:a16="http://schemas.microsoft.com/office/drawing/2014/main" id="{C8912CCD-3ECD-4ABC-94D9-1C1E3BB86B7A}"/>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0" name="フローチャート: 判断 869">
          <a:extLst>
            <a:ext uri="{FF2B5EF4-FFF2-40B4-BE49-F238E27FC236}">
              <a16:creationId xmlns:a16="http://schemas.microsoft.com/office/drawing/2014/main" id="{6B64015C-734E-49EE-9217-3D1AF561C0D6}"/>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1" name="フローチャート: 判断 870">
          <a:extLst>
            <a:ext uri="{FF2B5EF4-FFF2-40B4-BE49-F238E27FC236}">
              <a16:creationId xmlns:a16="http://schemas.microsoft.com/office/drawing/2014/main" id="{0477AB8F-3912-400D-B02F-4128E8CCFEBF}"/>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2" name="フローチャート: 判断 871">
          <a:extLst>
            <a:ext uri="{FF2B5EF4-FFF2-40B4-BE49-F238E27FC236}">
              <a16:creationId xmlns:a16="http://schemas.microsoft.com/office/drawing/2014/main" id="{8C314E97-55CB-4B88-82E5-927287AF320C}"/>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A6373A1-8889-4287-BABE-2188B7D514C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C05CE206-A189-406D-A37C-FDFCEB29CF7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4EEF295-1345-482B-A507-F3D8A4B107A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18FC502-E149-4523-965D-FC68D77279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EA2E764-B63A-4B63-B7D4-90E3AD5AD70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878" name="楕円 877">
          <a:extLst>
            <a:ext uri="{FF2B5EF4-FFF2-40B4-BE49-F238E27FC236}">
              <a16:creationId xmlns:a16="http://schemas.microsoft.com/office/drawing/2014/main" id="{325059F0-BD86-4333-BE3F-60230C31C0F7}"/>
            </a:ext>
          </a:extLst>
        </xdr:cNvPr>
        <xdr:cNvSpPr/>
      </xdr:nvSpPr>
      <xdr:spPr>
        <a:xfrm>
          <a:off x="162687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62609</xdr:rowOff>
    </xdr:from>
    <xdr:ext cx="405111" cy="259045"/>
    <xdr:sp macro="" textlink="">
      <xdr:nvSpPr>
        <xdr:cNvPr id="879" name="【庁舎】&#10;有形固定資産減価償却率該当値テキスト">
          <a:extLst>
            <a:ext uri="{FF2B5EF4-FFF2-40B4-BE49-F238E27FC236}">
              <a16:creationId xmlns:a16="http://schemas.microsoft.com/office/drawing/2014/main" id="{F656D701-8049-4292-B371-A60DE0789C71}"/>
            </a:ext>
          </a:extLst>
        </xdr:cNvPr>
        <xdr:cNvSpPr txBox="1"/>
      </xdr:nvSpPr>
      <xdr:spPr>
        <a:xfrm>
          <a:off x="16357600"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880" name="楕円 879">
          <a:extLst>
            <a:ext uri="{FF2B5EF4-FFF2-40B4-BE49-F238E27FC236}">
              <a16:creationId xmlns:a16="http://schemas.microsoft.com/office/drawing/2014/main" id="{2876E7D9-33BB-4411-BBFE-E8ECB3660E0E}"/>
            </a:ext>
          </a:extLst>
        </xdr:cNvPr>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134982</xdr:rowOff>
    </xdr:from>
    <xdr:to>
      <xdr:col>85</xdr:col>
      <xdr:colOff>127000</xdr:colOff>
      <xdr:row>105</xdr:row>
      <xdr:rowOff>156211</xdr:rowOff>
    </xdr:to>
    <xdr:cxnSp macro="">
      <xdr:nvCxnSpPr>
        <xdr:cNvPr id="881" name="直線コネクタ 880">
          <a:extLst>
            <a:ext uri="{FF2B5EF4-FFF2-40B4-BE49-F238E27FC236}">
              <a16:creationId xmlns:a16="http://schemas.microsoft.com/office/drawing/2014/main" id="{702BCF96-3ACE-4502-AABA-4D893867FD50}"/>
            </a:ext>
          </a:extLst>
        </xdr:cNvPr>
        <xdr:cNvCxnSpPr/>
      </xdr:nvCxnSpPr>
      <xdr:spPr>
        <a:xfrm flipV="1">
          <a:off x="15481300" y="18137232"/>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882" name="楕円 881">
          <a:extLst>
            <a:ext uri="{FF2B5EF4-FFF2-40B4-BE49-F238E27FC236}">
              <a16:creationId xmlns:a16="http://schemas.microsoft.com/office/drawing/2014/main" id="{B8F29E35-45BD-4ABB-9629-49E05BC09146}"/>
            </a:ext>
          </a:extLst>
        </xdr:cNvPr>
        <xdr:cNvSpPr/>
      </xdr:nvSpPr>
      <xdr:spPr>
        <a:xfrm>
          <a:off x="14541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118655</xdr:rowOff>
    </xdr:from>
    <xdr:to>
      <xdr:col>81</xdr:col>
      <xdr:colOff>50800</xdr:colOff>
      <xdr:row>105</xdr:row>
      <xdr:rowOff>156211</xdr:rowOff>
    </xdr:to>
    <xdr:cxnSp macro="">
      <xdr:nvCxnSpPr>
        <xdr:cNvPr id="883" name="直線コネクタ 882">
          <a:extLst>
            <a:ext uri="{FF2B5EF4-FFF2-40B4-BE49-F238E27FC236}">
              <a16:creationId xmlns:a16="http://schemas.microsoft.com/office/drawing/2014/main" id="{8827F6FA-1A23-4D8E-B99A-89165CF58887}"/>
            </a:ext>
          </a:extLst>
        </xdr:cNvPr>
        <xdr:cNvCxnSpPr/>
      </xdr:nvCxnSpPr>
      <xdr:spPr>
        <a:xfrm>
          <a:off x="14592300" y="1812090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884" name="楕円 883">
          <a:extLst>
            <a:ext uri="{FF2B5EF4-FFF2-40B4-BE49-F238E27FC236}">
              <a16:creationId xmlns:a16="http://schemas.microsoft.com/office/drawing/2014/main" id="{93D7F9F7-6CAB-4D6A-8CE3-6C00DF7102B4}"/>
            </a:ext>
          </a:extLst>
        </xdr:cNvPr>
        <xdr:cNvSpPr/>
      </xdr:nvSpPr>
      <xdr:spPr>
        <a:xfrm>
          <a:off x="13652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92529</xdr:rowOff>
    </xdr:from>
    <xdr:to>
      <xdr:col>76</xdr:col>
      <xdr:colOff>114300</xdr:colOff>
      <xdr:row>105</xdr:row>
      <xdr:rowOff>118655</xdr:rowOff>
    </xdr:to>
    <xdr:cxnSp macro="">
      <xdr:nvCxnSpPr>
        <xdr:cNvPr id="885" name="直線コネクタ 884">
          <a:extLst>
            <a:ext uri="{FF2B5EF4-FFF2-40B4-BE49-F238E27FC236}">
              <a16:creationId xmlns:a16="http://schemas.microsoft.com/office/drawing/2014/main" id="{F2DF9316-0B87-4F11-A81F-BADFF01F6272}"/>
            </a:ext>
          </a:extLst>
        </xdr:cNvPr>
        <xdr:cNvCxnSpPr/>
      </xdr:nvCxnSpPr>
      <xdr:spPr>
        <a:xfrm>
          <a:off x="13703300" y="180947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5806</xdr:rowOff>
    </xdr:from>
    <xdr:to>
      <xdr:col>67</xdr:col>
      <xdr:colOff>101600</xdr:colOff>
      <xdr:row>105</xdr:row>
      <xdr:rowOff>107406</xdr:rowOff>
    </xdr:to>
    <xdr:sp macro="" textlink="">
      <xdr:nvSpPr>
        <xdr:cNvPr id="886" name="楕円 885">
          <a:extLst>
            <a:ext uri="{FF2B5EF4-FFF2-40B4-BE49-F238E27FC236}">
              <a16:creationId xmlns:a16="http://schemas.microsoft.com/office/drawing/2014/main" id="{5EAE1EA2-A84C-4FE5-8DD3-56A68823D905}"/>
            </a:ext>
          </a:extLst>
        </xdr:cNvPr>
        <xdr:cNvSpPr/>
      </xdr:nvSpPr>
      <xdr:spPr>
        <a:xfrm>
          <a:off x="12763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56606</xdr:rowOff>
    </xdr:from>
    <xdr:to>
      <xdr:col>71</xdr:col>
      <xdr:colOff>177800</xdr:colOff>
      <xdr:row>105</xdr:row>
      <xdr:rowOff>92529</xdr:rowOff>
    </xdr:to>
    <xdr:cxnSp macro="">
      <xdr:nvCxnSpPr>
        <xdr:cNvPr id="887" name="直線コネクタ 886">
          <a:extLst>
            <a:ext uri="{FF2B5EF4-FFF2-40B4-BE49-F238E27FC236}">
              <a16:creationId xmlns:a16="http://schemas.microsoft.com/office/drawing/2014/main" id="{3A3CBD3F-3D4B-4B88-A8F8-F87A81FE25D7}"/>
            </a:ext>
          </a:extLst>
        </xdr:cNvPr>
        <xdr:cNvCxnSpPr/>
      </xdr:nvCxnSpPr>
      <xdr:spPr>
        <a:xfrm>
          <a:off x="12814300" y="180588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8" name="n_1aveValue【庁舎】&#10;有形固定資産減価償却率">
          <a:extLst>
            <a:ext uri="{FF2B5EF4-FFF2-40B4-BE49-F238E27FC236}">
              <a16:creationId xmlns:a16="http://schemas.microsoft.com/office/drawing/2014/main" id="{2A0A224D-4D2A-497E-B6EA-4AFB889C7D2F}"/>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9" name="n_2aveValue【庁舎】&#10;有形固定資産減価償却率">
          <a:extLst>
            <a:ext uri="{FF2B5EF4-FFF2-40B4-BE49-F238E27FC236}">
              <a16:creationId xmlns:a16="http://schemas.microsoft.com/office/drawing/2014/main" id="{F3431780-E6EB-42C7-AD28-7EBC8CEA13F3}"/>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0" name="n_3aveValue【庁舎】&#10;有形固定資産減価償却率">
          <a:extLst>
            <a:ext uri="{FF2B5EF4-FFF2-40B4-BE49-F238E27FC236}">
              <a16:creationId xmlns:a16="http://schemas.microsoft.com/office/drawing/2014/main" id="{129C09DD-5BFE-438D-B913-FB91154CDECE}"/>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1" name="n_4aveValue【庁舎】&#10;有形固定資産減価償却率">
          <a:extLst>
            <a:ext uri="{FF2B5EF4-FFF2-40B4-BE49-F238E27FC236}">
              <a16:creationId xmlns:a16="http://schemas.microsoft.com/office/drawing/2014/main" id="{87E53F10-C6B2-4582-9F90-AABDE4A38175}"/>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892" name="n_1mainValue【庁舎】&#10;有形固定資産減価償却率">
          <a:extLst>
            <a:ext uri="{FF2B5EF4-FFF2-40B4-BE49-F238E27FC236}">
              <a16:creationId xmlns:a16="http://schemas.microsoft.com/office/drawing/2014/main" id="{A6FF49E6-B32F-41F0-A43B-50B967DB3DEE}"/>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893" name="n_2mainValue【庁舎】&#10;有形固定資産減価償却率">
          <a:extLst>
            <a:ext uri="{FF2B5EF4-FFF2-40B4-BE49-F238E27FC236}">
              <a16:creationId xmlns:a16="http://schemas.microsoft.com/office/drawing/2014/main" id="{E4A35D46-06D9-4273-A7CF-45EE2C324242}"/>
            </a:ext>
          </a:extLst>
        </xdr:cNvPr>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134456</xdr:rowOff>
    </xdr:from>
    <xdr:ext cx="405111" cy="259045"/>
    <xdr:sp macro="" textlink="">
      <xdr:nvSpPr>
        <xdr:cNvPr id="894" name="n_3mainValue【庁舎】&#10;有形固定資産減価償却率">
          <a:extLst>
            <a:ext uri="{FF2B5EF4-FFF2-40B4-BE49-F238E27FC236}">
              <a16:creationId xmlns:a16="http://schemas.microsoft.com/office/drawing/2014/main" id="{67E47524-4147-4EE6-B63D-5CF7962E217E}"/>
            </a:ext>
          </a:extLst>
        </xdr:cNvPr>
        <xdr:cNvSpPr txBox="1"/>
      </xdr:nvSpPr>
      <xdr:spPr>
        <a:xfrm>
          <a:off x="13500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895" name="n_4mainValue【庁舎】&#10;有形固定資産減価償却率">
          <a:extLst>
            <a:ext uri="{FF2B5EF4-FFF2-40B4-BE49-F238E27FC236}">
              <a16:creationId xmlns:a16="http://schemas.microsoft.com/office/drawing/2014/main" id="{93FFA0A1-5F40-43CA-BD4C-6CB5707ACDE1}"/>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0374C790-F2BB-4AA0-872E-94803930E6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7D6F1461-2FB8-4327-9526-2D4D6955714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FEC22DE5-74E7-40FF-9C86-E6F8D6B317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D5C37DE8-8266-4CD8-AF70-6395621FE02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D7029077-1A3E-4E0D-AB4D-2C4C76D133F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F7BF9953-F603-40FC-8DE9-7DAD53D4610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B3E5F90B-D769-4C0E-B0AA-36C8AFBA7E3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5868EDA5-4801-4D3E-A02E-3C4AB35795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800C90D9-EC58-4AA8-93BC-413D5C0C02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501E21BB-86D6-4458-BBD6-AB73FB9EA9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a:extLst>
            <a:ext uri="{FF2B5EF4-FFF2-40B4-BE49-F238E27FC236}">
              <a16:creationId xmlns:a16="http://schemas.microsoft.com/office/drawing/2014/main" id="{B8A2E217-545D-4EB6-8BA6-C191829C47F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7D9C0287-0588-4120-8062-3623116E9D0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A22C6F3A-653F-40E3-B426-475E03C0FA6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19139BCE-BB8D-4F1F-8761-48D51ECA1B0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95D7E3F6-D45D-4466-9762-1F3C5A5A914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B5B48698-C158-4C5E-BCBE-D053AEB9AF3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3730B381-C4D9-4644-A892-43B7B58B6E8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5A67827C-7448-495A-89C7-270D28966C0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E5502EC1-64D2-48FF-9536-36A67E08538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C0FAC99A-4EFB-4006-9FBA-27A0FD54C9B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F191D07F-375D-46C6-8944-14BCDA70E6B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1F5B54A7-9F25-4A5C-AEC7-823E5EAB51C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BCE3F5BD-3A80-4CB4-A173-432D04814B7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C5ED1472-6222-4F3E-B93E-34BF0614B12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7E464265-1EEA-4BDB-8BBE-968101EBD3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2B33640E-365A-41EE-95E1-5BB66DC22E1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2" name="直線コネクタ 921">
          <a:extLst>
            <a:ext uri="{FF2B5EF4-FFF2-40B4-BE49-F238E27FC236}">
              <a16:creationId xmlns:a16="http://schemas.microsoft.com/office/drawing/2014/main" id="{B2B015A8-9ED9-4858-A7EB-2F3B4ED6777F}"/>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3" name="【庁舎】&#10;一人当たり面積最小値テキスト">
          <a:extLst>
            <a:ext uri="{FF2B5EF4-FFF2-40B4-BE49-F238E27FC236}">
              <a16:creationId xmlns:a16="http://schemas.microsoft.com/office/drawing/2014/main" id="{ABFCF623-3A9D-4D13-8443-8D5BF6616246}"/>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4" name="直線コネクタ 923">
          <a:extLst>
            <a:ext uri="{FF2B5EF4-FFF2-40B4-BE49-F238E27FC236}">
              <a16:creationId xmlns:a16="http://schemas.microsoft.com/office/drawing/2014/main" id="{8F4CCE0A-E7E7-4761-84E7-C4FAE20765AE}"/>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5" name="【庁舎】&#10;一人当たり面積最大値テキスト">
          <a:extLst>
            <a:ext uri="{FF2B5EF4-FFF2-40B4-BE49-F238E27FC236}">
              <a16:creationId xmlns:a16="http://schemas.microsoft.com/office/drawing/2014/main" id="{5A5AE6B6-8161-4B52-88A3-D851A368BA73}"/>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6" name="直線コネクタ 925">
          <a:extLst>
            <a:ext uri="{FF2B5EF4-FFF2-40B4-BE49-F238E27FC236}">
              <a16:creationId xmlns:a16="http://schemas.microsoft.com/office/drawing/2014/main" id="{C4183EFA-DA3D-401B-AB06-095F54C6BBDF}"/>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7" name="【庁舎】&#10;一人当たり面積平均値テキスト">
          <a:extLst>
            <a:ext uri="{FF2B5EF4-FFF2-40B4-BE49-F238E27FC236}">
              <a16:creationId xmlns:a16="http://schemas.microsoft.com/office/drawing/2014/main" id="{1E712EAA-21EB-4456-A262-CECC871805A1}"/>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8" name="フローチャート: 判断 927">
          <a:extLst>
            <a:ext uri="{FF2B5EF4-FFF2-40B4-BE49-F238E27FC236}">
              <a16:creationId xmlns:a16="http://schemas.microsoft.com/office/drawing/2014/main" id="{780C6781-6308-4F7C-B37A-090FD53E7923}"/>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9" name="フローチャート: 判断 928">
          <a:extLst>
            <a:ext uri="{FF2B5EF4-FFF2-40B4-BE49-F238E27FC236}">
              <a16:creationId xmlns:a16="http://schemas.microsoft.com/office/drawing/2014/main" id="{B9C2BF50-7977-4D96-94B4-6D10B3AD6937}"/>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30" name="フローチャート: 判断 929">
          <a:extLst>
            <a:ext uri="{FF2B5EF4-FFF2-40B4-BE49-F238E27FC236}">
              <a16:creationId xmlns:a16="http://schemas.microsoft.com/office/drawing/2014/main" id="{6C330ABA-1812-43BE-85A2-2179C8B2E68F}"/>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1" name="フローチャート: 判断 930">
          <a:extLst>
            <a:ext uri="{FF2B5EF4-FFF2-40B4-BE49-F238E27FC236}">
              <a16:creationId xmlns:a16="http://schemas.microsoft.com/office/drawing/2014/main" id="{3F0DCD78-EBEA-4763-8729-16B9BFF6DCD2}"/>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932" name="フローチャート: 判断 931">
          <a:extLst>
            <a:ext uri="{FF2B5EF4-FFF2-40B4-BE49-F238E27FC236}">
              <a16:creationId xmlns:a16="http://schemas.microsoft.com/office/drawing/2014/main" id="{5A9C9943-2DD3-42F3-AC93-D96D32FEB4AE}"/>
            </a:ext>
          </a:extLst>
        </xdr:cNvPr>
        <xdr:cNvSpPr/>
      </xdr:nvSpPr>
      <xdr:spPr>
        <a:xfrm>
          <a:off x="18605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984DC19-4285-4E68-BCF2-082B5081E1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5732120-943F-4D1E-8E45-4FCF167164A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882BD9D-0ADC-4972-A697-0454FC233B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BCC8687-4886-4C6E-A577-7BD487F848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4D5FC81-E68E-48B7-960A-4CB4058411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938" name="楕円 937">
          <a:extLst>
            <a:ext uri="{FF2B5EF4-FFF2-40B4-BE49-F238E27FC236}">
              <a16:creationId xmlns:a16="http://schemas.microsoft.com/office/drawing/2014/main" id="{6B974C82-050F-4453-AD43-E4C1BAEB8CE3}"/>
            </a:ext>
          </a:extLst>
        </xdr:cNvPr>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167476</xdr:rowOff>
    </xdr:from>
    <xdr:ext cx="469744" cy="259045"/>
    <xdr:sp macro="" textlink="">
      <xdr:nvSpPr>
        <xdr:cNvPr id="939" name="【庁舎】&#10;一人当たり面積該当値テキスト">
          <a:extLst>
            <a:ext uri="{FF2B5EF4-FFF2-40B4-BE49-F238E27FC236}">
              <a16:creationId xmlns:a16="http://schemas.microsoft.com/office/drawing/2014/main" id="{79AD328F-C7D9-45FF-95E9-C1A3C133B95C}"/>
            </a:ext>
          </a:extLst>
        </xdr:cNvPr>
        <xdr:cNvSpPr txBox="1"/>
      </xdr:nvSpPr>
      <xdr:spPr>
        <a:xfrm>
          <a:off x="22199600" y="179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154395</xdr:rowOff>
    </xdr:from>
    <xdr:to>
      <xdr:col>112</xdr:col>
      <xdr:colOff>38100</xdr:colOff>
      <xdr:row>106</xdr:row>
      <xdr:rowOff>84545</xdr:rowOff>
    </xdr:to>
    <xdr:sp macro="" textlink="">
      <xdr:nvSpPr>
        <xdr:cNvPr id="940" name="楕円 939">
          <a:extLst>
            <a:ext uri="{FF2B5EF4-FFF2-40B4-BE49-F238E27FC236}">
              <a16:creationId xmlns:a16="http://schemas.microsoft.com/office/drawing/2014/main" id="{FC7FEB34-877B-496D-AF97-DC3695D6FFEC}"/>
            </a:ext>
          </a:extLst>
        </xdr:cNvPr>
        <xdr:cNvSpPr/>
      </xdr:nvSpPr>
      <xdr:spPr>
        <a:xfrm>
          <a:off x="2127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23949</xdr:rowOff>
    </xdr:from>
    <xdr:to>
      <xdr:col>116</xdr:col>
      <xdr:colOff>63500</xdr:colOff>
      <xdr:row>106</xdr:row>
      <xdr:rowOff>33745</xdr:rowOff>
    </xdr:to>
    <xdr:cxnSp macro="">
      <xdr:nvCxnSpPr>
        <xdr:cNvPr id="941" name="直線コネクタ 940">
          <a:extLst>
            <a:ext uri="{FF2B5EF4-FFF2-40B4-BE49-F238E27FC236}">
              <a16:creationId xmlns:a16="http://schemas.microsoft.com/office/drawing/2014/main" id="{6F65D45B-5951-4F18-99D6-41C4D1D5B166}"/>
            </a:ext>
          </a:extLst>
        </xdr:cNvPr>
        <xdr:cNvCxnSpPr/>
      </xdr:nvCxnSpPr>
      <xdr:spPr>
        <a:xfrm flipV="1">
          <a:off x="21323300" y="18197649"/>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157662</xdr:rowOff>
    </xdr:from>
    <xdr:to>
      <xdr:col>107</xdr:col>
      <xdr:colOff>101600</xdr:colOff>
      <xdr:row>106</xdr:row>
      <xdr:rowOff>87812</xdr:rowOff>
    </xdr:to>
    <xdr:sp macro="" textlink="">
      <xdr:nvSpPr>
        <xdr:cNvPr id="942" name="楕円 941">
          <a:extLst>
            <a:ext uri="{FF2B5EF4-FFF2-40B4-BE49-F238E27FC236}">
              <a16:creationId xmlns:a16="http://schemas.microsoft.com/office/drawing/2014/main" id="{A27F529C-A400-4E02-B45F-ABEEC681FE88}"/>
            </a:ext>
          </a:extLst>
        </xdr:cNvPr>
        <xdr:cNvSpPr/>
      </xdr:nvSpPr>
      <xdr:spPr>
        <a:xfrm>
          <a:off x="20383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33745</xdr:rowOff>
    </xdr:from>
    <xdr:to>
      <xdr:col>111</xdr:col>
      <xdr:colOff>177800</xdr:colOff>
      <xdr:row>106</xdr:row>
      <xdr:rowOff>37012</xdr:rowOff>
    </xdr:to>
    <xdr:cxnSp macro="">
      <xdr:nvCxnSpPr>
        <xdr:cNvPr id="943" name="直線コネクタ 942">
          <a:extLst>
            <a:ext uri="{FF2B5EF4-FFF2-40B4-BE49-F238E27FC236}">
              <a16:creationId xmlns:a16="http://schemas.microsoft.com/office/drawing/2014/main" id="{F397D112-1E91-4D95-A0A2-A6D7656B67FB}"/>
            </a:ext>
          </a:extLst>
        </xdr:cNvPr>
        <xdr:cNvCxnSpPr/>
      </xdr:nvCxnSpPr>
      <xdr:spPr>
        <a:xfrm flipV="1">
          <a:off x="20434300" y="182074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164193</xdr:rowOff>
    </xdr:from>
    <xdr:to>
      <xdr:col>102</xdr:col>
      <xdr:colOff>165100</xdr:colOff>
      <xdr:row>106</xdr:row>
      <xdr:rowOff>94343</xdr:rowOff>
    </xdr:to>
    <xdr:sp macro="" textlink="">
      <xdr:nvSpPr>
        <xdr:cNvPr id="944" name="楕円 943">
          <a:extLst>
            <a:ext uri="{FF2B5EF4-FFF2-40B4-BE49-F238E27FC236}">
              <a16:creationId xmlns:a16="http://schemas.microsoft.com/office/drawing/2014/main" id="{FCD5BED2-2E4D-4761-BE9A-325610235E7D}"/>
            </a:ext>
          </a:extLst>
        </xdr:cNvPr>
        <xdr:cNvSpPr/>
      </xdr:nvSpPr>
      <xdr:spPr>
        <a:xfrm>
          <a:off x="19494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37012</xdr:rowOff>
    </xdr:from>
    <xdr:to>
      <xdr:col>107</xdr:col>
      <xdr:colOff>50800</xdr:colOff>
      <xdr:row>106</xdr:row>
      <xdr:rowOff>43543</xdr:rowOff>
    </xdr:to>
    <xdr:cxnSp macro="">
      <xdr:nvCxnSpPr>
        <xdr:cNvPr id="945" name="直線コネクタ 944">
          <a:extLst>
            <a:ext uri="{FF2B5EF4-FFF2-40B4-BE49-F238E27FC236}">
              <a16:creationId xmlns:a16="http://schemas.microsoft.com/office/drawing/2014/main" id="{E53AB095-05E2-49FC-AB1E-F40D28576420}"/>
            </a:ext>
          </a:extLst>
        </xdr:cNvPr>
        <xdr:cNvCxnSpPr/>
      </xdr:nvCxnSpPr>
      <xdr:spPr>
        <a:xfrm flipV="1">
          <a:off x="19545300" y="182107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170724</xdr:rowOff>
    </xdr:from>
    <xdr:to>
      <xdr:col>98</xdr:col>
      <xdr:colOff>38100</xdr:colOff>
      <xdr:row>106</xdr:row>
      <xdr:rowOff>100874</xdr:rowOff>
    </xdr:to>
    <xdr:sp macro="" textlink="">
      <xdr:nvSpPr>
        <xdr:cNvPr id="946" name="楕円 945">
          <a:extLst>
            <a:ext uri="{FF2B5EF4-FFF2-40B4-BE49-F238E27FC236}">
              <a16:creationId xmlns:a16="http://schemas.microsoft.com/office/drawing/2014/main" id="{3B837D87-DD59-48FF-9D07-9BD75889DC70}"/>
            </a:ext>
          </a:extLst>
        </xdr:cNvPr>
        <xdr:cNvSpPr/>
      </xdr:nvSpPr>
      <xdr:spPr>
        <a:xfrm>
          <a:off x="18605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43543</xdr:rowOff>
    </xdr:from>
    <xdr:to>
      <xdr:col>102</xdr:col>
      <xdr:colOff>114300</xdr:colOff>
      <xdr:row>106</xdr:row>
      <xdr:rowOff>50074</xdr:rowOff>
    </xdr:to>
    <xdr:cxnSp macro="">
      <xdr:nvCxnSpPr>
        <xdr:cNvPr id="947" name="直線コネクタ 946">
          <a:extLst>
            <a:ext uri="{FF2B5EF4-FFF2-40B4-BE49-F238E27FC236}">
              <a16:creationId xmlns:a16="http://schemas.microsoft.com/office/drawing/2014/main" id="{4F06B9E1-2A09-454B-9CDD-F1FB13C21013}"/>
            </a:ext>
          </a:extLst>
        </xdr:cNvPr>
        <xdr:cNvCxnSpPr/>
      </xdr:nvCxnSpPr>
      <xdr:spPr>
        <a:xfrm flipV="1">
          <a:off x="18656300" y="182172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8" name="n_1aveValue【庁舎】&#10;一人当たり面積">
          <a:extLst>
            <a:ext uri="{FF2B5EF4-FFF2-40B4-BE49-F238E27FC236}">
              <a16:creationId xmlns:a16="http://schemas.microsoft.com/office/drawing/2014/main" id="{6E45853B-5B0B-4CFD-AE27-E531CA59077E}"/>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9" name="n_2aveValue【庁舎】&#10;一人当たり面積">
          <a:extLst>
            <a:ext uri="{FF2B5EF4-FFF2-40B4-BE49-F238E27FC236}">
              <a16:creationId xmlns:a16="http://schemas.microsoft.com/office/drawing/2014/main" id="{EC9413BB-4BFC-4A90-93D3-A0820B6FEF1E}"/>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950" name="n_3aveValue【庁舎】&#10;一人当たり面積">
          <a:extLst>
            <a:ext uri="{FF2B5EF4-FFF2-40B4-BE49-F238E27FC236}">
              <a16:creationId xmlns:a16="http://schemas.microsoft.com/office/drawing/2014/main" id="{BFC24EDC-3BAC-4483-BDBF-01E102F93E02}"/>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39025</xdr:rowOff>
    </xdr:from>
    <xdr:ext cx="469744" cy="259045"/>
    <xdr:sp macro="" textlink="">
      <xdr:nvSpPr>
        <xdr:cNvPr id="951" name="n_4aveValue【庁舎】&#10;一人当たり面積">
          <a:extLst>
            <a:ext uri="{FF2B5EF4-FFF2-40B4-BE49-F238E27FC236}">
              <a16:creationId xmlns:a16="http://schemas.microsoft.com/office/drawing/2014/main" id="{3602B1C6-07DC-494D-8A83-CE3A1DC24E48}"/>
            </a:ext>
          </a:extLst>
        </xdr:cNvPr>
        <xdr:cNvSpPr txBox="1"/>
      </xdr:nvSpPr>
      <xdr:spPr>
        <a:xfrm>
          <a:off x="18421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101072</xdr:rowOff>
    </xdr:from>
    <xdr:ext cx="469744" cy="259045"/>
    <xdr:sp macro="" textlink="">
      <xdr:nvSpPr>
        <xdr:cNvPr id="952" name="n_1mainValue【庁舎】&#10;一人当たり面積">
          <a:extLst>
            <a:ext uri="{FF2B5EF4-FFF2-40B4-BE49-F238E27FC236}">
              <a16:creationId xmlns:a16="http://schemas.microsoft.com/office/drawing/2014/main" id="{478E0371-A8C0-4441-A01F-037574F4C121}"/>
            </a:ext>
          </a:extLst>
        </xdr:cNvPr>
        <xdr:cNvSpPr txBox="1"/>
      </xdr:nvSpPr>
      <xdr:spPr>
        <a:xfrm>
          <a:off x="210757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104339</xdr:rowOff>
    </xdr:from>
    <xdr:ext cx="469744" cy="259045"/>
    <xdr:sp macro="" textlink="">
      <xdr:nvSpPr>
        <xdr:cNvPr id="953" name="n_2mainValue【庁舎】&#10;一人当たり面積">
          <a:extLst>
            <a:ext uri="{FF2B5EF4-FFF2-40B4-BE49-F238E27FC236}">
              <a16:creationId xmlns:a16="http://schemas.microsoft.com/office/drawing/2014/main" id="{E69E5F89-8144-4365-BD64-9AB0996326EB}"/>
            </a:ext>
          </a:extLst>
        </xdr:cNvPr>
        <xdr:cNvSpPr txBox="1"/>
      </xdr:nvSpPr>
      <xdr:spPr>
        <a:xfrm>
          <a:off x="20199427" y="179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85470</xdr:rowOff>
    </xdr:from>
    <xdr:ext cx="469744" cy="259045"/>
    <xdr:sp macro="" textlink="">
      <xdr:nvSpPr>
        <xdr:cNvPr id="954" name="n_3mainValue【庁舎】&#10;一人当たり面積">
          <a:extLst>
            <a:ext uri="{FF2B5EF4-FFF2-40B4-BE49-F238E27FC236}">
              <a16:creationId xmlns:a16="http://schemas.microsoft.com/office/drawing/2014/main" id="{00D34B83-479C-490B-9AE7-D9B5D32AC5E0}"/>
            </a:ext>
          </a:extLst>
        </xdr:cNvPr>
        <xdr:cNvSpPr txBox="1"/>
      </xdr:nvSpPr>
      <xdr:spPr>
        <a:xfrm>
          <a:off x="193104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92001</xdr:rowOff>
    </xdr:from>
    <xdr:ext cx="469744" cy="259045"/>
    <xdr:sp macro="" textlink="">
      <xdr:nvSpPr>
        <xdr:cNvPr id="955" name="n_4mainValue【庁舎】&#10;一人当たり面積">
          <a:extLst>
            <a:ext uri="{FF2B5EF4-FFF2-40B4-BE49-F238E27FC236}">
              <a16:creationId xmlns:a16="http://schemas.microsoft.com/office/drawing/2014/main" id="{1E074786-0739-46A2-B51D-487AF1EDC44C}"/>
            </a:ext>
          </a:extLst>
        </xdr:cNvPr>
        <xdr:cNvSpPr txBox="1"/>
      </xdr:nvSpPr>
      <xdr:spPr>
        <a:xfrm>
          <a:off x="184214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56726622-76A0-4AB9-8971-AFB0E59774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2C8E52BB-C63E-49CE-AFB9-3ED7BBCB52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564DA43F-8290-43B5-9E84-1287FC6950D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一人当たり面積における令和元年度、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年度、３年度の数値は誤りであり、正しくは令和元年度が</a:t>
          </a:r>
          <a:r>
            <a:rPr kumimoji="1" lang="en-US" altLang="ja-JP" sz="1300">
              <a:latin typeface="ＭＳ Ｐゴシック" panose="020B0600070205080204" pitchFamily="50" charset="-128"/>
              <a:ea typeface="ＭＳ Ｐゴシック" panose="020B0600070205080204" pitchFamily="50" charset="-128"/>
            </a:rPr>
            <a:t>0.127</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0.132</a:t>
          </a:r>
          <a:r>
            <a:rPr kumimoji="1" lang="ja-JP" altLang="en-US" sz="1300">
              <a:latin typeface="ＭＳ Ｐゴシック" panose="020B0600070205080204" pitchFamily="50" charset="-128"/>
              <a:ea typeface="ＭＳ Ｐゴシック" panose="020B0600070205080204" pitchFamily="50" charset="-128"/>
            </a:rPr>
            <a:t>、令和３年度が</a:t>
          </a:r>
          <a:r>
            <a:rPr kumimoji="1" lang="en-US" altLang="ja-JP" sz="1300">
              <a:latin typeface="ＭＳ Ｐゴシック" panose="020B0600070205080204" pitchFamily="50" charset="-128"/>
              <a:ea typeface="ＭＳ Ｐゴシック" panose="020B0600070205080204" pitchFamily="50" charset="-128"/>
            </a:rPr>
            <a:t>0.136</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類似団体と比較して特に有形固定資産減価償却率が高い施設は、庁舎、一般廃棄物処理施設であり、特に低い施設は図書館、消防施設、福祉施設である。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a:t>
          </a:r>
          <a:r>
            <a:rPr kumimoji="1" lang="en-US" altLang="ja-JP" sz="1300">
              <a:latin typeface="ＭＳ Ｐゴシック" panose="020B0600070205080204" pitchFamily="50" charset="-128"/>
              <a:ea typeface="ＭＳ Ｐゴシック" panose="020B0600070205080204" pitchFamily="50" charset="-128"/>
            </a:rPr>
            <a:t>1990</a:t>
          </a:r>
          <a:r>
            <a:rPr kumimoji="1" lang="ja-JP" altLang="en-US" sz="1300">
              <a:latin typeface="ＭＳ Ｐゴシック" panose="020B0600070205080204" pitchFamily="50" charset="-128"/>
              <a:ea typeface="ＭＳ Ｐゴシック" panose="020B0600070205080204" pitchFamily="50" charset="-128"/>
            </a:rPr>
            <a:t>年代後半から</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年代前半にかけて建設された処理施設（耐用年数</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年前後）の減価償却率が高くなっているため、施設が安全に機能するように各年度毎に老朽箇所の修繕を実施しており、令和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年度以降改善傾向にある。</a:t>
          </a:r>
        </a:p>
        <a:p>
          <a:r>
            <a:rPr kumimoji="1" lang="ja-JP" altLang="en-US" sz="1300">
              <a:latin typeface="ＭＳ Ｐゴシック" panose="020B0600070205080204" pitchFamily="50" charset="-128"/>
              <a:ea typeface="ＭＳ Ｐゴシック" panose="020B0600070205080204" pitchFamily="50" charset="-128"/>
            </a:rPr>
            <a:t>　庁舎についても、昭和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年に本庁舎が建設されて以降、施設の老朽化が進んでいることに加え、平成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つの支所が加わり、償却率は年々増加傾向にあるため、耐震化、修繕によって機能維持を図っている状況である。</a:t>
          </a:r>
        </a:p>
        <a:p>
          <a:r>
            <a:rPr kumimoji="1" lang="ja-JP" altLang="en-US" sz="1300">
              <a:latin typeface="ＭＳ Ｐゴシック" panose="020B0600070205080204" pitchFamily="50" charset="-128"/>
              <a:ea typeface="ＭＳ Ｐゴシック" panose="020B0600070205080204" pitchFamily="50" charset="-128"/>
            </a:rPr>
            <a:t>　消防施設については近年、公共施設マネジメント基本計画に基づいた消防団施設の統廃合を積極的に行っていることで、また図書館については平成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年度、福祉施設については平成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年度に複合施設の大規模改修を行ったため、減価償却率は低くなっている。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75,385
74,100
552.54
51,195,146
49,938,835
900,267
24,785,130
44,993,947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400">
              <a:latin typeface="ＭＳ Ｐゴシック" panose="020B0600070205080204" pitchFamily="50" charset="-128"/>
              <a:ea typeface="ＭＳ Ｐゴシック" panose="020B0600070205080204" pitchFamily="50" charset="-128"/>
            </a:rPr>
            <a:t>　基準財政収入額は法人市民税や固定資産税の増収もあり前年度比</a:t>
          </a:r>
          <a:r>
            <a:rPr kumimoji="1" lang="en-US" altLang="ja-JP" sz="1400">
              <a:latin typeface="ＭＳ Ｐゴシック" panose="020B0600070205080204" pitchFamily="50" charset="-128"/>
              <a:ea typeface="ＭＳ Ｐゴシック" panose="020B0600070205080204" pitchFamily="50" charset="-128"/>
            </a:rPr>
            <a:t>3.1</a:t>
          </a:r>
          <a:r>
            <a:rPr kumimoji="1" lang="ja-JP" altLang="en-US" sz="1400">
              <a:latin typeface="ＭＳ Ｐゴシック" panose="020B0600070205080204" pitchFamily="50" charset="-128"/>
              <a:ea typeface="ＭＳ Ｐゴシック" panose="020B0600070205080204" pitchFamily="50" charset="-128"/>
            </a:rPr>
            <a:t>％増の</a:t>
          </a:r>
          <a:r>
            <a:rPr kumimoji="1" lang="en-US" altLang="ja-JP" sz="1400">
              <a:latin typeface="ＭＳ Ｐゴシック" panose="020B0600070205080204" pitchFamily="50" charset="-128"/>
              <a:ea typeface="ＭＳ Ｐゴシック" panose="020B0600070205080204" pitchFamily="50" charset="-128"/>
            </a:rPr>
            <a:t>340</a:t>
          </a:r>
          <a:r>
            <a:rPr kumimoji="1" lang="ja-JP" altLang="en-US" sz="1400">
              <a:latin typeface="ＭＳ Ｐゴシック" panose="020B0600070205080204" pitchFamily="50" charset="-128"/>
              <a:ea typeface="ＭＳ Ｐゴシック" panose="020B0600070205080204" pitchFamily="50" charset="-128"/>
            </a:rPr>
            <a:t>百万円増額となった。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一方、基準財政需要額は福知山公立大学生数の増加や、再算定などもあり前年度比</a:t>
          </a:r>
          <a:r>
            <a:rPr kumimoji="1" lang="en-US" altLang="ja-JP" sz="1400">
              <a:latin typeface="ＭＳ Ｐゴシック" panose="020B0600070205080204" pitchFamily="50" charset="-128"/>
              <a:ea typeface="ＭＳ Ｐゴシック" panose="020B0600070205080204" pitchFamily="50" charset="-128"/>
            </a:rPr>
            <a:t>2.4</a:t>
          </a:r>
          <a:r>
            <a:rPr kumimoji="1" lang="ja-JP" altLang="en-US" sz="1400">
              <a:latin typeface="ＭＳ Ｐゴシック" panose="020B0600070205080204" pitchFamily="50" charset="-128"/>
              <a:ea typeface="ＭＳ Ｐゴシック" panose="020B0600070205080204" pitchFamily="50" charset="-128"/>
            </a:rPr>
            <a:t>％増の</a:t>
          </a:r>
          <a:r>
            <a:rPr kumimoji="1" lang="en-US" altLang="ja-JP" sz="1400">
              <a:latin typeface="ＭＳ Ｐゴシック" panose="020B0600070205080204" pitchFamily="50" charset="-128"/>
              <a:ea typeface="ＭＳ Ｐゴシック" panose="020B0600070205080204" pitchFamily="50" charset="-128"/>
            </a:rPr>
            <a:t>511</a:t>
          </a:r>
          <a:r>
            <a:rPr kumimoji="1" lang="ja-JP" altLang="en-US" sz="1400">
              <a:latin typeface="ＭＳ Ｐゴシック" panose="020B0600070205080204" pitchFamily="50" charset="-128"/>
              <a:ea typeface="ＭＳ Ｐゴシック" panose="020B0600070205080204" pitchFamily="50" charset="-128"/>
            </a:rPr>
            <a:t>百万円増額となり、単年度ベースでの財政力指数はわずかに上昇している。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近年の財政力指数はほぼ横ばいで推移しているが、物価高騰などによる行財政コストの更なる上昇が見込まれるため、財政基盤の強化に努める必要がある。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分母となる経常一般財源は地方税（</a:t>
          </a:r>
          <a:r>
            <a:rPr kumimoji="1" lang="en-US" altLang="ja-JP" sz="1400">
              <a:latin typeface="ＭＳ Ｐゴシック" panose="020B0600070205080204" pitchFamily="50" charset="-128"/>
              <a:ea typeface="ＭＳ Ｐゴシック" panose="020B0600070205080204" pitchFamily="50" charset="-128"/>
            </a:rPr>
            <a:t>+111</a:t>
          </a:r>
          <a:r>
            <a:rPr kumimoji="1" lang="ja-JP" altLang="en-US" sz="1400">
              <a:latin typeface="ＭＳ Ｐゴシック" panose="020B0600070205080204" pitchFamily="50" charset="-128"/>
              <a:ea typeface="ＭＳ Ｐゴシック" panose="020B0600070205080204" pitchFamily="50" charset="-128"/>
            </a:rPr>
            <a:t>百万円）、普通交付税（</a:t>
          </a:r>
          <a:r>
            <a:rPr kumimoji="1" lang="en-US" altLang="ja-JP" sz="1400">
              <a:latin typeface="ＭＳ Ｐゴシック" panose="020B0600070205080204" pitchFamily="50" charset="-128"/>
              <a:ea typeface="ＭＳ Ｐゴシック" panose="020B0600070205080204" pitchFamily="50" charset="-128"/>
            </a:rPr>
            <a:t>+172</a:t>
          </a:r>
          <a:r>
            <a:rPr kumimoji="1" lang="ja-JP" altLang="en-US" sz="1400">
              <a:latin typeface="ＭＳ Ｐゴシック" panose="020B0600070205080204" pitchFamily="50" charset="-128"/>
              <a:ea typeface="ＭＳ Ｐゴシック" panose="020B0600070205080204" pitchFamily="50" charset="-128"/>
            </a:rPr>
            <a:t>百万円）の増額などにより前年度比</a:t>
          </a:r>
          <a:r>
            <a:rPr kumimoji="1" lang="en-US" altLang="ja-JP" sz="1400">
              <a:latin typeface="ＭＳ Ｐゴシック" panose="020B0600070205080204" pitchFamily="50" charset="-128"/>
              <a:ea typeface="ＭＳ Ｐゴシック" panose="020B0600070205080204" pitchFamily="50" charset="-128"/>
            </a:rPr>
            <a:t>+215</a:t>
          </a:r>
          <a:r>
            <a:rPr kumimoji="1" lang="ja-JP" altLang="en-US" sz="1400">
              <a:latin typeface="ＭＳ Ｐゴシック" panose="020B0600070205080204" pitchFamily="50" charset="-128"/>
              <a:ea typeface="ＭＳ Ｐゴシック" panose="020B0600070205080204" pitchFamily="50" charset="-128"/>
            </a:rPr>
            <a:t>百万円の</a:t>
          </a:r>
          <a:r>
            <a:rPr kumimoji="1" lang="en-US" altLang="ja-JP" sz="1400">
              <a:latin typeface="ＭＳ Ｐゴシック" panose="020B0600070205080204" pitchFamily="50" charset="-128"/>
              <a:ea typeface="ＭＳ Ｐゴシック" panose="020B0600070205080204" pitchFamily="50" charset="-128"/>
            </a:rPr>
            <a:t>26,069</a:t>
          </a:r>
          <a:r>
            <a:rPr kumimoji="1" lang="ja-JP" altLang="en-US" sz="1400">
              <a:latin typeface="ＭＳ Ｐゴシック" panose="020B0600070205080204" pitchFamily="50" charset="-128"/>
              <a:ea typeface="ＭＳ Ｐゴシック" panose="020B0600070205080204" pitchFamily="50" charset="-128"/>
            </a:rPr>
            <a:t>百万円となった一方、分子となる経常一般歳出は人事院勧告による人件費（</a:t>
          </a:r>
          <a:r>
            <a:rPr kumimoji="1" lang="en-US" altLang="ja-JP" sz="1400">
              <a:latin typeface="ＭＳ Ｐゴシック" panose="020B0600070205080204" pitchFamily="50" charset="-128"/>
              <a:ea typeface="ＭＳ Ｐゴシック" panose="020B0600070205080204" pitchFamily="50" charset="-128"/>
            </a:rPr>
            <a:t>+232</a:t>
          </a:r>
          <a:r>
            <a:rPr kumimoji="1" lang="ja-JP" altLang="en-US" sz="1400">
              <a:latin typeface="ＭＳ Ｐゴシック" panose="020B0600070205080204" pitchFamily="50" charset="-128"/>
              <a:ea typeface="ＭＳ Ｐゴシック" panose="020B0600070205080204" pitchFamily="50" charset="-128"/>
            </a:rPr>
            <a:t>百万円）の増や、公債費（</a:t>
          </a:r>
          <a:r>
            <a:rPr kumimoji="1" lang="en-US" altLang="ja-JP" sz="1400">
              <a:latin typeface="ＭＳ Ｐゴシック" panose="020B0600070205080204" pitchFamily="50" charset="-128"/>
              <a:ea typeface="ＭＳ Ｐゴシック" panose="020B0600070205080204" pitchFamily="50" charset="-128"/>
            </a:rPr>
            <a:t>+106</a:t>
          </a:r>
          <a:r>
            <a:rPr kumimoji="1" lang="ja-JP" altLang="en-US" sz="1400">
              <a:latin typeface="ＭＳ Ｐゴシック" panose="020B0600070205080204" pitchFamily="50" charset="-128"/>
              <a:ea typeface="ＭＳ Ｐゴシック" panose="020B0600070205080204" pitchFamily="50" charset="-128"/>
            </a:rPr>
            <a:t>百万円）などにより前年度比</a:t>
          </a:r>
          <a:r>
            <a:rPr kumimoji="1" lang="en-US" altLang="ja-JP" sz="1400">
              <a:latin typeface="ＭＳ Ｐゴシック" panose="020B0600070205080204" pitchFamily="50" charset="-128"/>
              <a:ea typeface="ＭＳ Ｐゴシック" panose="020B0600070205080204" pitchFamily="50" charset="-128"/>
            </a:rPr>
            <a:t>+433</a:t>
          </a:r>
          <a:r>
            <a:rPr kumimoji="1" lang="ja-JP" altLang="en-US" sz="1400">
              <a:latin typeface="ＭＳ Ｐゴシック" panose="020B0600070205080204" pitchFamily="50" charset="-128"/>
              <a:ea typeface="ＭＳ Ｐゴシック" panose="020B0600070205080204" pitchFamily="50" charset="-128"/>
            </a:rPr>
            <a:t>百万円となった。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分母の増に比べ、分子の増が大きくなったことから経常収支比率は前年度より</a:t>
          </a:r>
          <a:r>
            <a:rPr kumimoji="1" lang="en-US" altLang="ja-JP" sz="1400">
              <a:latin typeface="ＭＳ Ｐゴシック" panose="020B0600070205080204" pitchFamily="50" charset="-128"/>
              <a:ea typeface="ＭＳ Ｐゴシック" panose="020B0600070205080204" pitchFamily="50" charset="-128"/>
            </a:rPr>
            <a:t>0.9</a:t>
          </a:r>
          <a:r>
            <a:rPr kumimoji="1" lang="ja-JP" altLang="en-US" sz="1400">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63</xdr:row>
      <xdr:rowOff>109474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239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160528</xdr:rowOff>
    </xdr:from>
    <xdr:to>
      <xdr:col>19</xdr:col>
      <xdr:colOff>133350</xdr:colOff>
      <xdr:row>63</xdr:row>
      <xdr:rowOff>22606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4752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62</xdr:row>
      <xdr:rowOff>136144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4752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63</xdr:row>
      <xdr:rowOff>90170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6604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58183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109728</xdr:rowOff>
    </xdr:from>
    <xdr:to>
      <xdr:col>15</xdr:col>
      <xdr:colOff>133350</xdr:colOff>
      <xdr:row>61</xdr:row>
      <xdr:rowOff>39878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24655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人事院勧告による給与改定、再任用職員の雇用などにより人件費は</a:t>
          </a:r>
          <a:r>
            <a:rPr kumimoji="1" lang="en-US" altLang="ja-JP" sz="1400">
              <a:latin typeface="ＭＳ Ｐゴシック" panose="020B0600070205080204" pitchFamily="50" charset="-128"/>
              <a:ea typeface="ＭＳ Ｐゴシック" panose="020B0600070205080204" pitchFamily="50" charset="-128"/>
            </a:rPr>
            <a:t>+232</a:t>
          </a:r>
          <a:r>
            <a:rPr kumimoji="1" lang="ja-JP" altLang="en-US" sz="1400">
              <a:latin typeface="ＭＳ Ｐゴシック" panose="020B0600070205080204" pitchFamily="50" charset="-128"/>
              <a:ea typeface="ＭＳ Ｐゴシック" panose="020B0600070205080204" pitchFamily="50" charset="-128"/>
            </a:rPr>
            <a:t>百万円となり、物件費については、新型コロナウイルスワクチン接種に係る費用の減、自宅療養者配食サービス事業費の減などにより△</a:t>
          </a:r>
          <a:r>
            <a:rPr kumimoji="1" lang="en-US" altLang="ja-JP" sz="1400">
              <a:latin typeface="ＭＳ Ｐゴシック" panose="020B0600070205080204" pitchFamily="50" charset="-128"/>
              <a:ea typeface="ＭＳ Ｐゴシック" panose="020B0600070205080204" pitchFamily="50" charset="-128"/>
            </a:rPr>
            <a:t>83</a:t>
          </a:r>
          <a:r>
            <a:rPr kumimoji="1" lang="ja-JP" altLang="en-US" sz="1400">
              <a:latin typeface="ＭＳ Ｐゴシック" panose="020B0600070205080204" pitchFamily="50" charset="-128"/>
              <a:ea typeface="ＭＳ Ｐゴシック" panose="020B0600070205080204" pitchFamily="50" charset="-128"/>
            </a:rPr>
            <a:t>百万円となり、前年度比</a:t>
          </a:r>
          <a:r>
            <a:rPr kumimoji="1" lang="en-US" altLang="ja-JP" sz="1400">
              <a:latin typeface="ＭＳ Ｐゴシック" panose="020B0600070205080204" pitchFamily="50" charset="-128"/>
              <a:ea typeface="ＭＳ Ｐゴシック" panose="020B0600070205080204" pitchFamily="50" charset="-128"/>
            </a:rPr>
            <a:t>+149</a:t>
          </a:r>
          <a:r>
            <a:rPr kumimoji="1" lang="ja-JP" altLang="en-US" sz="1400">
              <a:latin typeface="ＭＳ Ｐゴシック" panose="020B0600070205080204" pitchFamily="50" charset="-128"/>
              <a:ea typeface="ＭＳ Ｐゴシック" panose="020B0600070205080204" pitchFamily="50" charset="-128"/>
            </a:rPr>
            <a:t>百万円となったため</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人当たりの決算額が増加した。</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156234</xdr:rowOff>
    </xdr:from>
    <xdr:to>
      <xdr:col>23</xdr:col>
      <xdr:colOff>133350</xdr:colOff>
      <xdr:row>84</xdr:row>
      <xdr:rowOff>34877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86584"/>
          <a:ext cx="838200" cy="5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92884</xdr:rowOff>
    </xdr:from>
    <xdr:to>
      <xdr:col>19</xdr:col>
      <xdr:colOff>133350</xdr:colOff>
      <xdr:row>83</xdr:row>
      <xdr:rowOff>156234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23234"/>
          <a:ext cx="889000" cy="6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92884</xdr:rowOff>
    </xdr:from>
    <xdr:to>
      <xdr:col>15</xdr:col>
      <xdr:colOff>82550</xdr:colOff>
      <xdr:row>83</xdr:row>
      <xdr:rowOff>130671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23234"/>
          <a:ext cx="889000" cy="3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23020</xdr:rowOff>
    </xdr:from>
    <xdr:to>
      <xdr:col>11</xdr:col>
      <xdr:colOff>31750</xdr:colOff>
      <xdr:row>83</xdr:row>
      <xdr:rowOff>130671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53370"/>
          <a:ext cx="889000" cy="10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155527</xdr:rowOff>
    </xdr:from>
    <xdr:to>
      <xdr:col>23</xdr:col>
      <xdr:colOff>184150</xdr:colOff>
      <xdr:row>84</xdr:row>
      <xdr:rowOff>85677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8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127604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5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105434</xdr:rowOff>
    </xdr:from>
    <xdr:to>
      <xdr:col>19</xdr:col>
      <xdr:colOff>184150</xdr:colOff>
      <xdr:row>84</xdr:row>
      <xdr:rowOff>35584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3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20361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22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42084</xdr:rowOff>
    </xdr:from>
    <xdr:to>
      <xdr:col>15</xdr:col>
      <xdr:colOff>133350</xdr:colOff>
      <xdr:row>83</xdr:row>
      <xdr:rowOff>143684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128461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5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79871</xdr:rowOff>
    </xdr:from>
    <xdr:to>
      <xdr:col>11</xdr:col>
      <xdr:colOff>82550</xdr:colOff>
      <xdr:row>84</xdr:row>
      <xdr:rowOff>10021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1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166248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9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143670</xdr:rowOff>
    </xdr:from>
    <xdr:to>
      <xdr:col>7</xdr:col>
      <xdr:colOff>31750</xdr:colOff>
      <xdr:row>83</xdr:row>
      <xdr:rowOff>73820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58597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学歴別年齢構成が異なるため、全国平均を上回っている。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87</xdr:row>
      <xdr:rowOff>154214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70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87</xdr:row>
      <xdr:rowOff>154214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154214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18</a:t>
          </a:r>
          <a:r>
            <a:rPr kumimoji="1" lang="ja-JP" altLang="en-US" sz="1400">
              <a:latin typeface="ＭＳ Ｐゴシック" panose="020B0600070205080204" pitchFamily="50" charset="-128"/>
              <a:ea typeface="ＭＳ Ｐゴシック" panose="020B0600070205080204" pitchFamily="50" charset="-128"/>
            </a:rPr>
            <a:t>年の市町村合併により増加した職員数については、行政改革大綱に基づいた計画的な人事管理に努めている。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27305</xdr:rowOff>
    </xdr:from>
    <xdr:to>
      <xdr:col>81</xdr:col>
      <xdr:colOff>44450</xdr:colOff>
      <xdr:row>64</xdr:row>
      <xdr:rowOff>53446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00105"/>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164571</xdr:rowOff>
    </xdr:from>
    <xdr:to>
      <xdr:col>77</xdr:col>
      <xdr:colOff>44450</xdr:colOff>
      <xdr:row>64</xdr:row>
      <xdr:rowOff>27305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6592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154517</xdr:rowOff>
    </xdr:from>
    <xdr:to>
      <xdr:col>72</xdr:col>
      <xdr:colOff>203200</xdr:colOff>
      <xdr:row>63</xdr:row>
      <xdr:rowOff>164571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558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134408</xdr:rowOff>
    </xdr:from>
    <xdr:to>
      <xdr:col>68</xdr:col>
      <xdr:colOff>152400</xdr:colOff>
      <xdr:row>63</xdr:row>
      <xdr:rowOff>154517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3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94844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2646</xdr:rowOff>
    </xdr:from>
    <xdr:to>
      <xdr:col>81</xdr:col>
      <xdr:colOff>95250</xdr:colOff>
      <xdr:row>64</xdr:row>
      <xdr:rowOff>104246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7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146173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4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147955</xdr:rowOff>
    </xdr:from>
    <xdr:to>
      <xdr:col>77</xdr:col>
      <xdr:colOff>95250</xdr:colOff>
      <xdr:row>64</xdr:row>
      <xdr:rowOff>78105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62882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113771</xdr:rowOff>
    </xdr:from>
    <xdr:to>
      <xdr:col>73</xdr:col>
      <xdr:colOff>44450</xdr:colOff>
      <xdr:row>64</xdr:row>
      <xdr:rowOff>43921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28698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0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103717</xdr:rowOff>
    </xdr:from>
    <xdr:to>
      <xdr:col>68</xdr:col>
      <xdr:colOff>203200</xdr:colOff>
      <xdr:row>64</xdr:row>
      <xdr:rowOff>33867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18644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83608</xdr:rowOff>
    </xdr:from>
    <xdr:to>
      <xdr:col>64</xdr:col>
      <xdr:colOff>152400</xdr:colOff>
      <xdr:row>64</xdr:row>
      <xdr:rowOff>13758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169985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350">
              <a:latin typeface="ＭＳ Ｐゴシック" panose="020B0600070205080204" pitchFamily="50" charset="-128"/>
              <a:ea typeface="ＭＳ Ｐゴシック" panose="020B0600070205080204" pitchFamily="50" charset="-128"/>
            </a:rPr>
            <a:t>　令和５年度の元利償還金については、小中学校の大規模改修、災害復旧事業など令和２年度以前に発行した地方債の元金償還が開始となったことから増加したが、過去に実施した繰上償還により</a:t>
          </a:r>
          <a:r>
            <a:rPr kumimoji="1" lang="en-US" altLang="ja-JP" sz="1350">
              <a:latin typeface="ＭＳ Ｐゴシック" panose="020B0600070205080204" pitchFamily="50" charset="-128"/>
              <a:ea typeface="ＭＳ Ｐゴシック" panose="020B0600070205080204" pitchFamily="50" charset="-128"/>
            </a:rPr>
            <a:t>106</a:t>
          </a:r>
          <a:r>
            <a:rPr kumimoji="1" lang="ja-JP" altLang="en-US" sz="1350">
              <a:latin typeface="ＭＳ Ｐゴシック" panose="020B0600070205080204" pitchFamily="50" charset="-128"/>
              <a:ea typeface="ＭＳ Ｐゴシック" panose="020B0600070205080204" pitchFamily="50" charset="-128"/>
            </a:rPr>
            <a:t>百万円の増加に留めることができた。</a:t>
          </a:r>
          <a:endParaRPr kumimoji="1" lang="en-US" altLang="ja-JP" sz="1350">
            <a:latin typeface="ＭＳ Ｐゴシック" panose="020B0600070205080204" pitchFamily="50" charset="-128"/>
            <a:ea typeface="ＭＳ Ｐゴシック" panose="020B0600070205080204" pitchFamily="50" charset="-128"/>
          </a:endParaRPr>
        </a:p>
        <a:p>
          <a:r>
            <a:rPr kumimoji="1" lang="ja-JP" altLang="en-US" sz="1350">
              <a:latin typeface="ＭＳ Ｐゴシック" panose="020B0600070205080204" pitchFamily="50" charset="-128"/>
              <a:ea typeface="ＭＳ Ｐゴシック" panose="020B0600070205080204" pitchFamily="50" charset="-128"/>
            </a:rPr>
            <a:t>　結果として前年度より</a:t>
          </a:r>
          <a:r>
            <a:rPr kumimoji="1" lang="en-US" altLang="ja-JP" sz="1350">
              <a:latin typeface="ＭＳ Ｐゴシック" panose="020B0600070205080204" pitchFamily="50" charset="-128"/>
              <a:ea typeface="ＭＳ Ｐゴシック" panose="020B0600070205080204" pitchFamily="50" charset="-128"/>
            </a:rPr>
            <a:t>0.2</a:t>
          </a:r>
          <a:r>
            <a:rPr kumimoji="1" lang="ja-JP" altLang="en-US" sz="1350">
              <a:latin typeface="ＭＳ Ｐゴシック" panose="020B0600070205080204" pitchFamily="50" charset="-128"/>
              <a:ea typeface="ＭＳ Ｐゴシック" panose="020B0600070205080204" pitchFamily="50" charset="-128"/>
            </a:rPr>
            <a:t>ポイント上昇したが、単年度ベースでは</a:t>
          </a:r>
          <a:r>
            <a:rPr kumimoji="1" lang="en-US" altLang="ja-JP" sz="1350">
              <a:latin typeface="ＭＳ Ｐゴシック" panose="020B0600070205080204" pitchFamily="50" charset="-128"/>
              <a:ea typeface="ＭＳ Ｐゴシック" panose="020B0600070205080204" pitchFamily="50" charset="-128"/>
            </a:rPr>
            <a:t>0.1</a:t>
          </a:r>
          <a:r>
            <a:rPr kumimoji="1" lang="ja-JP" altLang="en-US" sz="1350">
              <a:latin typeface="ＭＳ Ｐゴシック" panose="020B0600070205080204" pitchFamily="50" charset="-128"/>
              <a:ea typeface="ＭＳ Ｐゴシック" panose="020B0600070205080204" pitchFamily="50" charset="-128"/>
            </a:rPr>
            <a:t>ポイント改善している。</a:t>
          </a:r>
          <a:endParaRPr kumimoji="1" lang="en-US" altLang="ja-JP" sz="1350">
            <a:latin typeface="ＭＳ Ｐゴシック" panose="020B0600070205080204" pitchFamily="50" charset="-128"/>
            <a:ea typeface="ＭＳ Ｐゴシック" panose="020B0600070205080204" pitchFamily="50" charset="-128"/>
          </a:endParaRPr>
        </a:p>
        <a:p>
          <a:r>
            <a:rPr kumimoji="1" lang="ja-JP" altLang="en-US" sz="1350">
              <a:latin typeface="ＭＳ Ｐゴシック" panose="020B0600070205080204" pitchFamily="50" charset="-128"/>
              <a:ea typeface="ＭＳ Ｐゴシック" panose="020B0600070205080204" pitchFamily="50" charset="-128"/>
            </a:rPr>
            <a:t>　本市は類似団体平均と比べて高い水準であり、交付税算入率の高い地方債の有効活用、繰上償還などを引き続き実施し更なる改善に努めたい。</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42</xdr:row>
      <xdr:rowOff>6096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8769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158242</xdr:rowOff>
    </xdr:from>
    <xdr:to>
      <xdr:col>77</xdr:col>
      <xdr:colOff>44450</xdr:colOff>
      <xdr:row>42</xdr:row>
      <xdr:rowOff>15748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876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35052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166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112268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3595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一般会計等の市債残高については、</a:t>
          </a:r>
          <a:r>
            <a:rPr kumimoji="1" lang="en-US" altLang="ja-JP" sz="1400">
              <a:latin typeface="ＭＳ Ｐゴシック" panose="020B0600070205080204" pitchFamily="50" charset="-128"/>
              <a:ea typeface="ＭＳ Ｐゴシック" panose="020B0600070205080204" pitchFamily="50" charset="-128"/>
            </a:rPr>
            <a:t>498</a:t>
          </a:r>
          <a:r>
            <a:rPr kumimoji="1" lang="ja-JP" altLang="en-US" sz="1400">
              <a:latin typeface="ＭＳ Ｐゴシック" panose="020B0600070205080204" pitchFamily="50" charset="-128"/>
              <a:ea typeface="ＭＳ Ｐゴシック" panose="020B0600070205080204" pitchFamily="50" charset="-128"/>
            </a:rPr>
            <a:t>百万円の繰上償還を実施したことなどにより前年度比</a:t>
          </a:r>
          <a:r>
            <a:rPr kumimoji="1" lang="en-US" altLang="ja-JP" sz="1400">
              <a:latin typeface="ＭＳ Ｐゴシック" panose="020B0600070205080204" pitchFamily="50" charset="-128"/>
              <a:ea typeface="ＭＳ Ｐゴシック" panose="020B0600070205080204" pitchFamily="50" charset="-128"/>
            </a:rPr>
            <a:t>7</a:t>
          </a:r>
          <a:r>
            <a:rPr kumimoji="1" lang="ja-JP" altLang="en-US" sz="1400">
              <a:latin typeface="ＭＳ Ｐゴシック" panose="020B0600070205080204" pitchFamily="50" charset="-128"/>
              <a:ea typeface="ＭＳ Ｐゴシック" panose="020B0600070205080204" pitchFamily="50" charset="-128"/>
            </a:rPr>
            <a:t>百万円減となった。加えて農業集落排水施設事業の法適用への移行などもあり、将来負担額全体で</a:t>
          </a:r>
          <a:r>
            <a:rPr kumimoji="1" lang="en-US" altLang="ja-JP" sz="1400">
              <a:latin typeface="ＭＳ Ｐゴシック" panose="020B0600070205080204" pitchFamily="50" charset="-128"/>
              <a:ea typeface="ＭＳ Ｐゴシック" panose="020B0600070205080204" pitchFamily="50" charset="-128"/>
            </a:rPr>
            <a:t>1,656</a:t>
          </a:r>
          <a:r>
            <a:rPr kumimoji="1" lang="ja-JP" altLang="en-US" sz="1400">
              <a:latin typeface="ＭＳ Ｐゴシック" panose="020B0600070205080204" pitchFamily="50" charset="-128"/>
              <a:ea typeface="ＭＳ Ｐゴシック" panose="020B0600070205080204" pitchFamily="50" charset="-128"/>
            </a:rPr>
            <a:t>百万円減少した。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しかし、依然として類似団体、全国平均を上回っている状況は続いており、更なる改善が必要である。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65496</xdr:rowOff>
    </xdr:from>
    <xdr:to>
      <xdr:col>81</xdr:col>
      <xdr:colOff>44450</xdr:colOff>
      <xdr:row>15</xdr:row>
      <xdr:rowOff>129842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637246"/>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129842</xdr:rowOff>
    </xdr:from>
    <xdr:to>
      <xdr:col>77</xdr:col>
      <xdr:colOff>44450</xdr:colOff>
      <xdr:row>16</xdr:row>
      <xdr:rowOff>12398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701592"/>
          <a:ext cx="8890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12398</xdr:rowOff>
    </xdr:from>
    <xdr:to>
      <xdr:col>72</xdr:col>
      <xdr:colOff>203200</xdr:colOff>
      <xdr:row>16</xdr:row>
      <xdr:rowOff>114663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55598"/>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114663</xdr:rowOff>
    </xdr:from>
    <xdr:to>
      <xdr:col>68</xdr:col>
      <xdr:colOff>152400</xdr:colOff>
      <xdr:row>16</xdr:row>
      <xdr:rowOff>165221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857863"/>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14696</xdr:rowOff>
    </xdr:from>
    <xdr:to>
      <xdr:col>81</xdr:col>
      <xdr:colOff>95250</xdr:colOff>
      <xdr:row>15</xdr:row>
      <xdr:rowOff>116296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158223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5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79042</xdr:rowOff>
    </xdr:from>
    <xdr:to>
      <xdr:col>77</xdr:col>
      <xdr:colOff>95250</xdr:colOff>
      <xdr:row>16</xdr:row>
      <xdr:rowOff>9192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165419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37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133048</xdr:rowOff>
    </xdr:from>
    <xdr:to>
      <xdr:col>73</xdr:col>
      <xdr:colOff>44450</xdr:colOff>
      <xdr:row>16</xdr:row>
      <xdr:rowOff>63198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0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47975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63863</xdr:rowOff>
    </xdr:from>
    <xdr:to>
      <xdr:col>68</xdr:col>
      <xdr:colOff>203200</xdr:colOff>
      <xdr:row>16</xdr:row>
      <xdr:rowOff>165463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150240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114421</xdr:rowOff>
    </xdr:from>
    <xdr:to>
      <xdr:col>64</xdr:col>
      <xdr:colOff>152400</xdr:colOff>
      <xdr:row>17</xdr:row>
      <xdr:rowOff>44571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29348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94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75,385
74,100
552.54
51,195,146
49,938,835
900,267
24,785,130
44,993,947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400">
              <a:latin typeface="ＭＳ Ｐゴシック" panose="020B0600070205080204" pitchFamily="50" charset="-128"/>
              <a:ea typeface="ＭＳ Ｐゴシック" panose="020B0600070205080204" pitchFamily="50" charset="-128"/>
            </a:rPr>
            <a:t>　会計年度任用職員報酬が</a:t>
          </a:r>
          <a:r>
            <a:rPr kumimoji="1" lang="en-US" altLang="ja-JP" sz="1400">
              <a:latin typeface="ＭＳ Ｐゴシック" panose="020B0600070205080204" pitchFamily="50" charset="-128"/>
              <a:ea typeface="ＭＳ Ｐゴシック" panose="020B0600070205080204" pitchFamily="50" charset="-128"/>
            </a:rPr>
            <a:t>223</a:t>
          </a:r>
          <a:r>
            <a:rPr kumimoji="1" lang="ja-JP" altLang="en-US" sz="1400">
              <a:latin typeface="ＭＳ Ｐゴシック" panose="020B0600070205080204" pitchFamily="50" charset="-128"/>
              <a:ea typeface="ＭＳ Ｐゴシック" panose="020B0600070205080204" pitchFamily="50" charset="-128"/>
            </a:rPr>
            <a:t>百万円増加したことなどにより、人件費に係る経常充当一般財源は</a:t>
          </a:r>
          <a:r>
            <a:rPr kumimoji="1" lang="en-US" altLang="ja-JP" sz="1400">
              <a:latin typeface="ＭＳ Ｐゴシック" panose="020B0600070205080204" pitchFamily="50" charset="-128"/>
              <a:ea typeface="ＭＳ Ｐゴシック" panose="020B0600070205080204" pitchFamily="50" charset="-128"/>
            </a:rPr>
            <a:t>203</a:t>
          </a:r>
          <a:r>
            <a:rPr kumimoji="1" lang="ja-JP" altLang="en-US" sz="1400">
              <a:latin typeface="ＭＳ Ｐゴシック" panose="020B0600070205080204" pitchFamily="50" charset="-128"/>
              <a:ea typeface="ＭＳ Ｐゴシック" panose="020B0600070205080204" pitchFamily="50" charset="-128"/>
            </a:rPr>
            <a:t>百万円増加し、経常収支比率にしめる割合は</a:t>
          </a:r>
          <a:r>
            <a:rPr kumimoji="1" lang="en-US" altLang="ja-JP" sz="1400">
              <a:latin typeface="ＭＳ Ｐゴシック" panose="020B0600070205080204" pitchFamily="50" charset="-128"/>
              <a:ea typeface="ＭＳ Ｐゴシック" panose="020B0600070205080204" pitchFamily="50" charset="-128"/>
            </a:rPr>
            <a:t>0.3</a:t>
          </a:r>
          <a:r>
            <a:rPr kumimoji="1" lang="ja-JP" altLang="en-US" sz="1400">
              <a:latin typeface="ＭＳ Ｐゴシック" panose="020B0600070205080204" pitchFamily="50" charset="-128"/>
              <a:ea typeface="ＭＳ Ｐゴシック" panose="020B0600070205080204" pitchFamily="50" charset="-128"/>
            </a:rPr>
            <a:t>ポイント上昇した。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類似団体平均を上回っているため、行財政改革の取組により抑制に努める必要がある。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78014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3062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125367</xdr:rowOff>
    </xdr:from>
    <xdr:to>
      <xdr:col>19</xdr:col>
      <xdr:colOff>187325</xdr:colOff>
      <xdr:row>36</xdr:row>
      <xdr:rowOff>58420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2611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125367</xdr:rowOff>
    </xdr:from>
    <xdr:to>
      <xdr:col>15</xdr:col>
      <xdr:colOff>98425</xdr:colOff>
      <xdr:row>36</xdr:row>
      <xdr:rowOff>97608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26117"/>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6169</xdr:rowOff>
    </xdr:from>
    <xdr:to>
      <xdr:col>11</xdr:col>
      <xdr:colOff>9525</xdr:colOff>
      <xdr:row>36</xdr:row>
      <xdr:rowOff>97608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7836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170741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7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74567</xdr:rowOff>
    </xdr:from>
    <xdr:to>
      <xdr:col>15</xdr:col>
      <xdr:colOff>149225</xdr:colOff>
      <xdr:row>36</xdr:row>
      <xdr:rowOff>4717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14894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46808</xdr:rowOff>
    </xdr:from>
    <xdr:to>
      <xdr:col>11</xdr:col>
      <xdr:colOff>60325</xdr:colOff>
      <xdr:row>36</xdr:row>
      <xdr:rowOff>148408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133185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126819</xdr:rowOff>
    </xdr:from>
    <xdr:to>
      <xdr:col>6</xdr:col>
      <xdr:colOff>171450</xdr:colOff>
      <xdr:row>36</xdr:row>
      <xdr:rowOff>56969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41746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400">
              <a:latin typeface="ＭＳ Ｐゴシック" panose="020B0600070205080204" pitchFamily="50" charset="-128"/>
              <a:ea typeface="ＭＳ Ｐゴシック" panose="020B0600070205080204" pitchFamily="50" charset="-128"/>
            </a:rPr>
            <a:t>　福知山市温水プールの維持管理経費において指定管理方式から民設民営方式へ変更したことにより委託料が△</a:t>
          </a:r>
          <a:r>
            <a:rPr kumimoji="1" lang="en-US" altLang="ja-JP" sz="1400">
              <a:latin typeface="ＭＳ Ｐゴシック" panose="020B0600070205080204" pitchFamily="50" charset="-128"/>
              <a:ea typeface="ＭＳ Ｐゴシック" panose="020B0600070205080204" pitchFamily="50" charset="-128"/>
            </a:rPr>
            <a:t>33</a:t>
          </a:r>
          <a:r>
            <a:rPr kumimoji="1" lang="ja-JP" altLang="en-US" sz="1400">
              <a:latin typeface="ＭＳ Ｐゴシック" panose="020B0600070205080204" pitchFamily="50" charset="-128"/>
              <a:ea typeface="ＭＳ Ｐゴシック" panose="020B0600070205080204" pitchFamily="50" charset="-128"/>
            </a:rPr>
            <a:t>百万円となったことなどにより、前年度比△</a:t>
          </a:r>
          <a:r>
            <a:rPr kumimoji="1" lang="en-US" altLang="ja-JP" sz="1400">
              <a:latin typeface="ＭＳ Ｐゴシック" panose="020B0600070205080204" pitchFamily="50" charset="-128"/>
              <a:ea typeface="ＭＳ Ｐゴシック" panose="020B0600070205080204" pitchFamily="50" charset="-128"/>
            </a:rPr>
            <a:t>32</a:t>
          </a:r>
          <a:r>
            <a:rPr kumimoji="1" lang="ja-JP" altLang="en-US" sz="1400">
              <a:latin typeface="ＭＳ Ｐゴシック" panose="020B0600070205080204" pitchFamily="50" charset="-128"/>
              <a:ea typeface="ＭＳ Ｐゴシック" panose="020B0600070205080204" pitchFamily="50" charset="-128"/>
            </a:rPr>
            <a:t>百万円となった。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施設の維持管理コスト削減のためにも、引き続き公共施設マネジメントを推進していく必要がある。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13</xdr:row>
      <xdr:rowOff>153670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7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54610</xdr:rowOff>
    </xdr:from>
    <xdr:to>
      <xdr:col>78</xdr:col>
      <xdr:colOff>69850</xdr:colOff>
      <xdr:row>13</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83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54610</xdr:rowOff>
    </xdr:from>
    <xdr:to>
      <xdr:col>73</xdr:col>
      <xdr:colOff>180975</xdr:colOff>
      <xdr:row>13</xdr:row>
      <xdr:rowOff>85090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8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85090</xdr:rowOff>
    </xdr:from>
    <xdr:to>
      <xdr:col>69</xdr:col>
      <xdr:colOff>92075</xdr:colOff>
      <xdr:row>14</xdr:row>
      <xdr:rowOff>20320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13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132097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52087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102870</xdr:rowOff>
    </xdr:from>
    <xdr:to>
      <xdr:col>82</xdr:col>
      <xdr:colOff>158750</xdr:colOff>
      <xdr:row>14</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119397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3810</xdr:rowOff>
    </xdr:from>
    <xdr:to>
      <xdr:col>74</xdr:col>
      <xdr:colOff>31750</xdr:colOff>
      <xdr:row>13</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115587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34290</xdr:rowOff>
    </xdr:from>
    <xdr:to>
      <xdr:col>69</xdr:col>
      <xdr:colOff>142875</xdr:colOff>
      <xdr:row>13</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146067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140970</xdr:rowOff>
    </xdr:from>
    <xdr:to>
      <xdr:col>65</xdr:col>
      <xdr:colOff>53975</xdr:colOff>
      <xdr:row>14</xdr:row>
      <xdr:rowOff>71120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81297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400">
              <a:latin typeface="ＭＳ Ｐゴシック" panose="020B0600070205080204" pitchFamily="50" charset="-128"/>
              <a:ea typeface="ＭＳ Ｐゴシック" panose="020B0600070205080204" pitchFamily="50" charset="-128"/>
            </a:rPr>
            <a:t>　障害者福祉サービス（自立支援給付）の増（</a:t>
          </a:r>
          <a:r>
            <a:rPr kumimoji="1" lang="en-US" altLang="ja-JP" sz="1400">
              <a:latin typeface="ＭＳ Ｐゴシック" panose="020B0600070205080204" pitchFamily="50" charset="-128"/>
              <a:ea typeface="ＭＳ Ｐゴシック" panose="020B0600070205080204" pitchFamily="50" charset="-128"/>
            </a:rPr>
            <a:t>+158</a:t>
          </a:r>
          <a:r>
            <a:rPr kumimoji="1" lang="ja-JP" altLang="en-US" sz="1400">
              <a:latin typeface="ＭＳ Ｐゴシック" panose="020B0600070205080204" pitchFamily="50" charset="-128"/>
              <a:ea typeface="ＭＳ Ｐゴシック" panose="020B0600070205080204" pitchFamily="50" charset="-128"/>
            </a:rPr>
            <a:t>百万円）、保育所委託費の増（</a:t>
          </a:r>
          <a:r>
            <a:rPr kumimoji="1" lang="en-US" altLang="ja-JP" sz="1400">
              <a:latin typeface="ＭＳ Ｐゴシック" panose="020B0600070205080204" pitchFamily="50" charset="-128"/>
              <a:ea typeface="ＭＳ Ｐゴシック" panose="020B0600070205080204" pitchFamily="50" charset="-128"/>
            </a:rPr>
            <a:t>+127</a:t>
          </a:r>
          <a:r>
            <a:rPr kumimoji="1" lang="ja-JP" altLang="en-US" sz="1400">
              <a:latin typeface="ＭＳ Ｐゴシック" panose="020B0600070205080204" pitchFamily="50" charset="-128"/>
              <a:ea typeface="ＭＳ Ｐゴシック" panose="020B0600070205080204" pitchFamily="50" charset="-128"/>
            </a:rPr>
            <a:t>百万円）などにより前年度比</a:t>
          </a:r>
          <a:r>
            <a:rPr kumimoji="1" lang="en-US" altLang="ja-JP" sz="1400">
              <a:latin typeface="ＭＳ Ｐゴシック" panose="020B0600070205080204" pitchFamily="50" charset="-128"/>
              <a:ea typeface="ＭＳ Ｐゴシック" panose="020B0600070205080204" pitchFamily="50" charset="-128"/>
            </a:rPr>
            <a:t>+275</a:t>
          </a:r>
          <a:r>
            <a:rPr kumimoji="1" lang="ja-JP" altLang="en-US" sz="1400">
              <a:latin typeface="ＭＳ Ｐゴシック" panose="020B0600070205080204" pitchFamily="50" charset="-128"/>
              <a:ea typeface="ＭＳ Ｐゴシック" panose="020B0600070205080204" pitchFamily="50" charset="-128"/>
            </a:rPr>
            <a:t>百万円となっている。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社会保障経費については増加の一途をたどっており、類似団体平均を上回っているため、単独扶助事業の検証・見直しなどを進める。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812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159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57</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975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400">
              <a:latin typeface="ＭＳ Ｐゴシック" panose="020B0600070205080204" pitchFamily="50" charset="-128"/>
              <a:ea typeface="ＭＳ Ｐゴシック" panose="020B0600070205080204" pitchFamily="50" charset="-128"/>
            </a:rPr>
            <a:t>　農業集落排水施設事業が下水道事業に経営統合したことにより、繰出金が皆減（△</a:t>
          </a:r>
          <a:r>
            <a:rPr kumimoji="1" lang="en-US" altLang="ja-JP" sz="1400">
              <a:latin typeface="ＭＳ Ｐゴシック" panose="020B0600070205080204" pitchFamily="50" charset="-128"/>
              <a:ea typeface="ＭＳ Ｐゴシック" panose="020B0600070205080204" pitchFamily="50" charset="-128"/>
            </a:rPr>
            <a:t>539</a:t>
          </a:r>
          <a:r>
            <a:rPr kumimoji="1" lang="ja-JP" altLang="en-US" sz="1400">
              <a:latin typeface="ＭＳ Ｐゴシック" panose="020B0600070205080204" pitchFamily="50" charset="-128"/>
              <a:ea typeface="ＭＳ Ｐゴシック" panose="020B0600070205080204" pitchFamily="50" charset="-128"/>
            </a:rPr>
            <a:t>百万円）となり、経常収支比率における繰出金等の比率は前年度比</a:t>
          </a:r>
          <a:r>
            <a:rPr kumimoji="1" lang="en-US" altLang="ja-JP" sz="1400">
              <a:latin typeface="ＭＳ Ｐゴシック" panose="020B0600070205080204" pitchFamily="50" charset="-128"/>
              <a:ea typeface="ＭＳ Ｐゴシック" panose="020B0600070205080204" pitchFamily="50" charset="-128"/>
            </a:rPr>
            <a:t>2.1</a:t>
          </a:r>
          <a:r>
            <a:rPr kumimoji="1" lang="ja-JP" altLang="en-US" sz="1400">
              <a:latin typeface="ＭＳ Ｐゴシック" panose="020B0600070205080204" pitchFamily="50" charset="-128"/>
              <a:ea typeface="ＭＳ Ｐゴシック" panose="020B0600070205080204" pitchFamily="50" charset="-128"/>
            </a:rPr>
            <a:t>ポイント減の</a:t>
          </a:r>
          <a:r>
            <a:rPr kumimoji="1" lang="en-US" altLang="ja-JP" sz="1400">
              <a:latin typeface="ＭＳ Ｐゴシック" panose="020B0600070205080204" pitchFamily="50" charset="-128"/>
              <a:ea typeface="ＭＳ Ｐゴシック" panose="020B0600070205080204" pitchFamily="50" charset="-128"/>
            </a:rPr>
            <a:t>10.9</a:t>
          </a:r>
          <a:r>
            <a:rPr kumimoji="1" lang="ja-JP" altLang="en-US" sz="1400">
              <a:latin typeface="ＭＳ Ｐゴシック" panose="020B0600070205080204" pitchFamily="50" charset="-128"/>
              <a:ea typeface="ＭＳ Ｐゴシック" panose="020B0600070205080204" pitchFamily="50" charset="-128"/>
            </a:rPr>
            <a:t>％となった。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国民健康保険や介護保険に係る繰出金についても、需要が伸びることが想定されるため、一層厳しい財政規律が求められる。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58</xdr:row>
      <xdr:rowOff>25400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028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63500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6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152400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0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58</xdr:row>
      <xdr:rowOff>152400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9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60977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400">
              <a:latin typeface="ＭＳ Ｐゴシック" panose="020B0600070205080204" pitchFamily="50" charset="-128"/>
              <a:ea typeface="ＭＳ Ｐゴシック" panose="020B0600070205080204" pitchFamily="50" charset="-128"/>
            </a:rPr>
            <a:t>　令和５年度から学校給食費を公会計化したことにより、学校給食会への支出が皆増（</a:t>
          </a:r>
          <a:r>
            <a:rPr kumimoji="1" lang="en-US" altLang="ja-JP" sz="1400">
              <a:latin typeface="ＭＳ Ｐゴシック" panose="020B0600070205080204" pitchFamily="50" charset="-128"/>
              <a:ea typeface="ＭＳ Ｐゴシック" panose="020B0600070205080204" pitchFamily="50" charset="-128"/>
            </a:rPr>
            <a:t>+311</a:t>
          </a:r>
          <a:r>
            <a:rPr kumimoji="1" lang="ja-JP" altLang="en-US" sz="1400">
              <a:latin typeface="ＭＳ Ｐゴシック" panose="020B0600070205080204" pitchFamily="50" charset="-128"/>
              <a:ea typeface="ＭＳ Ｐゴシック" panose="020B0600070205080204" pitchFamily="50" charset="-128"/>
            </a:rPr>
            <a:t>百万円）となったこと、農業集落排水施設事業が下水道事業に経営統合したことにより、負担金が増額（</a:t>
          </a:r>
          <a:r>
            <a:rPr kumimoji="1" lang="en-US" altLang="ja-JP" sz="1400">
              <a:latin typeface="ＭＳ Ｐゴシック" panose="020B0600070205080204" pitchFamily="50" charset="-128"/>
              <a:ea typeface="ＭＳ Ｐゴシック" panose="020B0600070205080204" pitchFamily="50" charset="-128"/>
            </a:rPr>
            <a:t>+415</a:t>
          </a:r>
          <a:r>
            <a:rPr kumimoji="1" lang="ja-JP" altLang="en-US" sz="1400">
              <a:latin typeface="ＭＳ Ｐゴシック" panose="020B0600070205080204" pitchFamily="50" charset="-128"/>
              <a:ea typeface="ＭＳ Ｐゴシック" panose="020B0600070205080204" pitchFamily="50" charset="-128"/>
            </a:rPr>
            <a:t>百万円）したため前年度比</a:t>
          </a:r>
          <a:r>
            <a:rPr kumimoji="1" lang="en-US" altLang="ja-JP" sz="1400">
              <a:latin typeface="ＭＳ Ｐゴシック" panose="020B0600070205080204" pitchFamily="50" charset="-128"/>
              <a:ea typeface="ＭＳ Ｐゴシック" panose="020B0600070205080204" pitchFamily="50" charset="-128"/>
            </a:rPr>
            <a:t>+790</a:t>
          </a:r>
          <a:r>
            <a:rPr kumimoji="1" lang="ja-JP" altLang="en-US" sz="1400">
              <a:latin typeface="ＭＳ Ｐゴシック" panose="020B0600070205080204" pitchFamily="50" charset="-128"/>
              <a:ea typeface="ＭＳ Ｐゴシック" panose="020B0600070205080204" pitchFamily="50" charset="-128"/>
            </a:rPr>
            <a:t>百万円となった。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今後も企業会計の経営健全化による負担金の軽減等に努める必要がある。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106426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6778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31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99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127000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58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121429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400">
              <a:latin typeface="ＭＳ Ｐゴシック" panose="020B0600070205080204" pitchFamily="50" charset="-128"/>
              <a:ea typeface="ＭＳ Ｐゴシック" panose="020B0600070205080204" pitchFamily="50" charset="-128"/>
            </a:rPr>
            <a:t>　令和５年度の公債費については、小中学校の大規模改修、災害復旧事業など令和２年度以前に発行した地方債の元金償還が開始となったことから増加したが、過去に実施した繰上償還により</a:t>
          </a:r>
          <a:r>
            <a:rPr kumimoji="1" lang="en-US" altLang="ja-JP" sz="1400">
              <a:latin typeface="ＭＳ Ｐゴシック" panose="020B0600070205080204" pitchFamily="50" charset="-128"/>
              <a:ea typeface="ＭＳ Ｐゴシック" panose="020B0600070205080204" pitchFamily="50" charset="-128"/>
            </a:rPr>
            <a:t>106</a:t>
          </a:r>
          <a:r>
            <a:rPr kumimoji="1" lang="ja-JP" altLang="en-US" sz="1400">
              <a:latin typeface="ＭＳ Ｐゴシック" panose="020B0600070205080204" pitchFamily="50" charset="-128"/>
              <a:ea typeface="ＭＳ Ｐゴシック" panose="020B0600070205080204" pitchFamily="50" charset="-128"/>
            </a:rPr>
            <a:t>百万円の増加に留めることができた。</a:t>
          </a:r>
        </a:p>
        <a:p>
          <a:r>
            <a:rPr kumimoji="1" lang="ja-JP" altLang="en-US" sz="1400">
              <a:latin typeface="ＭＳ Ｐゴシック" panose="020B0600070205080204" pitchFamily="50" charset="-128"/>
              <a:ea typeface="ＭＳ Ｐゴシック" panose="020B0600070205080204" pitchFamily="50" charset="-128"/>
            </a:rPr>
            <a:t>　本市は類似団体平均と比べて高い水準であり、交付税算入率の高い地方債の有効活用、繰上償還などを引き続き実施し更なる改善に努めたい。</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113285</xdr:rowOff>
    </xdr:from>
    <xdr:to>
      <xdr:col>24</xdr:col>
      <xdr:colOff>25400</xdr:colOff>
      <xdr:row>78</xdr:row>
      <xdr:rowOff>122428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863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78</xdr:row>
      <xdr:rowOff>113285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772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113285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772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113285</xdr:rowOff>
    </xdr:from>
    <xdr:to>
      <xdr:col>11</xdr:col>
      <xdr:colOff>9525</xdr:colOff>
      <xdr:row>78</xdr:row>
      <xdr:rowOff>159004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863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71628</xdr:rowOff>
    </xdr:from>
    <xdr:to>
      <xdr:col>24</xdr:col>
      <xdr:colOff>76200</xdr:colOff>
      <xdr:row>79</xdr:row>
      <xdr:rowOff>1778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43705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62485</xdr:rowOff>
    </xdr:from>
    <xdr:to>
      <xdr:col>20</xdr:col>
      <xdr:colOff>38100</xdr:colOff>
      <xdr:row>78</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148862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62485</xdr:rowOff>
    </xdr:from>
    <xdr:to>
      <xdr:col>11</xdr:col>
      <xdr:colOff>60325</xdr:colOff>
      <xdr:row>78</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148862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108204</xdr:rowOff>
    </xdr:from>
    <xdr:to>
      <xdr:col>6</xdr:col>
      <xdr:colOff>171450</xdr:colOff>
      <xdr:row>79</xdr:row>
      <xdr:rowOff>38354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23131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kumimoji="1" lang="ja-JP" altLang="en-US" sz="1400">
              <a:latin typeface="ＭＳ Ｐゴシック" panose="020B0600070205080204" pitchFamily="50" charset="-128"/>
              <a:ea typeface="ＭＳ Ｐゴシック" panose="020B0600070205080204" pitchFamily="50" charset="-128"/>
            </a:rPr>
            <a:t>　前年度より繰出金や物件費、維持補修費は減少したものの、人件費及び補助費等が増加しており経常収支比率は悪化している。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近年、最低賃金等の上昇が著しいことから様々な経常経費にも大きな影響があるため、自主財源の確保及び公共施設マネジメントの推進など更なる経費の削減を進めていく。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18415</xdr:rowOff>
    </xdr:from>
    <xdr:to>
      <xdr:col>82</xdr:col>
      <xdr:colOff>107950</xdr:colOff>
      <xdr:row>75</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771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149860</xdr:rowOff>
    </xdr:from>
    <xdr:to>
      <xdr:col>78</xdr:col>
      <xdr:colOff>69850</xdr:colOff>
      <xdr:row>75</xdr:row>
      <xdr:rowOff>18415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6571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149860</xdr:rowOff>
    </xdr:from>
    <xdr:to>
      <xdr:col>73</xdr:col>
      <xdr:colOff>180975</xdr:colOff>
      <xdr:row>74</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6571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155575</xdr:rowOff>
    </xdr:from>
    <xdr:to>
      <xdr:col>69</xdr:col>
      <xdr:colOff>92075</xdr:colOff>
      <xdr:row>75</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428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99713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139716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7620</xdr:rowOff>
    </xdr:from>
    <xdr:to>
      <xdr:col>82</xdr:col>
      <xdr:colOff>158750</xdr:colOff>
      <xdr:row>75</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24147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139065</xdr:rowOff>
    </xdr:from>
    <xdr:to>
      <xdr:col>78</xdr:col>
      <xdr:colOff>120650</xdr:colOff>
      <xdr:row>75</xdr:row>
      <xdr:rowOff>69215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79392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99060</xdr:rowOff>
    </xdr:from>
    <xdr:to>
      <xdr:col>74</xdr:col>
      <xdr:colOff>31750</xdr:colOff>
      <xdr:row>74</xdr:row>
      <xdr:rowOff>29210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39387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104775</xdr:rowOff>
    </xdr:from>
    <xdr:to>
      <xdr:col>69</xdr:col>
      <xdr:colOff>142875</xdr:colOff>
      <xdr:row>75</xdr:row>
      <xdr:rowOff>34925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45102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50152</xdr:rowOff>
    </xdr:from>
    <xdr:to>
      <xdr:col>29</xdr:col>
      <xdr:colOff>127000</xdr:colOff>
      <xdr:row>12</xdr:row>
      <xdr:rowOff>155994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55177"/>
          <a:ext cx="647700" cy="105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155994</xdr:rowOff>
    </xdr:from>
    <xdr:to>
      <xdr:col>26</xdr:col>
      <xdr:colOff>50800</xdr:colOff>
      <xdr:row>13</xdr:row>
      <xdr:rowOff>54191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61019"/>
          <a:ext cx="698500" cy="6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54191</xdr:rowOff>
    </xdr:from>
    <xdr:to>
      <xdr:col>22</xdr:col>
      <xdr:colOff>114300</xdr:colOff>
      <xdr:row>13</xdr:row>
      <xdr:rowOff>65202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30666"/>
          <a:ext cx="698500" cy="1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65202</xdr:rowOff>
    </xdr:from>
    <xdr:to>
      <xdr:col>18</xdr:col>
      <xdr:colOff>177800</xdr:colOff>
      <xdr:row>13</xdr:row>
      <xdr:rowOff>97492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1677"/>
          <a:ext cx="698500" cy="32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0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134269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170802</xdr:rowOff>
    </xdr:from>
    <xdr:to>
      <xdr:col>29</xdr:col>
      <xdr:colOff>177800</xdr:colOff>
      <xdr:row>12</xdr:row>
      <xdr:rowOff>100952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04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15879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4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105194</xdr:rowOff>
    </xdr:from>
    <xdr:to>
      <xdr:col>26</xdr:col>
      <xdr:colOff>101600</xdr:colOff>
      <xdr:row>13</xdr:row>
      <xdr:rowOff>35344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1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45521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79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3391</xdr:rowOff>
    </xdr:from>
    <xdr:to>
      <xdr:col>22</xdr:col>
      <xdr:colOff>165100</xdr:colOff>
      <xdr:row>13</xdr:row>
      <xdr:rowOff>104991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79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115168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4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14402</xdr:rowOff>
    </xdr:from>
    <xdr:to>
      <xdr:col>19</xdr:col>
      <xdr:colOff>38100</xdr:colOff>
      <xdr:row>13</xdr:row>
      <xdr:rowOff>116002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0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126179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5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46692</xdr:rowOff>
    </xdr:from>
    <xdr:to>
      <xdr:col>15</xdr:col>
      <xdr:colOff>101600</xdr:colOff>
      <xdr:row>13</xdr:row>
      <xdr:rowOff>148292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23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158469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9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189473</xdr:rowOff>
    </xdr:from>
    <xdr:to>
      <xdr:col>29</xdr:col>
      <xdr:colOff>127000</xdr:colOff>
      <xdr:row>34</xdr:row>
      <xdr:rowOff>198127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56923"/>
          <a:ext cx="647700" cy="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137450</xdr:rowOff>
    </xdr:from>
    <xdr:to>
      <xdr:col>26</xdr:col>
      <xdr:colOff>50800</xdr:colOff>
      <xdr:row>34</xdr:row>
      <xdr:rowOff>198127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04900"/>
          <a:ext cx="698500" cy="60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137450</xdr:rowOff>
    </xdr:from>
    <xdr:to>
      <xdr:col>22</xdr:col>
      <xdr:colOff>114300</xdr:colOff>
      <xdr:row>34</xdr:row>
      <xdr:rowOff>293715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04900"/>
          <a:ext cx="698500" cy="156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193294</xdr:rowOff>
    </xdr:from>
    <xdr:to>
      <xdr:col>18</xdr:col>
      <xdr:colOff>177800</xdr:colOff>
      <xdr:row>34</xdr:row>
      <xdr:rowOff>293715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60744"/>
          <a:ext cx="698500" cy="100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4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134133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4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138673</xdr:rowOff>
    </xdr:from>
    <xdr:to>
      <xdr:col>29</xdr:col>
      <xdr:colOff>177800</xdr:colOff>
      <xdr:row>34</xdr:row>
      <xdr:rowOff>240273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0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326650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5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147327</xdr:rowOff>
    </xdr:from>
    <xdr:to>
      <xdr:col>26</xdr:col>
      <xdr:colOff>101600</xdr:colOff>
      <xdr:row>34</xdr:row>
      <xdr:rowOff>248927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14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259104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83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86650</xdr:rowOff>
    </xdr:from>
    <xdr:to>
      <xdr:col>22</xdr:col>
      <xdr:colOff>165100</xdr:colOff>
      <xdr:row>34</xdr:row>
      <xdr:rowOff>188250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54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198427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242915</xdr:rowOff>
    </xdr:from>
    <xdr:to>
      <xdr:col>19</xdr:col>
      <xdr:colOff>38100</xdr:colOff>
      <xdr:row>35</xdr:row>
      <xdr:rowOff>1615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1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11792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7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142494</xdr:rowOff>
    </xdr:from>
    <xdr:to>
      <xdr:col>15</xdr:col>
      <xdr:colOff>101600</xdr:colOff>
      <xdr:row>34</xdr:row>
      <xdr:rowOff>244094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09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254271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7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75,385
74,100
552.54
51,195,146
49,938,835
900,267
24,785,130
44,993,947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54737</xdr:rowOff>
    </xdr:from>
    <xdr:to>
      <xdr:col>24</xdr:col>
      <xdr:colOff>63500</xdr:colOff>
      <xdr:row>32</xdr:row>
      <xdr:rowOff>130594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41137"/>
          <a:ext cx="8382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130594</xdr:rowOff>
    </xdr:from>
    <xdr:to>
      <xdr:col>19</xdr:col>
      <xdr:colOff>177800</xdr:colOff>
      <xdr:row>33</xdr:row>
      <xdr:rowOff>51346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16994"/>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13322</xdr:rowOff>
    </xdr:from>
    <xdr:to>
      <xdr:col>15</xdr:col>
      <xdr:colOff>50800</xdr:colOff>
      <xdr:row>33</xdr:row>
      <xdr:rowOff>51346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71172"/>
          <a:ext cx="8890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13322</xdr:rowOff>
    </xdr:from>
    <xdr:to>
      <xdr:col>10</xdr:col>
      <xdr:colOff>114300</xdr:colOff>
      <xdr:row>34</xdr:row>
      <xdr:rowOff>21399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71172"/>
          <a:ext cx="889000" cy="17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141298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3937</xdr:rowOff>
    </xdr:from>
    <xdr:to>
      <xdr:col>24</xdr:col>
      <xdr:colOff>114300</xdr:colOff>
      <xdr:row>32</xdr:row>
      <xdr:rowOff>105537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26814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4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79794</xdr:rowOff>
    </xdr:from>
    <xdr:to>
      <xdr:col>20</xdr:col>
      <xdr:colOff>38100</xdr:colOff>
      <xdr:row>33</xdr:row>
      <xdr:rowOff>9944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6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26471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4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546</xdr:rowOff>
    </xdr:from>
    <xdr:to>
      <xdr:col>15</xdr:col>
      <xdr:colOff>101600</xdr:colOff>
      <xdr:row>33</xdr:row>
      <xdr:rowOff>102146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118673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3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133972</xdr:rowOff>
    </xdr:from>
    <xdr:to>
      <xdr:col>10</xdr:col>
      <xdr:colOff>165100</xdr:colOff>
      <xdr:row>33</xdr:row>
      <xdr:rowOff>64122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2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80649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9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142049</xdr:rowOff>
    </xdr:from>
    <xdr:to>
      <xdr:col>6</xdr:col>
      <xdr:colOff>38100</xdr:colOff>
      <xdr:row>34</xdr:row>
      <xdr:rowOff>72199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88726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7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136837</xdr:rowOff>
    </xdr:from>
    <xdr:to>
      <xdr:col>24</xdr:col>
      <xdr:colOff>63500</xdr:colOff>
      <xdr:row>56</xdr:row>
      <xdr:rowOff>141442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38037"/>
          <a:ext cx="8382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136837</xdr:rowOff>
    </xdr:from>
    <xdr:to>
      <xdr:col>19</xdr:col>
      <xdr:colOff>177800</xdr:colOff>
      <xdr:row>57</xdr:row>
      <xdr:rowOff>23114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38037"/>
          <a:ext cx="889000" cy="5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136053</xdr:rowOff>
    </xdr:from>
    <xdr:to>
      <xdr:col>15</xdr:col>
      <xdr:colOff>50800</xdr:colOff>
      <xdr:row>57</xdr:row>
      <xdr:rowOff>23114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37253"/>
          <a:ext cx="889000" cy="5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136053</xdr:rowOff>
    </xdr:from>
    <xdr:to>
      <xdr:col>10</xdr:col>
      <xdr:colOff>114300</xdr:colOff>
      <xdr:row>57</xdr:row>
      <xdr:rowOff>12457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37253"/>
          <a:ext cx="8890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32863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64497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3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90642</xdr:rowOff>
    </xdr:from>
    <xdr:to>
      <xdr:col>24</xdr:col>
      <xdr:colOff>114300</xdr:colOff>
      <xdr:row>57</xdr:row>
      <xdr:rowOff>20792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9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113519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4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86037</xdr:rowOff>
    </xdr:from>
    <xdr:to>
      <xdr:col>20</xdr:col>
      <xdr:colOff>38100</xdr:colOff>
      <xdr:row>57</xdr:row>
      <xdr:rowOff>16187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143764</xdr:rowOff>
    </xdr:from>
    <xdr:to>
      <xdr:col>15</xdr:col>
      <xdr:colOff>101600</xdr:colOff>
      <xdr:row>57</xdr:row>
      <xdr:rowOff>73914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65041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3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85253</xdr:rowOff>
    </xdr:from>
    <xdr:to>
      <xdr:col>10</xdr:col>
      <xdr:colOff>165100</xdr:colOff>
      <xdr:row>57</xdr:row>
      <xdr:rowOff>15403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31930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133107</xdr:rowOff>
    </xdr:from>
    <xdr:to>
      <xdr:col>6</xdr:col>
      <xdr:colOff>38100</xdr:colOff>
      <xdr:row>57</xdr:row>
      <xdr:rowOff>63257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79784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114920</xdr:rowOff>
    </xdr:from>
    <xdr:to>
      <xdr:col>24</xdr:col>
      <xdr:colOff>63500</xdr:colOff>
      <xdr:row>77</xdr:row>
      <xdr:rowOff>119720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16570"/>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62570</xdr:rowOff>
    </xdr:from>
    <xdr:to>
      <xdr:col>19</xdr:col>
      <xdr:colOff>177800</xdr:colOff>
      <xdr:row>77</xdr:row>
      <xdr:rowOff>119720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642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62570</xdr:rowOff>
    </xdr:from>
    <xdr:to>
      <xdr:col>15</xdr:col>
      <xdr:colOff>50800</xdr:colOff>
      <xdr:row>77</xdr:row>
      <xdr:rowOff>121366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64220"/>
          <a:ext cx="889000" cy="5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121366</xdr:rowOff>
    </xdr:from>
    <xdr:to>
      <xdr:col>10</xdr:col>
      <xdr:colOff>114300</xdr:colOff>
      <xdr:row>77</xdr:row>
      <xdr:rowOff>152411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23016"/>
          <a:ext cx="889000" cy="3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64120</xdr:rowOff>
    </xdr:from>
    <xdr:to>
      <xdr:col>24</xdr:col>
      <xdr:colOff>114300</xdr:colOff>
      <xdr:row>77</xdr:row>
      <xdr:rowOff>165720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42547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68920</xdr:rowOff>
    </xdr:from>
    <xdr:to>
      <xdr:col>20</xdr:col>
      <xdr:colOff>38100</xdr:colOff>
      <xdr:row>77</xdr:row>
      <xdr:rowOff>170520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161647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6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11770</xdr:rowOff>
    </xdr:from>
    <xdr:to>
      <xdr:col>15</xdr:col>
      <xdr:colOff>101600</xdr:colOff>
      <xdr:row>77</xdr:row>
      <xdr:rowOff>113370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104497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0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70566</xdr:rowOff>
    </xdr:from>
    <xdr:to>
      <xdr:col>10</xdr:col>
      <xdr:colOff>165100</xdr:colOff>
      <xdr:row>78</xdr:row>
      <xdr:rowOff>716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163293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101611</xdr:rowOff>
    </xdr:from>
    <xdr:to>
      <xdr:col>6</xdr:col>
      <xdr:colOff>38100</xdr:colOff>
      <xdr:row>78</xdr:row>
      <xdr:rowOff>31761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0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22888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9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167718</xdr:rowOff>
    </xdr:from>
    <xdr:to>
      <xdr:col>24</xdr:col>
      <xdr:colOff>63500</xdr:colOff>
      <xdr:row>94</xdr:row>
      <xdr:rowOff>41487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12568"/>
          <a:ext cx="838200" cy="4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89951</xdr:rowOff>
    </xdr:from>
    <xdr:to>
      <xdr:col>19</xdr:col>
      <xdr:colOff>177800</xdr:colOff>
      <xdr:row>94</xdr:row>
      <xdr:rowOff>41487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034801"/>
          <a:ext cx="889000" cy="1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89951</xdr:rowOff>
    </xdr:from>
    <xdr:to>
      <xdr:col>15</xdr:col>
      <xdr:colOff>50800</xdr:colOff>
      <xdr:row>96</xdr:row>
      <xdr:rowOff>3640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034801"/>
          <a:ext cx="889000" cy="42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147458</xdr:rowOff>
    </xdr:from>
    <xdr:to>
      <xdr:col>10</xdr:col>
      <xdr:colOff>114300</xdr:colOff>
      <xdr:row>96</xdr:row>
      <xdr:rowOff>3640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435208"/>
          <a:ext cx="889000" cy="2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72441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114690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7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116918</xdr:rowOff>
    </xdr:from>
    <xdr:to>
      <xdr:col>24</xdr:col>
      <xdr:colOff>114300</xdr:colOff>
      <xdr:row>94</xdr:row>
      <xdr:rowOff>47068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6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139795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1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162137</xdr:rowOff>
    </xdr:from>
    <xdr:to>
      <xdr:col>20</xdr:col>
      <xdr:colOff>38100</xdr:colOff>
      <xdr:row>94</xdr:row>
      <xdr:rowOff>92287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0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108814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8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39151</xdr:rowOff>
    </xdr:from>
    <xdr:to>
      <xdr:col>15</xdr:col>
      <xdr:colOff>101600</xdr:colOff>
      <xdr:row>93</xdr:row>
      <xdr:rowOff>140751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98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157278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75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124290</xdr:rowOff>
    </xdr:from>
    <xdr:to>
      <xdr:col>10</xdr:col>
      <xdr:colOff>165100</xdr:colOff>
      <xdr:row>96</xdr:row>
      <xdr:rowOff>54440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70967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8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96658</xdr:rowOff>
    </xdr:from>
    <xdr:to>
      <xdr:col>6</xdr:col>
      <xdr:colOff>38100</xdr:colOff>
      <xdr:row>96</xdr:row>
      <xdr:rowOff>26808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8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43335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5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113552</xdr:rowOff>
    </xdr:from>
    <xdr:to>
      <xdr:col>55</xdr:col>
      <xdr:colOff>0</xdr:colOff>
      <xdr:row>36</xdr:row>
      <xdr:rowOff>71806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114302"/>
          <a:ext cx="838200" cy="12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71806</xdr:rowOff>
    </xdr:from>
    <xdr:to>
      <xdr:col>50</xdr:col>
      <xdr:colOff>114300</xdr:colOff>
      <xdr:row>36</xdr:row>
      <xdr:rowOff>115773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44006"/>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59331</xdr:rowOff>
    </xdr:from>
    <xdr:to>
      <xdr:col>45</xdr:col>
      <xdr:colOff>177800</xdr:colOff>
      <xdr:row>36</xdr:row>
      <xdr:rowOff>115773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202831"/>
          <a:ext cx="889000" cy="108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59331</xdr:rowOff>
    </xdr:from>
    <xdr:to>
      <xdr:col>41</xdr:col>
      <xdr:colOff>50800</xdr:colOff>
      <xdr:row>37</xdr:row>
      <xdr:rowOff>114282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202831"/>
          <a:ext cx="889000" cy="125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109879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44587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62752</xdr:rowOff>
    </xdr:from>
    <xdr:to>
      <xdr:col>55</xdr:col>
      <xdr:colOff>50800</xdr:colOff>
      <xdr:row>35</xdr:row>
      <xdr:rowOff>164352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06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85629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91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21006</xdr:rowOff>
    </xdr:from>
    <xdr:to>
      <xdr:col>50</xdr:col>
      <xdr:colOff>165100</xdr:colOff>
      <xdr:row>36</xdr:row>
      <xdr:rowOff>122606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19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139133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96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64973</xdr:rowOff>
    </xdr:from>
    <xdr:to>
      <xdr:col>46</xdr:col>
      <xdr:colOff>38100</xdr:colOff>
      <xdr:row>36</xdr:row>
      <xdr:rowOff>166573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3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11650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1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8531</xdr:rowOff>
    </xdr:from>
    <xdr:to>
      <xdr:col>41</xdr:col>
      <xdr:colOff>101600</xdr:colOff>
      <xdr:row>30</xdr:row>
      <xdr:rowOff>110131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5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126658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9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63482</xdr:rowOff>
    </xdr:from>
    <xdr:to>
      <xdr:col>36</xdr:col>
      <xdr:colOff>165100</xdr:colOff>
      <xdr:row>37</xdr:row>
      <xdr:rowOff>165081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071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10159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18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83976</xdr:rowOff>
    </xdr:from>
    <xdr:to>
      <xdr:col>55</xdr:col>
      <xdr:colOff>0</xdr:colOff>
      <xdr:row>54</xdr:row>
      <xdr:rowOff>104452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8999376"/>
          <a:ext cx="838200" cy="36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104452</xdr:rowOff>
    </xdr:from>
    <xdr:to>
      <xdr:col>50</xdr:col>
      <xdr:colOff>114300</xdr:colOff>
      <xdr:row>55</xdr:row>
      <xdr:rowOff>168362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362752"/>
          <a:ext cx="889000" cy="23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147386</xdr:rowOff>
    </xdr:from>
    <xdr:to>
      <xdr:col>45</xdr:col>
      <xdr:colOff>177800</xdr:colOff>
      <xdr:row>55</xdr:row>
      <xdr:rowOff>168362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405686"/>
          <a:ext cx="889000" cy="19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147386</xdr:rowOff>
    </xdr:from>
    <xdr:to>
      <xdr:col>41</xdr:col>
      <xdr:colOff>50800</xdr:colOff>
      <xdr:row>55</xdr:row>
      <xdr:rowOff>51776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405686"/>
          <a:ext cx="889000" cy="7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61024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9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141522</xdr:rowOff>
    </xdr:from>
    <xdr:to>
      <xdr:col>36</xdr:col>
      <xdr:colOff>165100</xdr:colOff>
      <xdr:row>55</xdr:row>
      <xdr:rowOff>71672</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88199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1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33176</xdr:rowOff>
    </xdr:from>
    <xdr:to>
      <xdr:col>55</xdr:col>
      <xdr:colOff>50800</xdr:colOff>
      <xdr:row>52</xdr:row>
      <xdr:rowOff>134776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89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56053</xdr:rowOff>
    </xdr:from>
    <xdr:ext cx="599010"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80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53652</xdr:rowOff>
    </xdr:from>
    <xdr:to>
      <xdr:col>50</xdr:col>
      <xdr:colOff>165100</xdr:colOff>
      <xdr:row>54</xdr:row>
      <xdr:rowOff>155252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31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329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08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117562</xdr:rowOff>
    </xdr:from>
    <xdr:to>
      <xdr:col>46</xdr:col>
      <xdr:colOff>38100</xdr:colOff>
      <xdr:row>56</xdr:row>
      <xdr:rowOff>47712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4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64239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2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96586</xdr:rowOff>
    </xdr:from>
    <xdr:to>
      <xdr:col>41</xdr:col>
      <xdr:colOff>101600</xdr:colOff>
      <xdr:row>55</xdr:row>
      <xdr:rowOff>26736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35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43263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xdr:rowOff>
    </xdr:from>
    <xdr:to>
      <xdr:col>36</xdr:col>
      <xdr:colOff>165100</xdr:colOff>
      <xdr:row>55</xdr:row>
      <xdr:rowOff>102576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3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93703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5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110344</xdr:rowOff>
    </xdr:from>
    <xdr:to>
      <xdr:col>55</xdr:col>
      <xdr:colOff>0</xdr:colOff>
      <xdr:row>78</xdr:row>
      <xdr:rowOff>5911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140544"/>
          <a:ext cx="838200" cy="23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5911</xdr:rowOff>
    </xdr:from>
    <xdr:to>
      <xdr:col>50</xdr:col>
      <xdr:colOff>114300</xdr:colOff>
      <xdr:row>78</xdr:row>
      <xdr:rowOff>144711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379011"/>
          <a:ext cx="889000" cy="13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103487</xdr:rowOff>
    </xdr:from>
    <xdr:to>
      <xdr:col>45</xdr:col>
      <xdr:colOff>177800</xdr:colOff>
      <xdr:row>78</xdr:row>
      <xdr:rowOff>144711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05137"/>
          <a:ext cx="889000" cy="2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103487</xdr:rowOff>
    </xdr:from>
    <xdr:to>
      <xdr:col>41</xdr:col>
      <xdr:colOff>50800</xdr:colOff>
      <xdr:row>77</xdr:row>
      <xdr:rowOff>106172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305137"/>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59544</xdr:rowOff>
    </xdr:from>
    <xdr:to>
      <xdr:col>55</xdr:col>
      <xdr:colOff>50800</xdr:colOff>
      <xdr:row>76</xdr:row>
      <xdr:rowOff>161144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0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82421</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126561</xdr:rowOff>
    </xdr:from>
    <xdr:to>
      <xdr:col>50</xdr:col>
      <xdr:colOff>165100</xdr:colOff>
      <xdr:row>78</xdr:row>
      <xdr:rowOff>56711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47838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4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93911</xdr:rowOff>
    </xdr:from>
    <xdr:to>
      <xdr:col>46</xdr:col>
      <xdr:colOff>38100</xdr:colOff>
      <xdr:row>79</xdr:row>
      <xdr:rowOff>24061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15188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5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52687</xdr:rowOff>
    </xdr:from>
    <xdr:to>
      <xdr:col>41</xdr:col>
      <xdr:colOff>101600</xdr:colOff>
      <xdr:row>77</xdr:row>
      <xdr:rowOff>154287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5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145414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34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55372</xdr:rowOff>
    </xdr:from>
    <xdr:to>
      <xdr:col>36</xdr:col>
      <xdr:colOff>165100</xdr:colOff>
      <xdr:row>77</xdr:row>
      <xdr:rowOff>156972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148099</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34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42075</xdr:rowOff>
    </xdr:from>
    <xdr:to>
      <xdr:col>55</xdr:col>
      <xdr:colOff>0</xdr:colOff>
      <xdr:row>95</xdr:row>
      <xdr:rowOff>8407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5986925"/>
          <a:ext cx="838200" cy="30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8407</xdr:rowOff>
    </xdr:from>
    <xdr:to>
      <xdr:col>50</xdr:col>
      <xdr:colOff>114300</xdr:colOff>
      <xdr:row>95</xdr:row>
      <xdr:rowOff>144805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96157"/>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76975</xdr:rowOff>
    </xdr:from>
    <xdr:to>
      <xdr:col>45</xdr:col>
      <xdr:colOff>177800</xdr:colOff>
      <xdr:row>95</xdr:row>
      <xdr:rowOff>144805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364725"/>
          <a:ext cx="889000" cy="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76975</xdr:rowOff>
    </xdr:from>
    <xdr:to>
      <xdr:col>41</xdr:col>
      <xdr:colOff>50800</xdr:colOff>
      <xdr:row>96</xdr:row>
      <xdr:rowOff>79539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364725"/>
          <a:ext cx="889000" cy="17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83163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168263</xdr:rowOff>
    </xdr:from>
    <xdr:to>
      <xdr:col>36</xdr:col>
      <xdr:colOff>165100</xdr:colOff>
      <xdr:row>96</xdr:row>
      <xdr:rowOff>98413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162725</xdr:rowOff>
    </xdr:from>
    <xdr:to>
      <xdr:col>55</xdr:col>
      <xdr:colOff>50800</xdr:colOff>
      <xdr:row>93</xdr:row>
      <xdr:rowOff>92875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9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14152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7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129057</xdr:rowOff>
    </xdr:from>
    <xdr:to>
      <xdr:col>50</xdr:col>
      <xdr:colOff>165100</xdr:colOff>
      <xdr:row>95</xdr:row>
      <xdr:rowOff>59207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4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75734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2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94005</xdr:rowOff>
    </xdr:from>
    <xdr:to>
      <xdr:col>46</xdr:col>
      <xdr:colOff>38100</xdr:colOff>
      <xdr:row>96</xdr:row>
      <xdr:rowOff>24155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40682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5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26175</xdr:rowOff>
    </xdr:from>
    <xdr:to>
      <xdr:col>41</xdr:col>
      <xdr:colOff>101600</xdr:colOff>
      <xdr:row>95</xdr:row>
      <xdr:rowOff>127775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144302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0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28739</xdr:rowOff>
    </xdr:from>
    <xdr:to>
      <xdr:col>36</xdr:col>
      <xdr:colOff>165100</xdr:colOff>
      <xdr:row>96</xdr:row>
      <xdr:rowOff>130339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8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121466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8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69291</xdr:rowOff>
    </xdr:from>
    <xdr:to>
      <xdr:col>85</xdr:col>
      <xdr:colOff>127000</xdr:colOff>
      <xdr:row>38</xdr:row>
      <xdr:rowOff>111330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412941"/>
          <a:ext cx="838200" cy="21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111330</xdr:rowOff>
    </xdr:from>
    <xdr:to>
      <xdr:col>81</xdr:col>
      <xdr:colOff>50800</xdr:colOff>
      <xdr:row>38</xdr:row>
      <xdr:rowOff>124498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26430"/>
          <a:ext cx="8890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54775</xdr:rowOff>
    </xdr:from>
    <xdr:to>
      <xdr:col>76</xdr:col>
      <xdr:colOff>114300</xdr:colOff>
      <xdr:row>38</xdr:row>
      <xdr:rowOff>124498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398425"/>
          <a:ext cx="889000" cy="2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99306</xdr:rowOff>
    </xdr:from>
    <xdr:to>
      <xdr:col>71</xdr:col>
      <xdr:colOff>177800</xdr:colOff>
      <xdr:row>37</xdr:row>
      <xdr:rowOff>54775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100056"/>
          <a:ext cx="889000" cy="29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3525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1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4256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1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18491</xdr:rowOff>
    </xdr:from>
    <xdr:to>
      <xdr:col>85</xdr:col>
      <xdr:colOff>177800</xdr:colOff>
      <xdr:row>37</xdr:row>
      <xdr:rowOff>120091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41368</xdr:rowOff>
    </xdr:from>
    <xdr:ext cx="534377"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2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60530</xdr:rowOff>
    </xdr:from>
    <xdr:to>
      <xdr:col>81</xdr:col>
      <xdr:colOff>101600</xdr:colOff>
      <xdr:row>38</xdr:row>
      <xdr:rowOff>162130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153257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66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73698</xdr:rowOff>
    </xdr:from>
    <xdr:to>
      <xdr:col>76</xdr:col>
      <xdr:colOff>165100</xdr:colOff>
      <xdr:row>39</xdr:row>
      <xdr:rowOff>3848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166425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8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3975</xdr:rowOff>
    </xdr:from>
    <xdr:to>
      <xdr:col>72</xdr:col>
      <xdr:colOff>38100</xdr:colOff>
      <xdr:row>37</xdr:row>
      <xdr:rowOff>105575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34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122102</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612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48506</xdr:rowOff>
    </xdr:from>
    <xdr:to>
      <xdr:col>67</xdr:col>
      <xdr:colOff>101600</xdr:colOff>
      <xdr:row>35</xdr:row>
      <xdr:rowOff>150106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0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166633</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8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48292</xdr:rowOff>
    </xdr:from>
    <xdr:to>
      <xdr:col>85</xdr:col>
      <xdr:colOff>127000</xdr:colOff>
      <xdr:row>72</xdr:row>
      <xdr:rowOff>58417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392692"/>
          <a:ext cx="8382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58417</xdr:rowOff>
    </xdr:from>
    <xdr:to>
      <xdr:col>81</xdr:col>
      <xdr:colOff>50800</xdr:colOff>
      <xdr:row>72</xdr:row>
      <xdr:rowOff>67789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402817"/>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67789</xdr:rowOff>
    </xdr:from>
    <xdr:to>
      <xdr:col>76</xdr:col>
      <xdr:colOff>114300</xdr:colOff>
      <xdr:row>72</xdr:row>
      <xdr:rowOff>104953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412189"/>
          <a:ext cx="889000" cy="3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72443</xdr:rowOff>
    </xdr:from>
    <xdr:to>
      <xdr:col>71</xdr:col>
      <xdr:colOff>177800</xdr:colOff>
      <xdr:row>72</xdr:row>
      <xdr:rowOff>104953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416843"/>
          <a:ext cx="889000" cy="3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102401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107299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168942</xdr:rowOff>
    </xdr:from>
    <xdr:to>
      <xdr:col>85</xdr:col>
      <xdr:colOff>177800</xdr:colOff>
      <xdr:row>72</xdr:row>
      <xdr:rowOff>99092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34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20369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1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7617</xdr:rowOff>
    </xdr:from>
    <xdr:to>
      <xdr:col>81</xdr:col>
      <xdr:colOff>101600</xdr:colOff>
      <xdr:row>72</xdr:row>
      <xdr:rowOff>109217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3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125744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12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16989</xdr:rowOff>
    </xdr:from>
    <xdr:to>
      <xdr:col>76</xdr:col>
      <xdr:colOff>165100</xdr:colOff>
      <xdr:row>72</xdr:row>
      <xdr:rowOff>118589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3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135116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1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54153</xdr:rowOff>
    </xdr:from>
    <xdr:to>
      <xdr:col>72</xdr:col>
      <xdr:colOff>38100</xdr:colOff>
      <xdr:row>72</xdr:row>
      <xdr:rowOff>155753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39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830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1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21643</xdr:rowOff>
    </xdr:from>
    <xdr:to>
      <xdr:col>67</xdr:col>
      <xdr:colOff>101600</xdr:colOff>
      <xdr:row>72</xdr:row>
      <xdr:rowOff>123243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3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139770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1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157018</xdr:rowOff>
    </xdr:from>
    <xdr:to>
      <xdr:col>85</xdr:col>
      <xdr:colOff>127000</xdr:colOff>
      <xdr:row>98</xdr:row>
      <xdr:rowOff>29259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87668"/>
          <a:ext cx="838200" cy="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105026</xdr:rowOff>
    </xdr:from>
    <xdr:to>
      <xdr:col>81</xdr:col>
      <xdr:colOff>50800</xdr:colOff>
      <xdr:row>98</xdr:row>
      <xdr:rowOff>29259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35676"/>
          <a:ext cx="889000" cy="9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105026</xdr:rowOff>
    </xdr:from>
    <xdr:to>
      <xdr:col>76</xdr:col>
      <xdr:colOff>114300</xdr:colOff>
      <xdr:row>97</xdr:row>
      <xdr:rowOff>128316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35676"/>
          <a:ext cx="889000" cy="2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128316</xdr:rowOff>
    </xdr:from>
    <xdr:to>
      <xdr:col>71</xdr:col>
      <xdr:colOff>177800</xdr:colOff>
      <xdr:row>97</xdr:row>
      <xdr:rowOff>146906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58966"/>
          <a:ext cx="889000" cy="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36923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106218</xdr:rowOff>
    </xdr:from>
    <xdr:to>
      <xdr:col>85</xdr:col>
      <xdr:colOff>177800</xdr:colOff>
      <xdr:row>98</xdr:row>
      <xdr:rowOff>36368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84645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1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149909</xdr:rowOff>
    </xdr:from>
    <xdr:to>
      <xdr:col>81</xdr:col>
      <xdr:colOff>101600</xdr:colOff>
      <xdr:row>98</xdr:row>
      <xdr:rowOff>80059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71186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7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54226</xdr:rowOff>
    </xdr:from>
    <xdr:to>
      <xdr:col>76</xdr:col>
      <xdr:colOff>165100</xdr:colOff>
      <xdr:row>97</xdr:row>
      <xdr:rowOff>155826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8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146953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77516</xdr:rowOff>
    </xdr:from>
    <xdr:to>
      <xdr:col>72</xdr:col>
      <xdr:colOff>38100</xdr:colOff>
      <xdr:row>98</xdr:row>
      <xdr:rowOff>7666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0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24193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8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96106</xdr:rowOff>
    </xdr:from>
    <xdr:to>
      <xdr:col>67</xdr:col>
      <xdr:colOff>101600</xdr:colOff>
      <xdr:row>98</xdr:row>
      <xdr:rowOff>26256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2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42783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0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155611</xdr:rowOff>
    </xdr:from>
    <xdr:to>
      <xdr:col>116</xdr:col>
      <xdr:colOff>63500</xdr:colOff>
      <xdr:row>37</xdr:row>
      <xdr:rowOff>170469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99261"/>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170469</xdr:rowOff>
    </xdr:from>
    <xdr:to>
      <xdr:col>111</xdr:col>
      <xdr:colOff>177800</xdr:colOff>
      <xdr:row>38</xdr:row>
      <xdr:rowOff>163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1411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169601</xdr:rowOff>
    </xdr:from>
    <xdr:to>
      <xdr:col>107</xdr:col>
      <xdr:colOff>50800</xdr:colOff>
      <xdr:row>38</xdr:row>
      <xdr:rowOff>163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51325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167223</xdr:rowOff>
    </xdr:from>
    <xdr:to>
      <xdr:col>102</xdr:col>
      <xdr:colOff>114300</xdr:colOff>
      <xdr:row>37</xdr:row>
      <xdr:rowOff>169601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10873"/>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104811</xdr:rowOff>
    </xdr:from>
    <xdr:to>
      <xdr:col>116</xdr:col>
      <xdr:colOff>114300</xdr:colOff>
      <xdr:row>38</xdr:row>
      <xdr:rowOff>34961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4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83238</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119669</xdr:rowOff>
    </xdr:from>
    <xdr:to>
      <xdr:col>112</xdr:col>
      <xdr:colOff>38100</xdr:colOff>
      <xdr:row>38</xdr:row>
      <xdr:rowOff>49819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6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40946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5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120812</xdr:rowOff>
    </xdr:from>
    <xdr:to>
      <xdr:col>107</xdr:col>
      <xdr:colOff>101600</xdr:colOff>
      <xdr:row>38</xdr:row>
      <xdr:rowOff>50963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644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42090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118801</xdr:rowOff>
    </xdr:from>
    <xdr:to>
      <xdr:col>102</xdr:col>
      <xdr:colOff>165100</xdr:colOff>
      <xdr:row>38</xdr:row>
      <xdr:rowOff>48951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40078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55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116424</xdr:rowOff>
    </xdr:from>
    <xdr:to>
      <xdr:col>98</xdr:col>
      <xdr:colOff>38100</xdr:colOff>
      <xdr:row>38</xdr:row>
      <xdr:rowOff>46574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6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63101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23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42011</xdr:rowOff>
    </xdr:from>
    <xdr:to>
      <xdr:col>116</xdr:col>
      <xdr:colOff>63500</xdr:colOff>
      <xdr:row>59</xdr:row>
      <xdr:rowOff>43383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756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43383</xdr:rowOff>
    </xdr:from>
    <xdr:to>
      <xdr:col>111</xdr:col>
      <xdr:colOff>177800</xdr:colOff>
      <xdr:row>59</xdr:row>
      <xdr:rowOff>43421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5893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43421</xdr:rowOff>
    </xdr:from>
    <xdr:to>
      <xdr:col>107</xdr:col>
      <xdr:colOff>50800</xdr:colOff>
      <xdr:row>59</xdr:row>
      <xdr:rowOff>44297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58971"/>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43802</xdr:rowOff>
    </xdr:from>
    <xdr:to>
      <xdr:col>102</xdr:col>
      <xdr:colOff>114300</xdr:colOff>
      <xdr:row>59</xdr:row>
      <xdr:rowOff>44297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9352"/>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162661</xdr:rowOff>
    </xdr:from>
    <xdr:to>
      <xdr:col>116</xdr:col>
      <xdr:colOff>114300</xdr:colOff>
      <xdr:row>59</xdr:row>
      <xdr:rowOff>92811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77588</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1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164033</xdr:rowOff>
    </xdr:from>
    <xdr:to>
      <xdr:col>112</xdr:col>
      <xdr:colOff>38100</xdr:colOff>
      <xdr:row>59</xdr:row>
      <xdr:rowOff>94183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85310</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0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164071</xdr:rowOff>
    </xdr:from>
    <xdr:to>
      <xdr:col>107</xdr:col>
      <xdr:colOff>101600</xdr:colOff>
      <xdr:row>59</xdr:row>
      <xdr:rowOff>94221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85348</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00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164947</xdr:rowOff>
    </xdr:from>
    <xdr:to>
      <xdr:col>102</xdr:col>
      <xdr:colOff>165100</xdr:colOff>
      <xdr:row>59</xdr:row>
      <xdr:rowOff>95097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86224</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164452</xdr:rowOff>
    </xdr:from>
    <xdr:to>
      <xdr:col>98</xdr:col>
      <xdr:colOff>38100</xdr:colOff>
      <xdr:row>59</xdr:row>
      <xdr:rowOff>94602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85729</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01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168938</xdr:rowOff>
    </xdr:from>
    <xdr:to>
      <xdr:col>116</xdr:col>
      <xdr:colOff>63500</xdr:colOff>
      <xdr:row>75</xdr:row>
      <xdr:rowOff>161440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856238"/>
          <a:ext cx="838200" cy="16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141780</xdr:rowOff>
    </xdr:from>
    <xdr:to>
      <xdr:col>111</xdr:col>
      <xdr:colOff>177800</xdr:colOff>
      <xdr:row>74</xdr:row>
      <xdr:rowOff>168938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829080"/>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141780</xdr:rowOff>
    </xdr:from>
    <xdr:to>
      <xdr:col>107</xdr:col>
      <xdr:colOff>50800</xdr:colOff>
      <xdr:row>74</xdr:row>
      <xdr:rowOff>167292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29080"/>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167292</xdr:rowOff>
    </xdr:from>
    <xdr:to>
      <xdr:col>102</xdr:col>
      <xdr:colOff>114300</xdr:colOff>
      <xdr:row>75</xdr:row>
      <xdr:rowOff>24485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854592"/>
          <a:ext cx="889000" cy="2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121818</xdr:rowOff>
    </xdr:from>
    <xdr:to>
      <xdr:col>98</xdr:col>
      <xdr:colOff>38100</xdr:colOff>
      <xdr:row>75</xdr:row>
      <xdr:rowOff>51968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68495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110640</xdr:rowOff>
    </xdr:from>
    <xdr:to>
      <xdr:col>116</xdr:col>
      <xdr:colOff>114300</xdr:colOff>
      <xdr:row>76</xdr:row>
      <xdr:rowOff>40790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6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133517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2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118138</xdr:rowOff>
    </xdr:from>
    <xdr:to>
      <xdr:col>112</xdr:col>
      <xdr:colOff>38100</xdr:colOff>
      <xdr:row>75</xdr:row>
      <xdr:rowOff>48288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64815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8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90980</xdr:rowOff>
    </xdr:from>
    <xdr:to>
      <xdr:col>107</xdr:col>
      <xdr:colOff>101600</xdr:colOff>
      <xdr:row>75</xdr:row>
      <xdr:rowOff>21130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37657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5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116492</xdr:rowOff>
    </xdr:from>
    <xdr:to>
      <xdr:col>102</xdr:col>
      <xdr:colOff>165100</xdr:colOff>
      <xdr:row>75</xdr:row>
      <xdr:rowOff>46642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0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63169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57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145135</xdr:rowOff>
    </xdr:from>
    <xdr:to>
      <xdr:col>98</xdr:col>
      <xdr:colOff>38100</xdr:colOff>
      <xdr:row>75</xdr:row>
      <xdr:rowOff>75285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66412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92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36000" tIns="36000" rIns="36000" bIns="36000" rtlCol="0" anchor="t"/>
        <a:lstStyle/>
        <a:p>
          <a:r>
            <a:rPr kumimoji="1" lang="ja-JP" altLang="en-US" sz="1800">
              <a:latin typeface="ＭＳ Ｐゴシック" panose="020B0600070205080204" pitchFamily="50" charset="-128"/>
              <a:ea typeface="ＭＳ Ｐゴシック" panose="020B0600070205080204" pitchFamily="50" charset="-128"/>
            </a:rPr>
            <a:t>　性質別区分では物件費、繰出金が主な減少項目である。物件費では新型コロナウイルスワクチン接種に要する経費の減、繰出金は農業集落排水施設事業が下水道事業に経営統合したことにより皆減となったことが要因である。</a:t>
          </a:r>
          <a:endParaRPr kumimoji="1" lang="en-US" altLang="ja-JP" sz="1800">
            <a:latin typeface="ＭＳ Ｐゴシック" panose="020B0600070205080204" pitchFamily="50" charset="-128"/>
            <a:ea typeface="ＭＳ Ｐゴシック" panose="020B0600070205080204" pitchFamily="50" charset="-128"/>
          </a:endParaRPr>
        </a:p>
        <a:p>
          <a:r>
            <a:rPr kumimoji="1" lang="ja-JP" altLang="en-US" sz="1800">
              <a:latin typeface="ＭＳ Ｐゴシック" panose="020B0600070205080204" pitchFamily="50" charset="-128"/>
              <a:ea typeface="ＭＳ Ｐゴシック" panose="020B0600070205080204" pitchFamily="50" charset="-128"/>
            </a:rPr>
            <a:t>　一方、令和５年度においては普通建設事業費及び災害復旧費が大幅に増加している。これは</a:t>
          </a:r>
          <a:r>
            <a:rPr kumimoji="1" lang="en-US" altLang="ja-JP" sz="1800">
              <a:latin typeface="ＭＳ Ｐゴシック" panose="020B0600070205080204" pitchFamily="50" charset="-128"/>
              <a:ea typeface="ＭＳ Ｐゴシック" panose="020B0600070205080204" pitchFamily="50" charset="-128"/>
            </a:rPr>
            <a:t>PFI</a:t>
          </a:r>
          <a:r>
            <a:rPr kumimoji="1" lang="ja-JP" altLang="en-US" sz="1800">
              <a:latin typeface="ＭＳ Ｐゴシック" panose="020B0600070205080204" pitchFamily="50" charset="-128"/>
              <a:ea typeface="ＭＳ Ｐゴシック" panose="020B0600070205080204" pitchFamily="50" charset="-128"/>
            </a:rPr>
            <a:t>方式を採用した市営住宅「つつじが丘・向野団地建替事業」や公民館の大規模改修、三和荘の整備、中・北部通信指令センターの整備など大型の投資的事業が集中したことによるものである。こうした大型の投資的事業は、地方債を財源に執行するためこれらの元金償還が開始となる数年度には公債費が膨らむことが見込まれる。</a:t>
          </a:r>
          <a:endParaRPr kumimoji="1" lang="en-US" altLang="ja-JP" sz="1800">
            <a:latin typeface="ＭＳ Ｐゴシック" panose="020B0600070205080204" pitchFamily="50" charset="-128"/>
            <a:ea typeface="ＭＳ Ｐゴシック" panose="020B0600070205080204" pitchFamily="50" charset="-128"/>
          </a:endParaRPr>
        </a:p>
        <a:p>
          <a:r>
            <a:rPr kumimoji="1" lang="ja-JP" altLang="en-US" sz="1800">
              <a:latin typeface="ＭＳ Ｐゴシック" panose="020B0600070205080204" pitchFamily="50" charset="-128"/>
              <a:ea typeface="ＭＳ Ｐゴシック" panose="020B0600070205080204" pitchFamily="50" charset="-128"/>
            </a:rPr>
            <a:t>　加えて人件費の増加も大きく、これは人事院勧告に基づく給与改定等によるものであり、今後は業務のあり方を含めた抜本的な人員管理が求められる。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75,385
74,100
552.54
51,195,146
49,938,835
900,267
24,785,130
44,993,947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79349</xdr:rowOff>
    </xdr:from>
    <xdr:to>
      <xdr:col>24</xdr:col>
      <xdr:colOff>63500</xdr:colOff>
      <xdr:row>34</xdr:row>
      <xdr:rowOff>35916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37199"/>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35916</xdr:rowOff>
    </xdr:from>
    <xdr:to>
      <xdr:col>19</xdr:col>
      <xdr:colOff>177800</xdr:colOff>
      <xdr:row>34</xdr:row>
      <xdr:rowOff>84836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65216"/>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82093</xdr:rowOff>
    </xdr:from>
    <xdr:to>
      <xdr:col>15</xdr:col>
      <xdr:colOff>50800</xdr:colOff>
      <xdr:row>34</xdr:row>
      <xdr:rowOff>84836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1139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73406</xdr:rowOff>
    </xdr:from>
    <xdr:to>
      <xdr:col>10</xdr:col>
      <xdr:colOff>114300</xdr:colOff>
      <xdr:row>34</xdr:row>
      <xdr:rowOff>82093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0270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28549</xdr:rowOff>
    </xdr:from>
    <xdr:to>
      <xdr:col>24</xdr:col>
      <xdr:colOff>114300</xdr:colOff>
      <xdr:row>33</xdr:row>
      <xdr:rowOff>130149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51426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3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156566</xdr:rowOff>
    </xdr:from>
    <xdr:to>
      <xdr:col>20</xdr:col>
      <xdr:colOff>38100</xdr:colOff>
      <xdr:row>34</xdr:row>
      <xdr:rowOff>86716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103243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34036</xdr:rowOff>
    </xdr:from>
    <xdr:to>
      <xdr:col>15</xdr:col>
      <xdr:colOff>101600</xdr:colOff>
      <xdr:row>34</xdr:row>
      <xdr:rowOff>135636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152163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31293</xdr:rowOff>
    </xdr:from>
    <xdr:to>
      <xdr:col>10</xdr:col>
      <xdr:colOff>165100</xdr:colOff>
      <xdr:row>34</xdr:row>
      <xdr:rowOff>132893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149420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22606</xdr:rowOff>
    </xdr:from>
    <xdr:to>
      <xdr:col>6</xdr:col>
      <xdr:colOff>38100</xdr:colOff>
      <xdr:row>34</xdr:row>
      <xdr:rowOff>124206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140733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110393</xdr:rowOff>
    </xdr:from>
    <xdr:to>
      <xdr:col>24</xdr:col>
      <xdr:colOff>63500</xdr:colOff>
      <xdr:row>56</xdr:row>
      <xdr:rowOff>154271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11593"/>
          <a:ext cx="838200" cy="4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143888</xdr:rowOff>
    </xdr:from>
    <xdr:to>
      <xdr:col>19</xdr:col>
      <xdr:colOff>177800</xdr:colOff>
      <xdr:row>56</xdr:row>
      <xdr:rowOff>154271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45088"/>
          <a:ext cx="889000" cy="1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20403</xdr:rowOff>
    </xdr:from>
    <xdr:to>
      <xdr:col>15</xdr:col>
      <xdr:colOff>50800</xdr:colOff>
      <xdr:row>56</xdr:row>
      <xdr:rowOff>143888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278703"/>
          <a:ext cx="889000" cy="46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20403</xdr:rowOff>
    </xdr:from>
    <xdr:to>
      <xdr:col>10</xdr:col>
      <xdr:colOff>114300</xdr:colOff>
      <xdr:row>56</xdr:row>
      <xdr:rowOff>163017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78703"/>
          <a:ext cx="889000" cy="48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59593</xdr:rowOff>
    </xdr:from>
    <xdr:to>
      <xdr:col>24</xdr:col>
      <xdr:colOff>114300</xdr:colOff>
      <xdr:row>56</xdr:row>
      <xdr:rowOff>161193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82470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1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103471</xdr:rowOff>
    </xdr:from>
    <xdr:to>
      <xdr:col>20</xdr:col>
      <xdr:colOff>38100</xdr:colOff>
      <xdr:row>57</xdr:row>
      <xdr:rowOff>33621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0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24748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79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93088</xdr:rowOff>
    </xdr:from>
    <xdr:to>
      <xdr:col>15</xdr:col>
      <xdr:colOff>101600</xdr:colOff>
      <xdr:row>57</xdr:row>
      <xdr:rowOff>23238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39765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6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141053</xdr:rowOff>
    </xdr:from>
    <xdr:to>
      <xdr:col>10</xdr:col>
      <xdr:colOff>165100</xdr:colOff>
      <xdr:row>54</xdr:row>
      <xdr:rowOff>71203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87730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00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112217</xdr:rowOff>
    </xdr:from>
    <xdr:to>
      <xdr:col>6</xdr:col>
      <xdr:colOff>38100</xdr:colOff>
      <xdr:row>57</xdr:row>
      <xdr:rowOff>42367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58894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123393</xdr:rowOff>
    </xdr:from>
    <xdr:to>
      <xdr:col>24</xdr:col>
      <xdr:colOff>63500</xdr:colOff>
      <xdr:row>74</xdr:row>
      <xdr:rowOff>54530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39243"/>
          <a:ext cx="838200" cy="10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151446</xdr:rowOff>
    </xdr:from>
    <xdr:to>
      <xdr:col>19</xdr:col>
      <xdr:colOff>177800</xdr:colOff>
      <xdr:row>74</xdr:row>
      <xdr:rowOff>54530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67296"/>
          <a:ext cx="889000" cy="7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151446</xdr:rowOff>
    </xdr:from>
    <xdr:to>
      <xdr:col>15</xdr:col>
      <xdr:colOff>50800</xdr:colOff>
      <xdr:row>75</xdr:row>
      <xdr:rowOff>107043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67296"/>
          <a:ext cx="889000" cy="29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93240</xdr:rowOff>
    </xdr:from>
    <xdr:to>
      <xdr:col>10</xdr:col>
      <xdr:colOff>114300</xdr:colOff>
      <xdr:row>75</xdr:row>
      <xdr:rowOff>107043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51990"/>
          <a:ext cx="889000" cy="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50007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72593</xdr:rowOff>
    </xdr:from>
    <xdr:to>
      <xdr:col>24</xdr:col>
      <xdr:colOff>114300</xdr:colOff>
      <xdr:row>74</xdr:row>
      <xdr:rowOff>2743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95470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3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3730</xdr:rowOff>
    </xdr:from>
    <xdr:to>
      <xdr:col>20</xdr:col>
      <xdr:colOff>38100</xdr:colOff>
      <xdr:row>74</xdr:row>
      <xdr:rowOff>105330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121857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6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100646</xdr:rowOff>
    </xdr:from>
    <xdr:to>
      <xdr:col>15</xdr:col>
      <xdr:colOff>101600</xdr:colOff>
      <xdr:row>74</xdr:row>
      <xdr:rowOff>30796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47323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9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56243</xdr:rowOff>
    </xdr:from>
    <xdr:to>
      <xdr:col>10</xdr:col>
      <xdr:colOff>165100</xdr:colOff>
      <xdr:row>75</xdr:row>
      <xdr:rowOff>157843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1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2920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9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42440</xdr:rowOff>
    </xdr:from>
    <xdr:to>
      <xdr:col>6</xdr:col>
      <xdr:colOff>38100</xdr:colOff>
      <xdr:row>75</xdr:row>
      <xdr:rowOff>144040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0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160567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7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20199</xdr:rowOff>
    </xdr:from>
    <xdr:to>
      <xdr:col>24</xdr:col>
      <xdr:colOff>63500</xdr:colOff>
      <xdr:row>94</xdr:row>
      <xdr:rowOff>44945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136499"/>
          <a:ext cx="8382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20199</xdr:rowOff>
    </xdr:from>
    <xdr:to>
      <xdr:col>19</xdr:col>
      <xdr:colOff>177800</xdr:colOff>
      <xdr:row>94</xdr:row>
      <xdr:rowOff>69596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136499"/>
          <a:ext cx="889000" cy="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69596</xdr:rowOff>
    </xdr:from>
    <xdr:to>
      <xdr:col>15</xdr:col>
      <xdr:colOff>50800</xdr:colOff>
      <xdr:row>95</xdr:row>
      <xdr:rowOff>65881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85896"/>
          <a:ext cx="889000" cy="16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65881</xdr:rowOff>
    </xdr:from>
    <xdr:to>
      <xdr:col>10</xdr:col>
      <xdr:colOff>114300</xdr:colOff>
      <xdr:row>95</xdr:row>
      <xdr:rowOff>157911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53631"/>
          <a:ext cx="889000" cy="9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165595</xdr:rowOff>
    </xdr:from>
    <xdr:to>
      <xdr:col>24</xdr:col>
      <xdr:colOff>114300</xdr:colOff>
      <xdr:row>94</xdr:row>
      <xdr:rowOff>95745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17022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9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140849</xdr:rowOff>
    </xdr:from>
    <xdr:to>
      <xdr:col>20</xdr:col>
      <xdr:colOff>38100</xdr:colOff>
      <xdr:row>94</xdr:row>
      <xdr:rowOff>70999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87526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8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18796</xdr:rowOff>
    </xdr:from>
    <xdr:to>
      <xdr:col>15</xdr:col>
      <xdr:colOff>101600</xdr:colOff>
      <xdr:row>94</xdr:row>
      <xdr:rowOff>120396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13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136923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91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15081</xdr:rowOff>
    </xdr:from>
    <xdr:to>
      <xdr:col>10</xdr:col>
      <xdr:colOff>165100</xdr:colOff>
      <xdr:row>95</xdr:row>
      <xdr:rowOff>116681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0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133208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7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107111</xdr:rowOff>
    </xdr:from>
    <xdr:to>
      <xdr:col>6</xdr:col>
      <xdr:colOff>38100</xdr:colOff>
      <xdr:row>96</xdr:row>
      <xdr:rowOff>37261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53788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7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114829</xdr:rowOff>
    </xdr:from>
    <xdr:to>
      <xdr:col>55</xdr:col>
      <xdr:colOff>0</xdr:colOff>
      <xdr:row>38</xdr:row>
      <xdr:rowOff>114920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2992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114920</xdr:rowOff>
    </xdr:from>
    <xdr:to>
      <xdr:col>50</xdr:col>
      <xdr:colOff>114300</xdr:colOff>
      <xdr:row>38</xdr:row>
      <xdr:rowOff>114920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30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114920</xdr:rowOff>
    </xdr:from>
    <xdr:to>
      <xdr:col>45</xdr:col>
      <xdr:colOff>177800</xdr:colOff>
      <xdr:row>38</xdr:row>
      <xdr:rowOff>116291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3002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115560</xdr:rowOff>
    </xdr:from>
    <xdr:to>
      <xdr:col>41</xdr:col>
      <xdr:colOff>50800</xdr:colOff>
      <xdr:row>38</xdr:row>
      <xdr:rowOff>116291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30660"/>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123359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142196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31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64029</xdr:rowOff>
    </xdr:from>
    <xdr:to>
      <xdr:col>55</xdr:col>
      <xdr:colOff>50800</xdr:colOff>
      <xdr:row>38</xdr:row>
      <xdr:rowOff>165629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150406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64120</xdr:rowOff>
    </xdr:from>
    <xdr:to>
      <xdr:col>50</xdr:col>
      <xdr:colOff>165100</xdr:colOff>
      <xdr:row>38</xdr:row>
      <xdr:rowOff>165720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7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64120</xdr:rowOff>
    </xdr:from>
    <xdr:to>
      <xdr:col>46</xdr:col>
      <xdr:colOff>38100</xdr:colOff>
      <xdr:row>38</xdr:row>
      <xdr:rowOff>165720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156847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7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65491</xdr:rowOff>
    </xdr:from>
    <xdr:to>
      <xdr:col>41</xdr:col>
      <xdr:colOff>101600</xdr:colOff>
      <xdr:row>38</xdr:row>
      <xdr:rowOff>167091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8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158218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7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64760</xdr:rowOff>
    </xdr:from>
    <xdr:to>
      <xdr:col>36</xdr:col>
      <xdr:colOff>165100</xdr:colOff>
      <xdr:row>38</xdr:row>
      <xdr:rowOff>166360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157487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72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74499</xdr:rowOff>
    </xdr:from>
    <xdr:to>
      <xdr:col>55</xdr:col>
      <xdr:colOff>0</xdr:colOff>
      <xdr:row>58</xdr:row>
      <xdr:rowOff>17679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847149"/>
          <a:ext cx="838200" cy="1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74499</xdr:rowOff>
    </xdr:from>
    <xdr:to>
      <xdr:col>50</xdr:col>
      <xdr:colOff>114300</xdr:colOff>
      <xdr:row>57</xdr:row>
      <xdr:rowOff>91059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847149"/>
          <a:ext cx="889000" cy="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77292</xdr:rowOff>
    </xdr:from>
    <xdr:to>
      <xdr:col>45</xdr:col>
      <xdr:colOff>177800</xdr:colOff>
      <xdr:row>57</xdr:row>
      <xdr:rowOff>91059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49942"/>
          <a:ext cx="8890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77292</xdr:rowOff>
    </xdr:from>
    <xdr:to>
      <xdr:col>41</xdr:col>
      <xdr:colOff>50800</xdr:colOff>
      <xdr:row>57</xdr:row>
      <xdr:rowOff>103289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49942"/>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121314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158501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138329</xdr:rowOff>
    </xdr:from>
    <xdr:to>
      <xdr:col>55</xdr:col>
      <xdr:colOff>50800</xdr:colOff>
      <xdr:row>58</xdr:row>
      <xdr:rowOff>68479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1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161206</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23699</xdr:rowOff>
    </xdr:from>
    <xdr:to>
      <xdr:col>50</xdr:col>
      <xdr:colOff>165100</xdr:colOff>
      <xdr:row>57</xdr:row>
      <xdr:rowOff>125299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9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141826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57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40259</xdr:rowOff>
    </xdr:from>
    <xdr:to>
      <xdr:col>46</xdr:col>
      <xdr:colOff>38100</xdr:colOff>
      <xdr:row>57</xdr:row>
      <xdr:rowOff>141859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1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158386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5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26492</xdr:rowOff>
    </xdr:from>
    <xdr:to>
      <xdr:col>41</xdr:col>
      <xdr:colOff>101600</xdr:colOff>
      <xdr:row>57</xdr:row>
      <xdr:rowOff>128092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144619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5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52489</xdr:rowOff>
    </xdr:from>
    <xdr:to>
      <xdr:col>36</xdr:col>
      <xdr:colOff>165100</xdr:colOff>
      <xdr:row>57</xdr:row>
      <xdr:rowOff>154089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145216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9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66929</xdr:rowOff>
    </xdr:from>
    <xdr:to>
      <xdr:col>55</xdr:col>
      <xdr:colOff>0</xdr:colOff>
      <xdr:row>77</xdr:row>
      <xdr:rowOff>84322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68579"/>
          <a:ext cx="8382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67729</xdr:rowOff>
    </xdr:from>
    <xdr:to>
      <xdr:col>50</xdr:col>
      <xdr:colOff>114300</xdr:colOff>
      <xdr:row>77</xdr:row>
      <xdr:rowOff>84322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69379"/>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67729</xdr:rowOff>
    </xdr:from>
    <xdr:to>
      <xdr:col>45</xdr:col>
      <xdr:colOff>177800</xdr:colOff>
      <xdr:row>78</xdr:row>
      <xdr:rowOff>17018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69379"/>
          <a:ext cx="889000" cy="1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17018</xdr:rowOff>
    </xdr:from>
    <xdr:to>
      <xdr:col>41</xdr:col>
      <xdr:colOff>50800</xdr:colOff>
      <xdr:row>78</xdr:row>
      <xdr:rowOff>108896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90118"/>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33424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40340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16129</xdr:rowOff>
    </xdr:from>
    <xdr:to>
      <xdr:col>55</xdr:col>
      <xdr:colOff>50800</xdr:colOff>
      <xdr:row>77</xdr:row>
      <xdr:rowOff>117729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1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39006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6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33522</xdr:rowOff>
    </xdr:from>
    <xdr:to>
      <xdr:col>50</xdr:col>
      <xdr:colOff>165100</xdr:colOff>
      <xdr:row>77</xdr:row>
      <xdr:rowOff>135122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126249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16929</xdr:rowOff>
    </xdr:from>
    <xdr:to>
      <xdr:col>46</xdr:col>
      <xdr:colOff>38100</xdr:colOff>
      <xdr:row>77</xdr:row>
      <xdr:rowOff>118529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1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135056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137668</xdr:rowOff>
    </xdr:from>
    <xdr:to>
      <xdr:col>41</xdr:col>
      <xdr:colOff>101600</xdr:colOff>
      <xdr:row>78</xdr:row>
      <xdr:rowOff>67818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58945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58096</xdr:rowOff>
    </xdr:from>
    <xdr:to>
      <xdr:col>36</xdr:col>
      <xdr:colOff>165100</xdr:colOff>
      <xdr:row>78</xdr:row>
      <xdr:rowOff>159696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150823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107843</xdr:rowOff>
    </xdr:from>
    <xdr:to>
      <xdr:col>55</xdr:col>
      <xdr:colOff>0</xdr:colOff>
      <xdr:row>96</xdr:row>
      <xdr:rowOff>29809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224143"/>
          <a:ext cx="838200" cy="26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29809</xdr:rowOff>
    </xdr:from>
    <xdr:to>
      <xdr:col>50</xdr:col>
      <xdr:colOff>114300</xdr:colOff>
      <xdr:row>96</xdr:row>
      <xdr:rowOff>57452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89009"/>
          <a:ext cx="889000" cy="2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57452</xdr:rowOff>
    </xdr:from>
    <xdr:to>
      <xdr:col>45</xdr:col>
      <xdr:colOff>177800</xdr:colOff>
      <xdr:row>96</xdr:row>
      <xdr:rowOff>102389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16652"/>
          <a:ext cx="889000" cy="4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168112</xdr:rowOff>
    </xdr:from>
    <xdr:to>
      <xdr:col>41</xdr:col>
      <xdr:colOff>50800</xdr:colOff>
      <xdr:row>96</xdr:row>
      <xdr:rowOff>102389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455862"/>
          <a:ext cx="889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145001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21525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57043</xdr:rowOff>
    </xdr:from>
    <xdr:to>
      <xdr:col>55</xdr:col>
      <xdr:colOff>50800</xdr:colOff>
      <xdr:row>94</xdr:row>
      <xdr:rowOff>158643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1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79920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02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150459</xdr:rowOff>
    </xdr:from>
    <xdr:to>
      <xdr:col>50</xdr:col>
      <xdr:colOff>165100</xdr:colOff>
      <xdr:row>96</xdr:row>
      <xdr:rowOff>80609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3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97136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6652</xdr:rowOff>
    </xdr:from>
    <xdr:to>
      <xdr:col>46</xdr:col>
      <xdr:colOff>38100</xdr:colOff>
      <xdr:row>96</xdr:row>
      <xdr:rowOff>108252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6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124779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4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51589</xdr:rowOff>
    </xdr:from>
    <xdr:to>
      <xdr:col>41</xdr:col>
      <xdr:colOff>101600</xdr:colOff>
      <xdr:row>96</xdr:row>
      <xdr:rowOff>153189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169716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2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117312</xdr:rowOff>
    </xdr:from>
    <xdr:to>
      <xdr:col>36</xdr:col>
      <xdr:colOff>165100</xdr:colOff>
      <xdr:row>96</xdr:row>
      <xdr:rowOff>47462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0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63989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18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118212</xdr:rowOff>
    </xdr:from>
    <xdr:to>
      <xdr:col>85</xdr:col>
      <xdr:colOff>127000</xdr:colOff>
      <xdr:row>33</xdr:row>
      <xdr:rowOff>167498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261712"/>
          <a:ext cx="838200" cy="56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167498</xdr:rowOff>
    </xdr:from>
    <xdr:to>
      <xdr:col>81</xdr:col>
      <xdr:colOff>50800</xdr:colOff>
      <xdr:row>36</xdr:row>
      <xdr:rowOff>77932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825348"/>
          <a:ext cx="889000" cy="4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84470</xdr:rowOff>
    </xdr:from>
    <xdr:to>
      <xdr:col>76</xdr:col>
      <xdr:colOff>114300</xdr:colOff>
      <xdr:row>36</xdr:row>
      <xdr:rowOff>77932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742320"/>
          <a:ext cx="889000" cy="50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84470</xdr:rowOff>
    </xdr:from>
    <xdr:to>
      <xdr:col>71</xdr:col>
      <xdr:colOff>177800</xdr:colOff>
      <xdr:row>35</xdr:row>
      <xdr:rowOff>133619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742320"/>
          <a:ext cx="889000" cy="39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14429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98600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67412</xdr:rowOff>
    </xdr:from>
    <xdr:to>
      <xdr:col>85</xdr:col>
      <xdr:colOff>177800</xdr:colOff>
      <xdr:row>30</xdr:row>
      <xdr:rowOff>169012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21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20439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16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116698</xdr:rowOff>
    </xdr:from>
    <xdr:to>
      <xdr:col>81</xdr:col>
      <xdr:colOff>101600</xdr:colOff>
      <xdr:row>34</xdr:row>
      <xdr:rowOff>46848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7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63375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54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27132</xdr:rowOff>
    </xdr:from>
    <xdr:to>
      <xdr:col>76</xdr:col>
      <xdr:colOff>165100</xdr:colOff>
      <xdr:row>36</xdr:row>
      <xdr:rowOff>128732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145259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7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33670</xdr:rowOff>
    </xdr:from>
    <xdr:to>
      <xdr:col>72</xdr:col>
      <xdr:colOff>38100</xdr:colOff>
      <xdr:row>33</xdr:row>
      <xdr:rowOff>135270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6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151797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46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82819</xdr:rowOff>
    </xdr:from>
    <xdr:to>
      <xdr:col>67</xdr:col>
      <xdr:colOff>101600</xdr:colOff>
      <xdr:row>36</xdr:row>
      <xdr:rowOff>12969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29496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5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82626</xdr:rowOff>
    </xdr:from>
    <xdr:to>
      <xdr:col>85</xdr:col>
      <xdr:colOff>127000</xdr:colOff>
      <xdr:row>57</xdr:row>
      <xdr:rowOff>59157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83826"/>
          <a:ext cx="838200" cy="14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59157</xdr:rowOff>
    </xdr:from>
    <xdr:to>
      <xdr:col>81</xdr:col>
      <xdr:colOff>50800</xdr:colOff>
      <xdr:row>58</xdr:row>
      <xdr:rowOff>6591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31807"/>
          <a:ext cx="889000" cy="11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83541</xdr:rowOff>
    </xdr:from>
    <xdr:to>
      <xdr:col>76</xdr:col>
      <xdr:colOff>114300</xdr:colOff>
      <xdr:row>58</xdr:row>
      <xdr:rowOff>6591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684741"/>
          <a:ext cx="889000" cy="26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83541</xdr:rowOff>
    </xdr:from>
    <xdr:to>
      <xdr:col>71</xdr:col>
      <xdr:colOff>177800</xdr:colOff>
      <xdr:row>57</xdr:row>
      <xdr:rowOff>157924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84741"/>
          <a:ext cx="889000" cy="24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80853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5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156456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31826</xdr:rowOff>
    </xdr:from>
    <xdr:to>
      <xdr:col>85</xdr:col>
      <xdr:colOff>177800</xdr:colOff>
      <xdr:row>56</xdr:row>
      <xdr:rowOff>133426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54703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8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8357</xdr:rowOff>
    </xdr:from>
    <xdr:to>
      <xdr:col>81</xdr:col>
      <xdr:colOff>101600</xdr:colOff>
      <xdr:row>57</xdr:row>
      <xdr:rowOff>109957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8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126484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5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127241</xdr:rowOff>
    </xdr:from>
    <xdr:to>
      <xdr:col>76</xdr:col>
      <xdr:colOff>165100</xdr:colOff>
      <xdr:row>58</xdr:row>
      <xdr:rowOff>57391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48518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32741</xdr:rowOff>
    </xdr:from>
    <xdr:to>
      <xdr:col>72</xdr:col>
      <xdr:colOff>38100</xdr:colOff>
      <xdr:row>56</xdr:row>
      <xdr:rowOff>134341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3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150868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0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107124</xdr:rowOff>
    </xdr:from>
    <xdr:to>
      <xdr:col>67</xdr:col>
      <xdr:colOff>101600</xdr:colOff>
      <xdr:row>58</xdr:row>
      <xdr:rowOff>37274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28401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69292</xdr:rowOff>
    </xdr:from>
    <xdr:to>
      <xdr:col>85</xdr:col>
      <xdr:colOff>127000</xdr:colOff>
      <xdr:row>78</xdr:row>
      <xdr:rowOff>111331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270942"/>
          <a:ext cx="838200" cy="21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111331</xdr:rowOff>
    </xdr:from>
    <xdr:to>
      <xdr:col>81</xdr:col>
      <xdr:colOff>50800</xdr:colOff>
      <xdr:row>78</xdr:row>
      <xdr:rowOff>124498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84431"/>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54775</xdr:rowOff>
    </xdr:from>
    <xdr:to>
      <xdr:col>76</xdr:col>
      <xdr:colOff>114300</xdr:colOff>
      <xdr:row>78</xdr:row>
      <xdr:rowOff>124498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256425"/>
          <a:ext cx="889000" cy="2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99306</xdr:rowOff>
    </xdr:from>
    <xdr:to>
      <xdr:col>71</xdr:col>
      <xdr:colOff>177800</xdr:colOff>
      <xdr:row>77</xdr:row>
      <xdr:rowOff>54775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2958056"/>
          <a:ext cx="889000" cy="29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3525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4256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37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18492</xdr:rowOff>
    </xdr:from>
    <xdr:to>
      <xdr:col>85</xdr:col>
      <xdr:colOff>177800</xdr:colOff>
      <xdr:row>77</xdr:row>
      <xdr:rowOff>120092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41369</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0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60531</xdr:rowOff>
    </xdr:from>
    <xdr:to>
      <xdr:col>81</xdr:col>
      <xdr:colOff>101600</xdr:colOff>
      <xdr:row>78</xdr:row>
      <xdr:rowOff>162131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3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153258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2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73698</xdr:rowOff>
    </xdr:from>
    <xdr:to>
      <xdr:col>76</xdr:col>
      <xdr:colOff>165100</xdr:colOff>
      <xdr:row>79</xdr:row>
      <xdr:rowOff>3848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166425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3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3975</xdr:rowOff>
    </xdr:from>
    <xdr:to>
      <xdr:col>72</xdr:col>
      <xdr:colOff>38100</xdr:colOff>
      <xdr:row>77</xdr:row>
      <xdr:rowOff>105575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0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122102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9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48506</xdr:rowOff>
    </xdr:from>
    <xdr:to>
      <xdr:col>67</xdr:col>
      <xdr:colOff>101600</xdr:colOff>
      <xdr:row>75</xdr:row>
      <xdr:rowOff>150106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290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166633</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6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47966</xdr:rowOff>
    </xdr:from>
    <xdr:to>
      <xdr:col>85</xdr:col>
      <xdr:colOff>127000</xdr:colOff>
      <xdr:row>92</xdr:row>
      <xdr:rowOff>58122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821366"/>
          <a:ext cx="8382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58122</xdr:rowOff>
    </xdr:from>
    <xdr:to>
      <xdr:col>81</xdr:col>
      <xdr:colOff>50800</xdr:colOff>
      <xdr:row>92</xdr:row>
      <xdr:rowOff>66810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831522"/>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66810</xdr:rowOff>
    </xdr:from>
    <xdr:to>
      <xdr:col>76</xdr:col>
      <xdr:colOff>114300</xdr:colOff>
      <xdr:row>92</xdr:row>
      <xdr:rowOff>103532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5840210"/>
          <a:ext cx="889000" cy="3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70907</xdr:rowOff>
    </xdr:from>
    <xdr:to>
      <xdr:col>71</xdr:col>
      <xdr:colOff>177800</xdr:colOff>
      <xdr:row>92</xdr:row>
      <xdr:rowOff>103532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5844307"/>
          <a:ext cx="889000" cy="3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107218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168616</xdr:rowOff>
    </xdr:from>
    <xdr:to>
      <xdr:col>85</xdr:col>
      <xdr:colOff>177800</xdr:colOff>
      <xdr:row>92</xdr:row>
      <xdr:rowOff>98766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7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20043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62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7322</xdr:rowOff>
    </xdr:from>
    <xdr:to>
      <xdr:col>81</xdr:col>
      <xdr:colOff>101600</xdr:colOff>
      <xdr:row>92</xdr:row>
      <xdr:rowOff>108922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7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125449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5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16010</xdr:rowOff>
    </xdr:from>
    <xdr:to>
      <xdr:col>76</xdr:col>
      <xdr:colOff>165100</xdr:colOff>
      <xdr:row>92</xdr:row>
      <xdr:rowOff>117610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78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134137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56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52732</xdr:rowOff>
    </xdr:from>
    <xdr:to>
      <xdr:col>72</xdr:col>
      <xdr:colOff>38100</xdr:colOff>
      <xdr:row>92</xdr:row>
      <xdr:rowOff>154332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82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170859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6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20107</xdr:rowOff>
    </xdr:from>
    <xdr:to>
      <xdr:col>67</xdr:col>
      <xdr:colOff>101600</xdr:colOff>
      <xdr:row>92</xdr:row>
      <xdr:rowOff>121707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79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138234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5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歳出総額は、</a:t>
          </a:r>
          <a:r>
            <a:rPr kumimoji="1" lang="en-US" altLang="ja-JP" sz="1400">
              <a:latin typeface="ＭＳ Ｐゴシック" panose="020B0600070205080204" pitchFamily="50" charset="-128"/>
              <a:ea typeface="ＭＳ Ｐゴシック" panose="020B0600070205080204" pitchFamily="50" charset="-128"/>
            </a:rPr>
            <a:t>49,939</a:t>
          </a:r>
          <a:r>
            <a:rPr kumimoji="1" lang="ja-JP" altLang="en-US" sz="1400">
              <a:latin typeface="ＭＳ Ｐゴシック" panose="020B0600070205080204" pitchFamily="50" charset="-128"/>
              <a:ea typeface="ＭＳ Ｐゴシック" panose="020B0600070205080204" pitchFamily="50" charset="-128"/>
            </a:rPr>
            <a:t>百万円で前年度比</a:t>
          </a:r>
          <a:r>
            <a:rPr kumimoji="1" lang="en-US" altLang="ja-JP" sz="1400">
              <a:latin typeface="ＭＳ Ｐゴシック" panose="020B0600070205080204" pitchFamily="50" charset="-128"/>
              <a:ea typeface="ＭＳ Ｐゴシック" panose="020B0600070205080204" pitchFamily="50" charset="-128"/>
            </a:rPr>
            <a:t>+4,111</a:t>
          </a:r>
          <a:r>
            <a:rPr kumimoji="1" lang="ja-JP" altLang="en-US" sz="1400">
              <a:latin typeface="ＭＳ Ｐゴシック" panose="020B0600070205080204" pitchFamily="50" charset="-128"/>
              <a:ea typeface="ＭＳ Ｐゴシック" panose="020B0600070205080204" pitchFamily="50" charset="-128"/>
            </a:rPr>
            <a:t>百万円（</a:t>
          </a:r>
          <a:r>
            <a:rPr kumimoji="1" lang="en-US" altLang="ja-JP" sz="1400">
              <a:latin typeface="ＭＳ Ｐゴシック" panose="020B0600070205080204" pitchFamily="50" charset="-128"/>
              <a:ea typeface="ＭＳ Ｐゴシック" panose="020B0600070205080204" pitchFamily="50" charset="-128"/>
            </a:rPr>
            <a:t>+9.0</a:t>
          </a:r>
          <a:r>
            <a:rPr kumimoji="1" lang="ja-JP" altLang="en-US" sz="1400">
              <a:latin typeface="ＭＳ Ｐゴシック" panose="020B0600070205080204" pitchFamily="50" charset="-128"/>
              <a:ea typeface="ＭＳ Ｐゴシック" panose="020B0600070205080204" pitchFamily="50" charset="-128"/>
            </a:rPr>
            <a:t>％）となった。目的別の主な増減要因は以下のとおりである。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農林水産業費（△</a:t>
          </a:r>
          <a:r>
            <a:rPr kumimoji="1" lang="en-US" altLang="ja-JP" sz="1400">
              <a:latin typeface="ＭＳ Ｐゴシック" panose="020B0600070205080204" pitchFamily="50" charset="-128"/>
              <a:ea typeface="ＭＳ Ｐゴシック" panose="020B0600070205080204" pitchFamily="50" charset="-128"/>
            </a:rPr>
            <a:t>697</a:t>
          </a:r>
          <a:r>
            <a:rPr kumimoji="1" lang="ja-JP" altLang="en-US" sz="1400">
              <a:latin typeface="ＭＳ Ｐゴシック" panose="020B0600070205080204" pitchFamily="50" charset="-128"/>
              <a:ea typeface="ＭＳ Ｐゴシック" panose="020B0600070205080204" pitchFamily="50" charset="-128"/>
            </a:rPr>
            <a:t>百万円・△</a:t>
          </a:r>
          <a:r>
            <a:rPr kumimoji="1" lang="en-US" altLang="ja-JP" sz="1400">
              <a:latin typeface="ＭＳ Ｐゴシック" panose="020B0600070205080204" pitchFamily="50" charset="-128"/>
              <a:ea typeface="ＭＳ Ｐゴシック" panose="020B0600070205080204" pitchFamily="50" charset="-128"/>
            </a:rPr>
            <a:t>37.2</a:t>
          </a: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農業集落排水施設事業特別会計繰出金の皆減（△</a:t>
          </a:r>
          <a:r>
            <a:rPr kumimoji="1" lang="en-US" altLang="ja-JP" sz="1400">
              <a:latin typeface="ＭＳ Ｐゴシック" panose="020B0600070205080204" pitchFamily="50" charset="-128"/>
              <a:ea typeface="ＭＳ Ｐゴシック" panose="020B0600070205080204" pitchFamily="50" charset="-128"/>
            </a:rPr>
            <a:t>582</a:t>
          </a:r>
          <a:r>
            <a:rPr kumimoji="1" lang="ja-JP" altLang="en-US" sz="1400">
              <a:latin typeface="ＭＳ Ｐゴシック" panose="020B0600070205080204" pitchFamily="50" charset="-128"/>
              <a:ea typeface="ＭＳ Ｐゴシック" panose="020B0600070205080204" pitchFamily="50" charset="-128"/>
            </a:rPr>
            <a:t>百万円）、稚児野台地国道９号改良関連事業の減（△</a:t>
          </a:r>
          <a:r>
            <a:rPr kumimoji="1" lang="en-US" altLang="ja-JP" sz="1400">
              <a:latin typeface="ＭＳ Ｐゴシック" panose="020B0600070205080204" pitchFamily="50" charset="-128"/>
              <a:ea typeface="ＭＳ Ｐゴシック" panose="020B0600070205080204" pitchFamily="50" charset="-128"/>
            </a:rPr>
            <a:t>111</a:t>
          </a:r>
          <a:r>
            <a:rPr kumimoji="1" lang="ja-JP" altLang="en-US" sz="1400">
              <a:latin typeface="ＭＳ Ｐゴシック" panose="020B0600070205080204" pitchFamily="50" charset="-128"/>
              <a:ea typeface="ＭＳ Ｐゴシック" panose="020B0600070205080204" pitchFamily="50" charset="-128"/>
            </a:rPr>
            <a:t>百万円）などによる</a:t>
          </a:r>
          <a:endParaRPr kumimoji="1" lang="en-US" altLang="ja-JP" sz="1400">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土木費（</a:t>
          </a:r>
          <a:r>
            <a:rPr kumimoji="1" lang="en-US" altLang="ja-JP" sz="1400">
              <a:latin typeface="ＭＳ Ｐゴシック" panose="020B0600070205080204" pitchFamily="50" charset="-128"/>
              <a:ea typeface="ＭＳ Ｐゴシック" panose="020B0600070205080204" pitchFamily="50" charset="-128"/>
            </a:rPr>
            <a:t>+1,184</a:t>
          </a:r>
          <a:r>
            <a:rPr kumimoji="1" lang="ja-JP" altLang="en-US" sz="1400">
              <a:latin typeface="ＭＳ Ｐゴシック" panose="020B0600070205080204" pitchFamily="50" charset="-128"/>
              <a:ea typeface="ＭＳ Ｐゴシック" panose="020B0600070205080204" pitchFamily="50" charset="-128"/>
            </a:rPr>
            <a:t>百万円・</a:t>
          </a:r>
          <a:r>
            <a:rPr kumimoji="1" lang="en-US" altLang="ja-JP" sz="1400">
              <a:latin typeface="ＭＳ Ｐゴシック" panose="020B0600070205080204" pitchFamily="50" charset="-128"/>
              <a:ea typeface="ＭＳ Ｐゴシック" panose="020B0600070205080204" pitchFamily="50" charset="-128"/>
            </a:rPr>
            <a:t>+27.9</a:t>
          </a: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つつじが丘・向野団地建替事業の増（</a:t>
          </a:r>
          <a:r>
            <a:rPr kumimoji="1" lang="en-US" altLang="ja-JP" sz="1400">
              <a:latin typeface="ＭＳ Ｐゴシック" panose="020B0600070205080204" pitchFamily="50" charset="-128"/>
              <a:ea typeface="ＭＳ Ｐゴシック" panose="020B0600070205080204" pitchFamily="50" charset="-128"/>
            </a:rPr>
            <a:t>+979</a:t>
          </a:r>
          <a:r>
            <a:rPr kumimoji="1" lang="ja-JP" altLang="en-US" sz="1400">
              <a:latin typeface="ＭＳ Ｐゴシック" panose="020B0600070205080204" pitchFamily="50" charset="-128"/>
              <a:ea typeface="ＭＳ Ｐゴシック" panose="020B0600070205080204" pitchFamily="50" charset="-128"/>
            </a:rPr>
            <a:t>百万円）、下水道事業会計負担金の増（</a:t>
          </a:r>
          <a:r>
            <a:rPr kumimoji="1" lang="en-US" altLang="ja-JP" sz="1400">
              <a:latin typeface="ＭＳ Ｐゴシック" panose="020B0600070205080204" pitchFamily="50" charset="-128"/>
              <a:ea typeface="ＭＳ Ｐゴシック" panose="020B0600070205080204" pitchFamily="50" charset="-128"/>
            </a:rPr>
            <a:t>+574</a:t>
          </a:r>
          <a:r>
            <a:rPr kumimoji="1" lang="ja-JP" altLang="en-US" sz="1400">
              <a:latin typeface="ＭＳ Ｐゴシック" panose="020B0600070205080204" pitchFamily="50" charset="-128"/>
              <a:ea typeface="ＭＳ Ｐゴシック" panose="020B0600070205080204" pitchFamily="50" charset="-128"/>
            </a:rPr>
            <a:t>百万円）などによる</a:t>
          </a:r>
          <a:endParaRPr kumimoji="1" lang="en-US" altLang="ja-JP" sz="1400">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消防費（</a:t>
          </a:r>
          <a:r>
            <a:rPr kumimoji="1" lang="en-US" altLang="ja-JP" sz="1400">
              <a:latin typeface="ＭＳ Ｐゴシック" panose="020B0600070205080204" pitchFamily="50" charset="-128"/>
              <a:ea typeface="ＭＳ Ｐゴシック" panose="020B0600070205080204" pitchFamily="50" charset="-128"/>
            </a:rPr>
            <a:t>+910</a:t>
          </a:r>
          <a:r>
            <a:rPr kumimoji="1" lang="ja-JP" altLang="en-US" sz="1400">
              <a:latin typeface="ＭＳ Ｐゴシック" panose="020B0600070205080204" pitchFamily="50" charset="-128"/>
              <a:ea typeface="ＭＳ Ｐゴシック" panose="020B0600070205080204" pitchFamily="50" charset="-128"/>
            </a:rPr>
            <a:t>百万円・</a:t>
          </a:r>
          <a:r>
            <a:rPr kumimoji="1" lang="en-US" altLang="ja-JP" sz="1400">
              <a:latin typeface="ＭＳ Ｐゴシック" panose="020B0600070205080204" pitchFamily="50" charset="-128"/>
              <a:ea typeface="ＭＳ Ｐゴシック" panose="020B0600070205080204" pitchFamily="50" charset="-128"/>
            </a:rPr>
            <a:t>+42.5</a:t>
          </a: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消防救急デジタル無線更新事業の皆増（</a:t>
          </a:r>
          <a:r>
            <a:rPr kumimoji="1" lang="en-US" altLang="ja-JP" sz="1400">
              <a:latin typeface="ＭＳ Ｐゴシック" panose="020B0600070205080204" pitchFamily="50" charset="-128"/>
              <a:ea typeface="ＭＳ Ｐゴシック" panose="020B0600070205080204" pitchFamily="50" charset="-128"/>
            </a:rPr>
            <a:t>+435</a:t>
          </a:r>
          <a:r>
            <a:rPr kumimoji="1" lang="ja-JP" altLang="en-US" sz="1400">
              <a:latin typeface="ＭＳ Ｐゴシック" panose="020B0600070205080204" pitchFamily="50" charset="-128"/>
              <a:ea typeface="ＭＳ Ｐゴシック" panose="020B0600070205080204" pitchFamily="50" charset="-128"/>
            </a:rPr>
            <a:t>百万円）、中・北部地域共同指令センター整備事業の増（</a:t>
          </a:r>
          <a:r>
            <a:rPr kumimoji="1" lang="en-US" altLang="ja-JP" sz="1400">
              <a:latin typeface="ＭＳ Ｐゴシック" panose="020B0600070205080204" pitchFamily="50" charset="-128"/>
              <a:ea typeface="ＭＳ Ｐゴシック" panose="020B0600070205080204" pitchFamily="50" charset="-128"/>
            </a:rPr>
            <a:t>+294</a:t>
          </a:r>
          <a:r>
            <a:rPr kumimoji="1" lang="ja-JP" altLang="en-US" sz="1400">
              <a:latin typeface="ＭＳ Ｐゴシック" panose="020B0600070205080204" pitchFamily="50" charset="-128"/>
              <a:ea typeface="ＭＳ Ｐゴシック" panose="020B0600070205080204" pitchFamily="50" charset="-128"/>
            </a:rPr>
            <a:t>百万円）などによる</a:t>
          </a:r>
          <a:endParaRPr kumimoji="1" lang="en-US" altLang="ja-JP" sz="1400">
            <a:latin typeface="ＭＳ Ｐゴシック" panose="020B0600070205080204" pitchFamily="50" charset="-128"/>
            <a:ea typeface="ＭＳ Ｐゴシック" panose="020B0600070205080204" pitchFamily="50" charset="-128"/>
          </a:endParaRPr>
        </a:p>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教育費（</a:t>
          </a:r>
          <a:r>
            <a:rPr kumimoji="1" lang="en-US" altLang="ja-JP" sz="1400">
              <a:latin typeface="ＭＳ Ｐゴシック" panose="020B0600070205080204" pitchFamily="50" charset="-128"/>
              <a:ea typeface="ＭＳ Ｐゴシック" panose="020B0600070205080204" pitchFamily="50" charset="-128"/>
            </a:rPr>
            <a:t>+840</a:t>
          </a:r>
          <a:r>
            <a:rPr kumimoji="1" lang="ja-JP" altLang="en-US" sz="1400">
              <a:latin typeface="ＭＳ Ｐゴシック" panose="020B0600070205080204" pitchFamily="50" charset="-128"/>
              <a:ea typeface="ＭＳ Ｐゴシック" panose="020B0600070205080204" pitchFamily="50" charset="-128"/>
            </a:rPr>
            <a:t>百万円・</a:t>
          </a:r>
          <a:r>
            <a:rPr kumimoji="1" lang="en-US" altLang="ja-JP" sz="1400">
              <a:latin typeface="ＭＳ Ｐゴシック" panose="020B0600070205080204" pitchFamily="50" charset="-128"/>
              <a:ea typeface="ＭＳ Ｐゴシック" panose="020B0600070205080204" pitchFamily="50" charset="-128"/>
            </a:rPr>
            <a:t>+19.8</a:t>
          </a: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地域公民館等長寿命化（大規模改修）事業の増（</a:t>
          </a:r>
          <a:r>
            <a:rPr kumimoji="1" lang="en-US" altLang="ja-JP" sz="1400">
              <a:latin typeface="ＭＳ Ｐゴシック" panose="020B0600070205080204" pitchFamily="50" charset="-128"/>
              <a:ea typeface="ＭＳ Ｐゴシック" panose="020B0600070205080204" pitchFamily="50" charset="-128"/>
            </a:rPr>
            <a:t>+413</a:t>
          </a:r>
          <a:r>
            <a:rPr kumimoji="1" lang="ja-JP" altLang="en-US" sz="1400">
              <a:latin typeface="ＭＳ Ｐゴシック" panose="020B0600070205080204" pitchFamily="50" charset="-128"/>
              <a:ea typeface="ＭＳ Ｐゴシック" panose="020B0600070205080204" pitchFamily="50" charset="-128"/>
            </a:rPr>
            <a:t>百万円）、学校給食管理運営事業の増（</a:t>
          </a:r>
          <a:r>
            <a:rPr kumimoji="1" lang="en-US" altLang="ja-JP" sz="1400">
              <a:latin typeface="ＭＳ Ｐゴシック" panose="020B0600070205080204" pitchFamily="50" charset="-128"/>
              <a:ea typeface="ＭＳ Ｐゴシック" panose="020B0600070205080204" pitchFamily="50" charset="-128"/>
            </a:rPr>
            <a:t>+335</a:t>
          </a:r>
          <a:r>
            <a:rPr kumimoji="1" lang="ja-JP" altLang="en-US" sz="1400">
              <a:latin typeface="ＭＳ Ｐゴシック" panose="020B0600070205080204" pitchFamily="50" charset="-128"/>
              <a:ea typeface="ＭＳ Ｐゴシック" panose="020B0600070205080204" pitchFamily="50" charset="-128"/>
            </a:rPr>
            <a:t>百万円）などによる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400">
              <a:latin typeface="ＭＳ ゴシック" pitchFamily="49" charset="-128"/>
              <a:ea typeface="ＭＳ ゴシック" pitchFamily="49" charset="-128"/>
            </a:rPr>
            <a:t>　原油価格・物価高騰緊急対策に取り組みつつ、大型事業や災害復旧事業に係る投資的経費が増加したことで、歳入歳出ともに合併以後２番目の大型決算となった。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市税収入が増加したことに加え、国の経済対策による普通交付税の追加措置があったこと、合併算定替逓減対策基金や財政調整基金を活用した結果、歳入歳出差引額から翌年度へ繰越すべき財源を控除した実質収支は９００百万円の黒字となり、前年度決算に比べ２３７百万円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800">
              <a:latin typeface="ＭＳ ゴシック" pitchFamily="49" charset="-128"/>
              <a:ea typeface="ＭＳ ゴシック" pitchFamily="49" charset="-128"/>
            </a:rPr>
            <a:t>　全会計連結による実質赤字は発生していない。</a:t>
          </a:r>
          <a:endParaRPr kumimoji="1" lang="en-US" altLang="ja-JP" sz="1800">
            <a:latin typeface="ＭＳ ゴシック" pitchFamily="49" charset="-128"/>
            <a:ea typeface="ＭＳ ゴシック" pitchFamily="49" charset="-128"/>
          </a:endParaRPr>
        </a:p>
        <a:p>
          <a:r>
            <a:rPr kumimoji="1" lang="ja-JP" altLang="en-US" sz="1800">
              <a:latin typeface="ＭＳ ゴシック" pitchFamily="49" charset="-128"/>
              <a:ea typeface="ＭＳ ゴシック" pitchFamily="49" charset="-128"/>
            </a:rPr>
            <a:t>　また、一般会計等（普通会計）、公営企業会計のうち個別の会計においても実質赤字または資金不足は発生していない。</a:t>
          </a:r>
          <a:endParaRPr kumimoji="1" lang="en-US" altLang="ja-JP" sz="1800">
            <a:latin typeface="ＭＳ ゴシック" pitchFamily="49" charset="-128"/>
            <a:ea typeface="ＭＳ ゴシック" pitchFamily="49" charset="-128"/>
          </a:endParaRPr>
        </a:p>
        <a:p>
          <a:r>
            <a:rPr kumimoji="1" lang="ja-JP" altLang="en-US" sz="1800">
              <a:latin typeface="ＭＳ ゴシック" pitchFamily="49" charset="-128"/>
              <a:ea typeface="ＭＳ ゴシック" pitchFamily="49" charset="-128"/>
            </a:rPr>
            <a:t>　全会計の実質収支額及び剰余金の合計は</a:t>
          </a:r>
          <a:r>
            <a:rPr kumimoji="1" lang="en-US" altLang="ja-JP" sz="1800">
              <a:latin typeface="ＭＳ ゴシック" pitchFamily="49" charset="-128"/>
              <a:ea typeface="ＭＳ ゴシック" pitchFamily="49" charset="-128"/>
            </a:rPr>
            <a:t>11,740</a:t>
          </a:r>
          <a:r>
            <a:rPr kumimoji="1" lang="ja-JP" altLang="en-US" sz="1800">
              <a:latin typeface="ＭＳ ゴシック" pitchFamily="49" charset="-128"/>
              <a:ea typeface="ＭＳ ゴシック" pitchFamily="49" charset="-128"/>
            </a:rPr>
            <a:t>百万円と前年度と比べて△</a:t>
          </a:r>
          <a:r>
            <a:rPr kumimoji="1" lang="en-US" altLang="ja-JP" sz="1800">
              <a:latin typeface="ＭＳ ゴシック" pitchFamily="49" charset="-128"/>
              <a:ea typeface="ＭＳ ゴシック" pitchFamily="49" charset="-128"/>
            </a:rPr>
            <a:t>137</a:t>
          </a:r>
          <a:r>
            <a:rPr kumimoji="1" lang="ja-JP" altLang="en-US" sz="1800">
              <a:latin typeface="ＭＳ ゴシック" pitchFamily="49" charset="-128"/>
              <a:ea typeface="ＭＳ ゴシック" pitchFamily="49" charset="-128"/>
            </a:rPr>
            <a:t>百万円とほぼ横ばいの状況である。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2%20&#31119;&#30693;&#23665;&#24066;&#9675;ok\&#12304;&#36001;&#25919;&#29366;&#27841;&#36039;&#26009;&#38598;&#12305;_262013_&#31119;&#30693;&#23665;&#24066;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02%20&#31119;&#30693;&#23665;&#24066;&#9675;ok/&#12304;&#36001;&#25919;&#29366;&#27841;&#36039;&#26009;&#38598;&#12305;_262013_&#31119;&#30693;&#2366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51.8</v>
          </cell>
          <cell r="BX51">
            <v>47.4</v>
          </cell>
          <cell r="CF51">
            <v>38.5</v>
          </cell>
          <cell r="CN51">
            <v>33.799999999999997</v>
          </cell>
          <cell r="CV51">
            <v>28.2</v>
          </cell>
        </row>
        <row r="53">
          <cell r="BP53">
            <v>65.3</v>
          </cell>
          <cell r="BX53">
            <v>65.7</v>
          </cell>
          <cell r="CF53">
            <v>66.400000000000006</v>
          </cell>
          <cell r="CN53">
            <v>67.5</v>
          </cell>
          <cell r="CV53">
            <v>67.7</v>
          </cell>
        </row>
        <row r="55">
          <cell r="AN55" t="str">
            <v>類似団体内平均値</v>
          </cell>
          <cell r="BP55">
            <v>22.7</v>
          </cell>
          <cell r="BX55">
            <v>27.8</v>
          </cell>
          <cell r="CF55">
            <v>18</v>
          </cell>
          <cell r="CN55">
            <v>12.7</v>
          </cell>
          <cell r="CV55">
            <v>10</v>
          </cell>
        </row>
        <row r="57">
          <cell r="BP57">
            <v>60.6</v>
          </cell>
          <cell r="BX57">
            <v>62</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51.8</v>
          </cell>
          <cell r="BX73">
            <v>47.4</v>
          </cell>
          <cell r="CF73">
            <v>38.5</v>
          </cell>
          <cell r="CN73">
            <v>33.799999999999997</v>
          </cell>
          <cell r="CV73">
            <v>28.2</v>
          </cell>
        </row>
        <row r="75">
          <cell r="BP75">
            <v>10.9</v>
          </cell>
          <cell r="BX75">
            <v>10.1</v>
          </cell>
          <cell r="CF75">
            <v>9.9</v>
          </cell>
          <cell r="CN75">
            <v>9.6</v>
          </cell>
          <cell r="CV75">
            <v>9.8000000000000007</v>
          </cell>
        </row>
        <row r="77">
          <cell r="AN77" t="str">
            <v>類似団体内平均値</v>
          </cell>
          <cell r="BP77">
            <v>22.7</v>
          </cell>
          <cell r="BX77">
            <v>27.8</v>
          </cell>
          <cell r="CF77">
            <v>18</v>
          </cell>
          <cell r="CN77">
            <v>12.7</v>
          </cell>
          <cell r="CV77">
            <v>10</v>
          </cell>
        </row>
        <row r="79">
          <cell r="BP79">
            <v>7.7</v>
          </cell>
          <cell r="BX79">
            <v>7.5</v>
          </cell>
          <cell r="CF79">
            <v>6.6</v>
          </cell>
          <cell r="CN79">
            <v>6.6</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51195146</v>
      </c>
      <c r="BO4" s="358"/>
      <c r="BP4" s="358"/>
      <c r="BQ4" s="358"/>
      <c r="BR4" s="358"/>
      <c r="BS4" s="358"/>
      <c r="BT4" s="358"/>
      <c r="BU4" s="359"/>
      <c r="BV4" s="357">
        <v>47570655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3.6</v>
      </c>
      <c r="CU4" s="364"/>
      <c r="CV4" s="364"/>
      <c r="CW4" s="364"/>
      <c r="CX4" s="364"/>
      <c r="CY4" s="364"/>
      <c r="CZ4" s="364"/>
      <c r="DA4" s="365"/>
      <c r="DB4" s="363">
        <v>4.7</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49938835</v>
      </c>
      <c r="BO5" s="395"/>
      <c r="BP5" s="395"/>
      <c r="BQ5" s="395"/>
      <c r="BR5" s="395"/>
      <c r="BS5" s="395"/>
      <c r="BT5" s="395"/>
      <c r="BU5" s="396"/>
      <c r="BV5" s="394">
        <v>45827537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93.7</v>
      </c>
      <c r="CU5" s="392"/>
      <c r="CV5" s="392"/>
      <c r="CW5" s="392"/>
      <c r="CX5" s="392"/>
      <c r="CY5" s="392"/>
      <c r="CZ5" s="392"/>
      <c r="DA5" s="393"/>
      <c r="DB5" s="391">
        <v>92.8</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1256311</v>
      </c>
      <c r="BO6" s="395"/>
      <c r="BP6" s="395"/>
      <c r="BQ6" s="395"/>
      <c r="BR6" s="395"/>
      <c r="BS6" s="395"/>
      <c r="BT6" s="395"/>
      <c r="BU6" s="396"/>
      <c r="BV6" s="394">
        <v>1743118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94.4</v>
      </c>
      <c r="CU6" s="432"/>
      <c r="CV6" s="432"/>
      <c r="CW6" s="432"/>
      <c r="CX6" s="432"/>
      <c r="CY6" s="432"/>
      <c r="CZ6" s="432"/>
      <c r="DA6" s="433"/>
      <c r="DB6" s="431">
        <v>94.3</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356044</v>
      </c>
      <c r="BO7" s="395"/>
      <c r="BP7" s="395"/>
      <c r="BQ7" s="395"/>
      <c r="BR7" s="395"/>
      <c r="BS7" s="395"/>
      <c r="BT7" s="395"/>
      <c r="BU7" s="396"/>
      <c r="BV7" s="394">
        <v>606303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24785130</v>
      </c>
      <c r="CU7" s="395"/>
      <c r="CV7" s="395"/>
      <c r="CW7" s="395"/>
      <c r="CX7" s="395"/>
      <c r="CY7" s="395"/>
      <c r="CZ7" s="395"/>
      <c r="DA7" s="396"/>
      <c r="DB7" s="394">
        <v>24416312</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900267</v>
      </c>
      <c r="BO8" s="395"/>
      <c r="BP8" s="395"/>
      <c r="BQ8" s="395"/>
      <c r="BR8" s="395"/>
      <c r="BS8" s="395"/>
      <c r="BT8" s="395"/>
      <c r="BU8" s="396"/>
      <c r="BV8" s="394">
        <v>1136815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0.51</v>
      </c>
      <c r="CU8" s="435"/>
      <c r="CV8" s="435"/>
      <c r="CW8" s="435"/>
      <c r="CX8" s="435"/>
      <c r="CY8" s="435"/>
      <c r="CZ8" s="435"/>
      <c r="DA8" s="436"/>
      <c r="DB8" s="434">
        <v>0.52</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77306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-236548</v>
      </c>
      <c r="BO9" s="395"/>
      <c r="BP9" s="395"/>
      <c r="BQ9" s="395"/>
      <c r="BR9" s="395"/>
      <c r="BS9" s="395"/>
      <c r="BT9" s="395"/>
      <c r="BU9" s="396"/>
      <c r="BV9" s="394">
        <v>132708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18</v>
      </c>
      <c r="CU9" s="392"/>
      <c r="CV9" s="392"/>
      <c r="CW9" s="392"/>
      <c r="CX9" s="392"/>
      <c r="CY9" s="392"/>
      <c r="CZ9" s="392"/>
      <c r="DA9" s="393"/>
      <c r="DB9" s="391">
        <v>18.8</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78935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5974</v>
      </c>
      <c r="BO10" s="395"/>
      <c r="BP10" s="395"/>
      <c r="BQ10" s="395"/>
      <c r="BR10" s="395"/>
      <c r="BS10" s="395"/>
      <c r="BT10" s="395"/>
      <c r="BU10" s="396"/>
      <c r="BV10" s="394">
        <v>4928</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498038</v>
      </c>
      <c r="BO11" s="395"/>
      <c r="BP11" s="395"/>
      <c r="BQ11" s="395"/>
      <c r="BR11" s="395"/>
      <c r="BS11" s="395"/>
      <c r="BT11" s="395"/>
      <c r="BU11" s="396"/>
      <c r="BV11" s="394">
        <v>609990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75385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480000</v>
      </c>
      <c r="BO12" s="395"/>
      <c r="BP12" s="395"/>
      <c r="BQ12" s="395"/>
      <c r="BR12" s="395"/>
      <c r="BS12" s="395"/>
      <c r="BT12" s="395"/>
      <c r="BU12" s="396"/>
      <c r="BV12" s="394">
        <v>420000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74100</v>
      </c>
      <c r="S13" s="479"/>
      <c r="T13" s="479"/>
      <c r="U13" s="479"/>
      <c r="V13" s="480"/>
      <c r="W13" s="410" t="s">
        <v>131</v>
      </c>
      <c r="X13" s="411"/>
      <c r="Y13" s="411"/>
      <c r="Z13" s="411"/>
      <c r="AA13" s="411"/>
      <c r="AB13" s="401"/>
      <c r="AC13" s="445">
        <v>1659</v>
      </c>
      <c r="AD13" s="446"/>
      <c r="AE13" s="446"/>
      <c r="AF13" s="446"/>
      <c r="AG13" s="488"/>
      <c r="AH13" s="445">
        <v>2100</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-212536</v>
      </c>
      <c r="BO13" s="395"/>
      <c r="BP13" s="395"/>
      <c r="BQ13" s="395"/>
      <c r="BR13" s="395"/>
      <c r="BS13" s="395"/>
      <c r="BT13" s="395"/>
      <c r="BU13" s="396"/>
      <c r="BV13" s="394">
        <v>327626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9.8000000000000007</v>
      </c>
      <c r="CU13" s="392"/>
      <c r="CV13" s="392"/>
      <c r="CW13" s="392"/>
      <c r="CX13" s="392"/>
      <c r="CY13" s="392"/>
      <c r="CZ13" s="392"/>
      <c r="DA13" s="393"/>
      <c r="DB13" s="391">
        <v>9.6</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76075</v>
      </c>
      <c r="S14" s="479"/>
      <c r="T14" s="479"/>
      <c r="U14" s="479"/>
      <c r="V14" s="480"/>
      <c r="W14" s="384"/>
      <c r="X14" s="385"/>
      <c r="Y14" s="385"/>
      <c r="Z14" s="385"/>
      <c r="AA14" s="385"/>
      <c r="AB14" s="374"/>
      <c r="AC14" s="481">
        <v>4.5999999999999996</v>
      </c>
      <c r="AD14" s="482"/>
      <c r="AE14" s="482"/>
      <c r="AF14" s="482"/>
      <c r="AG14" s="483"/>
      <c r="AH14" s="481">
        <v>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28.2</v>
      </c>
      <c r="CU14" s="493"/>
      <c r="CV14" s="493"/>
      <c r="CW14" s="493"/>
      <c r="CX14" s="493"/>
      <c r="CY14" s="493"/>
      <c r="CZ14" s="493"/>
      <c r="DA14" s="494"/>
      <c r="DB14" s="492">
        <v>33.799999999999997</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74929</v>
      </c>
      <c r="S15" s="479"/>
      <c r="T15" s="479"/>
      <c r="U15" s="479"/>
      <c r="V15" s="480"/>
      <c r="W15" s="410" t="s">
        <v>137</v>
      </c>
      <c r="X15" s="411"/>
      <c r="Y15" s="411"/>
      <c r="Z15" s="411"/>
      <c r="AA15" s="411"/>
      <c r="AB15" s="401"/>
      <c r="AC15" s="445">
        <v>10734</v>
      </c>
      <c r="AD15" s="446"/>
      <c r="AE15" s="446"/>
      <c r="AF15" s="446"/>
      <c r="AG15" s="488"/>
      <c r="AH15" s="445">
        <v>10927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11200118</v>
      </c>
      <c r="BO15" s="358"/>
      <c r="BP15" s="358"/>
      <c r="BQ15" s="358"/>
      <c r="BR15" s="358"/>
      <c r="BS15" s="358"/>
      <c r="BT15" s="358"/>
      <c r="BU15" s="359"/>
      <c r="BV15" s="357">
        <v>10862214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29.5</v>
      </c>
      <c r="AD16" s="482"/>
      <c r="AE16" s="482"/>
      <c r="AF16" s="482"/>
      <c r="AG16" s="483"/>
      <c r="AH16" s="481">
        <v>29.1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21662233</v>
      </c>
      <c r="BO16" s="395"/>
      <c r="BP16" s="395"/>
      <c r="BQ16" s="395"/>
      <c r="BR16" s="395"/>
      <c r="BS16" s="395"/>
      <c r="BT16" s="395"/>
      <c r="BU16" s="396"/>
      <c r="BV16" s="394">
        <v>21100972</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24052</v>
      </c>
      <c r="AD17" s="446"/>
      <c r="AE17" s="446"/>
      <c r="AF17" s="446"/>
      <c r="AG17" s="488"/>
      <c r="AH17" s="445">
        <v>24532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14140316</v>
      </c>
      <c r="BO17" s="395"/>
      <c r="BP17" s="395"/>
      <c r="BQ17" s="395"/>
      <c r="BR17" s="395"/>
      <c r="BS17" s="395"/>
      <c r="BT17" s="395"/>
      <c r="BU17" s="396"/>
      <c r="BV17" s="394">
        <v>13719925</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552.54</v>
      </c>
      <c r="M18" s="518"/>
      <c r="N18" s="518"/>
      <c r="O18" s="518"/>
      <c r="P18" s="518"/>
      <c r="Q18" s="518"/>
      <c r="R18" s="519"/>
      <c r="S18" s="519"/>
      <c r="T18" s="519"/>
      <c r="U18" s="519"/>
      <c r="V18" s="520"/>
      <c r="W18" s="412"/>
      <c r="X18" s="413"/>
      <c r="Y18" s="413"/>
      <c r="Z18" s="413"/>
      <c r="AA18" s="413"/>
      <c r="AB18" s="404"/>
      <c r="AC18" s="521">
        <v>66</v>
      </c>
      <c r="AD18" s="522"/>
      <c r="AE18" s="522"/>
      <c r="AF18" s="522"/>
      <c r="AG18" s="523"/>
      <c r="AH18" s="521">
        <v>65.3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24437514</v>
      </c>
      <c r="BO18" s="395"/>
      <c r="BP18" s="395"/>
      <c r="BQ18" s="395"/>
      <c r="BR18" s="395"/>
      <c r="BS18" s="395"/>
      <c r="BT18" s="395"/>
      <c r="BU18" s="396"/>
      <c r="BV18" s="394">
        <v>24004346</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140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31588435</v>
      </c>
      <c r="BO19" s="395"/>
      <c r="BP19" s="395"/>
      <c r="BQ19" s="395"/>
      <c r="BR19" s="395"/>
      <c r="BS19" s="395"/>
      <c r="BT19" s="395"/>
      <c r="BU19" s="396"/>
      <c r="BV19" s="394">
        <v>30372225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33632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44993947</v>
      </c>
      <c r="BO22" s="358"/>
      <c r="BP22" s="358"/>
      <c r="BQ22" s="358"/>
      <c r="BR22" s="358"/>
      <c r="BS22" s="358"/>
      <c r="BT22" s="358"/>
      <c r="BU22" s="359"/>
      <c r="BV22" s="357">
        <v>45001399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33449861</v>
      </c>
      <c r="BO23" s="395"/>
      <c r="BP23" s="395"/>
      <c r="BQ23" s="395"/>
      <c r="BR23" s="395"/>
      <c r="BS23" s="395"/>
      <c r="BT23" s="395"/>
      <c r="BU23" s="396"/>
      <c r="BV23" s="394">
        <v>32372718</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8415</v>
      </c>
      <c r="R24" s="446"/>
      <c r="S24" s="446"/>
      <c r="T24" s="446"/>
      <c r="U24" s="446"/>
      <c r="V24" s="488"/>
      <c r="W24" s="540"/>
      <c r="X24" s="541"/>
      <c r="Y24" s="542"/>
      <c r="Z24" s="444" t="s">
        <v>162</v>
      </c>
      <c r="AA24" s="424"/>
      <c r="AB24" s="424"/>
      <c r="AC24" s="424"/>
      <c r="AD24" s="424"/>
      <c r="AE24" s="424"/>
      <c r="AF24" s="424"/>
      <c r="AG24" s="425"/>
      <c r="AH24" s="445">
        <v>674</v>
      </c>
      <c r="AI24" s="446"/>
      <c r="AJ24" s="446"/>
      <c r="AK24" s="446"/>
      <c r="AL24" s="488"/>
      <c r="AM24" s="445">
        <v>2162866</v>
      </c>
      <c r="AN24" s="446"/>
      <c r="AO24" s="446"/>
      <c r="AP24" s="446"/>
      <c r="AQ24" s="446"/>
      <c r="AR24" s="488"/>
      <c r="AS24" s="445">
        <v>3209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30564966</v>
      </c>
      <c r="BO24" s="395"/>
      <c r="BP24" s="395"/>
      <c r="BQ24" s="395"/>
      <c r="BR24" s="395"/>
      <c r="BS24" s="395"/>
      <c r="BT24" s="395"/>
      <c r="BU24" s="396"/>
      <c r="BV24" s="394">
        <v>29339058</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7220</v>
      </c>
      <c r="R25" s="446"/>
      <c r="S25" s="446"/>
      <c r="T25" s="446"/>
      <c r="U25" s="446"/>
      <c r="V25" s="488"/>
      <c r="W25" s="540"/>
      <c r="X25" s="541"/>
      <c r="Y25" s="542"/>
      <c r="Z25" s="444" t="s">
        <v>165</v>
      </c>
      <c r="AA25" s="424"/>
      <c r="AB25" s="424"/>
      <c r="AC25" s="424"/>
      <c r="AD25" s="424"/>
      <c r="AE25" s="424"/>
      <c r="AF25" s="424"/>
      <c r="AG25" s="425"/>
      <c r="AH25" s="445">
        <v>128</v>
      </c>
      <c r="AI25" s="446"/>
      <c r="AJ25" s="446"/>
      <c r="AK25" s="446"/>
      <c r="AL25" s="488"/>
      <c r="AM25" s="445">
        <v>385280</v>
      </c>
      <c r="AN25" s="446"/>
      <c r="AO25" s="446"/>
      <c r="AP25" s="446"/>
      <c r="AQ25" s="446"/>
      <c r="AR25" s="488"/>
      <c r="AS25" s="445">
        <v>3010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5841895</v>
      </c>
      <c r="BO25" s="358"/>
      <c r="BP25" s="358"/>
      <c r="BQ25" s="358"/>
      <c r="BR25" s="358"/>
      <c r="BS25" s="358"/>
      <c r="BT25" s="358"/>
      <c r="BU25" s="359"/>
      <c r="BV25" s="357">
        <v>7342809</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6508</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4950</v>
      </c>
      <c r="R27" s="446"/>
      <c r="S27" s="446"/>
      <c r="T27" s="446"/>
      <c r="U27" s="446"/>
      <c r="V27" s="488"/>
      <c r="W27" s="540"/>
      <c r="X27" s="541"/>
      <c r="Y27" s="542"/>
      <c r="Z27" s="444" t="s">
        <v>171</v>
      </c>
      <c r="AA27" s="424"/>
      <c r="AB27" s="424"/>
      <c r="AC27" s="424"/>
      <c r="AD27" s="424"/>
      <c r="AE27" s="424"/>
      <c r="AF27" s="424"/>
      <c r="AG27" s="425"/>
      <c r="AH27" s="445">
        <v>16</v>
      </c>
      <c r="AI27" s="446"/>
      <c r="AJ27" s="446"/>
      <c r="AK27" s="446"/>
      <c r="AL27" s="488"/>
      <c r="AM27" s="445">
        <v>51168</v>
      </c>
      <c r="AN27" s="446"/>
      <c r="AO27" s="446"/>
      <c r="AP27" s="446"/>
      <c r="AQ27" s="446"/>
      <c r="AR27" s="488"/>
      <c r="AS27" s="445">
        <v>3198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4400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3477836</v>
      </c>
      <c r="BO28" s="358"/>
      <c r="BP28" s="358"/>
      <c r="BQ28" s="358"/>
      <c r="BR28" s="358"/>
      <c r="BS28" s="358"/>
      <c r="BT28" s="358"/>
      <c r="BU28" s="359"/>
      <c r="BV28" s="357">
        <v>3383455</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24</v>
      </c>
      <c r="M29" s="446"/>
      <c r="N29" s="446"/>
      <c r="O29" s="446"/>
      <c r="P29" s="488"/>
      <c r="Q29" s="445">
        <v>4100</v>
      </c>
      <c r="R29" s="446"/>
      <c r="S29" s="446"/>
      <c r="T29" s="446"/>
      <c r="U29" s="446"/>
      <c r="V29" s="488"/>
      <c r="W29" s="543"/>
      <c r="X29" s="544"/>
      <c r="Y29" s="545"/>
      <c r="Z29" s="444" t="s">
        <v>177</v>
      </c>
      <c r="AA29" s="424"/>
      <c r="AB29" s="424"/>
      <c r="AC29" s="424"/>
      <c r="AD29" s="424"/>
      <c r="AE29" s="424"/>
      <c r="AF29" s="424"/>
      <c r="AG29" s="425"/>
      <c r="AH29" s="445">
        <v>690</v>
      </c>
      <c r="AI29" s="446"/>
      <c r="AJ29" s="446"/>
      <c r="AK29" s="446"/>
      <c r="AL29" s="488"/>
      <c r="AM29" s="445">
        <v>2214034</v>
      </c>
      <c r="AN29" s="446"/>
      <c r="AO29" s="446"/>
      <c r="AP29" s="446"/>
      <c r="AQ29" s="446"/>
      <c r="AR29" s="488"/>
      <c r="AS29" s="445">
        <v>3209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1016770</v>
      </c>
      <c r="BO29" s="395"/>
      <c r="BP29" s="395"/>
      <c r="BQ29" s="395"/>
      <c r="BR29" s="395"/>
      <c r="BS29" s="395"/>
      <c r="BT29" s="395"/>
      <c r="BU29" s="396"/>
      <c r="BV29" s="394">
        <v>1286512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5466143</v>
      </c>
      <c r="BO30" s="514"/>
      <c r="BP30" s="514"/>
      <c r="BQ30" s="514"/>
      <c r="BR30" s="514"/>
      <c r="BS30" s="514"/>
      <c r="BT30" s="514"/>
      <c r="BU30" s="515"/>
      <c r="BV30" s="513">
        <v>6170204</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8</v>
      </c>
      <c r="AN34" s="584"/>
      <c r="AO34" s="585" t="str">
        <f>IF('各会計、関係団体の財政状況及び健全化判断比率'!B33="","",'各会計、関係団体の財政状況及び健全化判断比率'!B33)</f>
        <v>病院事業会計</v>
      </c>
      <c r="AP34" s="585"/>
      <c r="AQ34" s="585"/>
      <c r="AR34" s="585"/>
      <c r="AS34" s="585"/>
      <c r="AT34" s="585"/>
      <c r="AU34" s="585"/>
      <c r="AV34" s="585"/>
      <c r="AW34" s="585"/>
      <c r="AX34" s="585"/>
      <c r="AY34" s="585"/>
      <c r="AZ34" s="585"/>
      <c r="BA34" s="585"/>
      <c r="BB34" s="585"/>
      <c r="BC34" s="585"/>
      <c r="BD34" s="175"/>
      <c r="BE34" s="584">
        <f>IF(BG34="","",MAX(C34:D43,U34:V43,AM34:AN43)+1)</f>
        <v>11</v>
      </c>
      <c r="BF34" s="584"/>
      <c r="BG34" s="585" t="str">
        <f>IF('各会計、関係団体の財政状況及び健全化判断比率'!B36="","",'各会計、関係団体の財政状況及び健全化判断比率'!B36)</f>
        <v>と畜場費特別会計</v>
      </c>
      <c r="BH34" s="585"/>
      <c r="BI34" s="585"/>
      <c r="BJ34" s="585"/>
      <c r="BK34" s="585"/>
      <c r="BL34" s="585"/>
      <c r="BM34" s="585"/>
      <c r="BN34" s="585"/>
      <c r="BO34" s="585"/>
      <c r="BP34" s="585"/>
      <c r="BQ34" s="585"/>
      <c r="BR34" s="585"/>
      <c r="BS34" s="585"/>
      <c r="BT34" s="585"/>
      <c r="BU34" s="585"/>
      <c r="BV34" s="175"/>
      <c r="BW34" s="584">
        <f>IF(BY34="","",MAX(C34:D43,U34:V43,AM34:AN43,BE34:BF43)+1)</f>
        <v>14</v>
      </c>
      <c r="BX34" s="584"/>
      <c r="BY34" s="585" t="str">
        <f>IF('各会計、関係団体の財政状況及び健全化判断比率'!B68="","",'各会計、関係団体の財政状況及び健全化判断比率'!B68)</f>
        <v>京都府自治会館管理組合（一般会計）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20</v>
      </c>
      <c r="CP34" s="584"/>
      <c r="CQ34" s="585" t="str">
        <f>IF('各会計、関係団体の財政状況及び健全化判断比率'!BS7="","",'各会計、関係団体の財政状況及び健全化判断比率'!BS7)</f>
        <v>福知山市スポーツ協会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休日急患診療所費特別会計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国民健康保険診療所費特別会計</v>
      </c>
      <c r="X35" s="585"/>
      <c r="Y35" s="585"/>
      <c r="Z35" s="585"/>
      <c r="AA35" s="585"/>
      <c r="AB35" s="585"/>
      <c r="AC35" s="585"/>
      <c r="AD35" s="585"/>
      <c r="AE35" s="585"/>
      <c r="AF35" s="585"/>
      <c r="AG35" s="585"/>
      <c r="AH35" s="585"/>
      <c r="AI35" s="585"/>
      <c r="AJ35" s="585"/>
      <c r="AK35" s="585"/>
      <c r="AL35" s="175"/>
      <c r="AM35" s="584">
        <f t="shared" ref="AM35:AM43" si="0">IF(AO35="","",AM34+1)</f>
        <v>9</v>
      </c>
      <c r="AN35" s="584"/>
      <c r="AO35" s="585" t="str">
        <f>IF('各会計、関係団体の財政状況及び健全化判断比率'!B34="","",'各会計、関係団体の財政状況及び健全化判断比率'!B34)</f>
        <v>水道事業会計</v>
      </c>
      <c r="AP35" s="585"/>
      <c r="AQ35" s="585"/>
      <c r="AR35" s="585"/>
      <c r="AS35" s="585"/>
      <c r="AT35" s="585"/>
      <c r="AU35" s="585"/>
      <c r="AV35" s="585"/>
      <c r="AW35" s="585"/>
      <c r="AX35" s="585"/>
      <c r="AY35" s="585"/>
      <c r="AZ35" s="585"/>
      <c r="BA35" s="585"/>
      <c r="BB35" s="585"/>
      <c r="BC35" s="585"/>
      <c r="BD35" s="175"/>
      <c r="BE35" s="584">
        <f t="shared" ref="BE35:BE43" si="1">IF(BG35="","",BE34+1)</f>
        <v>12</v>
      </c>
      <c r="BF35" s="584"/>
      <c r="BG35" s="585" t="str">
        <f>IF('各会計、関係団体の財政状況及び健全化判断比率'!B37="","",'各会計、関係団体の財政状況及び健全化判断比率'!B37)</f>
        <v>石原土地区画整理事業特別会計</v>
      </c>
      <c r="BH35" s="585"/>
      <c r="BI35" s="585"/>
      <c r="BJ35" s="585"/>
      <c r="BK35" s="585"/>
      <c r="BL35" s="585"/>
      <c r="BM35" s="585"/>
      <c r="BN35" s="585"/>
      <c r="BO35" s="585"/>
      <c r="BP35" s="585"/>
      <c r="BQ35" s="585"/>
      <c r="BR35" s="585"/>
      <c r="BS35" s="585"/>
      <c r="BT35" s="585"/>
      <c r="BU35" s="585"/>
      <c r="BV35" s="175"/>
      <c r="BW35" s="584">
        <f t="shared" ref="BW35:BW43" si="2">IF(BY35="","",BW34+1)</f>
        <v>15</v>
      </c>
      <c r="BX35" s="584"/>
      <c r="BY35" s="585" t="str">
        <f>IF('各会計、関係団体の財政状況及び健全化判断比率'!B69="","",'各会計、関係団体の財政状況及び健全化判断比率'!B69)</f>
        <v>京都府住宅新築資金等貸付事業管理組合（一般会計）</v>
      </c>
      <c r="BZ35" s="585"/>
      <c r="CA35" s="585"/>
      <c r="CB35" s="585"/>
      <c r="CC35" s="585"/>
      <c r="CD35" s="585"/>
      <c r="CE35" s="585"/>
      <c r="CF35" s="585"/>
      <c r="CG35" s="585"/>
      <c r="CH35" s="585"/>
      <c r="CI35" s="585"/>
      <c r="CJ35" s="585"/>
      <c r="CK35" s="585"/>
      <c r="CL35" s="585"/>
      <c r="CM35" s="585"/>
      <c r="CN35" s="175"/>
      <c r="CO35" s="584">
        <f t="shared" ref="CO35:CO43" si="3">IF(CQ35="","",CO34+1)</f>
        <v>21</v>
      </c>
      <c r="CP35" s="584"/>
      <c r="CQ35" s="585" t="str">
        <f>IF('各会計、関係団体の財政状況及び健全化判断比率'!BS8="","",'各会計、関係団体の財政状況及び健全化判断比率'!BS8)</f>
        <v>福知山市都市緑化協会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介護保険事業特別会計（保険事業勘定）</v>
      </c>
      <c r="X36" s="585"/>
      <c r="Y36" s="585"/>
      <c r="Z36" s="585"/>
      <c r="AA36" s="585"/>
      <c r="AB36" s="585"/>
      <c r="AC36" s="585"/>
      <c r="AD36" s="585"/>
      <c r="AE36" s="585"/>
      <c r="AF36" s="585"/>
      <c r="AG36" s="585"/>
      <c r="AH36" s="585"/>
      <c r="AI36" s="585"/>
      <c r="AJ36" s="585"/>
      <c r="AK36" s="585"/>
      <c r="AL36" s="175"/>
      <c r="AM36" s="584">
        <f t="shared" si="0"/>
        <v>10</v>
      </c>
      <c r="AN36" s="584"/>
      <c r="AO36" s="585" t="str">
        <f>IF('各会計、関係団体の財政状況及び健全化判断比率'!B35="","",'各会計、関係団体の財政状況及び健全化判断比率'!B35)</f>
        <v>下水道事業会計</v>
      </c>
      <c r="AP36" s="585"/>
      <c r="AQ36" s="585"/>
      <c r="AR36" s="585"/>
      <c r="AS36" s="585"/>
      <c r="AT36" s="585"/>
      <c r="AU36" s="585"/>
      <c r="AV36" s="585"/>
      <c r="AW36" s="585"/>
      <c r="AX36" s="585"/>
      <c r="AY36" s="585"/>
      <c r="AZ36" s="585"/>
      <c r="BA36" s="585"/>
      <c r="BB36" s="585"/>
      <c r="BC36" s="585"/>
      <c r="BD36" s="175"/>
      <c r="BE36" s="584">
        <f t="shared" si="1"/>
        <v>13</v>
      </c>
      <c r="BF36" s="584"/>
      <c r="BG36" s="585" t="str">
        <f>IF('各会計、関係団体の財政状況及び健全化判断比率'!B38="","",'各会計、関係団体の財政状況及び健全化判断比率'!B38)</f>
        <v>宅地造成事業特別会計</v>
      </c>
      <c r="BH36" s="585"/>
      <c r="BI36" s="585"/>
      <c r="BJ36" s="585"/>
      <c r="BK36" s="585"/>
      <c r="BL36" s="585"/>
      <c r="BM36" s="585"/>
      <c r="BN36" s="585"/>
      <c r="BO36" s="585"/>
      <c r="BP36" s="585"/>
      <c r="BQ36" s="585"/>
      <c r="BR36" s="585"/>
      <c r="BS36" s="585"/>
      <c r="BT36" s="585"/>
      <c r="BU36" s="585"/>
      <c r="BV36" s="175"/>
      <c r="BW36" s="584">
        <f t="shared" si="2"/>
        <v>16</v>
      </c>
      <c r="BX36" s="584"/>
      <c r="BY36" s="585" t="str">
        <f>IF('各会計、関係団体の財政状況及び健全化判断比率'!B70="","",'各会計、関係団体の財政状況及び健全化判断比率'!B70)</f>
        <v>京都府住宅新築資金等貸付事業管理組合（特別会計）</v>
      </c>
      <c r="BZ36" s="585"/>
      <c r="CA36" s="585"/>
      <c r="CB36" s="585"/>
      <c r="CC36" s="585"/>
      <c r="CD36" s="585"/>
      <c r="CE36" s="585"/>
      <c r="CF36" s="585"/>
      <c r="CG36" s="585"/>
      <c r="CH36" s="585"/>
      <c r="CI36" s="585"/>
      <c r="CJ36" s="585"/>
      <c r="CK36" s="585"/>
      <c r="CL36" s="585"/>
      <c r="CM36" s="585"/>
      <c r="CN36" s="175"/>
      <c r="CO36" s="584">
        <f t="shared" si="3"/>
        <v>22</v>
      </c>
      <c r="CP36" s="584"/>
      <c r="CQ36" s="585" t="str">
        <f>IF('各会計、関係団体の財政状況及び健全化判断比率'!BS9="","",'各会計、関係団体の財政状況及び健全化判断比率'!BS9)</f>
        <v>福知山市文化協会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介護保険事業特別会計（サービス事業勘定）</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17</v>
      </c>
      <c r="BX37" s="584"/>
      <c r="BY37" s="585" t="str">
        <f>IF('各会計、関係団体の財政状況及び健全化判断比率'!B71="","",'各会計、関係団体の財政状況及び健全化判断比率'!B71)</f>
        <v>京都府後期高齢者医療広域連合（一般会計）</v>
      </c>
      <c r="BZ37" s="585"/>
      <c r="CA37" s="585"/>
      <c r="CB37" s="585"/>
      <c r="CC37" s="585"/>
      <c r="CD37" s="585"/>
      <c r="CE37" s="585"/>
      <c r="CF37" s="585"/>
      <c r="CG37" s="585"/>
      <c r="CH37" s="585"/>
      <c r="CI37" s="585"/>
      <c r="CJ37" s="585"/>
      <c r="CK37" s="585"/>
      <c r="CL37" s="585"/>
      <c r="CM37" s="585"/>
      <c r="CN37" s="175"/>
      <c r="CO37" s="584">
        <f t="shared" si="3"/>
        <v>23</v>
      </c>
      <c r="CP37" s="584"/>
      <c r="CQ37" s="585" t="str">
        <f>IF('各会計、関係団体の財政状況及び健全化判断比率'!BS10="","",'各会計、関係団体の財政状況及び健全化判断比率'!BS10)</f>
        <v>福知山まちづくり</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7</v>
      </c>
      <c r="V38" s="584"/>
      <c r="W38" s="585" t="str">
        <f>IF('各会計、関係団体の財政状況及び健全化判断比率'!B32="","",'各会計、関係団体の財政状況及び健全化判断比率'!B32)</f>
        <v>後期高齢者医療事業特別会計</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18</v>
      </c>
      <c r="BX38" s="584"/>
      <c r="BY38" s="585" t="str">
        <f>IF('各会計、関係団体の財政状況及び健全化判断比率'!B72="","",'各会計、関係団体の財政状況及び健全化判断比率'!B72)</f>
        <v>京都府後期高齢者医療広域連合（後期高齢者医療特別会計）</v>
      </c>
      <c r="BZ38" s="585"/>
      <c r="CA38" s="585"/>
      <c r="CB38" s="585"/>
      <c r="CC38" s="585"/>
      <c r="CD38" s="585"/>
      <c r="CE38" s="585"/>
      <c r="CF38" s="585"/>
      <c r="CG38" s="585"/>
      <c r="CH38" s="585"/>
      <c r="CI38" s="585"/>
      <c r="CJ38" s="585"/>
      <c r="CK38" s="585"/>
      <c r="CL38" s="585"/>
      <c r="CM38" s="585"/>
      <c r="CN38" s="175"/>
      <c r="CO38" s="584">
        <f t="shared" si="3"/>
        <v>24</v>
      </c>
      <c r="CP38" s="584"/>
      <c r="CQ38" s="585" t="str">
        <f>IF('各会計、関係団体の財政状況及び健全化判断比率'!BS11="","",'各会計、関係団体の財政状況及び健全化判断比率'!BS11)</f>
        <v>福知山上下水道サービスセンター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19</v>
      </c>
      <c r="BX39" s="584"/>
      <c r="BY39" s="585" t="str">
        <f>IF('各会計、関係団体の財政状況及び健全化判断比率'!B73="","",'各会計、関係団体の財政状況及び健全化判断比率'!B73)</f>
        <v>京都地方税機構（一般会計）</v>
      </c>
      <c r="BZ39" s="585"/>
      <c r="CA39" s="585"/>
      <c r="CB39" s="585"/>
      <c r="CC39" s="585"/>
      <c r="CD39" s="585"/>
      <c r="CE39" s="585"/>
      <c r="CF39" s="585"/>
      <c r="CG39" s="585"/>
      <c r="CH39" s="585"/>
      <c r="CI39" s="585"/>
      <c r="CJ39" s="585"/>
      <c r="CK39" s="585"/>
      <c r="CL39" s="585"/>
      <c r="CM39" s="585"/>
      <c r="CN39" s="175"/>
      <c r="CO39" s="584">
        <f t="shared" si="3"/>
        <v>25</v>
      </c>
      <c r="CP39" s="584"/>
      <c r="CQ39" s="585" t="str">
        <f>IF('各会計、関係団体の財政状況及び健全化判断比率'!BS12="","",'各会計、関係団体の財政状況及び健全化判断比率'!BS12)</f>
        <v>大江観光</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f t="shared" si="3"/>
        <v>26</v>
      </c>
      <c r="CP40" s="584"/>
      <c r="CQ40" s="585" t="str">
        <f>IF('各会計、関係団体の財政状況及び健全化判断比率'!BS13="","",'各会計、関係団体の財政状況及び健全化判断比率'!BS13)</f>
        <v>やくの農業振興団</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27</v>
      </c>
      <c r="CP41" s="584"/>
      <c r="CQ41" s="585" t="str">
        <f>IF('各会計、関係団体の財政状況及び健全化判断比率'!BS14="","",'各会計、関係団体の財政状況及び健全化判断比率'!BS14)</f>
        <v>公立大学法人福知山公立大学</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f t="shared" si="3"/>
        <v>28</v>
      </c>
      <c r="CP42" s="584"/>
      <c r="CQ42" s="585" t="str">
        <f>IF('各会計、関係団体の財政状況及び健全化判断比率'!BS15="","",'各会計、関係団体の財政状況及び健全化判断比率'!BS15)</f>
        <v>福知山地域振興社</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Gzt29hhpJgLtS1IJVqLTkGS74M9rQyYnUEBAqYQpVpyHliB5jY5I7BVRJgstwWCoJK4bG/0e+AHCbnMh5a8a7Q==" saltValue="wmMA9R6hCGXO6ll/c26A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sqref="A1:A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5" t="s">
        <v>538</v>
      </c>
      <c r="D34" s="1135"/>
      <c r="E34" s="1136"/>
      <c r="F34" s="32">
        <v>24.52</v>
      </c>
      <c r="G34" s="33">
        <v>27.69</v>
      </c>
      <c r="H34" s="33">
        <v>30.87</v>
      </c>
      <c r="I34" s="33">
        <v>34.97</v>
      </c>
      <c r="J34" s="34">
        <v>35.4</v>
      </c>
      <c r="K34" s="22"/>
      <c r="L34" s="22"/>
      <c r="M34" s="22"/>
      <c r="N34" s="22"/>
      <c r="O34" s="22"/>
      <c r="P34" s="22"/>
    </row>
    <row r="35" spans="1:16" ht="39" customHeight="1" x14ac:dyDescent="0.15">
      <c r="A35" s="22"/>
      <c r="B35" s="35"/>
      <c r="C35" s="1131" t="s">
        <v>539</v>
      </c>
      <c r="D35" s="1131"/>
      <c r="E35" s="1132"/>
      <c r="F35" s="36">
        <v>4.75</v>
      </c>
      <c r="G35" s="37">
        <v>4.8499999999999996</v>
      </c>
      <c r="H35" s="37">
        <v>5.15</v>
      </c>
      <c r="I35" s="37">
        <v>4.3</v>
      </c>
      <c r="J35" s="38">
        <v>4.8899999999999997</v>
      </c>
      <c r="K35" s="22"/>
      <c r="L35" s="22"/>
      <c r="M35" s="22"/>
      <c r="N35" s="22"/>
      <c r="O35" s="22"/>
      <c r="P35" s="22"/>
    </row>
    <row r="36" spans="1:16" ht="39" customHeight="1" x14ac:dyDescent="0.15">
      <c r="A36" s="22"/>
      <c r="B36" s="35"/>
      <c r="C36" s="1131" t="s">
        <v>540</v>
      </c>
      <c r="D36" s="1131"/>
      <c r="E36" s="1132"/>
      <c r="F36" s="36">
        <v>1.87</v>
      </c>
      <c r="G36" s="37">
        <v>4.37</v>
      </c>
      <c r="H36" s="37">
        <v>4.0599999999999996</v>
      </c>
      <c r="I36" s="37">
        <v>4.6500000000000004</v>
      </c>
      <c r="J36" s="38">
        <v>3.63</v>
      </c>
      <c r="K36" s="22"/>
      <c r="L36" s="22"/>
      <c r="M36" s="22"/>
      <c r="N36" s="22"/>
      <c r="O36" s="22"/>
      <c r="P36" s="22"/>
    </row>
    <row r="37" spans="1:16" ht="39" customHeight="1" x14ac:dyDescent="0.15">
      <c r="A37" s="22"/>
      <c r="B37" s="35"/>
      <c r="C37" s="1131" t="s">
        <v>541</v>
      </c>
      <c r="D37" s="1131"/>
      <c r="E37" s="1132"/>
      <c r="F37" s="36">
        <v>1.25</v>
      </c>
      <c r="G37" s="37">
        <v>1.0900000000000001</v>
      </c>
      <c r="H37" s="37">
        <v>1.61</v>
      </c>
      <c r="I37" s="37">
        <v>1.25</v>
      </c>
      <c r="J37" s="38">
        <v>1.35</v>
      </c>
      <c r="K37" s="22"/>
      <c r="L37" s="22"/>
      <c r="M37" s="22"/>
      <c r="N37" s="22"/>
      <c r="O37" s="22"/>
      <c r="P37" s="22"/>
    </row>
    <row r="38" spans="1:16" ht="39" customHeight="1" x14ac:dyDescent="0.15">
      <c r="A38" s="22"/>
      <c r="B38" s="35"/>
      <c r="C38" s="1131" t="s">
        <v>542</v>
      </c>
      <c r="D38" s="1131"/>
      <c r="E38" s="1132"/>
      <c r="F38" s="36">
        <v>0.72</v>
      </c>
      <c r="G38" s="37">
        <v>0.55000000000000004</v>
      </c>
      <c r="H38" s="37">
        <v>1.22</v>
      </c>
      <c r="I38" s="37">
        <v>1.9</v>
      </c>
      <c r="J38" s="38">
        <v>1.1499999999999999</v>
      </c>
      <c r="K38" s="22"/>
      <c r="L38" s="22"/>
      <c r="M38" s="22"/>
      <c r="N38" s="22"/>
      <c r="O38" s="22"/>
      <c r="P38" s="22"/>
    </row>
    <row r="39" spans="1:16" ht="39" customHeight="1" x14ac:dyDescent="0.15">
      <c r="A39" s="22"/>
      <c r="B39" s="35"/>
      <c r="C39" s="1131" t="s">
        <v>543</v>
      </c>
      <c r="D39" s="1131"/>
      <c r="E39" s="1132"/>
      <c r="F39" s="36">
        <v>0.26</v>
      </c>
      <c r="G39" s="37">
        <v>0.52</v>
      </c>
      <c r="H39" s="37">
        <v>0.96</v>
      </c>
      <c r="I39" s="37">
        <v>0.59</v>
      </c>
      <c r="J39" s="38">
        <v>0.49</v>
      </c>
      <c r="K39" s="22"/>
      <c r="L39" s="22"/>
      <c r="M39" s="22"/>
      <c r="N39" s="22"/>
      <c r="O39" s="22"/>
      <c r="P39" s="22"/>
    </row>
    <row r="40" spans="1:16" ht="39" customHeight="1" x14ac:dyDescent="0.15">
      <c r="A40" s="22"/>
      <c r="B40" s="35"/>
      <c r="C40" s="1131" t="s">
        <v>544</v>
      </c>
      <c r="D40" s="1131"/>
      <c r="E40" s="1132"/>
      <c r="F40" s="36">
        <v>0.32</v>
      </c>
      <c r="G40" s="37">
        <v>0.31</v>
      </c>
      <c r="H40" s="37">
        <v>0.37</v>
      </c>
      <c r="I40" s="37">
        <v>0.35</v>
      </c>
      <c r="J40" s="38">
        <v>0.25</v>
      </c>
      <c r="K40" s="22"/>
      <c r="L40" s="22"/>
      <c r="M40" s="22"/>
      <c r="N40" s="22"/>
      <c r="O40" s="22"/>
      <c r="P40" s="22"/>
    </row>
    <row r="41" spans="1:16" ht="39" customHeight="1" x14ac:dyDescent="0.15">
      <c r="A41" s="22"/>
      <c r="B41" s="35"/>
      <c r="C41" s="1131" t="s">
        <v>545</v>
      </c>
      <c r="D41" s="1131"/>
      <c r="E41" s="1132"/>
      <c r="F41" s="36">
        <v>0.12</v>
      </c>
      <c r="G41" s="37">
        <v>0.11</v>
      </c>
      <c r="H41" s="37">
        <v>0.14000000000000001</v>
      </c>
      <c r="I41" s="37">
        <v>0.13</v>
      </c>
      <c r="J41" s="38">
        <v>0.12</v>
      </c>
      <c r="K41" s="22"/>
      <c r="L41" s="22"/>
      <c r="M41" s="22"/>
      <c r="N41" s="22"/>
      <c r="O41" s="22"/>
      <c r="P41" s="22"/>
    </row>
    <row r="42" spans="1:16" ht="39" customHeight="1" x14ac:dyDescent="0.15">
      <c r="A42" s="22"/>
      <c r="B42" s="39"/>
      <c r="C42" s="1131" t="s">
        <v>546</v>
      </c>
      <c r="D42" s="1131"/>
      <c r="E42" s="1132"/>
      <c r="F42" s="36" t="s">
        <v>494</v>
      </c>
      <c r="G42" s="37" t="s">
        <v>494</v>
      </c>
      <c r="H42" s="37" t="s">
        <v>494</v>
      </c>
      <c r="I42" s="37" t="s">
        <v>494</v>
      </c>
      <c r="J42" s="38" t="s">
        <v>494</v>
      </c>
      <c r="K42" s="22"/>
      <c r="L42" s="22"/>
      <c r="M42" s="22"/>
      <c r="N42" s="22"/>
      <c r="O42" s="22"/>
      <c r="P42" s="22"/>
    </row>
    <row r="43" spans="1:16" ht="39" customHeight="1" thickBot="1" x14ac:dyDescent="0.2">
      <c r="A43" s="22"/>
      <c r="B43" s="40"/>
      <c r="C43" s="1133" t="s">
        <v>547</v>
      </c>
      <c r="D43" s="1133"/>
      <c r="E43" s="1134"/>
      <c r="F43" s="41">
        <v>0.23</v>
      </c>
      <c r="G43" s="42">
        <v>0.27</v>
      </c>
      <c r="H43" s="42">
        <v>0.32</v>
      </c>
      <c r="I43" s="42">
        <v>0.46</v>
      </c>
      <c r="J43" s="43">
        <v>0.05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az+mCRgx1EVm3fXzKVBS0x7+gduSJr312I9WkOb+NKeBT2E8FUEVdf+hoqx5MUBha7FVw9zsTOkWGRaIp/oMw==" saltValue="w7vyvirlWX5lOakRhhod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37" t="s">
        <v>9</v>
      </c>
      <c r="C45" s="1138"/>
      <c r="D45" s="56"/>
      <c r="E45" s="1143" t="s">
        <v>10</v>
      </c>
      <c r="F45" s="1143"/>
      <c r="G45" s="1143"/>
      <c r="H45" s="1143"/>
      <c r="I45" s="1143"/>
      <c r="J45" s="1144"/>
      <c r="K45" s="57">
        <v>5217</v>
      </c>
      <c r="L45" s="58">
        <v>5017</v>
      </c>
      <c r="M45" s="58">
        <v>5257</v>
      </c>
      <c r="N45" s="58">
        <v>5170</v>
      </c>
      <c r="O45" s="59">
        <v>5276</v>
      </c>
      <c r="P45" s="46"/>
      <c r="Q45" s="46"/>
      <c r="R45" s="46"/>
      <c r="S45" s="46"/>
      <c r="T45" s="46"/>
      <c r="U45" s="46"/>
    </row>
    <row r="46" spans="1:21" ht="30.75" customHeight="1" x14ac:dyDescent="0.15">
      <c r="A46" s="46"/>
      <c r="B46" s="1139"/>
      <c r="C46" s="1140"/>
      <c r="D46" s="60"/>
      <c r="E46" s="1145" t="s">
        <v>11</v>
      </c>
      <c r="F46" s="1145"/>
      <c r="G46" s="1145"/>
      <c r="H46" s="1145"/>
      <c r="I46" s="1145"/>
      <c r="J46" s="1146"/>
      <c r="K46" s="61" t="s">
        <v>494</v>
      </c>
      <c r="L46" s="62" t="s">
        <v>494</v>
      </c>
      <c r="M46" s="62" t="s">
        <v>494</v>
      </c>
      <c r="N46" s="62" t="s">
        <v>494</v>
      </c>
      <c r="O46" s="63" t="s">
        <v>494</v>
      </c>
      <c r="P46" s="46"/>
      <c r="Q46" s="46"/>
      <c r="R46" s="46"/>
      <c r="S46" s="46"/>
      <c r="T46" s="46"/>
      <c r="U46" s="46"/>
    </row>
    <row r="47" spans="1:21" ht="30.75" customHeight="1" x14ac:dyDescent="0.15">
      <c r="A47" s="46"/>
      <c r="B47" s="1139"/>
      <c r="C47" s="1140"/>
      <c r="D47" s="60"/>
      <c r="E47" s="1145" t="s">
        <v>12</v>
      </c>
      <c r="F47" s="1145"/>
      <c r="G47" s="1145"/>
      <c r="H47" s="1145"/>
      <c r="I47" s="1145"/>
      <c r="J47" s="1146"/>
      <c r="K47" s="61" t="s">
        <v>494</v>
      </c>
      <c r="L47" s="62" t="s">
        <v>494</v>
      </c>
      <c r="M47" s="62" t="s">
        <v>494</v>
      </c>
      <c r="N47" s="62" t="s">
        <v>494</v>
      </c>
      <c r="O47" s="63" t="s">
        <v>494</v>
      </c>
      <c r="P47" s="46"/>
      <c r="Q47" s="46"/>
      <c r="R47" s="46"/>
      <c r="S47" s="46"/>
      <c r="T47" s="46"/>
      <c r="U47" s="46"/>
    </row>
    <row r="48" spans="1:21" ht="30.75" customHeight="1" x14ac:dyDescent="0.15">
      <c r="A48" s="46"/>
      <c r="B48" s="1139"/>
      <c r="C48" s="1140"/>
      <c r="D48" s="60"/>
      <c r="E48" s="1145" t="s">
        <v>13</v>
      </c>
      <c r="F48" s="1145"/>
      <c r="G48" s="1145"/>
      <c r="H48" s="1145"/>
      <c r="I48" s="1145"/>
      <c r="J48" s="1146"/>
      <c r="K48" s="61">
        <v>1706</v>
      </c>
      <c r="L48" s="62">
        <v>1706</v>
      </c>
      <c r="M48" s="62">
        <v>1791</v>
      </c>
      <c r="N48" s="62">
        <v>1787</v>
      </c>
      <c r="O48" s="63">
        <v>1716</v>
      </c>
      <c r="P48" s="46"/>
      <c r="Q48" s="46"/>
      <c r="R48" s="46"/>
      <c r="S48" s="46"/>
      <c r="T48" s="46"/>
      <c r="U48" s="46"/>
    </row>
    <row r="49" spans="1:21" ht="30.75" customHeight="1" x14ac:dyDescent="0.15">
      <c r="A49" s="46"/>
      <c r="B49" s="1139"/>
      <c r="C49" s="1140"/>
      <c r="D49" s="60"/>
      <c r="E49" s="1145" t="s">
        <v>14</v>
      </c>
      <c r="F49" s="1145"/>
      <c r="G49" s="1145"/>
      <c r="H49" s="1145"/>
      <c r="I49" s="1145"/>
      <c r="J49" s="1146"/>
      <c r="K49" s="61" t="s">
        <v>494</v>
      </c>
      <c r="L49" s="62" t="s">
        <v>494</v>
      </c>
      <c r="M49" s="62" t="s">
        <v>494</v>
      </c>
      <c r="N49" s="62" t="s">
        <v>494</v>
      </c>
      <c r="O49" s="63" t="s">
        <v>494</v>
      </c>
      <c r="P49" s="46"/>
      <c r="Q49" s="46"/>
      <c r="R49" s="46"/>
      <c r="S49" s="46"/>
      <c r="T49" s="46"/>
      <c r="U49" s="46"/>
    </row>
    <row r="50" spans="1:21" ht="30.75" customHeight="1" x14ac:dyDescent="0.15">
      <c r="A50" s="46"/>
      <c r="B50" s="1139"/>
      <c r="C50" s="1140"/>
      <c r="D50" s="60"/>
      <c r="E50" s="1145" t="s">
        <v>15</v>
      </c>
      <c r="F50" s="1145"/>
      <c r="G50" s="1145"/>
      <c r="H50" s="1145"/>
      <c r="I50" s="1145"/>
      <c r="J50" s="1146"/>
      <c r="K50" s="61">
        <v>12</v>
      </c>
      <c r="L50" s="62">
        <v>4</v>
      </c>
      <c r="M50" s="62">
        <v>18</v>
      </c>
      <c r="N50" s="62">
        <v>22</v>
      </c>
      <c r="O50" s="63">
        <v>9</v>
      </c>
      <c r="P50" s="46"/>
      <c r="Q50" s="46"/>
      <c r="R50" s="46"/>
      <c r="S50" s="46"/>
      <c r="T50" s="46"/>
      <c r="U50" s="46"/>
    </row>
    <row r="51" spans="1:21" ht="30.75" customHeight="1" x14ac:dyDescent="0.15">
      <c r="A51" s="46"/>
      <c r="B51" s="1141"/>
      <c r="C51" s="1142"/>
      <c r="D51" s="64"/>
      <c r="E51" s="1145" t="s">
        <v>16</v>
      </c>
      <c r="F51" s="1145"/>
      <c r="G51" s="1145"/>
      <c r="H51" s="1145"/>
      <c r="I51" s="1145"/>
      <c r="J51" s="1146"/>
      <c r="K51" s="61" t="s">
        <v>494</v>
      </c>
      <c r="L51" s="62" t="s">
        <v>494</v>
      </c>
      <c r="M51" s="62" t="s">
        <v>494</v>
      </c>
      <c r="N51" s="62" t="s">
        <v>494</v>
      </c>
      <c r="O51" s="63" t="s">
        <v>494</v>
      </c>
      <c r="P51" s="46"/>
      <c r="Q51" s="46"/>
      <c r="R51" s="46"/>
      <c r="S51" s="46"/>
      <c r="T51" s="46"/>
      <c r="U51" s="46"/>
    </row>
    <row r="52" spans="1:21" ht="30.75" customHeight="1" x14ac:dyDescent="0.15">
      <c r="A52" s="46"/>
      <c r="B52" s="1147" t="s">
        <v>17</v>
      </c>
      <c r="C52" s="1148"/>
      <c r="D52" s="64"/>
      <c r="E52" s="1145" t="s">
        <v>18</v>
      </c>
      <c r="F52" s="1145"/>
      <c r="G52" s="1145"/>
      <c r="H52" s="1145"/>
      <c r="I52" s="1145"/>
      <c r="J52" s="1146"/>
      <c r="K52" s="61">
        <v>4974</v>
      </c>
      <c r="L52" s="62">
        <v>5021</v>
      </c>
      <c r="M52" s="62">
        <v>5003</v>
      </c>
      <c r="N52" s="62">
        <v>5072</v>
      </c>
      <c r="O52" s="63">
        <v>5091</v>
      </c>
      <c r="P52" s="46"/>
      <c r="Q52" s="46"/>
      <c r="R52" s="46"/>
      <c r="S52" s="46"/>
      <c r="T52" s="46"/>
      <c r="U52" s="46"/>
    </row>
    <row r="53" spans="1:21" ht="30.75" customHeight="1" thickBot="1" x14ac:dyDescent="0.2">
      <c r="A53" s="46"/>
      <c r="B53" s="1149" t="s">
        <v>19</v>
      </c>
      <c r="C53" s="1150"/>
      <c r="D53" s="65"/>
      <c r="E53" s="1151" t="s">
        <v>20</v>
      </c>
      <c r="F53" s="1151"/>
      <c r="G53" s="1151"/>
      <c r="H53" s="1151"/>
      <c r="I53" s="1151"/>
      <c r="J53" s="1152"/>
      <c r="K53" s="66">
        <v>1961</v>
      </c>
      <c r="L53" s="67">
        <v>1706</v>
      </c>
      <c r="M53" s="67">
        <v>2063</v>
      </c>
      <c r="N53" s="67">
        <v>1907</v>
      </c>
      <c r="O53" s="68">
        <v>1910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3" t="s">
        <v>24</v>
      </c>
      <c r="C58" s="1154"/>
      <c r="D58" s="1159" t="s">
        <v>25</v>
      </c>
      <c r="E58" s="1160"/>
      <c r="F58" s="1160"/>
      <c r="G58" s="1160"/>
      <c r="H58" s="1160"/>
      <c r="I58" s="1160"/>
      <c r="J58" s="1161"/>
      <c r="K58" s="81"/>
      <c r="L58" s="82"/>
      <c r="M58" s="82"/>
      <c r="N58" s="82"/>
      <c r="O58" s="83"/>
    </row>
    <row r="59" spans="1:21" ht="31.5" customHeight="1" x14ac:dyDescent="0.15">
      <c r="B59" s="1155"/>
      <c r="C59" s="1156"/>
      <c r="D59" s="1162" t="s">
        <v>26</v>
      </c>
      <c r="E59" s="1163"/>
      <c r="F59" s="1163"/>
      <c r="G59" s="1163"/>
      <c r="H59" s="1163"/>
      <c r="I59" s="1163"/>
      <c r="J59" s="1164"/>
      <c r="K59" s="84"/>
      <c r="L59" s="85"/>
      <c r="M59" s="85"/>
      <c r="N59" s="85"/>
      <c r="O59" s="86"/>
    </row>
    <row r="60" spans="1:21" ht="31.5" customHeight="1" thickBot="1" x14ac:dyDescent="0.2">
      <c r="B60" s="1157"/>
      <c r="C60" s="1158"/>
      <c r="D60" s="1165" t="s">
        <v>27</v>
      </c>
      <c r="E60" s="1166"/>
      <c r="F60" s="1166"/>
      <c r="G60" s="1166"/>
      <c r="H60" s="1166"/>
      <c r="I60" s="1166"/>
      <c r="J60" s="116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eZLoiSNiQUCSL5bSzPIZrJL1gwyGsHaMi4VEX+YrFglBYTc6xpZVtxkm0Twm+Xq/zscJDvltNlH1+RxetMbcQ==" saltValue="3z0blkFr9tWKQpg/Xqe7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68" t="s">
        <v>30</v>
      </c>
      <c r="C41" s="1169"/>
      <c r="D41" s="103"/>
      <c r="E41" s="1174" t="s">
        <v>31</v>
      </c>
      <c r="F41" s="1174"/>
      <c r="G41" s="1174"/>
      <c r="H41" s="1175"/>
      <c r="I41" s="342">
        <v>49487</v>
      </c>
      <c r="J41" s="343">
        <v>49527</v>
      </c>
      <c r="K41" s="343">
        <v>47301</v>
      </c>
      <c r="L41" s="343">
        <v>45001</v>
      </c>
      <c r="M41" s="344">
        <v>44994</v>
      </c>
    </row>
    <row r="42" spans="2:13" ht="27.75" customHeight="1" x14ac:dyDescent="0.15">
      <c r="B42" s="1170"/>
      <c r="C42" s="1171"/>
      <c r="D42" s="104"/>
      <c r="E42" s="1176" t="s">
        <v>32</v>
      </c>
      <c r="F42" s="1176"/>
      <c r="G42" s="1176"/>
      <c r="H42" s="1177"/>
      <c r="I42" s="345" t="s">
        <v>494</v>
      </c>
      <c r="J42" s="346" t="s">
        <v>494</v>
      </c>
      <c r="K42" s="346" t="s">
        <v>494</v>
      </c>
      <c r="L42" s="346" t="s">
        <v>494</v>
      </c>
      <c r="M42" s="347" t="s">
        <v>494</v>
      </c>
    </row>
    <row r="43" spans="2:13" ht="27.75" customHeight="1" x14ac:dyDescent="0.15">
      <c r="B43" s="1170"/>
      <c r="C43" s="1171"/>
      <c r="D43" s="104"/>
      <c r="E43" s="1176" t="s">
        <v>33</v>
      </c>
      <c r="F43" s="1176"/>
      <c r="G43" s="1176"/>
      <c r="H43" s="1177"/>
      <c r="I43" s="345">
        <v>19355</v>
      </c>
      <c r="J43" s="346">
        <v>18217</v>
      </c>
      <c r="K43" s="346">
        <v>17997</v>
      </c>
      <c r="L43" s="346">
        <v>17364</v>
      </c>
      <c r="M43" s="347">
        <v>15748</v>
      </c>
    </row>
    <row r="44" spans="2:13" ht="27.75" customHeight="1" x14ac:dyDescent="0.15">
      <c r="B44" s="1170"/>
      <c r="C44" s="1171"/>
      <c r="D44" s="104"/>
      <c r="E44" s="1176" t="s">
        <v>34</v>
      </c>
      <c r="F44" s="1176"/>
      <c r="G44" s="1176"/>
      <c r="H44" s="1177"/>
      <c r="I44" s="345">
        <v>3</v>
      </c>
      <c r="J44" s="346">
        <v>1</v>
      </c>
      <c r="K44" s="346" t="s">
        <v>494</v>
      </c>
      <c r="L44" s="346" t="s">
        <v>494</v>
      </c>
      <c r="M44" s="347" t="s">
        <v>494</v>
      </c>
    </row>
    <row r="45" spans="2:13" ht="27.75" customHeight="1" x14ac:dyDescent="0.15">
      <c r="B45" s="1170"/>
      <c r="C45" s="1171"/>
      <c r="D45" s="104"/>
      <c r="E45" s="1176" t="s">
        <v>35</v>
      </c>
      <c r="F45" s="1176"/>
      <c r="G45" s="1176"/>
      <c r="H45" s="1177"/>
      <c r="I45" s="345">
        <v>5907</v>
      </c>
      <c r="J45" s="346">
        <v>5754</v>
      </c>
      <c r="K45" s="346">
        <v>5665</v>
      </c>
      <c r="L45" s="346">
        <v>5477</v>
      </c>
      <c r="M45" s="347">
        <v>5444</v>
      </c>
    </row>
    <row r="46" spans="2:13" ht="27.75" customHeight="1" x14ac:dyDescent="0.15">
      <c r="B46" s="1170"/>
      <c r="C46" s="1171"/>
      <c r="D46" s="105"/>
      <c r="E46" s="1176" t="s">
        <v>36</v>
      </c>
      <c r="F46" s="1176"/>
      <c r="G46" s="1176"/>
      <c r="H46" s="1177"/>
      <c r="I46" s="345" t="s">
        <v>494</v>
      </c>
      <c r="J46" s="346" t="s">
        <v>494</v>
      </c>
      <c r="K46" s="346" t="s">
        <v>494</v>
      </c>
      <c r="L46" s="346" t="s">
        <v>494</v>
      </c>
      <c r="M46" s="347" t="s">
        <v>494</v>
      </c>
    </row>
    <row r="47" spans="2:13" ht="27.75" customHeight="1" x14ac:dyDescent="0.15">
      <c r="B47" s="1170"/>
      <c r="C47" s="1171"/>
      <c r="D47" s="106"/>
      <c r="E47" s="1178" t="s">
        <v>37</v>
      </c>
      <c r="F47" s="1179"/>
      <c r="G47" s="1179"/>
      <c r="H47" s="1180"/>
      <c r="I47" s="345" t="s">
        <v>494</v>
      </c>
      <c r="J47" s="346" t="s">
        <v>494</v>
      </c>
      <c r="K47" s="346" t="s">
        <v>494</v>
      </c>
      <c r="L47" s="346" t="s">
        <v>494</v>
      </c>
      <c r="M47" s="347" t="s">
        <v>494</v>
      </c>
    </row>
    <row r="48" spans="2:13" ht="27.75" customHeight="1" x14ac:dyDescent="0.15">
      <c r="B48" s="1170"/>
      <c r="C48" s="1171"/>
      <c r="D48" s="104"/>
      <c r="E48" s="1176" t="s">
        <v>38</v>
      </c>
      <c r="F48" s="1176"/>
      <c r="G48" s="1176"/>
      <c r="H48" s="1177"/>
      <c r="I48" s="345" t="s">
        <v>494</v>
      </c>
      <c r="J48" s="346" t="s">
        <v>494</v>
      </c>
      <c r="K48" s="346" t="s">
        <v>494</v>
      </c>
      <c r="L48" s="346" t="s">
        <v>494</v>
      </c>
      <c r="M48" s="347" t="s">
        <v>494</v>
      </c>
    </row>
    <row r="49" spans="2:13" ht="27.75" customHeight="1" x14ac:dyDescent="0.15">
      <c r="B49" s="1172"/>
      <c r="C49" s="1173"/>
      <c r="D49" s="104"/>
      <c r="E49" s="1176" t="s">
        <v>39</v>
      </c>
      <c r="F49" s="1176"/>
      <c r="G49" s="1176"/>
      <c r="H49" s="1177"/>
      <c r="I49" s="345" t="s">
        <v>494</v>
      </c>
      <c r="J49" s="346" t="s">
        <v>494</v>
      </c>
      <c r="K49" s="346" t="s">
        <v>494</v>
      </c>
      <c r="L49" s="346" t="s">
        <v>494</v>
      </c>
      <c r="M49" s="347" t="s">
        <v>494</v>
      </c>
    </row>
    <row r="50" spans="2:13" ht="27.75" customHeight="1" x14ac:dyDescent="0.15">
      <c r="B50" s="1181" t="s">
        <v>40</v>
      </c>
      <c r="C50" s="1182"/>
      <c r="D50" s="107"/>
      <c r="E50" s="1176" t="s">
        <v>41</v>
      </c>
      <c r="F50" s="1176"/>
      <c r="G50" s="1176"/>
      <c r="H50" s="1177"/>
      <c r="I50" s="345">
        <v>10012</v>
      </c>
      <c r="J50" s="346">
        <v>9915</v>
      </c>
      <c r="K50" s="346">
        <v>10983</v>
      </c>
      <c r="L50" s="346">
        <v>10812</v>
      </c>
      <c r="M50" s="347">
        <v>10384</v>
      </c>
    </row>
    <row r="51" spans="2:13" ht="27.75" customHeight="1" x14ac:dyDescent="0.15">
      <c r="B51" s="1170"/>
      <c r="C51" s="1171"/>
      <c r="D51" s="104"/>
      <c r="E51" s="1176" t="s">
        <v>42</v>
      </c>
      <c r="F51" s="1176"/>
      <c r="G51" s="1176"/>
      <c r="H51" s="1177"/>
      <c r="I51" s="345">
        <v>4045</v>
      </c>
      <c r="J51" s="346">
        <v>4302</v>
      </c>
      <c r="K51" s="346">
        <v>3768</v>
      </c>
      <c r="L51" s="346">
        <v>3916</v>
      </c>
      <c r="M51" s="347">
        <v>4316</v>
      </c>
    </row>
    <row r="52" spans="2:13" ht="27.75" customHeight="1" x14ac:dyDescent="0.15">
      <c r="B52" s="1172"/>
      <c r="C52" s="1173"/>
      <c r="D52" s="104"/>
      <c r="E52" s="1176" t="s">
        <v>43</v>
      </c>
      <c r="F52" s="1176"/>
      <c r="G52" s="1176"/>
      <c r="H52" s="1177"/>
      <c r="I52" s="345">
        <v>51117</v>
      </c>
      <c r="J52" s="346">
        <v>50129</v>
      </c>
      <c r="K52" s="346">
        <v>48513</v>
      </c>
      <c r="L52" s="346">
        <v>46476</v>
      </c>
      <c r="M52" s="347">
        <v>45846</v>
      </c>
    </row>
    <row r="53" spans="2:13" ht="27.75" customHeight="1" thickBot="1" x14ac:dyDescent="0.2">
      <c r="B53" s="1183" t="s">
        <v>19</v>
      </c>
      <c r="C53" s="1184"/>
      <c r="D53" s="108"/>
      <c r="E53" s="1185" t="s">
        <v>44</v>
      </c>
      <c r="F53" s="1185"/>
      <c r="G53" s="1185"/>
      <c r="H53" s="1186"/>
      <c r="I53" s="348">
        <v>9578</v>
      </c>
      <c r="J53" s="349">
        <v>9154</v>
      </c>
      <c r="K53" s="349">
        <v>7699</v>
      </c>
      <c r="L53" s="349">
        <v>6638</v>
      </c>
      <c r="M53" s="350">
        <v>5641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3lnYfbekOlijE1plsfVfzoFVi28LJMX9JWJ8eCgMlTIYSVoPJx2IgV5t7UE8OdJffRA/zzvV8FgrGBBDEytig==" saltValue="i99qSQSTOIyrg0LJLuu1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5" t="s">
        <v>46</v>
      </c>
      <c r="D55" s="1195"/>
      <c r="E55" s="1196"/>
      <c r="F55" s="120">
        <v>3296</v>
      </c>
      <c r="G55" s="120">
        <v>3383</v>
      </c>
      <c r="H55" s="121">
        <v>3478</v>
      </c>
    </row>
    <row r="56" spans="2:8" ht="52.5" customHeight="1" x14ac:dyDescent="0.15">
      <c r="B56" s="122"/>
      <c r="C56" s="1197" t="s">
        <v>47</v>
      </c>
      <c r="D56" s="1197"/>
      <c r="E56" s="1198"/>
      <c r="F56" s="123">
        <v>1660</v>
      </c>
      <c r="G56" s="123">
        <v>1287</v>
      </c>
      <c r="H56" s="124">
        <v>1017</v>
      </c>
    </row>
    <row r="57" spans="2:8" ht="53.25" customHeight="1" x14ac:dyDescent="0.15">
      <c r="B57" s="122"/>
      <c r="C57" s="1199" t="s">
        <v>48</v>
      </c>
      <c r="D57" s="1199"/>
      <c r="E57" s="1200"/>
      <c r="F57" s="125">
        <v>6434</v>
      </c>
      <c r="G57" s="125">
        <v>6170</v>
      </c>
      <c r="H57" s="126">
        <v>5466</v>
      </c>
    </row>
    <row r="58" spans="2:8" ht="45.75" customHeight="1" x14ac:dyDescent="0.15">
      <c r="B58" s="127"/>
      <c r="C58" s="1187" t="s">
        <v>569</v>
      </c>
      <c r="D58" s="1188"/>
      <c r="E58" s="1189"/>
      <c r="F58" s="128">
        <v>2099</v>
      </c>
      <c r="G58" s="128">
        <v>1956</v>
      </c>
      <c r="H58" s="129">
        <v>1703</v>
      </c>
    </row>
    <row r="59" spans="2:8" ht="45.75" customHeight="1" x14ac:dyDescent="0.15">
      <c r="B59" s="127"/>
      <c r="C59" s="1187" t="s">
        <v>571</v>
      </c>
      <c r="D59" s="1188"/>
      <c r="E59" s="1189"/>
      <c r="F59" s="128">
        <v>628</v>
      </c>
      <c r="G59" s="128">
        <v>615</v>
      </c>
      <c r="H59" s="129">
        <v>614</v>
      </c>
    </row>
    <row r="60" spans="2:8" ht="45.75" customHeight="1" x14ac:dyDescent="0.15">
      <c r="B60" s="127"/>
      <c r="C60" s="1187" t="s">
        <v>570</v>
      </c>
      <c r="D60" s="1188"/>
      <c r="E60" s="1189"/>
      <c r="F60" s="128">
        <v>495</v>
      </c>
      <c r="G60" s="128">
        <v>658</v>
      </c>
      <c r="H60" s="129">
        <v>568</v>
      </c>
    </row>
    <row r="61" spans="2:8" ht="45.75" customHeight="1" x14ac:dyDescent="0.15">
      <c r="B61" s="127"/>
      <c r="C61" s="1187" t="s">
        <v>573</v>
      </c>
      <c r="D61" s="1188"/>
      <c r="E61" s="1189"/>
      <c r="F61" s="128">
        <v>356</v>
      </c>
      <c r="G61" s="128">
        <v>445</v>
      </c>
      <c r="H61" s="129">
        <v>559</v>
      </c>
    </row>
    <row r="62" spans="2:8" ht="45.75" customHeight="1" thickBot="1" x14ac:dyDescent="0.2">
      <c r="B62" s="130"/>
      <c r="C62" s="1190" t="s">
        <v>572</v>
      </c>
      <c r="D62" s="1191"/>
      <c r="E62" s="1192"/>
      <c r="F62" s="131">
        <v>491</v>
      </c>
      <c r="G62" s="131">
        <v>480</v>
      </c>
      <c r="H62" s="132">
        <v>486</v>
      </c>
    </row>
    <row r="63" spans="2:8" ht="52.5" customHeight="1" thickBot="1" x14ac:dyDescent="0.2">
      <c r="B63" s="133"/>
      <c r="C63" s="1193" t="s">
        <v>49</v>
      </c>
      <c r="D63" s="1193"/>
      <c r="E63" s="1194"/>
      <c r="F63" s="134">
        <v>11391</v>
      </c>
      <c r="G63" s="134">
        <v>10840</v>
      </c>
      <c r="H63" s="135">
        <v>9961</v>
      </c>
    </row>
    <row r="64" spans="2:8" x14ac:dyDescent="0.15"/>
  </sheetData>
  <sheetProtection algorithmName="SHA-512" hashValue="hvb9eqChzLq/yKfJ1uWgYGrtyL4tNB2ToOVimi3XYL/YCA86LECoUcJ3lB0m4VYJXxq4aCmcOtShVZvB8id2vg==" saltValue="9LLk7b6kLJK9paQ9GZM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96512-ACEA-469F-8B10-4CD53681A285}">
  <sheetPr>
    <pageSetUpPr fitToPage="1"/>
  </sheetPr>
  <dimension ref="A1:DE85"/>
  <sheetViews>
    <sheetView showGridLines="0" zoomScale="85" zoomScaleNormal="85" zoomScaleSheetLayoutView="55" workbookViewId="0">
      <selection activeCell="BX57" sqref="BX57:CE58"/>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1"/>
      <c r="B1" s="1202"/>
      <c r="DD1" s="255"/>
      <c r="DE1" s="255"/>
    </row>
    <row r="2" spans="1:109" ht="25.5" customHeight="1" x14ac:dyDescent="0.15">
      <c r="A2" s="1203"/>
      <c r="C2" s="1203"/>
      <c r="O2" s="1203"/>
      <c r="P2" s="1203"/>
      <c r="Q2" s="1203"/>
      <c r="R2" s="1203"/>
      <c r="S2" s="1203"/>
      <c r="T2" s="1203"/>
      <c r="U2" s="1203"/>
      <c r="V2" s="1203"/>
      <c r="W2" s="1203"/>
      <c r="X2" s="1203"/>
      <c r="Y2" s="1203"/>
      <c r="Z2" s="1203"/>
      <c r="AA2" s="1203"/>
      <c r="AB2" s="1203"/>
      <c r="AC2" s="1203"/>
      <c r="AD2" s="1203"/>
      <c r="AE2" s="1203"/>
      <c r="AF2" s="1203"/>
      <c r="AG2" s="1203"/>
      <c r="AH2" s="1203"/>
      <c r="AI2" s="1203"/>
      <c r="AU2" s="1203"/>
      <c r="BG2" s="1203"/>
      <c r="BS2" s="1203"/>
      <c r="CE2" s="1203"/>
      <c r="CQ2" s="1203"/>
      <c r="DD2" s="255"/>
      <c r="DE2" s="255"/>
    </row>
    <row r="3" spans="1:109" ht="25.5" customHeight="1" x14ac:dyDescent="0.15">
      <c r="A3" s="1203"/>
      <c r="C3" s="1203"/>
      <c r="O3" s="1203"/>
      <c r="P3" s="1203"/>
      <c r="Q3" s="1203"/>
      <c r="R3" s="1203"/>
      <c r="S3" s="1203"/>
      <c r="T3" s="1203"/>
      <c r="U3" s="1203"/>
      <c r="V3" s="1203"/>
      <c r="W3" s="1203"/>
      <c r="X3" s="1203"/>
      <c r="Y3" s="1203"/>
      <c r="Z3" s="1203"/>
      <c r="AA3" s="1203"/>
      <c r="AB3" s="1203"/>
      <c r="AC3" s="1203"/>
      <c r="AD3" s="1203"/>
      <c r="AE3" s="1203"/>
      <c r="AF3" s="1203"/>
      <c r="AG3" s="1203"/>
      <c r="AH3" s="1203"/>
      <c r="AI3" s="1203"/>
      <c r="AU3" s="1203"/>
      <c r="BG3" s="1203"/>
      <c r="BS3" s="1203"/>
      <c r="CE3" s="1203"/>
      <c r="CQ3" s="1203"/>
      <c r="DD3" s="255"/>
      <c r="DE3" s="255"/>
    </row>
    <row r="4" spans="1:109" s="253" customFormat="1" x14ac:dyDescent="0.15">
      <c r="A4" s="1203"/>
      <c r="B4" s="1203"/>
      <c r="C4" s="1203"/>
      <c r="D4" s="1203"/>
      <c r="E4" s="1203"/>
      <c r="F4" s="1203"/>
      <c r="G4" s="1203"/>
      <c r="H4" s="1203"/>
      <c r="I4" s="1203"/>
      <c r="J4" s="1203"/>
      <c r="K4" s="1203"/>
      <c r="L4" s="1203"/>
      <c r="M4" s="1203"/>
      <c r="N4" s="1203"/>
      <c r="O4" s="1203"/>
      <c r="P4" s="1203"/>
      <c r="Q4" s="1203"/>
      <c r="R4" s="1203"/>
      <c r="S4" s="1203"/>
      <c r="T4" s="1203"/>
      <c r="U4" s="1203"/>
      <c r="V4" s="1203"/>
      <c r="W4" s="1203"/>
      <c r="X4" s="1203"/>
      <c r="Y4" s="1203"/>
      <c r="Z4" s="1203"/>
      <c r="AA4" s="1203"/>
      <c r="AB4" s="1203"/>
      <c r="AC4" s="1203"/>
      <c r="AD4" s="1203"/>
      <c r="AE4" s="1203"/>
      <c r="AF4" s="1203"/>
      <c r="AG4" s="1203"/>
      <c r="AH4" s="1203"/>
      <c r="AI4" s="1203"/>
      <c r="AJ4" s="1203"/>
      <c r="AK4" s="1203"/>
      <c r="AL4" s="1203"/>
      <c r="AM4" s="1203"/>
      <c r="AN4" s="1203"/>
      <c r="AO4" s="1203"/>
      <c r="AP4" s="1203"/>
      <c r="AQ4" s="1203"/>
      <c r="AR4" s="1203"/>
      <c r="AS4" s="1203"/>
      <c r="AT4" s="1203"/>
      <c r="AU4" s="1203"/>
      <c r="AV4" s="1203"/>
      <c r="AW4" s="1203"/>
      <c r="AX4" s="1203"/>
      <c r="AY4" s="1203"/>
      <c r="AZ4" s="1203"/>
      <c r="BA4" s="1203"/>
      <c r="BB4" s="1203"/>
      <c r="BC4" s="1203"/>
      <c r="BD4" s="1203"/>
      <c r="BE4" s="1203"/>
      <c r="BF4" s="1203"/>
      <c r="BG4" s="1203"/>
      <c r="BH4" s="1203"/>
      <c r="BI4" s="1203"/>
      <c r="BJ4" s="1203"/>
      <c r="BK4" s="1203"/>
      <c r="BL4" s="1203"/>
      <c r="BM4" s="1203"/>
      <c r="BN4" s="1203"/>
      <c r="BO4" s="1203"/>
      <c r="BP4" s="1203"/>
      <c r="BQ4" s="1203"/>
      <c r="BR4" s="1203"/>
      <c r="BS4" s="1203"/>
      <c r="BT4" s="1203"/>
      <c r="BU4" s="1203"/>
      <c r="BV4" s="1203"/>
      <c r="BW4" s="1203"/>
      <c r="BX4" s="1203"/>
      <c r="BY4" s="1203"/>
      <c r="BZ4" s="1203"/>
      <c r="CA4" s="1203"/>
      <c r="CB4" s="1203"/>
      <c r="CC4" s="1203"/>
      <c r="CD4" s="1203"/>
      <c r="CE4" s="1203"/>
      <c r="CF4" s="1203"/>
      <c r="CG4" s="1203"/>
      <c r="CH4" s="1203"/>
      <c r="CI4" s="1203"/>
      <c r="CJ4" s="1203"/>
      <c r="CK4" s="1203"/>
      <c r="CL4" s="1203"/>
      <c r="CM4" s="1203"/>
      <c r="CN4" s="1203"/>
      <c r="CO4" s="1203"/>
      <c r="CP4" s="1203"/>
      <c r="CQ4" s="1203"/>
      <c r="CR4" s="1203"/>
      <c r="CS4" s="1203"/>
      <c r="CT4" s="1203"/>
      <c r="CU4" s="1203"/>
      <c r="CV4" s="1203"/>
      <c r="CW4" s="1203"/>
      <c r="CX4" s="1203"/>
      <c r="CY4" s="1203"/>
      <c r="CZ4" s="1203"/>
      <c r="DA4" s="1203"/>
      <c r="DB4" s="1203"/>
      <c r="DC4" s="1203"/>
      <c r="DD4" s="1203"/>
      <c r="DE4" s="1203"/>
    </row>
    <row r="5" spans="1:109" s="253" customFormat="1" x14ac:dyDescent="0.15">
      <c r="A5" s="1203"/>
      <c r="B5" s="1203"/>
      <c r="C5" s="1203"/>
      <c r="D5" s="1203"/>
      <c r="E5" s="1203"/>
      <c r="F5" s="1203"/>
      <c r="G5" s="1203"/>
      <c r="H5" s="1203"/>
      <c r="I5" s="1203"/>
      <c r="J5" s="1203"/>
      <c r="K5" s="1203"/>
      <c r="L5" s="1203"/>
      <c r="M5" s="1203"/>
      <c r="N5" s="1203"/>
      <c r="O5" s="1203"/>
      <c r="P5" s="1203"/>
      <c r="Q5" s="1203"/>
      <c r="R5" s="1203"/>
      <c r="S5" s="1203"/>
      <c r="T5" s="1203"/>
      <c r="U5" s="1203"/>
      <c r="V5" s="1203"/>
      <c r="W5" s="1203"/>
      <c r="X5" s="1203"/>
      <c r="Y5" s="1203"/>
      <c r="Z5" s="1203"/>
      <c r="AA5" s="1203"/>
      <c r="AB5" s="1203"/>
      <c r="AC5" s="1203"/>
      <c r="AD5" s="1203"/>
      <c r="AE5" s="1203"/>
      <c r="AF5" s="1203"/>
      <c r="AG5" s="1203"/>
      <c r="AH5" s="1203"/>
      <c r="AI5" s="1203"/>
      <c r="AJ5" s="1203"/>
      <c r="AK5" s="1203"/>
      <c r="AL5" s="1203"/>
      <c r="AM5" s="1203"/>
      <c r="AN5" s="1203"/>
      <c r="AO5" s="1203"/>
      <c r="AP5" s="1203"/>
      <c r="AQ5" s="1203"/>
      <c r="AR5" s="1203"/>
      <c r="AS5" s="1203"/>
      <c r="AT5" s="1203"/>
      <c r="AU5" s="1203"/>
      <c r="AV5" s="1203"/>
      <c r="AW5" s="1203"/>
      <c r="AX5" s="1203"/>
      <c r="AY5" s="1203"/>
      <c r="AZ5" s="1203"/>
      <c r="BA5" s="1203"/>
      <c r="BB5" s="1203"/>
      <c r="BC5" s="1203"/>
      <c r="BD5" s="1203"/>
      <c r="BE5" s="1203"/>
      <c r="BF5" s="1203"/>
      <c r="BG5" s="1203"/>
      <c r="BH5" s="1203"/>
      <c r="BI5" s="1203"/>
      <c r="BJ5" s="1203"/>
      <c r="BK5" s="1203"/>
      <c r="BL5" s="1203"/>
      <c r="BM5" s="1203"/>
      <c r="BN5" s="1203"/>
      <c r="BO5" s="1203"/>
      <c r="BP5" s="1203"/>
      <c r="BQ5" s="1203"/>
      <c r="BR5" s="1203"/>
      <c r="BS5" s="1203"/>
      <c r="BT5" s="1203"/>
      <c r="BU5" s="1203"/>
      <c r="BV5" s="1203"/>
      <c r="BW5" s="1203"/>
      <c r="BX5" s="1203"/>
      <c r="BY5" s="1203"/>
      <c r="BZ5" s="1203"/>
      <c r="CA5" s="1203"/>
      <c r="CB5" s="1203"/>
      <c r="CC5" s="1203"/>
      <c r="CD5" s="1203"/>
      <c r="CE5" s="1203"/>
      <c r="CF5" s="1203"/>
      <c r="CG5" s="1203"/>
      <c r="CH5" s="1203"/>
      <c r="CI5" s="1203"/>
      <c r="CJ5" s="1203"/>
      <c r="CK5" s="1203"/>
      <c r="CL5" s="1203"/>
      <c r="CM5" s="1203"/>
      <c r="CN5" s="1203"/>
      <c r="CO5" s="1203"/>
      <c r="CP5" s="1203"/>
      <c r="CQ5" s="1203"/>
      <c r="CR5" s="1203"/>
      <c r="CS5" s="1203"/>
      <c r="CT5" s="1203"/>
      <c r="CU5" s="1203"/>
      <c r="CV5" s="1203"/>
      <c r="CW5" s="1203"/>
      <c r="CX5" s="1203"/>
      <c r="CY5" s="1203"/>
      <c r="CZ5" s="1203"/>
      <c r="DA5" s="1203"/>
      <c r="DB5" s="1203"/>
      <c r="DC5" s="1203"/>
      <c r="DD5" s="1203"/>
      <c r="DE5" s="1203"/>
    </row>
    <row r="6" spans="1:109" s="253" customFormat="1" x14ac:dyDescent="0.15">
      <c r="A6" s="1203"/>
      <c r="B6" s="1203"/>
      <c r="C6" s="1203"/>
      <c r="D6" s="1203"/>
      <c r="E6" s="1203"/>
      <c r="F6" s="1203"/>
      <c r="G6" s="1203"/>
      <c r="H6" s="1203"/>
      <c r="I6" s="1203"/>
      <c r="J6" s="1203"/>
      <c r="K6" s="1203"/>
      <c r="L6" s="1203"/>
      <c r="M6" s="1203"/>
      <c r="N6" s="1203"/>
      <c r="O6" s="1203"/>
      <c r="P6" s="1203"/>
      <c r="Q6" s="1203"/>
      <c r="R6" s="1203"/>
      <c r="S6" s="1203"/>
      <c r="T6" s="1203"/>
      <c r="U6" s="1203"/>
      <c r="V6" s="1203"/>
      <c r="W6" s="1203"/>
      <c r="X6" s="1203"/>
      <c r="Y6" s="1203"/>
      <c r="Z6" s="1203"/>
      <c r="AA6" s="1203"/>
      <c r="AB6" s="1203"/>
      <c r="AC6" s="1203"/>
      <c r="AD6" s="1203"/>
      <c r="AE6" s="1203"/>
      <c r="AF6" s="1203"/>
      <c r="AG6" s="1203"/>
      <c r="AH6" s="1203"/>
      <c r="AI6" s="1203"/>
      <c r="AJ6" s="1203"/>
      <c r="AK6" s="1203"/>
      <c r="AL6" s="1203"/>
      <c r="AM6" s="1203"/>
      <c r="AN6" s="1203"/>
      <c r="AO6" s="1203"/>
      <c r="AP6" s="1203"/>
      <c r="AQ6" s="1203"/>
      <c r="AR6" s="1203"/>
      <c r="AS6" s="1203"/>
      <c r="AT6" s="1203"/>
      <c r="AU6" s="1203"/>
      <c r="AV6" s="1203"/>
      <c r="AW6" s="1203"/>
      <c r="AX6" s="1203"/>
      <c r="AY6" s="1203"/>
      <c r="AZ6" s="1203"/>
      <c r="BA6" s="1203"/>
      <c r="BB6" s="1203"/>
      <c r="BC6" s="1203"/>
      <c r="BD6" s="1203"/>
      <c r="BE6" s="1203"/>
      <c r="BF6" s="1203"/>
      <c r="BG6" s="1203"/>
      <c r="BH6" s="1203"/>
      <c r="BI6" s="1203"/>
      <c r="BJ6" s="1203"/>
      <c r="BK6" s="1203"/>
      <c r="BL6" s="1203"/>
      <c r="BM6" s="1203"/>
      <c r="BN6" s="1203"/>
      <c r="BO6" s="1203"/>
      <c r="BP6" s="1203"/>
      <c r="BQ6" s="1203"/>
      <c r="BR6" s="1203"/>
      <c r="BS6" s="1203"/>
      <c r="BT6" s="1203"/>
      <c r="BU6" s="1203"/>
      <c r="BV6" s="1203"/>
      <c r="BW6" s="1203"/>
      <c r="BX6" s="1203"/>
      <c r="BY6" s="1203"/>
      <c r="BZ6" s="1203"/>
      <c r="CA6" s="1203"/>
      <c r="CB6" s="1203"/>
      <c r="CC6" s="1203"/>
      <c r="CD6" s="1203"/>
      <c r="CE6" s="1203"/>
      <c r="CF6" s="1203"/>
      <c r="CG6" s="1203"/>
      <c r="CH6" s="1203"/>
      <c r="CI6" s="1203"/>
      <c r="CJ6" s="1203"/>
      <c r="CK6" s="1203"/>
      <c r="CL6" s="1203"/>
      <c r="CM6" s="1203"/>
      <c r="CN6" s="1203"/>
      <c r="CO6" s="1203"/>
      <c r="CP6" s="1203"/>
      <c r="CQ6" s="1203"/>
      <c r="CR6" s="1203"/>
      <c r="CS6" s="1203"/>
      <c r="CT6" s="1203"/>
      <c r="CU6" s="1203"/>
      <c r="CV6" s="1203"/>
      <c r="CW6" s="1203"/>
      <c r="CX6" s="1203"/>
      <c r="CY6" s="1203"/>
      <c r="CZ6" s="1203"/>
      <c r="DA6" s="1203"/>
      <c r="DB6" s="1203"/>
      <c r="DC6" s="1203"/>
      <c r="DD6" s="1203"/>
      <c r="DE6" s="1203"/>
    </row>
    <row r="7" spans="1:109" s="253" customFormat="1" x14ac:dyDescent="0.15">
      <c r="A7" s="1203"/>
      <c r="B7" s="1203"/>
      <c r="C7" s="1203"/>
      <c r="D7" s="1203"/>
      <c r="E7" s="1203"/>
      <c r="F7" s="1203"/>
      <c r="G7" s="1203"/>
      <c r="H7" s="1203"/>
      <c r="I7" s="1203"/>
      <c r="J7" s="1203"/>
      <c r="K7" s="1203"/>
      <c r="L7" s="1203"/>
      <c r="M7" s="1203"/>
      <c r="N7" s="1203"/>
      <c r="O7" s="1203"/>
      <c r="P7" s="1203"/>
      <c r="Q7" s="1203"/>
      <c r="R7" s="1203"/>
      <c r="S7" s="1203"/>
      <c r="T7" s="1203"/>
      <c r="U7" s="1203"/>
      <c r="V7" s="1203"/>
      <c r="W7" s="1203"/>
      <c r="X7" s="1203"/>
      <c r="Y7" s="1203"/>
      <c r="Z7" s="1203"/>
      <c r="AA7" s="1203"/>
      <c r="AB7" s="1203"/>
      <c r="AC7" s="1203"/>
      <c r="AD7" s="1203"/>
      <c r="AE7" s="1203"/>
      <c r="AF7" s="1203"/>
      <c r="AG7" s="1203"/>
      <c r="AH7" s="1203"/>
      <c r="AI7" s="1203"/>
      <c r="AJ7" s="1203"/>
      <c r="AK7" s="1203"/>
      <c r="AL7" s="1203"/>
      <c r="AM7" s="1203"/>
      <c r="AN7" s="1203"/>
      <c r="AO7" s="1203"/>
      <c r="AP7" s="1203"/>
      <c r="AQ7" s="1203"/>
      <c r="AR7" s="1203"/>
      <c r="AS7" s="1203"/>
      <c r="AT7" s="1203"/>
      <c r="AU7" s="1203"/>
      <c r="AV7" s="1203"/>
      <c r="AW7" s="1203"/>
      <c r="AX7" s="1203"/>
      <c r="AY7" s="1203"/>
      <c r="AZ7" s="1203"/>
      <c r="BA7" s="1203"/>
      <c r="BB7" s="1203"/>
      <c r="BC7" s="1203"/>
      <c r="BD7" s="1203"/>
      <c r="BE7" s="1203"/>
      <c r="BF7" s="1203"/>
      <c r="BG7" s="1203"/>
      <c r="BH7" s="1203"/>
      <c r="BI7" s="1203"/>
      <c r="BJ7" s="1203"/>
      <c r="BK7" s="1203"/>
      <c r="BL7" s="1203"/>
      <c r="BM7" s="1203"/>
      <c r="BN7" s="1203"/>
      <c r="BO7" s="1203"/>
      <c r="BP7" s="1203"/>
      <c r="BQ7" s="1203"/>
      <c r="BR7" s="1203"/>
      <c r="BS7" s="1203"/>
      <c r="BT7" s="1203"/>
      <c r="BU7" s="1203"/>
      <c r="BV7" s="1203"/>
      <c r="BW7" s="1203"/>
      <c r="BX7" s="1203"/>
      <c r="BY7" s="1203"/>
      <c r="BZ7" s="1203"/>
      <c r="CA7" s="1203"/>
      <c r="CB7" s="1203"/>
      <c r="CC7" s="1203"/>
      <c r="CD7" s="1203"/>
      <c r="CE7" s="1203"/>
      <c r="CF7" s="1203"/>
      <c r="CG7" s="1203"/>
      <c r="CH7" s="1203"/>
      <c r="CI7" s="1203"/>
      <c r="CJ7" s="1203"/>
      <c r="CK7" s="1203"/>
      <c r="CL7" s="1203"/>
      <c r="CM7" s="1203"/>
      <c r="CN7" s="1203"/>
      <c r="CO7" s="1203"/>
      <c r="CP7" s="1203"/>
      <c r="CQ7" s="1203"/>
      <c r="CR7" s="1203"/>
      <c r="CS7" s="1203"/>
      <c r="CT7" s="1203"/>
      <c r="CU7" s="1203"/>
      <c r="CV7" s="1203"/>
      <c r="CW7" s="1203"/>
      <c r="CX7" s="1203"/>
      <c r="CY7" s="1203"/>
      <c r="CZ7" s="1203"/>
      <c r="DA7" s="1203"/>
      <c r="DB7" s="1203"/>
      <c r="DC7" s="1203"/>
      <c r="DD7" s="1203"/>
      <c r="DE7" s="1203"/>
    </row>
    <row r="8" spans="1:109" s="253" customFormat="1" x14ac:dyDescent="0.15">
      <c r="A8" s="1203"/>
      <c r="B8" s="1203"/>
      <c r="C8" s="1203"/>
      <c r="D8" s="1203"/>
      <c r="E8" s="1203"/>
      <c r="F8" s="1203"/>
      <c r="G8" s="1203"/>
      <c r="H8" s="1203"/>
      <c r="I8" s="1203"/>
      <c r="J8" s="1203"/>
      <c r="K8" s="1203"/>
      <c r="L8" s="1203"/>
      <c r="M8" s="1203"/>
      <c r="N8" s="1203"/>
      <c r="O8" s="1203"/>
      <c r="P8" s="1203"/>
      <c r="Q8" s="1203"/>
      <c r="R8" s="1203"/>
      <c r="S8" s="1203"/>
      <c r="T8" s="1203"/>
      <c r="U8" s="1203"/>
      <c r="V8" s="1203"/>
      <c r="W8" s="1203"/>
      <c r="X8" s="1203"/>
      <c r="Y8" s="1203"/>
      <c r="Z8" s="1203"/>
      <c r="AA8" s="1203"/>
      <c r="AB8" s="1203"/>
      <c r="AC8" s="1203"/>
      <c r="AD8" s="1203"/>
      <c r="AE8" s="1203"/>
      <c r="AF8" s="1203"/>
      <c r="AG8" s="1203"/>
      <c r="AH8" s="1203"/>
      <c r="AI8" s="1203"/>
      <c r="AJ8" s="1203"/>
      <c r="AK8" s="1203"/>
      <c r="AL8" s="1203"/>
      <c r="AM8" s="1203"/>
      <c r="AN8" s="1203"/>
      <c r="AO8" s="1203"/>
      <c r="AP8" s="1203"/>
      <c r="AQ8" s="1203"/>
      <c r="AR8" s="1203"/>
      <c r="AS8" s="1203"/>
      <c r="AT8" s="1203"/>
      <c r="AU8" s="1203"/>
      <c r="AV8" s="1203"/>
      <c r="AW8" s="1203"/>
      <c r="AX8" s="1203"/>
      <c r="AY8" s="1203"/>
      <c r="AZ8" s="1203"/>
      <c r="BA8" s="1203"/>
      <c r="BB8" s="1203"/>
      <c r="BC8" s="1203"/>
      <c r="BD8" s="1203"/>
      <c r="BE8" s="1203"/>
      <c r="BF8" s="1203"/>
      <c r="BG8" s="1203"/>
      <c r="BH8" s="1203"/>
      <c r="BI8" s="1203"/>
      <c r="BJ8" s="1203"/>
      <c r="BK8" s="1203"/>
      <c r="BL8" s="1203"/>
      <c r="BM8" s="1203"/>
      <c r="BN8" s="1203"/>
      <c r="BO8" s="1203"/>
      <c r="BP8" s="1203"/>
      <c r="BQ8" s="1203"/>
      <c r="BR8" s="1203"/>
      <c r="BS8" s="1203"/>
      <c r="BT8" s="1203"/>
      <c r="BU8" s="1203"/>
      <c r="BV8" s="1203"/>
      <c r="BW8" s="1203"/>
      <c r="BX8" s="1203"/>
      <c r="BY8" s="1203"/>
      <c r="BZ8" s="1203"/>
      <c r="CA8" s="1203"/>
      <c r="CB8" s="1203"/>
      <c r="CC8" s="1203"/>
      <c r="CD8" s="1203"/>
      <c r="CE8" s="1203"/>
      <c r="CF8" s="1203"/>
      <c r="CG8" s="1203"/>
      <c r="CH8" s="1203"/>
      <c r="CI8" s="1203"/>
      <c r="CJ8" s="1203"/>
      <c r="CK8" s="1203"/>
      <c r="CL8" s="1203"/>
      <c r="CM8" s="1203"/>
      <c r="CN8" s="1203"/>
      <c r="CO8" s="1203"/>
      <c r="CP8" s="1203"/>
      <c r="CQ8" s="1203"/>
      <c r="CR8" s="1203"/>
      <c r="CS8" s="1203"/>
      <c r="CT8" s="1203"/>
      <c r="CU8" s="1203"/>
      <c r="CV8" s="1203"/>
      <c r="CW8" s="1203"/>
      <c r="CX8" s="1203"/>
      <c r="CY8" s="1203"/>
      <c r="CZ8" s="1203"/>
      <c r="DA8" s="1203"/>
      <c r="DB8" s="1203"/>
      <c r="DC8" s="1203"/>
      <c r="DD8" s="1203"/>
      <c r="DE8" s="1203"/>
    </row>
    <row r="9" spans="1:109" s="253" customFormat="1" x14ac:dyDescent="0.15">
      <c r="A9" s="1203"/>
      <c r="B9" s="1203"/>
      <c r="C9" s="1203"/>
      <c r="D9" s="1203"/>
      <c r="E9" s="1203"/>
      <c r="F9" s="1203"/>
      <c r="G9" s="1203"/>
      <c r="H9" s="1203"/>
      <c r="I9" s="1203"/>
      <c r="J9" s="1203"/>
      <c r="K9" s="1203"/>
      <c r="L9" s="1203"/>
      <c r="M9" s="1203"/>
      <c r="N9" s="1203"/>
      <c r="O9" s="1203"/>
      <c r="P9" s="1203"/>
      <c r="Q9" s="1203"/>
      <c r="R9" s="1203"/>
      <c r="S9" s="1203"/>
      <c r="T9" s="1203"/>
      <c r="U9" s="1203"/>
      <c r="V9" s="1203"/>
      <c r="W9" s="1203"/>
      <c r="X9" s="1203"/>
      <c r="Y9" s="1203"/>
      <c r="Z9" s="1203"/>
      <c r="AA9" s="1203"/>
      <c r="AB9" s="1203"/>
      <c r="AC9" s="1203"/>
      <c r="AD9" s="1203"/>
      <c r="AE9" s="1203"/>
      <c r="AF9" s="1203"/>
      <c r="AG9" s="1203"/>
      <c r="AH9" s="1203"/>
      <c r="AI9" s="1203"/>
      <c r="AJ9" s="1203"/>
      <c r="AK9" s="1203"/>
      <c r="AL9" s="1203"/>
      <c r="AM9" s="1203"/>
      <c r="AN9" s="1203"/>
      <c r="AO9" s="1203"/>
      <c r="AP9" s="1203"/>
      <c r="AQ9" s="1203"/>
      <c r="AR9" s="1203"/>
      <c r="AS9" s="1203"/>
      <c r="AT9" s="1203"/>
      <c r="AU9" s="1203"/>
      <c r="AV9" s="1203"/>
      <c r="AW9" s="1203"/>
      <c r="AX9" s="1203"/>
      <c r="AY9" s="1203"/>
      <c r="AZ9" s="1203"/>
      <c r="BA9" s="1203"/>
      <c r="BB9" s="1203"/>
      <c r="BC9" s="1203"/>
      <c r="BD9" s="1203"/>
      <c r="BE9" s="1203"/>
      <c r="BF9" s="1203"/>
      <c r="BG9" s="1203"/>
      <c r="BH9" s="1203"/>
      <c r="BI9" s="1203"/>
      <c r="BJ9" s="1203"/>
      <c r="BK9" s="1203"/>
      <c r="BL9" s="1203"/>
      <c r="BM9" s="1203"/>
      <c r="BN9" s="1203"/>
      <c r="BO9" s="1203"/>
      <c r="BP9" s="1203"/>
      <c r="BQ9" s="1203"/>
      <c r="BR9" s="1203"/>
      <c r="BS9" s="1203"/>
      <c r="BT9" s="1203"/>
      <c r="BU9" s="1203"/>
      <c r="BV9" s="1203"/>
      <c r="BW9" s="1203"/>
      <c r="BX9" s="1203"/>
      <c r="BY9" s="1203"/>
      <c r="BZ9" s="1203"/>
      <c r="CA9" s="1203"/>
      <c r="CB9" s="1203"/>
      <c r="CC9" s="1203"/>
      <c r="CD9" s="1203"/>
      <c r="CE9" s="1203"/>
      <c r="CF9" s="1203"/>
      <c r="CG9" s="1203"/>
      <c r="CH9" s="1203"/>
      <c r="CI9" s="1203"/>
      <c r="CJ9" s="1203"/>
      <c r="CK9" s="1203"/>
      <c r="CL9" s="1203"/>
      <c r="CM9" s="1203"/>
      <c r="CN9" s="1203"/>
      <c r="CO9" s="1203"/>
      <c r="CP9" s="1203"/>
      <c r="CQ9" s="1203"/>
      <c r="CR9" s="1203"/>
      <c r="CS9" s="1203"/>
      <c r="CT9" s="1203"/>
      <c r="CU9" s="1203"/>
      <c r="CV9" s="1203"/>
      <c r="CW9" s="1203"/>
      <c r="CX9" s="1203"/>
      <c r="CY9" s="1203"/>
      <c r="CZ9" s="1203"/>
      <c r="DA9" s="1203"/>
      <c r="DB9" s="1203"/>
      <c r="DC9" s="1203"/>
      <c r="DD9" s="1203"/>
      <c r="DE9" s="1203"/>
    </row>
    <row r="10" spans="1:109" s="253" customFormat="1" x14ac:dyDescent="0.15">
      <c r="A10" s="1203"/>
      <c r="B10" s="1203"/>
      <c r="C10" s="1203"/>
      <c r="D10" s="1203"/>
      <c r="E10" s="1203"/>
      <c r="F10" s="1203"/>
      <c r="G10" s="1203"/>
      <c r="H10" s="1203"/>
      <c r="I10" s="1203"/>
      <c r="J10" s="1203"/>
      <c r="K10" s="1203"/>
      <c r="L10" s="1203"/>
      <c r="M10" s="1203"/>
      <c r="N10" s="1203"/>
      <c r="O10" s="1203"/>
      <c r="P10" s="1203"/>
      <c r="Q10" s="1203"/>
      <c r="R10" s="1203"/>
      <c r="S10" s="1203"/>
      <c r="T10" s="1203"/>
      <c r="U10" s="1203"/>
      <c r="V10" s="1203"/>
      <c r="W10" s="1203"/>
      <c r="X10" s="1203"/>
      <c r="Y10" s="1203"/>
      <c r="Z10" s="1203"/>
      <c r="AA10" s="1203"/>
      <c r="AB10" s="1203"/>
      <c r="AC10" s="1203"/>
      <c r="AD10" s="1203"/>
      <c r="AE10" s="1203"/>
      <c r="AF10" s="1203"/>
      <c r="AG10" s="1203"/>
      <c r="AH10" s="1203"/>
      <c r="AI10" s="1203"/>
      <c r="AJ10" s="1203"/>
      <c r="AK10" s="1203"/>
      <c r="AL10" s="1203"/>
      <c r="AM10" s="1203"/>
      <c r="AN10" s="1203"/>
      <c r="AO10" s="1203"/>
      <c r="AP10" s="1203"/>
      <c r="AQ10" s="1203"/>
      <c r="AR10" s="1203"/>
      <c r="AS10" s="1203"/>
      <c r="AT10" s="1203"/>
      <c r="AU10" s="1203"/>
      <c r="AV10" s="1203"/>
      <c r="AW10" s="1203"/>
      <c r="AX10" s="1203"/>
      <c r="AY10" s="1203"/>
      <c r="AZ10" s="1203"/>
      <c r="BA10" s="1203"/>
      <c r="BB10" s="1203"/>
      <c r="BC10" s="1203"/>
      <c r="BD10" s="1203"/>
      <c r="BE10" s="1203"/>
      <c r="BF10" s="1203"/>
      <c r="BG10" s="1203"/>
      <c r="BH10" s="1203"/>
      <c r="BI10" s="1203"/>
      <c r="BJ10" s="1203"/>
      <c r="BK10" s="1203"/>
      <c r="BL10" s="1203"/>
      <c r="BM10" s="1203"/>
      <c r="BN10" s="1203"/>
      <c r="BO10" s="1203"/>
      <c r="BP10" s="1203"/>
      <c r="BQ10" s="1203"/>
      <c r="BR10" s="1203"/>
      <c r="BS10" s="1203"/>
      <c r="BT10" s="1203"/>
      <c r="BU10" s="1203"/>
      <c r="BV10" s="1203"/>
      <c r="BW10" s="1203"/>
      <c r="BX10" s="1203"/>
      <c r="BY10" s="1203"/>
      <c r="BZ10" s="1203"/>
      <c r="CA10" s="1203"/>
      <c r="CB10" s="1203"/>
      <c r="CC10" s="1203"/>
      <c r="CD10" s="1203"/>
      <c r="CE10" s="1203"/>
      <c r="CF10" s="1203"/>
      <c r="CG10" s="1203"/>
      <c r="CH10" s="1203"/>
      <c r="CI10" s="1203"/>
      <c r="CJ10" s="1203"/>
      <c r="CK10" s="1203"/>
      <c r="CL10" s="1203"/>
      <c r="CM10" s="1203"/>
      <c r="CN10" s="1203"/>
      <c r="CO10" s="1203"/>
      <c r="CP10" s="1203"/>
      <c r="CQ10" s="1203"/>
      <c r="CR10" s="1203"/>
      <c r="CS10" s="1203"/>
      <c r="CT10" s="1203"/>
      <c r="CU10" s="1203"/>
      <c r="CV10" s="1203"/>
      <c r="CW10" s="1203"/>
      <c r="CX10" s="1203"/>
      <c r="CY10" s="1203"/>
      <c r="CZ10" s="1203"/>
      <c r="DA10" s="1203"/>
      <c r="DB10" s="1203"/>
      <c r="DC10" s="1203"/>
      <c r="DD10" s="1203"/>
      <c r="DE10" s="1203"/>
    </row>
    <row r="11" spans="1:109" s="253" customFormat="1" x14ac:dyDescent="0.15">
      <c r="A11" s="1203"/>
      <c r="B11" s="1203"/>
      <c r="C11" s="1203"/>
      <c r="D11" s="1203"/>
      <c r="E11" s="1203"/>
      <c r="F11" s="1203"/>
      <c r="G11" s="1203"/>
      <c r="H11" s="1203"/>
      <c r="I11" s="1203"/>
      <c r="J11" s="1203"/>
      <c r="K11" s="1203"/>
      <c r="L11" s="1203"/>
      <c r="M11" s="1203"/>
      <c r="N11" s="1203"/>
      <c r="O11" s="1203"/>
      <c r="P11" s="1203"/>
      <c r="Q11" s="1203"/>
      <c r="R11" s="1203"/>
      <c r="S11" s="1203"/>
      <c r="T11" s="1203"/>
      <c r="U11" s="1203"/>
      <c r="V11" s="1203"/>
      <c r="W11" s="1203"/>
      <c r="X11" s="1203"/>
      <c r="Y11" s="1203"/>
      <c r="Z11" s="1203"/>
      <c r="AA11" s="1203"/>
      <c r="AB11" s="1203"/>
      <c r="AC11" s="1203"/>
      <c r="AD11" s="1203"/>
      <c r="AE11" s="1203"/>
      <c r="AF11" s="1203"/>
      <c r="AG11" s="1203"/>
      <c r="AH11" s="1203"/>
      <c r="AI11" s="1203"/>
      <c r="AJ11" s="1203"/>
      <c r="AK11" s="1203"/>
      <c r="AL11" s="1203"/>
      <c r="AM11" s="1203"/>
      <c r="AN11" s="1203"/>
      <c r="AO11" s="1203"/>
      <c r="AP11" s="1203"/>
      <c r="AQ11" s="1203"/>
      <c r="AR11" s="1203"/>
      <c r="AS11" s="1203"/>
      <c r="AT11" s="1203"/>
      <c r="AU11" s="1203"/>
      <c r="AV11" s="1203"/>
      <c r="AW11" s="1203"/>
      <c r="AX11" s="1203"/>
      <c r="AY11" s="1203"/>
      <c r="AZ11" s="1203"/>
      <c r="BA11" s="1203"/>
      <c r="BB11" s="1203"/>
      <c r="BC11" s="1203"/>
      <c r="BD11" s="1203"/>
      <c r="BE11" s="1203"/>
      <c r="BF11" s="1203"/>
      <c r="BG11" s="1203"/>
      <c r="BH11" s="1203"/>
      <c r="BI11" s="1203"/>
      <c r="BJ11" s="1203"/>
      <c r="BK11" s="1203"/>
      <c r="BL11" s="1203"/>
      <c r="BM11" s="1203"/>
      <c r="BN11" s="1203"/>
      <c r="BO11" s="1203"/>
      <c r="BP11" s="1203"/>
      <c r="BQ11" s="1203"/>
      <c r="BR11" s="1203"/>
      <c r="BS11" s="1203"/>
      <c r="BT11" s="1203"/>
      <c r="BU11" s="1203"/>
      <c r="BV11" s="1203"/>
      <c r="BW11" s="1203"/>
      <c r="BX11" s="1203"/>
      <c r="BY11" s="1203"/>
      <c r="BZ11" s="1203"/>
      <c r="CA11" s="1203"/>
      <c r="CB11" s="1203"/>
      <c r="CC11" s="1203"/>
      <c r="CD11" s="1203"/>
      <c r="CE11" s="1203"/>
      <c r="CF11" s="1203"/>
      <c r="CG11" s="1203"/>
      <c r="CH11" s="1203"/>
      <c r="CI11" s="1203"/>
      <c r="CJ11" s="1203"/>
      <c r="CK11" s="1203"/>
      <c r="CL11" s="1203"/>
      <c r="CM11" s="1203"/>
      <c r="CN11" s="1203"/>
      <c r="CO11" s="1203"/>
      <c r="CP11" s="1203"/>
      <c r="CQ11" s="1203"/>
      <c r="CR11" s="1203"/>
      <c r="CS11" s="1203"/>
      <c r="CT11" s="1203"/>
      <c r="CU11" s="1203"/>
      <c r="CV11" s="1203"/>
      <c r="CW11" s="1203"/>
      <c r="CX11" s="1203"/>
      <c r="CY11" s="1203"/>
      <c r="CZ11" s="1203"/>
      <c r="DA11" s="1203"/>
      <c r="DB11" s="1203"/>
      <c r="DC11" s="1203"/>
      <c r="DD11" s="1203"/>
      <c r="DE11" s="1203"/>
    </row>
    <row r="12" spans="1:109" s="253" customFormat="1" x14ac:dyDescent="0.15">
      <c r="A12" s="1203"/>
      <c r="B12" s="1203"/>
      <c r="C12" s="1203"/>
      <c r="D12" s="1203"/>
      <c r="E12" s="1203"/>
      <c r="F12" s="1203"/>
      <c r="G12" s="1203"/>
      <c r="H12" s="1203"/>
      <c r="I12" s="1203"/>
      <c r="J12" s="1203"/>
      <c r="K12" s="1203"/>
      <c r="L12" s="1203"/>
      <c r="M12" s="1203"/>
      <c r="N12" s="1203"/>
      <c r="O12" s="1203"/>
      <c r="P12" s="1203"/>
      <c r="Q12" s="1203"/>
      <c r="R12" s="1203"/>
      <c r="S12" s="1203"/>
      <c r="T12" s="1203"/>
      <c r="U12" s="1203"/>
      <c r="V12" s="1203"/>
      <c r="W12" s="1203"/>
      <c r="X12" s="1203"/>
      <c r="Y12" s="1203"/>
      <c r="Z12" s="1203"/>
      <c r="AA12" s="1203"/>
      <c r="AB12" s="1203"/>
      <c r="AC12" s="1203"/>
      <c r="AD12" s="1203"/>
      <c r="AE12" s="1203"/>
      <c r="AF12" s="1203"/>
      <c r="AG12" s="1203"/>
      <c r="AH12" s="1203"/>
      <c r="AI12" s="1203"/>
      <c r="AJ12" s="1203"/>
      <c r="AK12" s="1203"/>
      <c r="AL12" s="1203"/>
      <c r="AM12" s="1203"/>
      <c r="AN12" s="1203"/>
      <c r="AO12" s="1203"/>
      <c r="AP12" s="1203"/>
      <c r="AQ12" s="1203"/>
      <c r="AR12" s="1203"/>
      <c r="AS12" s="1203"/>
      <c r="AT12" s="1203"/>
      <c r="AU12" s="1203"/>
      <c r="AV12" s="1203"/>
      <c r="AW12" s="1203"/>
      <c r="AX12" s="1203"/>
      <c r="AY12" s="1203"/>
      <c r="AZ12" s="1203"/>
      <c r="BA12" s="1203"/>
      <c r="BB12" s="1203"/>
      <c r="BC12" s="1203"/>
      <c r="BD12" s="1203"/>
      <c r="BE12" s="1203"/>
      <c r="BF12" s="1203"/>
      <c r="BG12" s="1203"/>
      <c r="BH12" s="1203"/>
      <c r="BI12" s="1203"/>
      <c r="BJ12" s="1203"/>
      <c r="BK12" s="1203"/>
      <c r="BL12" s="1203"/>
      <c r="BM12" s="1203"/>
      <c r="BN12" s="1203"/>
      <c r="BO12" s="1203"/>
      <c r="BP12" s="1203"/>
      <c r="BQ12" s="1203"/>
      <c r="BR12" s="1203"/>
      <c r="BS12" s="1203"/>
      <c r="BT12" s="1203"/>
      <c r="BU12" s="1203"/>
      <c r="BV12" s="1203"/>
      <c r="BW12" s="1203"/>
      <c r="BX12" s="1203"/>
      <c r="BY12" s="1203"/>
      <c r="BZ12" s="1203"/>
      <c r="CA12" s="1203"/>
      <c r="CB12" s="1203"/>
      <c r="CC12" s="1203"/>
      <c r="CD12" s="1203"/>
      <c r="CE12" s="1203"/>
      <c r="CF12" s="1203"/>
      <c r="CG12" s="1203"/>
      <c r="CH12" s="1203"/>
      <c r="CI12" s="1203"/>
      <c r="CJ12" s="1203"/>
      <c r="CK12" s="1203"/>
      <c r="CL12" s="1203"/>
      <c r="CM12" s="1203"/>
      <c r="CN12" s="1203"/>
      <c r="CO12" s="1203"/>
      <c r="CP12" s="1203"/>
      <c r="CQ12" s="1203"/>
      <c r="CR12" s="1203"/>
      <c r="CS12" s="1203"/>
      <c r="CT12" s="1203"/>
      <c r="CU12" s="1203"/>
      <c r="CV12" s="1203"/>
      <c r="CW12" s="1203"/>
      <c r="CX12" s="1203"/>
      <c r="CY12" s="1203"/>
      <c r="CZ12" s="1203"/>
      <c r="DA12" s="1203"/>
      <c r="DB12" s="1203"/>
      <c r="DC12" s="1203"/>
      <c r="DD12" s="1203"/>
      <c r="DE12" s="1203"/>
    </row>
    <row r="13" spans="1:109" s="253" customFormat="1" x14ac:dyDescent="0.15">
      <c r="A13" s="1203"/>
      <c r="B13" s="1203"/>
      <c r="C13" s="1203"/>
      <c r="D13" s="1203"/>
      <c r="E13" s="1203"/>
      <c r="F13" s="1203"/>
      <c r="G13" s="1203"/>
      <c r="H13" s="1203"/>
      <c r="I13" s="1203"/>
      <c r="J13" s="1203"/>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03"/>
      <c r="AI13" s="1203"/>
      <c r="AJ13" s="1203"/>
      <c r="AK13" s="1203"/>
      <c r="AL13" s="1203"/>
      <c r="AM13" s="1203"/>
      <c r="AN13" s="1203"/>
      <c r="AO13" s="1203"/>
      <c r="AP13" s="1203"/>
      <c r="AQ13" s="1203"/>
      <c r="AR13" s="1203"/>
      <c r="AS13" s="1203"/>
      <c r="AT13" s="1203"/>
      <c r="AU13" s="1203"/>
      <c r="AV13" s="1203"/>
      <c r="AW13" s="1203"/>
      <c r="AX13" s="1203"/>
      <c r="AY13" s="1203"/>
      <c r="AZ13" s="1203"/>
      <c r="BA13" s="1203"/>
      <c r="BB13" s="1203"/>
      <c r="BC13" s="1203"/>
      <c r="BD13" s="1203"/>
      <c r="BE13" s="1203"/>
      <c r="BF13" s="1203"/>
      <c r="BG13" s="1203"/>
      <c r="BH13" s="1203"/>
      <c r="BI13" s="1203"/>
      <c r="BJ13" s="1203"/>
      <c r="BK13" s="1203"/>
      <c r="BL13" s="1203"/>
      <c r="BM13" s="1203"/>
      <c r="BN13" s="1203"/>
      <c r="BO13" s="1203"/>
      <c r="BP13" s="1203"/>
      <c r="BQ13" s="1203"/>
      <c r="BR13" s="1203"/>
      <c r="BS13" s="1203"/>
      <c r="BT13" s="1203"/>
      <c r="BU13" s="1203"/>
      <c r="BV13" s="1203"/>
      <c r="BW13" s="1203"/>
      <c r="BX13" s="1203"/>
      <c r="BY13" s="1203"/>
      <c r="BZ13" s="1203"/>
      <c r="CA13" s="1203"/>
      <c r="CB13" s="1203"/>
      <c r="CC13" s="1203"/>
      <c r="CD13" s="1203"/>
      <c r="CE13" s="1203"/>
      <c r="CF13" s="1203"/>
      <c r="CG13" s="1203"/>
      <c r="CH13" s="1203"/>
      <c r="CI13" s="1203"/>
      <c r="CJ13" s="1203"/>
      <c r="CK13" s="1203"/>
      <c r="CL13" s="1203"/>
      <c r="CM13" s="1203"/>
      <c r="CN13" s="1203"/>
      <c r="CO13" s="1203"/>
      <c r="CP13" s="1203"/>
      <c r="CQ13" s="1203"/>
      <c r="CR13" s="1203"/>
      <c r="CS13" s="1203"/>
      <c r="CT13" s="1203"/>
      <c r="CU13" s="1203"/>
      <c r="CV13" s="1203"/>
      <c r="CW13" s="1203"/>
      <c r="CX13" s="1203"/>
      <c r="CY13" s="1203"/>
      <c r="CZ13" s="1203"/>
      <c r="DA13" s="1203"/>
      <c r="DB13" s="1203"/>
      <c r="DC13" s="1203"/>
      <c r="DD13" s="1203"/>
      <c r="DE13" s="1203"/>
    </row>
    <row r="14" spans="1:109" s="253" customFormat="1" x14ac:dyDescent="0.15">
      <c r="A14" s="1203"/>
      <c r="B14" s="1203"/>
      <c r="C14" s="1203"/>
      <c r="D14" s="1203"/>
      <c r="E14" s="1203"/>
      <c r="F14" s="1203"/>
      <c r="G14" s="1203"/>
      <c r="H14" s="1203"/>
      <c r="I14" s="1203"/>
      <c r="J14" s="1203"/>
      <c r="K14" s="1203"/>
      <c r="L14" s="1203"/>
      <c r="M14" s="1203"/>
      <c r="N14" s="1203"/>
      <c r="O14" s="1203"/>
      <c r="P14" s="1203"/>
      <c r="Q14" s="1203"/>
      <c r="R14" s="1203"/>
      <c r="S14" s="1203"/>
      <c r="T14" s="1203"/>
      <c r="U14" s="1203"/>
      <c r="V14" s="1203"/>
      <c r="W14" s="1203"/>
      <c r="X14" s="1203"/>
      <c r="Y14" s="1203"/>
      <c r="Z14" s="1203"/>
      <c r="AA14" s="1203"/>
      <c r="AB14" s="1203"/>
      <c r="AC14" s="1203"/>
      <c r="AD14" s="1203"/>
      <c r="AE14" s="1203"/>
      <c r="AF14" s="1203"/>
      <c r="AG14" s="1203"/>
      <c r="AH14" s="1203"/>
      <c r="AI14" s="1203"/>
      <c r="AJ14" s="1203"/>
      <c r="AK14" s="1203"/>
      <c r="AL14" s="1203"/>
      <c r="AM14" s="1203"/>
      <c r="AN14" s="1203"/>
      <c r="AO14" s="1203"/>
      <c r="AP14" s="1203"/>
      <c r="AQ14" s="1203"/>
      <c r="AR14" s="1203"/>
      <c r="AS14" s="1203"/>
      <c r="AT14" s="1203"/>
      <c r="AU14" s="1203"/>
      <c r="AV14" s="1203"/>
      <c r="AW14" s="1203"/>
      <c r="AX14" s="1203"/>
      <c r="AY14" s="1203"/>
      <c r="AZ14" s="1203"/>
      <c r="BA14" s="1203"/>
      <c r="BB14" s="1203"/>
      <c r="BC14" s="1203"/>
      <c r="BD14" s="1203"/>
      <c r="BE14" s="1203"/>
      <c r="BF14" s="1203"/>
      <c r="BG14" s="1203"/>
      <c r="BH14" s="1203"/>
      <c r="BI14" s="1203"/>
      <c r="BJ14" s="1203"/>
      <c r="BK14" s="1203"/>
      <c r="BL14" s="1203"/>
      <c r="BM14" s="1203"/>
      <c r="BN14" s="1203"/>
      <c r="BO14" s="1203"/>
      <c r="BP14" s="1203"/>
      <c r="BQ14" s="1203"/>
      <c r="BR14" s="1203"/>
      <c r="BS14" s="1203"/>
      <c r="BT14" s="1203"/>
      <c r="BU14" s="1203"/>
      <c r="BV14" s="1203"/>
      <c r="BW14" s="1203"/>
      <c r="BX14" s="1203"/>
      <c r="BY14" s="1203"/>
      <c r="BZ14" s="1203"/>
      <c r="CA14" s="1203"/>
      <c r="CB14" s="1203"/>
      <c r="CC14" s="1203"/>
      <c r="CD14" s="1203"/>
      <c r="CE14" s="1203"/>
      <c r="CF14" s="1203"/>
      <c r="CG14" s="1203"/>
      <c r="CH14" s="1203"/>
      <c r="CI14" s="1203"/>
      <c r="CJ14" s="1203"/>
      <c r="CK14" s="1203"/>
      <c r="CL14" s="1203"/>
      <c r="CM14" s="1203"/>
      <c r="CN14" s="1203"/>
      <c r="CO14" s="1203"/>
      <c r="CP14" s="1203"/>
      <c r="CQ14" s="1203"/>
      <c r="CR14" s="1203"/>
      <c r="CS14" s="1203"/>
      <c r="CT14" s="1203"/>
      <c r="CU14" s="1203"/>
      <c r="CV14" s="1203"/>
      <c r="CW14" s="1203"/>
      <c r="CX14" s="1203"/>
      <c r="CY14" s="1203"/>
      <c r="CZ14" s="1203"/>
      <c r="DA14" s="1203"/>
      <c r="DB14" s="1203"/>
      <c r="DC14" s="1203"/>
      <c r="DD14" s="1203"/>
      <c r="DE14" s="1203"/>
    </row>
    <row r="15" spans="1:109" s="253" customFormat="1" x14ac:dyDescent="0.15">
      <c r="A15" s="255"/>
      <c r="B15" s="1203"/>
      <c r="C15" s="1203"/>
      <c r="D15" s="1203"/>
      <c r="E15" s="1203"/>
      <c r="F15" s="1203"/>
      <c r="G15" s="1203"/>
      <c r="H15" s="1203"/>
      <c r="I15" s="1203"/>
      <c r="J15" s="1203"/>
      <c r="K15" s="1203"/>
      <c r="L15" s="1203"/>
      <c r="M15" s="1203"/>
      <c r="N15" s="1203"/>
      <c r="O15" s="1203"/>
      <c r="P15" s="1203"/>
      <c r="Q15" s="1203"/>
      <c r="R15" s="1203"/>
      <c r="S15" s="1203"/>
      <c r="T15" s="1203"/>
      <c r="U15" s="1203"/>
      <c r="V15" s="1203"/>
      <c r="W15" s="1203"/>
      <c r="X15" s="1203"/>
      <c r="Y15" s="1203"/>
      <c r="Z15" s="1203"/>
      <c r="AA15" s="1203"/>
      <c r="AB15" s="1203"/>
      <c r="AC15" s="1203"/>
      <c r="AD15" s="1203"/>
      <c r="AE15" s="1203"/>
      <c r="AF15" s="1203"/>
      <c r="AG15" s="1203"/>
      <c r="AH15" s="1203"/>
      <c r="AI15" s="1203"/>
      <c r="AJ15" s="1203"/>
      <c r="AK15" s="1203"/>
      <c r="AL15" s="1203"/>
      <c r="AM15" s="1203"/>
      <c r="AN15" s="1203"/>
      <c r="AO15" s="1203"/>
      <c r="AP15" s="1203"/>
      <c r="AQ15" s="1203"/>
      <c r="AR15" s="1203"/>
      <c r="AS15" s="1203"/>
      <c r="AT15" s="1203"/>
      <c r="AU15" s="1203"/>
      <c r="AV15" s="1203"/>
      <c r="AW15" s="1203"/>
      <c r="AX15" s="1203"/>
      <c r="AY15" s="1203"/>
      <c r="AZ15" s="1203"/>
      <c r="BA15" s="1203"/>
      <c r="BB15" s="1203"/>
      <c r="BC15" s="1203"/>
      <c r="BD15" s="1203"/>
      <c r="BE15" s="1203"/>
      <c r="BF15" s="1203"/>
      <c r="BG15" s="1203"/>
      <c r="BH15" s="1203"/>
      <c r="BI15" s="1203"/>
      <c r="BJ15" s="1203"/>
      <c r="BK15" s="1203"/>
      <c r="BL15" s="1203"/>
      <c r="BM15" s="1203"/>
      <c r="BN15" s="1203"/>
      <c r="BO15" s="1203"/>
      <c r="BP15" s="1203"/>
      <c r="BQ15" s="1203"/>
      <c r="BR15" s="1203"/>
      <c r="BS15" s="1203"/>
      <c r="BT15" s="1203"/>
      <c r="BU15" s="1203"/>
      <c r="BV15" s="1203"/>
      <c r="BW15" s="1203"/>
      <c r="BX15" s="1203"/>
      <c r="BY15" s="1203"/>
      <c r="BZ15" s="1203"/>
      <c r="CA15" s="1203"/>
      <c r="CB15" s="1203"/>
      <c r="CC15" s="1203"/>
      <c r="CD15" s="1203"/>
      <c r="CE15" s="1203"/>
      <c r="CF15" s="1203"/>
      <c r="CG15" s="1203"/>
      <c r="CH15" s="1203"/>
      <c r="CI15" s="1203"/>
      <c r="CJ15" s="1203"/>
      <c r="CK15" s="1203"/>
      <c r="CL15" s="1203"/>
      <c r="CM15" s="1203"/>
      <c r="CN15" s="1203"/>
      <c r="CO15" s="1203"/>
      <c r="CP15" s="1203"/>
      <c r="CQ15" s="1203"/>
      <c r="CR15" s="1203"/>
      <c r="CS15" s="1203"/>
      <c r="CT15" s="1203"/>
      <c r="CU15" s="1203"/>
      <c r="CV15" s="1203"/>
      <c r="CW15" s="1203"/>
      <c r="CX15" s="1203"/>
      <c r="CY15" s="1203"/>
      <c r="CZ15" s="1203"/>
      <c r="DA15" s="1203"/>
      <c r="DB15" s="1203"/>
      <c r="DC15" s="1203"/>
      <c r="DD15" s="1203"/>
      <c r="DE15" s="1203"/>
    </row>
    <row r="16" spans="1:109" s="253" customFormat="1" x14ac:dyDescent="0.15">
      <c r="A16" s="255"/>
      <c r="B16" s="1203"/>
      <c r="C16" s="1203"/>
      <c r="D16" s="1203"/>
      <c r="E16" s="1203"/>
      <c r="F16" s="1203"/>
      <c r="G16" s="1203"/>
      <c r="H16" s="1203"/>
      <c r="I16" s="1203"/>
      <c r="J16" s="1203"/>
      <c r="K16" s="1203"/>
      <c r="L16" s="1203"/>
      <c r="M16" s="1203"/>
      <c r="N16" s="1203"/>
      <c r="O16" s="1203"/>
      <c r="P16" s="1203"/>
      <c r="Q16" s="1203"/>
      <c r="R16" s="1203"/>
      <c r="S16" s="1203"/>
      <c r="T16" s="1203"/>
      <c r="U16" s="1203"/>
      <c r="V16" s="1203"/>
      <c r="W16" s="1203"/>
      <c r="X16" s="1203"/>
      <c r="Y16" s="1203"/>
      <c r="Z16" s="1203"/>
      <c r="AA16" s="1203"/>
      <c r="AB16" s="1203"/>
      <c r="AC16" s="1203"/>
      <c r="AD16" s="1203"/>
      <c r="AE16" s="1203"/>
      <c r="AF16" s="1203"/>
      <c r="AG16" s="1203"/>
      <c r="AH16" s="1203"/>
      <c r="AI16" s="1203"/>
      <c r="AJ16" s="1203"/>
      <c r="AK16" s="1203"/>
      <c r="AL16" s="1203"/>
      <c r="AM16" s="1203"/>
      <c r="AN16" s="1203"/>
      <c r="AO16" s="1203"/>
      <c r="AP16" s="1203"/>
      <c r="AQ16" s="1203"/>
      <c r="AR16" s="1203"/>
      <c r="AS16" s="1203"/>
      <c r="AT16" s="1203"/>
      <c r="AU16" s="1203"/>
      <c r="AV16" s="1203"/>
      <c r="AW16" s="1203"/>
      <c r="AX16" s="1203"/>
      <c r="AY16" s="1203"/>
      <c r="AZ16" s="1203"/>
      <c r="BA16" s="1203"/>
      <c r="BB16" s="1203"/>
      <c r="BC16" s="1203"/>
      <c r="BD16" s="1203"/>
      <c r="BE16" s="1203"/>
      <c r="BF16" s="1203"/>
      <c r="BG16" s="1203"/>
      <c r="BH16" s="1203"/>
      <c r="BI16" s="1203"/>
      <c r="BJ16" s="1203"/>
      <c r="BK16" s="1203"/>
      <c r="BL16" s="1203"/>
      <c r="BM16" s="1203"/>
      <c r="BN16" s="1203"/>
      <c r="BO16" s="1203"/>
      <c r="BP16" s="1203"/>
      <c r="BQ16" s="1203"/>
      <c r="BR16" s="1203"/>
      <c r="BS16" s="1203"/>
      <c r="BT16" s="1203"/>
      <c r="BU16" s="1203"/>
      <c r="BV16" s="1203"/>
      <c r="BW16" s="1203"/>
      <c r="BX16" s="1203"/>
      <c r="BY16" s="1203"/>
      <c r="BZ16" s="1203"/>
      <c r="CA16" s="1203"/>
      <c r="CB16" s="1203"/>
      <c r="CC16" s="1203"/>
      <c r="CD16" s="1203"/>
      <c r="CE16" s="1203"/>
      <c r="CF16" s="1203"/>
      <c r="CG16" s="1203"/>
      <c r="CH16" s="1203"/>
      <c r="CI16" s="1203"/>
      <c r="CJ16" s="1203"/>
      <c r="CK16" s="1203"/>
      <c r="CL16" s="1203"/>
      <c r="CM16" s="1203"/>
      <c r="CN16" s="1203"/>
      <c r="CO16" s="1203"/>
      <c r="CP16" s="1203"/>
      <c r="CQ16" s="1203"/>
      <c r="CR16" s="1203"/>
      <c r="CS16" s="1203"/>
      <c r="CT16" s="1203"/>
      <c r="CU16" s="1203"/>
      <c r="CV16" s="1203"/>
      <c r="CW16" s="1203"/>
      <c r="CX16" s="1203"/>
      <c r="CY16" s="1203"/>
      <c r="CZ16" s="1203"/>
      <c r="DA16" s="1203"/>
      <c r="DB16" s="1203"/>
      <c r="DC16" s="1203"/>
      <c r="DD16" s="1203"/>
      <c r="DE16" s="1203"/>
    </row>
    <row r="17" spans="1:109" s="253" customFormat="1" x14ac:dyDescent="0.15">
      <c r="A17" s="255"/>
      <c r="B17" s="1203"/>
      <c r="C17" s="1203"/>
      <c r="D17" s="1203"/>
      <c r="E17" s="1203"/>
      <c r="F17" s="1203"/>
      <c r="G17" s="1203"/>
      <c r="H17" s="1203"/>
      <c r="I17" s="1203"/>
      <c r="J17" s="1203"/>
      <c r="K17" s="1203"/>
      <c r="L17" s="1203"/>
      <c r="M17" s="1203"/>
      <c r="N17" s="1203"/>
      <c r="O17" s="1203"/>
      <c r="P17" s="1203"/>
      <c r="Q17" s="1203"/>
      <c r="R17" s="1203"/>
      <c r="S17" s="1203"/>
      <c r="T17" s="1203"/>
      <c r="U17" s="1203"/>
      <c r="V17" s="1203"/>
      <c r="W17" s="1203"/>
      <c r="X17" s="1203"/>
      <c r="Y17" s="1203"/>
      <c r="Z17" s="1203"/>
      <c r="AA17" s="1203"/>
      <c r="AB17" s="1203"/>
      <c r="AC17" s="1203"/>
      <c r="AD17" s="1203"/>
      <c r="AE17" s="1203"/>
      <c r="AF17" s="1203"/>
      <c r="AG17" s="1203"/>
      <c r="AH17" s="1203"/>
      <c r="AI17" s="1203"/>
      <c r="AJ17" s="1203"/>
      <c r="AK17" s="1203"/>
      <c r="AL17" s="1203"/>
      <c r="AM17" s="1203"/>
      <c r="AN17" s="1203"/>
      <c r="AO17" s="1203"/>
      <c r="AP17" s="1203"/>
      <c r="AQ17" s="1203"/>
      <c r="AR17" s="1203"/>
      <c r="AS17" s="1203"/>
      <c r="AT17" s="1203"/>
      <c r="AU17" s="1203"/>
      <c r="AV17" s="1203"/>
      <c r="AW17" s="1203"/>
      <c r="AX17" s="1203"/>
      <c r="AY17" s="1203"/>
      <c r="AZ17" s="1203"/>
      <c r="BA17" s="1203"/>
      <c r="BB17" s="1203"/>
      <c r="BC17" s="1203"/>
      <c r="BD17" s="1203"/>
      <c r="BE17" s="1203"/>
      <c r="BF17" s="1203"/>
      <c r="BG17" s="1203"/>
      <c r="BH17" s="1203"/>
      <c r="BI17" s="1203"/>
      <c r="BJ17" s="1203"/>
      <c r="BK17" s="1203"/>
      <c r="BL17" s="1203"/>
      <c r="BM17" s="1203"/>
      <c r="BN17" s="1203"/>
      <c r="BO17" s="1203"/>
      <c r="BP17" s="1203"/>
      <c r="BQ17" s="1203"/>
      <c r="BR17" s="1203"/>
      <c r="BS17" s="1203"/>
      <c r="BT17" s="1203"/>
      <c r="BU17" s="1203"/>
      <c r="BV17" s="1203"/>
      <c r="BW17" s="1203"/>
      <c r="BX17" s="1203"/>
      <c r="BY17" s="1203"/>
      <c r="BZ17" s="1203"/>
      <c r="CA17" s="1203"/>
      <c r="CB17" s="1203"/>
      <c r="CC17" s="1203"/>
      <c r="CD17" s="1203"/>
      <c r="CE17" s="1203"/>
      <c r="CF17" s="1203"/>
      <c r="CG17" s="1203"/>
      <c r="CH17" s="1203"/>
      <c r="CI17" s="1203"/>
      <c r="CJ17" s="1203"/>
      <c r="CK17" s="1203"/>
      <c r="CL17" s="1203"/>
      <c r="CM17" s="1203"/>
      <c r="CN17" s="1203"/>
      <c r="CO17" s="1203"/>
      <c r="CP17" s="1203"/>
      <c r="CQ17" s="1203"/>
      <c r="CR17" s="1203"/>
      <c r="CS17" s="1203"/>
      <c r="CT17" s="1203"/>
      <c r="CU17" s="1203"/>
      <c r="CV17" s="1203"/>
      <c r="CW17" s="1203"/>
      <c r="CX17" s="1203"/>
      <c r="CY17" s="1203"/>
      <c r="CZ17" s="1203"/>
      <c r="DA17" s="1203"/>
      <c r="DB17" s="1203"/>
      <c r="DC17" s="1203"/>
      <c r="DD17" s="1203"/>
      <c r="DE17" s="1203"/>
    </row>
    <row r="18" spans="1:109" s="253" customFormat="1" x14ac:dyDescent="0.15">
      <c r="A18" s="255"/>
      <c r="B18" s="1203"/>
      <c r="C18" s="1203"/>
      <c r="D18" s="1203"/>
      <c r="E18" s="1203"/>
      <c r="F18" s="1203"/>
      <c r="G18" s="1203"/>
      <c r="H18" s="1203"/>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3"/>
      <c r="BU18" s="1203"/>
      <c r="BV18" s="1203"/>
      <c r="BW18" s="1203"/>
      <c r="BX18" s="1203"/>
      <c r="BY18" s="1203"/>
      <c r="BZ18" s="1203"/>
      <c r="CA18" s="1203"/>
      <c r="CB18" s="1203"/>
      <c r="CC18" s="1203"/>
      <c r="CD18" s="1203"/>
      <c r="CE18" s="1203"/>
      <c r="CF18" s="1203"/>
      <c r="CG18" s="1203"/>
      <c r="CH18" s="1203"/>
      <c r="CI18" s="1203"/>
      <c r="CJ18" s="1203"/>
      <c r="CK18" s="1203"/>
      <c r="CL18" s="1203"/>
      <c r="CM18" s="1203"/>
      <c r="CN18" s="1203"/>
      <c r="CO18" s="1203"/>
      <c r="CP18" s="1203"/>
      <c r="CQ18" s="1203"/>
      <c r="CR18" s="1203"/>
      <c r="CS18" s="1203"/>
      <c r="CT18" s="1203"/>
      <c r="CU18" s="1203"/>
      <c r="CV18" s="1203"/>
      <c r="CW18" s="1203"/>
      <c r="CX18" s="1203"/>
      <c r="CY18" s="1203"/>
      <c r="CZ18" s="1203"/>
      <c r="DA18" s="1203"/>
      <c r="DB18" s="1203"/>
      <c r="DC18" s="1203"/>
      <c r="DD18" s="1203"/>
      <c r="DE18" s="1203"/>
    </row>
    <row r="19" spans="1:109" x14ac:dyDescent="0.15">
      <c r="DD19" s="255"/>
      <c r="DE19" s="255"/>
    </row>
    <row r="20" spans="1:109" x14ac:dyDescent="0.15">
      <c r="DD20" s="255"/>
      <c r="DE20" s="255"/>
    </row>
    <row r="21" spans="1:109" ht="17.25" customHeight="1" x14ac:dyDescent="0.15">
      <c r="B21" s="1204"/>
      <c r="C21" s="257"/>
      <c r="D21" s="257"/>
      <c r="E21" s="257"/>
      <c r="F21" s="257"/>
      <c r="G21" s="257"/>
      <c r="H21" s="257"/>
      <c r="I21" s="257"/>
      <c r="J21" s="257"/>
      <c r="K21" s="257"/>
      <c r="L21" s="257"/>
      <c r="M21" s="257"/>
      <c r="N21" s="120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5"/>
      <c r="AU21" s="257"/>
      <c r="AV21" s="257"/>
      <c r="AW21" s="257"/>
      <c r="AX21" s="257"/>
      <c r="AY21" s="257"/>
      <c r="AZ21" s="257"/>
      <c r="BA21" s="257"/>
      <c r="BB21" s="257"/>
      <c r="BC21" s="257"/>
      <c r="BD21" s="257"/>
      <c r="BE21" s="257"/>
      <c r="BF21" s="1205"/>
      <c r="BG21" s="257"/>
      <c r="BH21" s="257"/>
      <c r="BI21" s="257"/>
      <c r="BJ21" s="257"/>
      <c r="BK21" s="257"/>
      <c r="BL21" s="257"/>
      <c r="BM21" s="257"/>
      <c r="BN21" s="257"/>
      <c r="BO21" s="257"/>
      <c r="BP21" s="257"/>
      <c r="BQ21" s="257"/>
      <c r="BR21" s="1205"/>
      <c r="BS21" s="257"/>
      <c r="BT21" s="257"/>
      <c r="BU21" s="257"/>
      <c r="BV21" s="257"/>
      <c r="BW21" s="257"/>
      <c r="BX21" s="257"/>
      <c r="BY21" s="257"/>
      <c r="BZ21" s="257"/>
      <c r="CA21" s="257"/>
      <c r="CB21" s="257"/>
      <c r="CC21" s="257"/>
      <c r="CD21" s="1205"/>
      <c r="CE21" s="257"/>
      <c r="CF21" s="257"/>
      <c r="CG21" s="257"/>
      <c r="CH21" s="257"/>
      <c r="CI21" s="257"/>
      <c r="CJ21" s="257"/>
      <c r="CK21" s="257"/>
      <c r="CL21" s="257"/>
      <c r="CM21" s="257"/>
      <c r="CN21" s="257"/>
      <c r="CO21" s="257"/>
      <c r="CP21" s="1205"/>
      <c r="CQ21" s="257"/>
      <c r="CR21" s="257"/>
      <c r="CS21" s="257"/>
      <c r="CT21" s="257"/>
      <c r="CU21" s="257"/>
      <c r="CV21" s="257"/>
      <c r="CW21" s="257"/>
      <c r="CX21" s="257"/>
      <c r="CY21" s="257"/>
      <c r="CZ21" s="257"/>
      <c r="DA21" s="257"/>
      <c r="DB21" s="120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6"/>
      <c r="DD40" s="1206"/>
      <c r="DE40" s="255"/>
    </row>
    <row r="41" spans="2:109" ht="17.25" x14ac:dyDescent="0.15">
      <c r="B41" s="256" t="s">
        <v>575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7"/>
      <c r="I42" s="1208"/>
      <c r="J42" s="1208"/>
      <c r="K42" s="1208"/>
      <c r="AM42" s="1207"/>
      <c r="AN42" s="1207" t="s">
        <v>576</v>
      </c>
      <c r="AP42" s="1208"/>
      <c r="AQ42" s="1208"/>
      <c r="AR42" s="1208"/>
      <c r="AY42" s="1207"/>
      <c r="BA42" s="1208"/>
      <c r="BB42" s="1208"/>
      <c r="BC42" s="1208"/>
      <c r="BK42" s="1207"/>
      <c r="BM42" s="1208"/>
      <c r="BN42" s="1208"/>
      <c r="BO42" s="1208"/>
      <c r="BW42" s="1207"/>
      <c r="BY42" s="1208"/>
      <c r="BZ42" s="1208"/>
      <c r="CA42" s="1208"/>
      <c r="CI42" s="1207"/>
      <c r="CK42" s="1208"/>
      <c r="CL42" s="1208"/>
      <c r="CM42" s="1208"/>
      <c r="CU42" s="1207"/>
      <c r="CW42" s="1208"/>
      <c r="CX42" s="1208"/>
      <c r="CY42" s="1208"/>
    </row>
    <row r="43" spans="2:109" ht="13.5" customHeight="1" x14ac:dyDescent="0.15">
      <c r="B43" s="259"/>
      <c r="AN43" s="1209" t="s">
        <v>577</v>
      </c>
      <c r="AO43" s="1210"/>
      <c r="AP43" s="1210"/>
      <c r="AQ43" s="1210"/>
      <c r="AR43" s="1210"/>
      <c r="AS43" s="1210"/>
      <c r="AT43" s="1210"/>
      <c r="AU43" s="1210"/>
      <c r="AV43" s="1210"/>
      <c r="AW43" s="1210"/>
      <c r="AX43" s="1210"/>
      <c r="AY43" s="1210"/>
      <c r="AZ43" s="1210"/>
      <c r="BA43" s="1210"/>
      <c r="BB43" s="1210"/>
      <c r="BC43" s="1210"/>
      <c r="BD43" s="1210"/>
      <c r="BE43" s="1210"/>
      <c r="BF43" s="1210"/>
      <c r="BG43" s="1210"/>
      <c r="BH43" s="1210"/>
      <c r="BI43" s="1210"/>
      <c r="BJ43" s="1210"/>
      <c r="BK43" s="1210"/>
      <c r="BL43" s="1210"/>
      <c r="BM43" s="1210"/>
      <c r="BN43" s="1210"/>
      <c r="BO43" s="1210"/>
      <c r="BP43" s="1210"/>
      <c r="BQ43" s="1210"/>
      <c r="BR43" s="1210"/>
      <c r="BS43" s="1210"/>
      <c r="BT43" s="1210"/>
      <c r="BU43" s="1210"/>
      <c r="BV43" s="1210"/>
      <c r="BW43" s="1210"/>
      <c r="BX43" s="1210"/>
      <c r="BY43" s="1210"/>
      <c r="BZ43" s="1210"/>
      <c r="CA43" s="1210"/>
      <c r="CB43" s="1210"/>
      <c r="CC43" s="1210"/>
      <c r="CD43" s="1210"/>
      <c r="CE43" s="1210"/>
      <c r="CF43" s="1210"/>
      <c r="CG43" s="1210"/>
      <c r="CH43" s="1210"/>
      <c r="CI43" s="1210"/>
      <c r="CJ43" s="1210"/>
      <c r="CK43" s="1210"/>
      <c r="CL43" s="1210"/>
      <c r="CM43" s="1210"/>
      <c r="CN43" s="1210"/>
      <c r="CO43" s="1210"/>
      <c r="CP43" s="1210"/>
      <c r="CQ43" s="1210"/>
      <c r="CR43" s="1210"/>
      <c r="CS43" s="1210"/>
      <c r="CT43" s="1210"/>
      <c r="CU43" s="1210"/>
      <c r="CV43" s="1210"/>
      <c r="CW43" s="1210"/>
      <c r="CX43" s="1210"/>
      <c r="CY43" s="1210"/>
      <c r="CZ43" s="1210"/>
      <c r="DA43" s="1210"/>
      <c r="DB43" s="1210"/>
      <c r="DC43" s="1211"/>
    </row>
    <row r="44" spans="2:109" x14ac:dyDescent="0.15">
      <c r="B44" s="259"/>
      <c r="AN44" s="1212"/>
      <c r="AO44" s="1213"/>
      <c r="AP44" s="1213"/>
      <c r="AQ44" s="1213"/>
      <c r="AR44" s="1213"/>
      <c r="AS44" s="1213"/>
      <c r="AT44" s="1213"/>
      <c r="AU44" s="1213"/>
      <c r="AV44" s="1213"/>
      <c r="AW44" s="1213"/>
      <c r="AX44" s="1213"/>
      <c r="AY44" s="1213"/>
      <c r="AZ44" s="1213"/>
      <c r="BA44" s="1213"/>
      <c r="BB44" s="1213"/>
      <c r="BC44" s="1213"/>
      <c r="BD44" s="1213"/>
      <c r="BE44" s="1213"/>
      <c r="BF44" s="1213"/>
      <c r="BG44" s="1213"/>
      <c r="BH44" s="1213"/>
      <c r="BI44" s="1213"/>
      <c r="BJ44" s="1213"/>
      <c r="BK44" s="1213"/>
      <c r="BL44" s="1213"/>
      <c r="BM44" s="1213"/>
      <c r="BN44" s="1213"/>
      <c r="BO44" s="1213"/>
      <c r="BP44" s="1213"/>
      <c r="BQ44" s="1213"/>
      <c r="BR44" s="1213"/>
      <c r="BS44" s="1213"/>
      <c r="BT44" s="1213"/>
      <c r="BU44" s="1213"/>
      <c r="BV44" s="1213"/>
      <c r="BW44" s="1213"/>
      <c r="BX44" s="1213"/>
      <c r="BY44" s="1213"/>
      <c r="BZ44" s="1213"/>
      <c r="CA44" s="1213"/>
      <c r="CB44" s="1213"/>
      <c r="CC44" s="1213"/>
      <c r="CD44" s="1213"/>
      <c r="CE44" s="1213"/>
      <c r="CF44" s="1213"/>
      <c r="CG44" s="1213"/>
      <c r="CH44" s="1213"/>
      <c r="CI44" s="1213"/>
      <c r="CJ44" s="1213"/>
      <c r="CK44" s="1213"/>
      <c r="CL44" s="1213"/>
      <c r="CM44" s="1213"/>
      <c r="CN44" s="1213"/>
      <c r="CO44" s="1213"/>
      <c r="CP44" s="1213"/>
      <c r="CQ44" s="1213"/>
      <c r="CR44" s="1213"/>
      <c r="CS44" s="1213"/>
      <c r="CT44" s="1213"/>
      <c r="CU44" s="1213"/>
      <c r="CV44" s="1213"/>
      <c r="CW44" s="1213"/>
      <c r="CX44" s="1213"/>
      <c r="CY44" s="1213"/>
      <c r="CZ44" s="1213"/>
      <c r="DA44" s="1213"/>
      <c r="DB44" s="1213"/>
      <c r="DC44" s="1214"/>
    </row>
    <row r="45" spans="2:109" x14ac:dyDescent="0.15">
      <c r="B45" s="259"/>
      <c r="AN45" s="1212"/>
      <c r="AO45" s="1213"/>
      <c r="AP45" s="1213"/>
      <c r="AQ45" s="1213"/>
      <c r="AR45" s="1213"/>
      <c r="AS45" s="1213"/>
      <c r="AT45" s="1213"/>
      <c r="AU45" s="1213"/>
      <c r="AV45" s="1213"/>
      <c r="AW45" s="1213"/>
      <c r="AX45" s="1213"/>
      <c r="AY45" s="1213"/>
      <c r="AZ45" s="1213"/>
      <c r="BA45" s="1213"/>
      <c r="BB45" s="1213"/>
      <c r="BC45" s="1213"/>
      <c r="BD45" s="1213"/>
      <c r="BE45" s="1213"/>
      <c r="BF45" s="1213"/>
      <c r="BG45" s="1213"/>
      <c r="BH45" s="1213"/>
      <c r="BI45" s="1213"/>
      <c r="BJ45" s="1213"/>
      <c r="BK45" s="1213"/>
      <c r="BL45" s="1213"/>
      <c r="BM45" s="1213"/>
      <c r="BN45" s="1213"/>
      <c r="BO45" s="1213"/>
      <c r="BP45" s="1213"/>
      <c r="BQ45" s="1213"/>
      <c r="BR45" s="1213"/>
      <c r="BS45" s="1213"/>
      <c r="BT45" s="1213"/>
      <c r="BU45" s="1213"/>
      <c r="BV45" s="1213"/>
      <c r="BW45" s="1213"/>
      <c r="BX45" s="1213"/>
      <c r="BY45" s="1213"/>
      <c r="BZ45" s="1213"/>
      <c r="CA45" s="1213"/>
      <c r="CB45" s="1213"/>
      <c r="CC45" s="1213"/>
      <c r="CD45" s="1213"/>
      <c r="CE45" s="1213"/>
      <c r="CF45" s="1213"/>
      <c r="CG45" s="1213"/>
      <c r="CH45" s="1213"/>
      <c r="CI45" s="1213"/>
      <c r="CJ45" s="1213"/>
      <c r="CK45" s="1213"/>
      <c r="CL45" s="1213"/>
      <c r="CM45" s="1213"/>
      <c r="CN45" s="1213"/>
      <c r="CO45" s="1213"/>
      <c r="CP45" s="1213"/>
      <c r="CQ45" s="1213"/>
      <c r="CR45" s="1213"/>
      <c r="CS45" s="1213"/>
      <c r="CT45" s="1213"/>
      <c r="CU45" s="1213"/>
      <c r="CV45" s="1213"/>
      <c r="CW45" s="1213"/>
      <c r="CX45" s="1213"/>
      <c r="CY45" s="1213"/>
      <c r="CZ45" s="1213"/>
      <c r="DA45" s="1213"/>
      <c r="DB45" s="1213"/>
      <c r="DC45" s="1214"/>
    </row>
    <row r="46" spans="2:109" x14ac:dyDescent="0.15">
      <c r="B46" s="259"/>
      <c r="AN46" s="1212"/>
      <c r="AO46" s="1213"/>
      <c r="AP46" s="1213"/>
      <c r="AQ46" s="1213"/>
      <c r="AR46" s="1213"/>
      <c r="AS46" s="1213"/>
      <c r="AT46" s="1213"/>
      <c r="AU46" s="1213"/>
      <c r="AV46" s="1213"/>
      <c r="AW46" s="1213"/>
      <c r="AX46" s="1213"/>
      <c r="AY46" s="1213"/>
      <c r="AZ46" s="1213"/>
      <c r="BA46" s="1213"/>
      <c r="BB46" s="1213"/>
      <c r="BC46" s="1213"/>
      <c r="BD46" s="1213"/>
      <c r="BE46" s="1213"/>
      <c r="BF46" s="1213"/>
      <c r="BG46" s="1213"/>
      <c r="BH46" s="1213"/>
      <c r="BI46" s="1213"/>
      <c r="BJ46" s="1213"/>
      <c r="BK46" s="1213"/>
      <c r="BL46" s="1213"/>
      <c r="BM46" s="1213"/>
      <c r="BN46" s="1213"/>
      <c r="BO46" s="1213"/>
      <c r="BP46" s="1213"/>
      <c r="BQ46" s="1213"/>
      <c r="BR46" s="1213"/>
      <c r="BS46" s="1213"/>
      <c r="BT46" s="1213"/>
      <c r="BU46" s="1213"/>
      <c r="BV46" s="1213"/>
      <c r="BW46" s="1213"/>
      <c r="BX46" s="1213"/>
      <c r="BY46" s="1213"/>
      <c r="BZ46" s="1213"/>
      <c r="CA46" s="1213"/>
      <c r="CB46" s="1213"/>
      <c r="CC46" s="1213"/>
      <c r="CD46" s="1213"/>
      <c r="CE46" s="1213"/>
      <c r="CF46" s="1213"/>
      <c r="CG46" s="1213"/>
      <c r="CH46" s="1213"/>
      <c r="CI46" s="1213"/>
      <c r="CJ46" s="1213"/>
      <c r="CK46" s="1213"/>
      <c r="CL46" s="1213"/>
      <c r="CM46" s="1213"/>
      <c r="CN46" s="1213"/>
      <c r="CO46" s="1213"/>
      <c r="CP46" s="1213"/>
      <c r="CQ46" s="1213"/>
      <c r="CR46" s="1213"/>
      <c r="CS46" s="1213"/>
      <c r="CT46" s="1213"/>
      <c r="CU46" s="1213"/>
      <c r="CV46" s="1213"/>
      <c r="CW46" s="1213"/>
      <c r="CX46" s="1213"/>
      <c r="CY46" s="1213"/>
      <c r="CZ46" s="1213"/>
      <c r="DA46" s="1213"/>
      <c r="DB46" s="1213"/>
      <c r="DC46" s="1214"/>
    </row>
    <row r="47" spans="2:109" x14ac:dyDescent="0.15">
      <c r="B47" s="259"/>
      <c r="AN47" s="1215"/>
      <c r="AO47" s="1216"/>
      <c r="AP47" s="1216"/>
      <c r="AQ47" s="1216"/>
      <c r="AR47" s="1216"/>
      <c r="AS47" s="1216"/>
      <c r="AT47" s="1216"/>
      <c r="AU47" s="1216"/>
      <c r="AV47" s="1216"/>
      <c r="AW47" s="1216"/>
      <c r="AX47" s="1216"/>
      <c r="AY47" s="1216"/>
      <c r="AZ47" s="1216"/>
      <c r="BA47" s="1216"/>
      <c r="BB47" s="1216"/>
      <c r="BC47" s="1216"/>
      <c r="BD47" s="1216"/>
      <c r="BE47" s="1216"/>
      <c r="BF47" s="1216"/>
      <c r="BG47" s="1216"/>
      <c r="BH47" s="1216"/>
      <c r="BI47" s="1216"/>
      <c r="BJ47" s="1216"/>
      <c r="BK47" s="1216"/>
      <c r="BL47" s="1216"/>
      <c r="BM47" s="1216"/>
      <c r="BN47" s="1216"/>
      <c r="BO47" s="1216"/>
      <c r="BP47" s="1216"/>
      <c r="BQ47" s="1216"/>
      <c r="BR47" s="1216"/>
      <c r="BS47" s="1216"/>
      <c r="BT47" s="1216"/>
      <c r="BU47" s="1216"/>
      <c r="BV47" s="1216"/>
      <c r="BW47" s="1216"/>
      <c r="BX47" s="1216"/>
      <c r="BY47" s="1216"/>
      <c r="BZ47" s="1216"/>
      <c r="CA47" s="1216"/>
      <c r="CB47" s="1216"/>
      <c r="CC47" s="1216"/>
      <c r="CD47" s="1216"/>
      <c r="CE47" s="1216"/>
      <c r="CF47" s="1216"/>
      <c r="CG47" s="1216"/>
      <c r="CH47" s="1216"/>
      <c r="CI47" s="1216"/>
      <c r="CJ47" s="1216"/>
      <c r="CK47" s="1216"/>
      <c r="CL47" s="1216"/>
      <c r="CM47" s="1216"/>
      <c r="CN47" s="1216"/>
      <c r="CO47" s="1216"/>
      <c r="CP47" s="1216"/>
      <c r="CQ47" s="1216"/>
      <c r="CR47" s="1216"/>
      <c r="CS47" s="1216"/>
      <c r="CT47" s="1216"/>
      <c r="CU47" s="1216"/>
      <c r="CV47" s="1216"/>
      <c r="CW47" s="1216"/>
      <c r="CX47" s="1216"/>
      <c r="CY47" s="1216"/>
      <c r="CZ47" s="1216"/>
      <c r="DA47" s="1216"/>
      <c r="DB47" s="1216"/>
      <c r="DC47" s="1217"/>
    </row>
    <row r="48" spans="2:109" x14ac:dyDescent="0.15">
      <c r="B48" s="259"/>
      <c r="H48" s="1218"/>
      <c r="I48" s="1218"/>
      <c r="J48" s="1218"/>
      <c r="AN48" s="1218"/>
      <c r="AO48" s="1218"/>
      <c r="AP48" s="1218"/>
      <c r="AZ48" s="1218"/>
      <c r="BA48" s="1218"/>
      <c r="BB48" s="1218"/>
      <c r="BL48" s="1218"/>
      <c r="BM48" s="1218"/>
      <c r="BN48" s="1218"/>
      <c r="BX48" s="1218"/>
      <c r="BY48" s="1218"/>
      <c r="BZ48" s="1218"/>
      <c r="CJ48" s="1218"/>
      <c r="CK48" s="1218"/>
      <c r="CL48" s="1218"/>
      <c r="CV48" s="1218"/>
      <c r="CW48" s="1218"/>
      <c r="CX48" s="1218"/>
    </row>
    <row r="49" spans="1:109" x14ac:dyDescent="0.15">
      <c r="B49" s="259"/>
      <c r="AN49" s="255" t="s">
        <v>578</v>
      </c>
    </row>
    <row r="50" spans="1:109" x14ac:dyDescent="0.15">
      <c r="B50" s="259"/>
      <c r="G50" s="1219"/>
      <c r="H50" s="1219"/>
      <c r="I50" s="1219"/>
      <c r="J50" s="1219"/>
      <c r="K50" s="1220"/>
      <c r="L50" s="1220"/>
      <c r="M50" s="1221"/>
      <c r="N50" s="12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532</v>
      </c>
      <c r="BQ50" s="1225"/>
      <c r="BR50" s="1225"/>
      <c r="BS50" s="1225"/>
      <c r="BT50" s="1225"/>
      <c r="BU50" s="1225"/>
      <c r="BV50" s="1225"/>
      <c r="BW50" s="1225"/>
      <c r="BX50" s="1225" t="s">
        <v>533</v>
      </c>
      <c r="BY50" s="1225"/>
      <c r="BZ50" s="1225"/>
      <c r="CA50" s="1225"/>
      <c r="CB50" s="1225"/>
      <c r="CC50" s="1225"/>
      <c r="CD50" s="1225"/>
      <c r="CE50" s="1225"/>
      <c r="CF50" s="1225" t="s">
        <v>534</v>
      </c>
      <c r="CG50" s="1225"/>
      <c r="CH50" s="1225"/>
      <c r="CI50" s="1225"/>
      <c r="CJ50" s="1225"/>
      <c r="CK50" s="1225"/>
      <c r="CL50" s="1225"/>
      <c r="CM50" s="1225"/>
      <c r="CN50" s="1225" t="s">
        <v>535</v>
      </c>
      <c r="CO50" s="1225"/>
      <c r="CP50" s="1225"/>
      <c r="CQ50" s="1225"/>
      <c r="CR50" s="1225"/>
      <c r="CS50" s="1225"/>
      <c r="CT50" s="1225"/>
      <c r="CU50" s="1225"/>
      <c r="CV50" s="1225" t="s">
        <v>536</v>
      </c>
      <c r="CW50" s="1225"/>
      <c r="CX50" s="1225"/>
      <c r="CY50" s="1225"/>
      <c r="CZ50" s="1225"/>
      <c r="DA50" s="1225"/>
      <c r="DB50" s="1225"/>
      <c r="DC50" s="1225"/>
    </row>
    <row r="51" spans="1:109" ht="13.5" customHeight="1" x14ac:dyDescent="0.15">
      <c r="B51" s="259"/>
      <c r="G51" s="1226"/>
      <c r="H51" s="1226"/>
      <c r="I51" s="1227"/>
      <c r="J51" s="1227"/>
      <c r="K51" s="1228"/>
      <c r="L51" s="1228"/>
      <c r="M51" s="1228"/>
      <c r="N51" s="1228"/>
      <c r="AM51" s="1218"/>
      <c r="AN51" s="1229" t="s">
        <v>579</v>
      </c>
      <c r="AO51" s="1229"/>
      <c r="AP51" s="1229"/>
      <c r="AQ51" s="1229"/>
      <c r="AR51" s="1229"/>
      <c r="AS51" s="1229"/>
      <c r="AT51" s="1229"/>
      <c r="AU51" s="1229"/>
      <c r="AV51" s="1229"/>
      <c r="AW51" s="1229"/>
      <c r="AX51" s="1229"/>
      <c r="AY51" s="1229"/>
      <c r="AZ51" s="1229"/>
      <c r="BA51" s="1229"/>
      <c r="BB51" s="1229" t="s">
        <v>580</v>
      </c>
      <c r="BC51" s="1229"/>
      <c r="BD51" s="1229"/>
      <c r="BE51" s="1229"/>
      <c r="BF51" s="1229"/>
      <c r="BG51" s="1229"/>
      <c r="BH51" s="1229"/>
      <c r="BI51" s="1229"/>
      <c r="BJ51" s="1229"/>
      <c r="BK51" s="1229"/>
      <c r="BL51" s="1229"/>
      <c r="BM51" s="1229"/>
      <c r="BN51" s="1229"/>
      <c r="BO51" s="1229"/>
      <c r="BP51" s="1230">
        <v>51.8</v>
      </c>
      <c r="BQ51" s="1230"/>
      <c r="BR51" s="1230"/>
      <c r="BS51" s="1230"/>
      <c r="BT51" s="1230"/>
      <c r="BU51" s="1230"/>
      <c r="BV51" s="1230"/>
      <c r="BW51" s="1230"/>
      <c r="BX51" s="1230">
        <v>47.4</v>
      </c>
      <c r="BY51" s="1230"/>
      <c r="BZ51" s="1230"/>
      <c r="CA51" s="1230"/>
      <c r="CB51" s="1230"/>
      <c r="CC51" s="1230"/>
      <c r="CD51" s="1230"/>
      <c r="CE51" s="1230"/>
      <c r="CF51" s="1230">
        <v>38.5</v>
      </c>
      <c r="CG51" s="1230"/>
      <c r="CH51" s="1230"/>
      <c r="CI51" s="1230"/>
      <c r="CJ51" s="1230"/>
      <c r="CK51" s="1230"/>
      <c r="CL51" s="1230"/>
      <c r="CM51" s="1230"/>
      <c r="CN51" s="1230">
        <v>33.799999999999997</v>
      </c>
      <c r="CO51" s="1230"/>
      <c r="CP51" s="1230"/>
      <c r="CQ51" s="1230"/>
      <c r="CR51" s="1230"/>
      <c r="CS51" s="1230"/>
      <c r="CT51" s="1230"/>
      <c r="CU51" s="1230"/>
      <c r="CV51" s="1230">
        <v>28.2</v>
      </c>
      <c r="CW51" s="1230"/>
      <c r="CX51" s="1230"/>
      <c r="CY51" s="1230"/>
      <c r="CZ51" s="1230"/>
      <c r="DA51" s="1230"/>
      <c r="DB51" s="1230"/>
      <c r="DC51" s="1230"/>
    </row>
    <row r="52" spans="1:109" x14ac:dyDescent="0.15">
      <c r="B52" s="259"/>
      <c r="G52" s="1226"/>
      <c r="H52" s="1226"/>
      <c r="I52" s="1227"/>
      <c r="J52" s="1227"/>
      <c r="K52" s="1228"/>
      <c r="L52" s="1228"/>
      <c r="M52" s="1228"/>
      <c r="N52" s="1228"/>
      <c r="AM52" s="1218"/>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1208"/>
      <c r="B53" s="259"/>
      <c r="G53" s="1226"/>
      <c r="H53" s="1226"/>
      <c r="I53" s="1219"/>
      <c r="J53" s="1219"/>
      <c r="K53" s="1228"/>
      <c r="L53" s="1228"/>
      <c r="M53" s="1228"/>
      <c r="N53" s="1228"/>
      <c r="AM53" s="1218"/>
      <c r="AN53" s="1229"/>
      <c r="AO53" s="1229"/>
      <c r="AP53" s="1229"/>
      <c r="AQ53" s="1229"/>
      <c r="AR53" s="1229"/>
      <c r="AS53" s="1229"/>
      <c r="AT53" s="1229"/>
      <c r="AU53" s="1229"/>
      <c r="AV53" s="1229"/>
      <c r="AW53" s="1229"/>
      <c r="AX53" s="1229"/>
      <c r="AY53" s="1229"/>
      <c r="AZ53" s="1229"/>
      <c r="BA53" s="1229"/>
      <c r="BB53" s="1229" t="s">
        <v>581</v>
      </c>
      <c r="BC53" s="1229"/>
      <c r="BD53" s="1229"/>
      <c r="BE53" s="1229"/>
      <c r="BF53" s="1229"/>
      <c r="BG53" s="1229"/>
      <c r="BH53" s="1229"/>
      <c r="BI53" s="1229"/>
      <c r="BJ53" s="1229"/>
      <c r="BK53" s="1229"/>
      <c r="BL53" s="1229"/>
      <c r="BM53" s="1229"/>
      <c r="BN53" s="1229"/>
      <c r="BO53" s="1229"/>
      <c r="BP53" s="1230">
        <v>65.3</v>
      </c>
      <c r="BQ53" s="1230"/>
      <c r="BR53" s="1230"/>
      <c r="BS53" s="1230"/>
      <c r="BT53" s="1230"/>
      <c r="BU53" s="1230"/>
      <c r="BV53" s="1230"/>
      <c r="BW53" s="1230"/>
      <c r="BX53" s="1230">
        <v>65.7</v>
      </c>
      <c r="BY53" s="1230"/>
      <c r="BZ53" s="1230"/>
      <c r="CA53" s="1230"/>
      <c r="CB53" s="1230"/>
      <c r="CC53" s="1230"/>
      <c r="CD53" s="1230"/>
      <c r="CE53" s="1230"/>
      <c r="CF53" s="1230">
        <v>66.400000000000006</v>
      </c>
      <c r="CG53" s="1230"/>
      <c r="CH53" s="1230"/>
      <c r="CI53" s="1230"/>
      <c r="CJ53" s="1230"/>
      <c r="CK53" s="1230"/>
      <c r="CL53" s="1230"/>
      <c r="CM53" s="1230"/>
      <c r="CN53" s="1230">
        <v>67.5</v>
      </c>
      <c r="CO53" s="1230"/>
      <c r="CP53" s="1230"/>
      <c r="CQ53" s="1230"/>
      <c r="CR53" s="1230"/>
      <c r="CS53" s="1230"/>
      <c r="CT53" s="1230"/>
      <c r="CU53" s="1230"/>
      <c r="CV53" s="1230">
        <v>67.7</v>
      </c>
      <c r="CW53" s="1230"/>
      <c r="CX53" s="1230"/>
      <c r="CY53" s="1230"/>
      <c r="CZ53" s="1230"/>
      <c r="DA53" s="1230"/>
      <c r="DB53" s="1230"/>
      <c r="DC53" s="1230"/>
    </row>
    <row r="54" spans="1:109" x14ac:dyDescent="0.15">
      <c r="A54" s="1208"/>
      <c r="B54" s="259"/>
      <c r="G54" s="1226"/>
      <c r="H54" s="1226"/>
      <c r="I54" s="1219"/>
      <c r="J54" s="1219"/>
      <c r="K54" s="1228"/>
      <c r="L54" s="1228"/>
      <c r="M54" s="1228"/>
      <c r="N54" s="1228"/>
      <c r="AM54" s="1218"/>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1208"/>
      <c r="B55" s="259"/>
      <c r="G55" s="1219"/>
      <c r="H55" s="1219"/>
      <c r="I55" s="1219"/>
      <c r="J55" s="1219"/>
      <c r="K55" s="1228"/>
      <c r="L55" s="1228"/>
      <c r="M55" s="1228"/>
      <c r="N55" s="1228"/>
      <c r="AN55" s="1225" t="s">
        <v>582</v>
      </c>
      <c r="AO55" s="1225"/>
      <c r="AP55" s="1225"/>
      <c r="AQ55" s="1225"/>
      <c r="AR55" s="1225"/>
      <c r="AS55" s="1225"/>
      <c r="AT55" s="1225"/>
      <c r="AU55" s="1225"/>
      <c r="AV55" s="1225"/>
      <c r="AW55" s="1225"/>
      <c r="AX55" s="1225"/>
      <c r="AY55" s="1225"/>
      <c r="AZ55" s="1225"/>
      <c r="BA55" s="1225"/>
      <c r="BB55" s="1229" t="s">
        <v>580</v>
      </c>
      <c r="BC55" s="1229"/>
      <c r="BD55" s="1229"/>
      <c r="BE55" s="1229"/>
      <c r="BF55" s="1229"/>
      <c r="BG55" s="1229"/>
      <c r="BH55" s="1229"/>
      <c r="BI55" s="1229"/>
      <c r="BJ55" s="1229"/>
      <c r="BK55" s="1229"/>
      <c r="BL55" s="1229"/>
      <c r="BM55" s="1229"/>
      <c r="BN55" s="1229"/>
      <c r="BO55" s="1229"/>
      <c r="BP55" s="1230">
        <v>22.7</v>
      </c>
      <c r="BQ55" s="1230"/>
      <c r="BR55" s="1230"/>
      <c r="BS55" s="1230"/>
      <c r="BT55" s="1230"/>
      <c r="BU55" s="1230"/>
      <c r="BV55" s="1230"/>
      <c r="BW55" s="1230"/>
      <c r="BX55" s="1230">
        <v>27.8</v>
      </c>
      <c r="BY55" s="1230"/>
      <c r="BZ55" s="1230"/>
      <c r="CA55" s="1230"/>
      <c r="CB55" s="1230"/>
      <c r="CC55" s="1230"/>
      <c r="CD55" s="1230"/>
      <c r="CE55" s="1230"/>
      <c r="CF55" s="1230">
        <v>18</v>
      </c>
      <c r="CG55" s="1230"/>
      <c r="CH55" s="1230"/>
      <c r="CI55" s="1230"/>
      <c r="CJ55" s="1230"/>
      <c r="CK55" s="1230"/>
      <c r="CL55" s="1230"/>
      <c r="CM55" s="1230"/>
      <c r="CN55" s="1230">
        <v>12.7</v>
      </c>
      <c r="CO55" s="1230"/>
      <c r="CP55" s="1230"/>
      <c r="CQ55" s="1230"/>
      <c r="CR55" s="1230"/>
      <c r="CS55" s="1230"/>
      <c r="CT55" s="1230"/>
      <c r="CU55" s="1230"/>
      <c r="CV55" s="1230">
        <v>10</v>
      </c>
      <c r="CW55" s="1230"/>
      <c r="CX55" s="1230"/>
      <c r="CY55" s="1230"/>
      <c r="CZ55" s="1230"/>
      <c r="DA55" s="1230"/>
      <c r="DB55" s="1230"/>
      <c r="DC55" s="1230"/>
    </row>
    <row r="56" spans="1:109" x14ac:dyDescent="0.15">
      <c r="A56" s="1208"/>
      <c r="B56" s="259"/>
      <c r="G56" s="1219"/>
      <c r="H56" s="1219"/>
      <c r="I56" s="1219"/>
      <c r="J56" s="1219"/>
      <c r="K56" s="1228"/>
      <c r="L56" s="1228"/>
      <c r="M56" s="1228"/>
      <c r="N56" s="1228"/>
      <c r="AN56" s="1225"/>
      <c r="AO56" s="1225"/>
      <c r="AP56" s="1225"/>
      <c r="AQ56" s="1225"/>
      <c r="AR56" s="1225"/>
      <c r="AS56" s="1225"/>
      <c r="AT56" s="1225"/>
      <c r="AU56" s="1225"/>
      <c r="AV56" s="1225"/>
      <c r="AW56" s="1225"/>
      <c r="AX56" s="1225"/>
      <c r="AY56" s="1225"/>
      <c r="AZ56" s="1225"/>
      <c r="BA56" s="1225"/>
      <c r="BB56" s="1229"/>
      <c r="BC56" s="1229"/>
      <c r="BD56" s="1229"/>
      <c r="BE56" s="1229"/>
      <c r="BF56" s="1229"/>
      <c r="BG56" s="1229"/>
      <c r="BH56" s="1229"/>
      <c r="BI56" s="1229"/>
      <c r="BJ56" s="1229"/>
      <c r="BK56" s="1229"/>
      <c r="BL56" s="1229"/>
      <c r="BM56" s="1229"/>
      <c r="BN56" s="1229"/>
      <c r="BO56" s="1229"/>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1208" customFormat="1" x14ac:dyDescent="0.15">
      <c r="B57" s="1231"/>
      <c r="G57" s="1219"/>
      <c r="H57" s="1219"/>
      <c r="I57" s="1232"/>
      <c r="J57" s="1232"/>
      <c r="K57" s="1228"/>
      <c r="L57" s="1228"/>
      <c r="M57" s="1228"/>
      <c r="N57" s="1228"/>
      <c r="AM57" s="255"/>
      <c r="AN57" s="1225"/>
      <c r="AO57" s="1225"/>
      <c r="AP57" s="1225"/>
      <c r="AQ57" s="1225"/>
      <c r="AR57" s="1225"/>
      <c r="AS57" s="1225"/>
      <c r="AT57" s="1225"/>
      <c r="AU57" s="1225"/>
      <c r="AV57" s="1225"/>
      <c r="AW57" s="1225"/>
      <c r="AX57" s="1225"/>
      <c r="AY57" s="1225"/>
      <c r="AZ57" s="1225"/>
      <c r="BA57" s="1225"/>
      <c r="BB57" s="1229" t="s">
        <v>581</v>
      </c>
      <c r="BC57" s="1229"/>
      <c r="BD57" s="1229"/>
      <c r="BE57" s="1229"/>
      <c r="BF57" s="1229"/>
      <c r="BG57" s="1229"/>
      <c r="BH57" s="1229"/>
      <c r="BI57" s="1229"/>
      <c r="BJ57" s="1229"/>
      <c r="BK57" s="1229"/>
      <c r="BL57" s="1229"/>
      <c r="BM57" s="1229"/>
      <c r="BN57" s="1229"/>
      <c r="BO57" s="1229"/>
      <c r="BP57" s="1230">
        <v>60.6</v>
      </c>
      <c r="BQ57" s="1230"/>
      <c r="BR57" s="1230"/>
      <c r="BS57" s="1230"/>
      <c r="BT57" s="1230"/>
      <c r="BU57" s="1230"/>
      <c r="BV57" s="1230"/>
      <c r="BW57" s="1230"/>
      <c r="BX57" s="1230">
        <v>62</v>
      </c>
      <c r="BY57" s="1230"/>
      <c r="BZ57" s="1230"/>
      <c r="CA57" s="1230"/>
      <c r="CB57" s="1230"/>
      <c r="CC57" s="1230"/>
      <c r="CD57" s="1230"/>
      <c r="CE57" s="1230"/>
      <c r="CF57" s="1230">
        <v>62.2</v>
      </c>
      <c r="CG57" s="1230"/>
      <c r="CH57" s="1230"/>
      <c r="CI57" s="1230"/>
      <c r="CJ57" s="1230"/>
      <c r="CK57" s="1230"/>
      <c r="CL57" s="1230"/>
      <c r="CM57" s="1230"/>
      <c r="CN57" s="1230">
        <v>63.2</v>
      </c>
      <c r="CO57" s="1230"/>
      <c r="CP57" s="1230"/>
      <c r="CQ57" s="1230"/>
      <c r="CR57" s="1230"/>
      <c r="CS57" s="1230"/>
      <c r="CT57" s="1230"/>
      <c r="CU57" s="1230"/>
      <c r="CV57" s="1230">
        <v>64.599999999999994</v>
      </c>
      <c r="CW57" s="1230"/>
      <c r="CX57" s="1230"/>
      <c r="CY57" s="1230"/>
      <c r="CZ57" s="1230"/>
      <c r="DA57" s="1230"/>
      <c r="DB57" s="1230"/>
      <c r="DC57" s="1230"/>
      <c r="DD57" s="1233"/>
      <c r="DE57" s="1231"/>
    </row>
    <row r="58" spans="1:109" s="1208" customFormat="1" x14ac:dyDescent="0.15">
      <c r="A58" s="255"/>
      <c r="B58" s="1231"/>
      <c r="G58" s="1219"/>
      <c r="H58" s="1219"/>
      <c r="I58" s="1232"/>
      <c r="J58" s="1232"/>
      <c r="K58" s="1228"/>
      <c r="L58" s="1228"/>
      <c r="M58" s="1228"/>
      <c r="N58" s="1228"/>
      <c r="AM58" s="255"/>
      <c r="AN58" s="1225"/>
      <c r="AO58" s="1225"/>
      <c r="AP58" s="1225"/>
      <c r="AQ58" s="1225"/>
      <c r="AR58" s="1225"/>
      <c r="AS58" s="1225"/>
      <c r="AT58" s="1225"/>
      <c r="AU58" s="1225"/>
      <c r="AV58" s="1225"/>
      <c r="AW58" s="1225"/>
      <c r="AX58" s="1225"/>
      <c r="AY58" s="1225"/>
      <c r="AZ58" s="1225"/>
      <c r="BA58" s="1225"/>
      <c r="BB58" s="1229"/>
      <c r="BC58" s="1229"/>
      <c r="BD58" s="1229"/>
      <c r="BE58" s="1229"/>
      <c r="BF58" s="1229"/>
      <c r="BG58" s="1229"/>
      <c r="BH58" s="1229"/>
      <c r="BI58" s="1229"/>
      <c r="BJ58" s="1229"/>
      <c r="BK58" s="1229"/>
      <c r="BL58" s="1229"/>
      <c r="BM58" s="1229"/>
      <c r="BN58" s="1229"/>
      <c r="BO58" s="1229"/>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1233"/>
      <c r="DE58" s="1231"/>
    </row>
    <row r="59" spans="1:109" s="1208" customFormat="1" x14ac:dyDescent="0.15">
      <c r="A59" s="255"/>
      <c r="B59" s="1231"/>
      <c r="K59" s="1234"/>
      <c r="L59" s="1234"/>
      <c r="M59" s="1234"/>
      <c r="N59" s="1234"/>
      <c r="AQ59" s="1234"/>
      <c r="AR59" s="1234"/>
      <c r="AS59" s="1234"/>
      <c r="AT59" s="1234"/>
      <c r="BC59" s="1234"/>
      <c r="BD59" s="1234"/>
      <c r="BE59" s="1234"/>
      <c r="BF59" s="1234"/>
      <c r="BO59" s="1234"/>
      <c r="BP59" s="1234"/>
      <c r="BQ59" s="1234"/>
      <c r="BR59" s="1234"/>
      <c r="CA59" s="1234"/>
      <c r="CB59" s="1234"/>
      <c r="CC59" s="1234"/>
      <c r="CD59" s="1234"/>
      <c r="CM59" s="1234"/>
      <c r="CN59" s="1234"/>
      <c r="CO59" s="1234"/>
      <c r="CP59" s="1234"/>
      <c r="CY59" s="1234"/>
      <c r="CZ59" s="1234"/>
      <c r="DA59" s="1234"/>
      <c r="DB59" s="1234"/>
      <c r="DC59" s="1234"/>
      <c r="DD59" s="1233"/>
      <c r="DE59" s="1231"/>
    </row>
    <row r="60" spans="1:109" s="1208" customFormat="1" x14ac:dyDescent="0.15">
      <c r="A60" s="255"/>
      <c r="B60" s="1231"/>
      <c r="K60" s="1234"/>
      <c r="L60" s="1234"/>
      <c r="M60" s="1234"/>
      <c r="N60" s="1234"/>
      <c r="AQ60" s="1234"/>
      <c r="AR60" s="1234"/>
      <c r="AS60" s="1234"/>
      <c r="AT60" s="1234"/>
      <c r="BC60" s="1234"/>
      <c r="BD60" s="1234"/>
      <c r="BE60" s="1234"/>
      <c r="BF60" s="1234"/>
      <c r="BO60" s="1234"/>
      <c r="BP60" s="1234"/>
      <c r="BQ60" s="1234"/>
      <c r="BR60" s="1234"/>
      <c r="CA60" s="1234"/>
      <c r="CB60" s="1234"/>
      <c r="CC60" s="1234"/>
      <c r="CD60" s="1234"/>
      <c r="CM60" s="1234"/>
      <c r="CN60" s="1234"/>
      <c r="CO60" s="1234"/>
      <c r="CP60" s="1234"/>
      <c r="CY60" s="1234"/>
      <c r="CZ60" s="1234"/>
      <c r="DA60" s="1234"/>
      <c r="DB60" s="1234"/>
      <c r="DC60" s="1234"/>
      <c r="DD60" s="1233"/>
      <c r="DE60" s="1231"/>
    </row>
    <row r="61" spans="1:109" s="1208" customFormat="1" x14ac:dyDescent="0.15">
      <c r="A61" s="255"/>
      <c r="B61" s="1235"/>
      <c r="C61" s="1236"/>
      <c r="D61" s="1236"/>
      <c r="E61" s="1236"/>
      <c r="F61" s="1236"/>
      <c r="G61" s="1236"/>
      <c r="H61" s="1236"/>
      <c r="I61" s="1236"/>
      <c r="J61" s="1236"/>
      <c r="K61" s="1236"/>
      <c r="L61" s="1236"/>
      <c r="M61" s="1237"/>
      <c r="N61" s="1237"/>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c r="AK61" s="1236"/>
      <c r="AL61" s="1236"/>
      <c r="AM61" s="1236"/>
      <c r="AN61" s="1236"/>
      <c r="AO61" s="1236"/>
      <c r="AP61" s="1236"/>
      <c r="AQ61" s="1236"/>
      <c r="AR61" s="1236"/>
      <c r="AS61" s="1237"/>
      <c r="AT61" s="1237"/>
      <c r="AU61" s="1236"/>
      <c r="AV61" s="1236"/>
      <c r="AW61" s="1236"/>
      <c r="AX61" s="1236"/>
      <c r="AY61" s="1236"/>
      <c r="AZ61" s="1236"/>
      <c r="BA61" s="1236"/>
      <c r="BB61" s="1236"/>
      <c r="BC61" s="1236"/>
      <c r="BD61" s="1236"/>
      <c r="BE61" s="1237"/>
      <c r="BF61" s="1237"/>
      <c r="BG61" s="1236"/>
      <c r="BH61" s="1236"/>
      <c r="BI61" s="1236"/>
      <c r="BJ61" s="1236"/>
      <c r="BK61" s="1236"/>
      <c r="BL61" s="1236"/>
      <c r="BM61" s="1236"/>
      <c r="BN61" s="1236"/>
      <c r="BO61" s="1236"/>
      <c r="BP61" s="1236"/>
      <c r="BQ61" s="1237"/>
      <c r="BR61" s="1237"/>
      <c r="BS61" s="1236"/>
      <c r="BT61" s="1236"/>
      <c r="BU61" s="1236"/>
      <c r="BV61" s="1236"/>
      <c r="BW61" s="1236"/>
      <c r="BX61" s="1236"/>
      <c r="BY61" s="1236"/>
      <c r="BZ61" s="1236"/>
      <c r="CA61" s="1236"/>
      <c r="CB61" s="1236"/>
      <c r="CC61" s="1237"/>
      <c r="CD61" s="1237"/>
      <c r="CE61" s="1236"/>
      <c r="CF61" s="1236"/>
      <c r="CG61" s="1236"/>
      <c r="CH61" s="1236"/>
      <c r="CI61" s="1236"/>
      <c r="CJ61" s="1236"/>
      <c r="CK61" s="1236"/>
      <c r="CL61" s="1236"/>
      <c r="CM61" s="1236"/>
      <c r="CN61" s="1236"/>
      <c r="CO61" s="1237"/>
      <c r="CP61" s="1237"/>
      <c r="CQ61" s="1236"/>
      <c r="CR61" s="1236"/>
      <c r="CS61" s="1236"/>
      <c r="CT61" s="1236"/>
      <c r="CU61" s="1236"/>
      <c r="CV61" s="1236"/>
      <c r="CW61" s="1236"/>
      <c r="CX61" s="1236"/>
      <c r="CY61" s="1236"/>
      <c r="CZ61" s="1236"/>
      <c r="DA61" s="1237"/>
      <c r="DB61" s="1237"/>
      <c r="DC61" s="1237"/>
      <c r="DD61" s="1238"/>
      <c r="DE61" s="1231"/>
    </row>
    <row r="62" spans="1:109" x14ac:dyDescent="0.15">
      <c r="B62" s="1206"/>
      <c r="C62" s="1206"/>
      <c r="D62" s="1206"/>
      <c r="E62" s="1206"/>
      <c r="F62" s="1206"/>
      <c r="G62" s="1206"/>
      <c r="H62" s="1206"/>
      <c r="I62" s="1206"/>
      <c r="J62" s="1206"/>
      <c r="K62" s="1206"/>
      <c r="L62" s="1206"/>
      <c r="M62" s="1206"/>
      <c r="N62" s="1206"/>
      <c r="O62" s="1206"/>
      <c r="P62" s="1206"/>
      <c r="Q62" s="1206"/>
      <c r="R62" s="1206"/>
      <c r="S62" s="1206"/>
      <c r="T62" s="1206"/>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D62" s="1206"/>
      <c r="BE62" s="1206"/>
      <c r="BF62" s="1206"/>
      <c r="BG62" s="1206"/>
      <c r="BH62" s="1206"/>
      <c r="BI62" s="1206"/>
      <c r="BJ62" s="1206"/>
      <c r="BK62" s="1206"/>
      <c r="BL62" s="1206"/>
      <c r="BM62" s="1206"/>
      <c r="BN62" s="1206"/>
      <c r="BO62" s="1206"/>
      <c r="BP62" s="1206"/>
      <c r="BQ62" s="1206"/>
      <c r="BR62" s="1206"/>
      <c r="BS62" s="1206"/>
      <c r="BT62" s="1206"/>
      <c r="BU62" s="1206"/>
      <c r="BV62" s="1206"/>
      <c r="BW62" s="1206"/>
      <c r="BX62" s="1206"/>
      <c r="BY62" s="1206"/>
      <c r="BZ62" s="1206"/>
      <c r="CA62" s="1206"/>
      <c r="CB62" s="1206"/>
      <c r="CC62" s="1206"/>
      <c r="CD62" s="1206"/>
      <c r="CE62" s="1206"/>
      <c r="CF62" s="1206"/>
      <c r="CG62" s="1206"/>
      <c r="CH62" s="1206"/>
      <c r="CI62" s="1206"/>
      <c r="CJ62" s="1206"/>
      <c r="CK62" s="1206"/>
      <c r="CL62" s="1206"/>
      <c r="CM62" s="1206"/>
      <c r="CN62" s="1206"/>
      <c r="CO62" s="1206"/>
      <c r="CP62" s="1206"/>
      <c r="CQ62" s="1206"/>
      <c r="CR62" s="1206"/>
      <c r="CS62" s="1206"/>
      <c r="CT62" s="1206"/>
      <c r="CU62" s="1206"/>
      <c r="CV62" s="1206"/>
      <c r="CW62" s="1206"/>
      <c r="CX62" s="1206"/>
      <c r="CY62" s="1206"/>
      <c r="CZ62" s="1206"/>
      <c r="DA62" s="1206"/>
      <c r="DB62" s="1206"/>
      <c r="DC62" s="1206"/>
      <c r="DD62" s="1206"/>
      <c r="DE62" s="255"/>
    </row>
    <row r="63" spans="1:109" ht="17.25" x14ac:dyDescent="0.15">
      <c r="B63" s="312" t="s">
        <v>583</v>
      </c>
    </row>
    <row r="64" spans="1:109" x14ac:dyDescent="0.15">
      <c r="B64" s="259"/>
      <c r="G64" s="1207"/>
      <c r="I64" s="1239"/>
      <c r="J64" s="1239"/>
      <c r="K64" s="1239"/>
      <c r="L64" s="1239"/>
      <c r="M64" s="1239"/>
      <c r="N64" s="1240"/>
      <c r="AM64" s="1207"/>
      <c r="AN64" s="1207" t="s">
        <v>576</v>
      </c>
      <c r="AP64" s="1208"/>
      <c r="AQ64" s="1208"/>
      <c r="AR64" s="1208"/>
      <c r="AY64" s="1207"/>
      <c r="BA64" s="1208"/>
      <c r="BB64" s="1208"/>
      <c r="BC64" s="1208"/>
      <c r="BK64" s="1207"/>
      <c r="BM64" s="1208"/>
      <c r="BN64" s="1208"/>
      <c r="BO64" s="1208"/>
      <c r="BW64" s="1207"/>
      <c r="BY64" s="1208"/>
      <c r="BZ64" s="1208"/>
      <c r="CA64" s="1208"/>
      <c r="CI64" s="1207"/>
      <c r="CK64" s="1208"/>
      <c r="CL64" s="1208"/>
      <c r="CM64" s="1208"/>
      <c r="CU64" s="1207"/>
      <c r="CW64" s="1208"/>
      <c r="CX64" s="1208"/>
      <c r="CY64" s="1208"/>
    </row>
    <row r="65" spans="2:107" x14ac:dyDescent="0.15">
      <c r="B65" s="259"/>
      <c r="AN65" s="1209" t="s">
        <v>584</v>
      </c>
      <c r="AO65" s="1210"/>
      <c r="AP65" s="1210"/>
      <c r="AQ65" s="1210"/>
      <c r="AR65" s="1210"/>
      <c r="AS65" s="1210"/>
      <c r="AT65" s="1210"/>
      <c r="AU65" s="1210"/>
      <c r="AV65" s="1210"/>
      <c r="AW65" s="1210"/>
      <c r="AX65" s="1210"/>
      <c r="AY65" s="1210"/>
      <c r="AZ65" s="1210"/>
      <c r="BA65" s="1210"/>
      <c r="BB65" s="1210"/>
      <c r="BC65" s="1210"/>
      <c r="BD65" s="1210"/>
      <c r="BE65" s="1210"/>
      <c r="BF65" s="1210"/>
      <c r="BG65" s="1210"/>
      <c r="BH65" s="1210"/>
      <c r="BI65" s="1210"/>
      <c r="BJ65" s="1210"/>
      <c r="BK65" s="1210"/>
      <c r="BL65" s="1210"/>
      <c r="BM65" s="1210"/>
      <c r="BN65" s="1210"/>
      <c r="BO65" s="1210"/>
      <c r="BP65" s="1210"/>
      <c r="BQ65" s="1210"/>
      <c r="BR65" s="1210"/>
      <c r="BS65" s="1210"/>
      <c r="BT65" s="1210"/>
      <c r="BU65" s="1210"/>
      <c r="BV65" s="1210"/>
      <c r="BW65" s="1210"/>
      <c r="BX65" s="1210"/>
      <c r="BY65" s="1210"/>
      <c r="BZ65" s="1210"/>
      <c r="CA65" s="1210"/>
      <c r="CB65" s="1210"/>
      <c r="CC65" s="1210"/>
      <c r="CD65" s="1210"/>
      <c r="CE65" s="1210"/>
      <c r="CF65" s="1210"/>
      <c r="CG65" s="1210"/>
      <c r="CH65" s="1210"/>
      <c r="CI65" s="1210"/>
      <c r="CJ65" s="1210"/>
      <c r="CK65" s="1210"/>
      <c r="CL65" s="1210"/>
      <c r="CM65" s="1210"/>
      <c r="CN65" s="1210"/>
      <c r="CO65" s="1210"/>
      <c r="CP65" s="1210"/>
      <c r="CQ65" s="1210"/>
      <c r="CR65" s="1210"/>
      <c r="CS65" s="1210"/>
      <c r="CT65" s="1210"/>
      <c r="CU65" s="1210"/>
      <c r="CV65" s="1210"/>
      <c r="CW65" s="1210"/>
      <c r="CX65" s="1210"/>
      <c r="CY65" s="1210"/>
      <c r="CZ65" s="1210"/>
      <c r="DA65" s="1210"/>
      <c r="DB65" s="1210"/>
      <c r="DC65" s="1211"/>
    </row>
    <row r="66" spans="2:107" x14ac:dyDescent="0.15">
      <c r="B66" s="259"/>
      <c r="AN66" s="1212"/>
      <c r="AO66" s="1213"/>
      <c r="AP66" s="1213"/>
      <c r="AQ66" s="1213"/>
      <c r="AR66" s="1213"/>
      <c r="AS66" s="1213"/>
      <c r="AT66" s="1213"/>
      <c r="AU66" s="1213"/>
      <c r="AV66" s="1213"/>
      <c r="AW66" s="1213"/>
      <c r="AX66" s="1213"/>
      <c r="AY66" s="1213"/>
      <c r="AZ66" s="1213"/>
      <c r="BA66" s="1213"/>
      <c r="BB66" s="1213"/>
      <c r="BC66" s="1213"/>
      <c r="BD66" s="1213"/>
      <c r="BE66" s="1213"/>
      <c r="BF66" s="1213"/>
      <c r="BG66" s="1213"/>
      <c r="BH66" s="1213"/>
      <c r="BI66" s="1213"/>
      <c r="BJ66" s="1213"/>
      <c r="BK66" s="1213"/>
      <c r="BL66" s="1213"/>
      <c r="BM66" s="1213"/>
      <c r="BN66" s="1213"/>
      <c r="BO66" s="1213"/>
      <c r="BP66" s="1213"/>
      <c r="BQ66" s="1213"/>
      <c r="BR66" s="1213"/>
      <c r="BS66" s="1213"/>
      <c r="BT66" s="1213"/>
      <c r="BU66" s="1213"/>
      <c r="BV66" s="1213"/>
      <c r="BW66" s="1213"/>
      <c r="BX66" s="1213"/>
      <c r="BY66" s="1213"/>
      <c r="BZ66" s="1213"/>
      <c r="CA66" s="1213"/>
      <c r="CB66" s="1213"/>
      <c r="CC66" s="1213"/>
      <c r="CD66" s="1213"/>
      <c r="CE66" s="1213"/>
      <c r="CF66" s="1213"/>
      <c r="CG66" s="1213"/>
      <c r="CH66" s="1213"/>
      <c r="CI66" s="1213"/>
      <c r="CJ66" s="1213"/>
      <c r="CK66" s="1213"/>
      <c r="CL66" s="1213"/>
      <c r="CM66" s="1213"/>
      <c r="CN66" s="1213"/>
      <c r="CO66" s="1213"/>
      <c r="CP66" s="1213"/>
      <c r="CQ66" s="1213"/>
      <c r="CR66" s="1213"/>
      <c r="CS66" s="1213"/>
      <c r="CT66" s="1213"/>
      <c r="CU66" s="1213"/>
      <c r="CV66" s="1213"/>
      <c r="CW66" s="1213"/>
      <c r="CX66" s="1213"/>
      <c r="CY66" s="1213"/>
      <c r="CZ66" s="1213"/>
      <c r="DA66" s="1213"/>
      <c r="DB66" s="1213"/>
      <c r="DC66" s="1214"/>
    </row>
    <row r="67" spans="2:107" x14ac:dyDescent="0.15">
      <c r="B67" s="259"/>
      <c r="AN67" s="1212"/>
      <c r="AO67" s="1213"/>
      <c r="AP67" s="1213"/>
      <c r="AQ67" s="1213"/>
      <c r="AR67" s="1213"/>
      <c r="AS67" s="1213"/>
      <c r="AT67" s="1213"/>
      <c r="AU67" s="1213"/>
      <c r="AV67" s="1213"/>
      <c r="AW67" s="1213"/>
      <c r="AX67" s="1213"/>
      <c r="AY67" s="1213"/>
      <c r="AZ67" s="1213"/>
      <c r="BA67" s="1213"/>
      <c r="BB67" s="1213"/>
      <c r="BC67" s="1213"/>
      <c r="BD67" s="1213"/>
      <c r="BE67" s="1213"/>
      <c r="BF67" s="1213"/>
      <c r="BG67" s="1213"/>
      <c r="BH67" s="1213"/>
      <c r="BI67" s="1213"/>
      <c r="BJ67" s="1213"/>
      <c r="BK67" s="1213"/>
      <c r="BL67" s="1213"/>
      <c r="BM67" s="1213"/>
      <c r="BN67" s="1213"/>
      <c r="BO67" s="1213"/>
      <c r="BP67" s="1213"/>
      <c r="BQ67" s="1213"/>
      <c r="BR67" s="1213"/>
      <c r="BS67" s="1213"/>
      <c r="BT67" s="1213"/>
      <c r="BU67" s="1213"/>
      <c r="BV67" s="1213"/>
      <c r="BW67" s="1213"/>
      <c r="BX67" s="1213"/>
      <c r="BY67" s="1213"/>
      <c r="BZ67" s="1213"/>
      <c r="CA67" s="1213"/>
      <c r="CB67" s="1213"/>
      <c r="CC67" s="1213"/>
      <c r="CD67" s="1213"/>
      <c r="CE67" s="1213"/>
      <c r="CF67" s="1213"/>
      <c r="CG67" s="1213"/>
      <c r="CH67" s="1213"/>
      <c r="CI67" s="1213"/>
      <c r="CJ67" s="1213"/>
      <c r="CK67" s="1213"/>
      <c r="CL67" s="1213"/>
      <c r="CM67" s="1213"/>
      <c r="CN67" s="1213"/>
      <c r="CO67" s="1213"/>
      <c r="CP67" s="1213"/>
      <c r="CQ67" s="1213"/>
      <c r="CR67" s="1213"/>
      <c r="CS67" s="1213"/>
      <c r="CT67" s="1213"/>
      <c r="CU67" s="1213"/>
      <c r="CV67" s="1213"/>
      <c r="CW67" s="1213"/>
      <c r="CX67" s="1213"/>
      <c r="CY67" s="1213"/>
      <c r="CZ67" s="1213"/>
      <c r="DA67" s="1213"/>
      <c r="DB67" s="1213"/>
      <c r="DC67" s="1214"/>
    </row>
    <row r="68" spans="2:107" x14ac:dyDescent="0.15">
      <c r="B68" s="259"/>
      <c r="AN68" s="1212"/>
      <c r="AO68" s="1213"/>
      <c r="AP68" s="1213"/>
      <c r="AQ68" s="1213"/>
      <c r="AR68" s="1213"/>
      <c r="AS68" s="1213"/>
      <c r="AT68" s="1213"/>
      <c r="AU68" s="1213"/>
      <c r="AV68" s="1213"/>
      <c r="AW68" s="1213"/>
      <c r="AX68" s="1213"/>
      <c r="AY68" s="1213"/>
      <c r="AZ68" s="1213"/>
      <c r="BA68" s="1213"/>
      <c r="BB68" s="1213"/>
      <c r="BC68" s="1213"/>
      <c r="BD68" s="1213"/>
      <c r="BE68" s="1213"/>
      <c r="BF68" s="1213"/>
      <c r="BG68" s="1213"/>
      <c r="BH68" s="1213"/>
      <c r="BI68" s="1213"/>
      <c r="BJ68" s="1213"/>
      <c r="BK68" s="1213"/>
      <c r="BL68" s="1213"/>
      <c r="BM68" s="1213"/>
      <c r="BN68" s="1213"/>
      <c r="BO68" s="1213"/>
      <c r="BP68" s="1213"/>
      <c r="BQ68" s="1213"/>
      <c r="BR68" s="1213"/>
      <c r="BS68" s="1213"/>
      <c r="BT68" s="1213"/>
      <c r="BU68" s="1213"/>
      <c r="BV68" s="1213"/>
      <c r="BW68" s="1213"/>
      <c r="BX68" s="1213"/>
      <c r="BY68" s="1213"/>
      <c r="BZ68" s="1213"/>
      <c r="CA68" s="1213"/>
      <c r="CB68" s="1213"/>
      <c r="CC68" s="1213"/>
      <c r="CD68" s="1213"/>
      <c r="CE68" s="1213"/>
      <c r="CF68" s="1213"/>
      <c r="CG68" s="1213"/>
      <c r="CH68" s="1213"/>
      <c r="CI68" s="1213"/>
      <c r="CJ68" s="1213"/>
      <c r="CK68" s="1213"/>
      <c r="CL68" s="1213"/>
      <c r="CM68" s="1213"/>
      <c r="CN68" s="1213"/>
      <c r="CO68" s="1213"/>
      <c r="CP68" s="1213"/>
      <c r="CQ68" s="1213"/>
      <c r="CR68" s="1213"/>
      <c r="CS68" s="1213"/>
      <c r="CT68" s="1213"/>
      <c r="CU68" s="1213"/>
      <c r="CV68" s="1213"/>
      <c r="CW68" s="1213"/>
      <c r="CX68" s="1213"/>
      <c r="CY68" s="1213"/>
      <c r="CZ68" s="1213"/>
      <c r="DA68" s="1213"/>
      <c r="DB68" s="1213"/>
      <c r="DC68" s="1214"/>
    </row>
    <row r="69" spans="2:107" x14ac:dyDescent="0.15">
      <c r="B69" s="259"/>
      <c r="AN69" s="1215"/>
      <c r="AO69" s="1216"/>
      <c r="AP69" s="1216"/>
      <c r="AQ69" s="1216"/>
      <c r="AR69" s="1216"/>
      <c r="AS69" s="1216"/>
      <c r="AT69" s="1216"/>
      <c r="AU69" s="1216"/>
      <c r="AV69" s="1216"/>
      <c r="AW69" s="1216"/>
      <c r="AX69" s="1216"/>
      <c r="AY69" s="1216"/>
      <c r="AZ69" s="1216"/>
      <c r="BA69" s="1216"/>
      <c r="BB69" s="1216"/>
      <c r="BC69" s="1216"/>
      <c r="BD69" s="1216"/>
      <c r="BE69" s="1216"/>
      <c r="BF69" s="1216"/>
      <c r="BG69" s="1216"/>
      <c r="BH69" s="1216"/>
      <c r="BI69" s="1216"/>
      <c r="BJ69" s="1216"/>
      <c r="BK69" s="1216"/>
      <c r="BL69" s="1216"/>
      <c r="BM69" s="1216"/>
      <c r="BN69" s="1216"/>
      <c r="BO69" s="1216"/>
      <c r="BP69" s="1216"/>
      <c r="BQ69" s="1216"/>
      <c r="BR69" s="1216"/>
      <c r="BS69" s="1216"/>
      <c r="BT69" s="1216"/>
      <c r="BU69" s="1216"/>
      <c r="BV69" s="1216"/>
      <c r="BW69" s="1216"/>
      <c r="BX69" s="1216"/>
      <c r="BY69" s="1216"/>
      <c r="BZ69" s="1216"/>
      <c r="CA69" s="1216"/>
      <c r="CB69" s="1216"/>
      <c r="CC69" s="1216"/>
      <c r="CD69" s="1216"/>
      <c r="CE69" s="1216"/>
      <c r="CF69" s="1216"/>
      <c r="CG69" s="1216"/>
      <c r="CH69" s="1216"/>
      <c r="CI69" s="1216"/>
      <c r="CJ69" s="1216"/>
      <c r="CK69" s="1216"/>
      <c r="CL69" s="1216"/>
      <c r="CM69" s="1216"/>
      <c r="CN69" s="1216"/>
      <c r="CO69" s="1216"/>
      <c r="CP69" s="1216"/>
      <c r="CQ69" s="1216"/>
      <c r="CR69" s="1216"/>
      <c r="CS69" s="1216"/>
      <c r="CT69" s="1216"/>
      <c r="CU69" s="1216"/>
      <c r="CV69" s="1216"/>
      <c r="CW69" s="1216"/>
      <c r="CX69" s="1216"/>
      <c r="CY69" s="1216"/>
      <c r="CZ69" s="1216"/>
      <c r="DA69" s="1216"/>
      <c r="DB69" s="1216"/>
      <c r="DC69" s="1217"/>
    </row>
    <row r="70" spans="2:107" x14ac:dyDescent="0.15">
      <c r="B70" s="259"/>
      <c r="H70" s="1241"/>
      <c r="I70" s="1241"/>
      <c r="J70" s="1242"/>
      <c r="K70" s="1242"/>
      <c r="L70" s="1243"/>
      <c r="M70" s="1242"/>
      <c r="N70" s="1243"/>
      <c r="AN70" s="1218"/>
      <c r="AO70" s="1218"/>
      <c r="AP70" s="1218"/>
      <c r="AZ70" s="1218"/>
      <c r="BA70" s="1218"/>
      <c r="BB70" s="1218"/>
      <c r="BL70" s="1218"/>
      <c r="BM70" s="1218"/>
      <c r="BN70" s="1218"/>
      <c r="BX70" s="1218"/>
      <c r="BY70" s="1218"/>
      <c r="BZ70" s="1218"/>
      <c r="CJ70" s="1218"/>
      <c r="CK70" s="1218"/>
      <c r="CL70" s="1218"/>
      <c r="CV70" s="1218"/>
      <c r="CW70" s="1218"/>
      <c r="CX70" s="1218"/>
    </row>
    <row r="71" spans="2:107" x14ac:dyDescent="0.15">
      <c r="B71" s="259"/>
      <c r="G71" s="1244"/>
      <c r="I71" s="1245"/>
      <c r="J71" s="1242"/>
      <c r="K71" s="1242"/>
      <c r="L71" s="1243"/>
      <c r="M71" s="1242"/>
      <c r="N71" s="1243"/>
      <c r="AM71" s="1244"/>
      <c r="AN71" s="255" t="s">
        <v>578</v>
      </c>
    </row>
    <row r="72" spans="2:107" x14ac:dyDescent="0.15">
      <c r="B72" s="259"/>
      <c r="G72" s="1219"/>
      <c r="H72" s="1219"/>
      <c r="I72" s="1219"/>
      <c r="J72" s="1219"/>
      <c r="K72" s="1220"/>
      <c r="L72" s="1220"/>
      <c r="M72" s="1221"/>
      <c r="N72" s="12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532</v>
      </c>
      <c r="BQ72" s="1225"/>
      <c r="BR72" s="1225"/>
      <c r="BS72" s="1225"/>
      <c r="BT72" s="1225"/>
      <c r="BU72" s="1225"/>
      <c r="BV72" s="1225"/>
      <c r="BW72" s="1225"/>
      <c r="BX72" s="1225" t="s">
        <v>533</v>
      </c>
      <c r="BY72" s="1225"/>
      <c r="BZ72" s="1225"/>
      <c r="CA72" s="1225"/>
      <c r="CB72" s="1225"/>
      <c r="CC72" s="1225"/>
      <c r="CD72" s="1225"/>
      <c r="CE72" s="1225"/>
      <c r="CF72" s="1225" t="s">
        <v>534</v>
      </c>
      <c r="CG72" s="1225"/>
      <c r="CH72" s="1225"/>
      <c r="CI72" s="1225"/>
      <c r="CJ72" s="1225"/>
      <c r="CK72" s="1225"/>
      <c r="CL72" s="1225"/>
      <c r="CM72" s="1225"/>
      <c r="CN72" s="1225" t="s">
        <v>535</v>
      </c>
      <c r="CO72" s="1225"/>
      <c r="CP72" s="1225"/>
      <c r="CQ72" s="1225"/>
      <c r="CR72" s="1225"/>
      <c r="CS72" s="1225"/>
      <c r="CT72" s="1225"/>
      <c r="CU72" s="1225"/>
      <c r="CV72" s="1225" t="s">
        <v>536</v>
      </c>
      <c r="CW72" s="1225"/>
      <c r="CX72" s="1225"/>
      <c r="CY72" s="1225"/>
      <c r="CZ72" s="1225"/>
      <c r="DA72" s="1225"/>
      <c r="DB72" s="1225"/>
      <c r="DC72" s="1225"/>
    </row>
    <row r="73" spans="2:107" x14ac:dyDescent="0.15">
      <c r="B73" s="259"/>
      <c r="G73" s="1226"/>
      <c r="H73" s="1226"/>
      <c r="I73" s="1226"/>
      <c r="J73" s="1226"/>
      <c r="K73" s="1246"/>
      <c r="L73" s="1246"/>
      <c r="M73" s="1246"/>
      <c r="N73" s="1246"/>
      <c r="AM73" s="1218"/>
      <c r="AN73" s="1229" t="s">
        <v>579</v>
      </c>
      <c r="AO73" s="1229"/>
      <c r="AP73" s="1229"/>
      <c r="AQ73" s="1229"/>
      <c r="AR73" s="1229"/>
      <c r="AS73" s="1229"/>
      <c r="AT73" s="1229"/>
      <c r="AU73" s="1229"/>
      <c r="AV73" s="1229"/>
      <c r="AW73" s="1229"/>
      <c r="AX73" s="1229"/>
      <c r="AY73" s="1229"/>
      <c r="AZ73" s="1229"/>
      <c r="BA73" s="1229"/>
      <c r="BB73" s="1229" t="s">
        <v>580</v>
      </c>
      <c r="BC73" s="1229"/>
      <c r="BD73" s="1229"/>
      <c r="BE73" s="1229"/>
      <c r="BF73" s="1229"/>
      <c r="BG73" s="1229"/>
      <c r="BH73" s="1229"/>
      <c r="BI73" s="1229"/>
      <c r="BJ73" s="1229"/>
      <c r="BK73" s="1229"/>
      <c r="BL73" s="1229"/>
      <c r="BM73" s="1229"/>
      <c r="BN73" s="1229"/>
      <c r="BO73" s="1229"/>
      <c r="BP73" s="1230">
        <v>51.8</v>
      </c>
      <c r="BQ73" s="1230"/>
      <c r="BR73" s="1230"/>
      <c r="BS73" s="1230"/>
      <c r="BT73" s="1230"/>
      <c r="BU73" s="1230"/>
      <c r="BV73" s="1230"/>
      <c r="BW73" s="1230"/>
      <c r="BX73" s="1230">
        <v>47.4</v>
      </c>
      <c r="BY73" s="1230"/>
      <c r="BZ73" s="1230"/>
      <c r="CA73" s="1230"/>
      <c r="CB73" s="1230"/>
      <c r="CC73" s="1230"/>
      <c r="CD73" s="1230"/>
      <c r="CE73" s="1230"/>
      <c r="CF73" s="1230">
        <v>38.5</v>
      </c>
      <c r="CG73" s="1230"/>
      <c r="CH73" s="1230"/>
      <c r="CI73" s="1230"/>
      <c r="CJ73" s="1230"/>
      <c r="CK73" s="1230"/>
      <c r="CL73" s="1230"/>
      <c r="CM73" s="1230"/>
      <c r="CN73" s="1230">
        <v>33.799999999999997</v>
      </c>
      <c r="CO73" s="1230"/>
      <c r="CP73" s="1230"/>
      <c r="CQ73" s="1230"/>
      <c r="CR73" s="1230"/>
      <c r="CS73" s="1230"/>
      <c r="CT73" s="1230"/>
      <c r="CU73" s="1230"/>
      <c r="CV73" s="1230">
        <v>28.2</v>
      </c>
      <c r="CW73" s="1230"/>
      <c r="CX73" s="1230"/>
      <c r="CY73" s="1230"/>
      <c r="CZ73" s="1230"/>
      <c r="DA73" s="1230"/>
      <c r="DB73" s="1230"/>
      <c r="DC73" s="1230"/>
    </row>
    <row r="74" spans="2:107" x14ac:dyDescent="0.15">
      <c r="B74" s="259"/>
      <c r="G74" s="1226"/>
      <c r="H74" s="1226"/>
      <c r="I74" s="1226"/>
      <c r="J74" s="1226"/>
      <c r="K74" s="1246"/>
      <c r="L74" s="1246"/>
      <c r="M74" s="1246"/>
      <c r="N74" s="1246"/>
      <c r="AM74" s="1218"/>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26"/>
      <c r="H75" s="1226"/>
      <c r="I75" s="1219"/>
      <c r="J75" s="1219"/>
      <c r="K75" s="1228"/>
      <c r="L75" s="1228"/>
      <c r="M75" s="1228"/>
      <c r="N75" s="1228"/>
      <c r="AM75" s="1218"/>
      <c r="AN75" s="1229"/>
      <c r="AO75" s="1229"/>
      <c r="AP75" s="1229"/>
      <c r="AQ75" s="1229"/>
      <c r="AR75" s="1229"/>
      <c r="AS75" s="1229"/>
      <c r="AT75" s="1229"/>
      <c r="AU75" s="1229"/>
      <c r="AV75" s="1229"/>
      <c r="AW75" s="1229"/>
      <c r="AX75" s="1229"/>
      <c r="AY75" s="1229"/>
      <c r="AZ75" s="1229"/>
      <c r="BA75" s="1229"/>
      <c r="BB75" s="1229" t="s">
        <v>585</v>
      </c>
      <c r="BC75" s="1229"/>
      <c r="BD75" s="1229"/>
      <c r="BE75" s="1229"/>
      <c r="BF75" s="1229"/>
      <c r="BG75" s="1229"/>
      <c r="BH75" s="1229"/>
      <c r="BI75" s="1229"/>
      <c r="BJ75" s="1229"/>
      <c r="BK75" s="1229"/>
      <c r="BL75" s="1229"/>
      <c r="BM75" s="1229"/>
      <c r="BN75" s="1229"/>
      <c r="BO75" s="1229"/>
      <c r="BP75" s="1230">
        <v>10.9</v>
      </c>
      <c r="BQ75" s="1230"/>
      <c r="BR75" s="1230"/>
      <c r="BS75" s="1230"/>
      <c r="BT75" s="1230"/>
      <c r="BU75" s="1230"/>
      <c r="BV75" s="1230"/>
      <c r="BW75" s="1230"/>
      <c r="BX75" s="1230">
        <v>10.1</v>
      </c>
      <c r="BY75" s="1230"/>
      <c r="BZ75" s="1230"/>
      <c r="CA75" s="1230"/>
      <c r="CB75" s="1230"/>
      <c r="CC75" s="1230"/>
      <c r="CD75" s="1230"/>
      <c r="CE75" s="1230"/>
      <c r="CF75" s="1230">
        <v>9.9</v>
      </c>
      <c r="CG75" s="1230"/>
      <c r="CH75" s="1230"/>
      <c r="CI75" s="1230"/>
      <c r="CJ75" s="1230"/>
      <c r="CK75" s="1230"/>
      <c r="CL75" s="1230"/>
      <c r="CM75" s="1230"/>
      <c r="CN75" s="1230">
        <v>9.6</v>
      </c>
      <c r="CO75" s="1230"/>
      <c r="CP75" s="1230"/>
      <c r="CQ75" s="1230"/>
      <c r="CR75" s="1230"/>
      <c r="CS75" s="1230"/>
      <c r="CT75" s="1230"/>
      <c r="CU75" s="1230"/>
      <c r="CV75" s="1230">
        <v>9.8000000000000007</v>
      </c>
      <c r="CW75" s="1230"/>
      <c r="CX75" s="1230"/>
      <c r="CY75" s="1230"/>
      <c r="CZ75" s="1230"/>
      <c r="DA75" s="1230"/>
      <c r="DB75" s="1230"/>
      <c r="DC75" s="1230"/>
    </row>
    <row r="76" spans="2:107" x14ac:dyDescent="0.15">
      <c r="B76" s="259"/>
      <c r="G76" s="1226"/>
      <c r="H76" s="1226"/>
      <c r="I76" s="1219"/>
      <c r="J76" s="1219"/>
      <c r="K76" s="1228"/>
      <c r="L76" s="1228"/>
      <c r="M76" s="1228"/>
      <c r="N76" s="1228"/>
      <c r="AM76" s="1218"/>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19"/>
      <c r="H77" s="1219"/>
      <c r="I77" s="1219"/>
      <c r="J77" s="1219"/>
      <c r="K77" s="1246"/>
      <c r="L77" s="1246"/>
      <c r="M77" s="1246"/>
      <c r="N77" s="1246"/>
      <c r="AN77" s="1225" t="s">
        <v>582</v>
      </c>
      <c r="AO77" s="1225"/>
      <c r="AP77" s="1225"/>
      <c r="AQ77" s="1225"/>
      <c r="AR77" s="1225"/>
      <c r="AS77" s="1225"/>
      <c r="AT77" s="1225"/>
      <c r="AU77" s="1225"/>
      <c r="AV77" s="1225"/>
      <c r="AW77" s="1225"/>
      <c r="AX77" s="1225"/>
      <c r="AY77" s="1225"/>
      <c r="AZ77" s="1225"/>
      <c r="BA77" s="1225"/>
      <c r="BB77" s="1229" t="s">
        <v>580</v>
      </c>
      <c r="BC77" s="1229"/>
      <c r="BD77" s="1229"/>
      <c r="BE77" s="1229"/>
      <c r="BF77" s="1229"/>
      <c r="BG77" s="1229"/>
      <c r="BH77" s="1229"/>
      <c r="BI77" s="1229"/>
      <c r="BJ77" s="1229"/>
      <c r="BK77" s="1229"/>
      <c r="BL77" s="1229"/>
      <c r="BM77" s="1229"/>
      <c r="BN77" s="1229"/>
      <c r="BO77" s="1229"/>
      <c r="BP77" s="1230">
        <v>22.7</v>
      </c>
      <c r="BQ77" s="1230"/>
      <c r="BR77" s="1230"/>
      <c r="BS77" s="1230"/>
      <c r="BT77" s="1230"/>
      <c r="BU77" s="1230"/>
      <c r="BV77" s="1230"/>
      <c r="BW77" s="1230"/>
      <c r="BX77" s="1230">
        <v>27.8</v>
      </c>
      <c r="BY77" s="1230"/>
      <c r="BZ77" s="1230"/>
      <c r="CA77" s="1230"/>
      <c r="CB77" s="1230"/>
      <c r="CC77" s="1230"/>
      <c r="CD77" s="1230"/>
      <c r="CE77" s="1230"/>
      <c r="CF77" s="1230">
        <v>18</v>
      </c>
      <c r="CG77" s="1230"/>
      <c r="CH77" s="1230"/>
      <c r="CI77" s="1230"/>
      <c r="CJ77" s="1230"/>
      <c r="CK77" s="1230"/>
      <c r="CL77" s="1230"/>
      <c r="CM77" s="1230"/>
      <c r="CN77" s="1230">
        <v>12.7</v>
      </c>
      <c r="CO77" s="1230"/>
      <c r="CP77" s="1230"/>
      <c r="CQ77" s="1230"/>
      <c r="CR77" s="1230"/>
      <c r="CS77" s="1230"/>
      <c r="CT77" s="1230"/>
      <c r="CU77" s="1230"/>
      <c r="CV77" s="1230">
        <v>10</v>
      </c>
      <c r="CW77" s="1230"/>
      <c r="CX77" s="1230"/>
      <c r="CY77" s="1230"/>
      <c r="CZ77" s="1230"/>
      <c r="DA77" s="1230"/>
      <c r="DB77" s="1230"/>
      <c r="DC77" s="1230"/>
    </row>
    <row r="78" spans="2:107" x14ac:dyDescent="0.15">
      <c r="B78" s="259"/>
      <c r="G78" s="1219"/>
      <c r="H78" s="1219"/>
      <c r="I78" s="1219"/>
      <c r="J78" s="1219"/>
      <c r="K78" s="1246"/>
      <c r="L78" s="1246"/>
      <c r="M78" s="1246"/>
      <c r="N78" s="1246"/>
      <c r="AN78" s="1225"/>
      <c r="AO78" s="1225"/>
      <c r="AP78" s="1225"/>
      <c r="AQ78" s="1225"/>
      <c r="AR78" s="1225"/>
      <c r="AS78" s="1225"/>
      <c r="AT78" s="1225"/>
      <c r="AU78" s="1225"/>
      <c r="AV78" s="1225"/>
      <c r="AW78" s="1225"/>
      <c r="AX78" s="1225"/>
      <c r="AY78" s="1225"/>
      <c r="AZ78" s="1225"/>
      <c r="BA78" s="1225"/>
      <c r="BB78" s="1229"/>
      <c r="BC78" s="1229"/>
      <c r="BD78" s="1229"/>
      <c r="BE78" s="1229"/>
      <c r="BF78" s="1229"/>
      <c r="BG78" s="1229"/>
      <c r="BH78" s="1229"/>
      <c r="BI78" s="1229"/>
      <c r="BJ78" s="1229"/>
      <c r="BK78" s="1229"/>
      <c r="BL78" s="1229"/>
      <c r="BM78" s="1229"/>
      <c r="BN78" s="1229"/>
      <c r="BO78" s="1229"/>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19"/>
      <c r="H79" s="1219"/>
      <c r="I79" s="1232"/>
      <c r="J79" s="1232"/>
      <c r="K79" s="1247"/>
      <c r="L79" s="1247"/>
      <c r="M79" s="1247"/>
      <c r="N79" s="1247"/>
      <c r="AN79" s="1225"/>
      <c r="AO79" s="1225"/>
      <c r="AP79" s="1225"/>
      <c r="AQ79" s="1225"/>
      <c r="AR79" s="1225"/>
      <c r="AS79" s="1225"/>
      <c r="AT79" s="1225"/>
      <c r="AU79" s="1225"/>
      <c r="AV79" s="1225"/>
      <c r="AW79" s="1225"/>
      <c r="AX79" s="1225"/>
      <c r="AY79" s="1225"/>
      <c r="AZ79" s="1225"/>
      <c r="BA79" s="1225"/>
      <c r="BB79" s="1229" t="s">
        <v>585</v>
      </c>
      <c r="BC79" s="1229"/>
      <c r="BD79" s="1229"/>
      <c r="BE79" s="1229"/>
      <c r="BF79" s="1229"/>
      <c r="BG79" s="1229"/>
      <c r="BH79" s="1229"/>
      <c r="BI79" s="1229"/>
      <c r="BJ79" s="1229"/>
      <c r="BK79" s="1229"/>
      <c r="BL79" s="1229"/>
      <c r="BM79" s="1229"/>
      <c r="BN79" s="1229"/>
      <c r="BO79" s="1229"/>
      <c r="BP79" s="1230">
        <v>7.7</v>
      </c>
      <c r="BQ79" s="1230"/>
      <c r="BR79" s="1230"/>
      <c r="BS79" s="1230"/>
      <c r="BT79" s="1230"/>
      <c r="BU79" s="1230"/>
      <c r="BV79" s="1230"/>
      <c r="BW79" s="1230"/>
      <c r="BX79" s="1230">
        <v>7.5</v>
      </c>
      <c r="BY79" s="1230"/>
      <c r="BZ79" s="1230"/>
      <c r="CA79" s="1230"/>
      <c r="CB79" s="1230"/>
      <c r="CC79" s="1230"/>
      <c r="CD79" s="1230"/>
      <c r="CE79" s="1230"/>
      <c r="CF79" s="1230">
        <v>6.6</v>
      </c>
      <c r="CG79" s="1230"/>
      <c r="CH79" s="1230"/>
      <c r="CI79" s="1230"/>
      <c r="CJ79" s="1230"/>
      <c r="CK79" s="1230"/>
      <c r="CL79" s="1230"/>
      <c r="CM79" s="1230"/>
      <c r="CN79" s="1230">
        <v>6.6</v>
      </c>
      <c r="CO79" s="1230"/>
      <c r="CP79" s="1230"/>
      <c r="CQ79" s="1230"/>
      <c r="CR79" s="1230"/>
      <c r="CS79" s="1230"/>
      <c r="CT79" s="1230"/>
      <c r="CU79" s="1230"/>
      <c r="CV79" s="1230">
        <v>6.7</v>
      </c>
      <c r="CW79" s="1230"/>
      <c r="CX79" s="1230"/>
      <c r="CY79" s="1230"/>
      <c r="CZ79" s="1230"/>
      <c r="DA79" s="1230"/>
      <c r="DB79" s="1230"/>
      <c r="DC79" s="1230"/>
    </row>
    <row r="80" spans="2:107" x14ac:dyDescent="0.15">
      <c r="B80" s="259"/>
      <c r="G80" s="1219"/>
      <c r="H80" s="1219"/>
      <c r="I80" s="1232"/>
      <c r="J80" s="1232"/>
      <c r="K80" s="1247"/>
      <c r="L80" s="1247"/>
      <c r="M80" s="1247"/>
      <c r="N80" s="1247"/>
      <c r="AN80" s="1225"/>
      <c r="AO80" s="1225"/>
      <c r="AP80" s="1225"/>
      <c r="AQ80" s="1225"/>
      <c r="AR80" s="1225"/>
      <c r="AS80" s="1225"/>
      <c r="AT80" s="1225"/>
      <c r="AU80" s="1225"/>
      <c r="AV80" s="1225"/>
      <c r="AW80" s="1225"/>
      <c r="AX80" s="1225"/>
      <c r="AY80" s="1225"/>
      <c r="AZ80" s="1225"/>
      <c r="BA80" s="1225"/>
      <c r="BB80" s="1229"/>
      <c r="BC80" s="1229"/>
      <c r="BD80" s="1229"/>
      <c r="BE80" s="1229"/>
      <c r="BF80" s="1229"/>
      <c r="BG80" s="1229"/>
      <c r="BH80" s="1229"/>
      <c r="BI80" s="1229"/>
      <c r="BJ80" s="1229"/>
      <c r="BK80" s="1229"/>
      <c r="BL80" s="1229"/>
      <c r="BM80" s="1229"/>
      <c r="BN80" s="1229"/>
      <c r="BO80" s="1229"/>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ubJA4y90f9zgqa4JU3dzFADXM8ucCfjBifnmO4cxoPjcsE0XiTzxiL7yqgjyHJv/kDDY09fvWu/0n475HihLXA==" saltValue="hTAHrAPNChl9glHzrChfO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35ED6-8219-471C-868C-E3576D486063}">
  <sheetPr>
    <pageSetUpPr fitToPage="1"/>
  </sheetPr>
  <dimension ref="A1:DR125"/>
  <sheetViews>
    <sheetView showGridLines="0" zoomScale="85" zoomScaleNormal="85" zoomScaleSheetLayoutView="70" workbookViewId="0">
      <selection activeCell="BX57" sqref="BX57:CE5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482</v>
      </c>
    </row>
  </sheetData>
  <sheetProtection algorithmName="SHA-512" hashValue="1K4TVcB62Ff/1xP60w0xs9PkOBimIKgKSlbbhip6/3MUJwnGJbzT4GrsKq/UTT5pJa0tDLa0oRJkYkZIAezb7g==" saltValue="/xKVW4c9tDGUvXcJLUosr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A8591-BE70-410A-B0FC-7D99A5014C3A}">
  <sheetPr>
    <pageSetUpPr fitToPage="1"/>
  </sheetPr>
  <dimension ref="A1:DR125"/>
  <sheetViews>
    <sheetView showGridLines="0" zoomScale="70" zoomScaleNormal="70" zoomScaleSheetLayoutView="55" workbookViewId="0">
      <selection activeCell="BX57" sqref="BX57:CE5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482</v>
      </c>
    </row>
  </sheetData>
  <sheetProtection algorithmName="SHA-512" hashValue="fsFnAO22LvW7GgEZcalyfu2BRWwgh9cZ70dhqxoel7NQHYKEJcL52JX/yhKAzpf/C7y6GCtjpDwiBB2LcYOc+Q==" saltValue="dR2xoUTFXgWaX9oXg8XQb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531</v>
      </c>
      <c r="G2" s="149"/>
      <c r="H2" s="150"/>
    </row>
    <row r="3" spans="1:8" x14ac:dyDescent="0.15">
      <c r="A3" s="146" t="s">
        <v>524</v>
      </c>
      <c r="B3" s="151"/>
      <c r="C3" s="152"/>
      <c r="D3" s="153">
        <v>67327</v>
      </c>
      <c r="E3" s="154"/>
      <c r="F3" s="155">
        <v>70166</v>
      </c>
      <c r="G3" s="156"/>
      <c r="H3" s="157"/>
    </row>
    <row r="4" spans="1:8" x14ac:dyDescent="0.15">
      <c r="A4" s="158"/>
      <c r="B4" s="159"/>
      <c r="C4" s="160"/>
      <c r="D4" s="161">
        <v>35004</v>
      </c>
      <c r="E4" s="162"/>
      <c r="F4" s="163">
        <v>36115</v>
      </c>
      <c r="G4" s="164"/>
      <c r="H4" s="165"/>
    </row>
    <row r="5" spans="1:8" x14ac:dyDescent="0.15">
      <c r="A5" s="146" t="s">
        <v>526</v>
      </c>
      <c r="B5" s="151"/>
      <c r="C5" s="152"/>
      <c r="D5" s="153">
        <v>74294</v>
      </c>
      <c r="E5" s="154"/>
      <c r="F5" s="155">
        <v>70329</v>
      </c>
      <c r="G5" s="156"/>
      <c r="H5" s="157"/>
    </row>
    <row r="6" spans="1:8" x14ac:dyDescent="0.15">
      <c r="A6" s="158"/>
      <c r="B6" s="159"/>
      <c r="C6" s="160"/>
      <c r="D6" s="161">
        <v>42119</v>
      </c>
      <c r="E6" s="162"/>
      <c r="F6" s="163">
        <v>39403</v>
      </c>
      <c r="G6" s="164"/>
      <c r="H6" s="165"/>
    </row>
    <row r="7" spans="1:8" x14ac:dyDescent="0.15">
      <c r="A7" s="146" t="s">
        <v>527</v>
      </c>
      <c r="B7" s="151"/>
      <c r="C7" s="152"/>
      <c r="D7" s="153">
        <v>56617</v>
      </c>
      <c r="E7" s="154"/>
      <c r="F7" s="155">
        <v>54225</v>
      </c>
      <c r="G7" s="156"/>
      <c r="H7" s="157"/>
    </row>
    <row r="8" spans="1:8" x14ac:dyDescent="0.15">
      <c r="A8" s="158"/>
      <c r="B8" s="159"/>
      <c r="C8" s="160"/>
      <c r="D8" s="161">
        <v>31234</v>
      </c>
      <c r="E8" s="162"/>
      <c r="F8" s="163">
        <v>27337</v>
      </c>
      <c r="G8" s="164"/>
      <c r="H8" s="165"/>
    </row>
    <row r="9" spans="1:8" x14ac:dyDescent="0.15">
      <c r="A9" s="146" t="s">
        <v>528</v>
      </c>
      <c r="B9" s="151"/>
      <c r="C9" s="152"/>
      <c r="D9" s="153">
        <v>78238</v>
      </c>
      <c r="E9" s="154"/>
      <c r="F9" s="155">
        <v>54016</v>
      </c>
      <c r="G9" s="156"/>
      <c r="H9" s="157"/>
    </row>
    <row r="10" spans="1:8" x14ac:dyDescent="0.15">
      <c r="A10" s="158"/>
      <c r="B10" s="159"/>
      <c r="C10" s="160"/>
      <c r="D10" s="161">
        <v>45686</v>
      </c>
      <c r="E10" s="162"/>
      <c r="F10" s="163">
        <v>28078</v>
      </c>
      <c r="G10" s="164"/>
      <c r="H10" s="165"/>
    </row>
    <row r="11" spans="1:8" x14ac:dyDescent="0.15">
      <c r="A11" s="146" t="s">
        <v>529</v>
      </c>
      <c r="B11" s="151"/>
      <c r="C11" s="152"/>
      <c r="D11" s="153">
        <v>111619</v>
      </c>
      <c r="E11" s="154"/>
      <c r="F11" s="155">
        <v>52786</v>
      </c>
      <c r="G11" s="156"/>
      <c r="H11" s="157"/>
    </row>
    <row r="12" spans="1:8" x14ac:dyDescent="0.15">
      <c r="A12" s="158"/>
      <c r="B12" s="159"/>
      <c r="C12" s="166"/>
      <c r="D12" s="161">
        <v>74626</v>
      </c>
      <c r="E12" s="162"/>
      <c r="F12" s="163">
        <v>28742</v>
      </c>
      <c r="G12" s="164"/>
      <c r="H12" s="165"/>
    </row>
    <row r="13" spans="1:8" x14ac:dyDescent="0.15">
      <c r="A13" s="146"/>
      <c r="B13" s="151"/>
      <c r="C13" s="152"/>
      <c r="D13" s="153">
        <v>77619</v>
      </c>
      <c r="E13" s="154"/>
      <c r="F13" s="155">
        <v>60304</v>
      </c>
      <c r="G13" s="167"/>
      <c r="H13" s="157"/>
    </row>
    <row r="14" spans="1:8" x14ac:dyDescent="0.15">
      <c r="A14" s="158"/>
      <c r="B14" s="159"/>
      <c r="C14" s="160"/>
      <c r="D14" s="161">
        <v>45734</v>
      </c>
      <c r="E14" s="162"/>
      <c r="F14" s="163">
        <v>31935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1.88</v>
      </c>
      <c r="C19" s="168">
        <f>ROUND(VALUE(SUBSTITUTE(実質収支比率等に係る経年分析!G$48,"▲","-")),2)</f>
        <v>4.37</v>
      </c>
      <c r="D19" s="168">
        <f>ROUND(VALUE(SUBSTITUTE(実質収支比率等に係る経年分析!H$48,"▲","-")),2)</f>
        <v>4.0599999999999996</v>
      </c>
      <c r="E19" s="168">
        <f>ROUND(VALUE(SUBSTITUTE(実質収支比率等に係る経年分析!I$48,"▲","-")),2)</f>
        <v>4.66</v>
      </c>
      <c r="F19" s="168">
        <f>ROUND(VALUE(SUBSTITUTE(実質収支比率等に係る経年分析!J$48,"▲","-")),2)</f>
        <v>3.63</v>
      </c>
    </row>
    <row r="20" spans="1:11" x14ac:dyDescent="0.15">
      <c r="A20" s="168" t="s">
        <v>53</v>
      </c>
      <c r="B20" s="168">
        <f>ROUND(VALUE(SUBSTITUTE(実質収支比率等に係る経年分析!F$47,"▲","-")),2)</f>
        <v>13.63</v>
      </c>
      <c r="C20" s="168">
        <f>ROUND(VALUE(SUBSTITUTE(実質収支比率等に係る経年分析!G$47,"▲","-")),2)</f>
        <v>13.21</v>
      </c>
      <c r="D20" s="168">
        <f>ROUND(VALUE(SUBSTITUTE(実質収支比率等に係る経年分析!H$47,"▲","-")),2)</f>
        <v>13.33</v>
      </c>
      <c r="E20" s="168">
        <f>ROUND(VALUE(SUBSTITUTE(実質収支比率等に係る経年分析!I$47,"▲","-")),2)</f>
        <v>13.86</v>
      </c>
      <c r="F20" s="168">
        <f>ROUND(VALUE(SUBSTITUTE(実質収支比率等に係る経年分析!J$47,"▲","-")),2)</f>
        <v>14.03</v>
      </c>
    </row>
    <row r="21" spans="1:11" x14ac:dyDescent="0.15">
      <c r="A21" s="168" t="s">
        <v>54</v>
      </c>
      <c r="B21" s="168">
        <f>IF(ISNUMBER(VALUE(SUBSTITUTE(実質収支比率等に係る経年分析!F$49,"▲","-"))),ROUND(VALUE(SUBSTITUTE(実質収支比率等に係る経年分析!F$49,"▲","-")),2),NA())</f>
        <v>2.27</v>
      </c>
      <c r="C21" s="168">
        <f>IF(ISNUMBER(VALUE(SUBSTITUTE(実質収支比率等に係る経年分析!G$49,"▲","-"))),ROUND(VALUE(SUBSTITUTE(実質収支比率等に係る経年分析!G$49,"▲","-")),2),NA())</f>
        <v>4.3099999999999996</v>
      </c>
      <c r="D21" s="168">
        <f>IF(ISNUMBER(VALUE(SUBSTITUTE(実質収支比率等に係る経年分析!H$49,"▲","-"))),ROUND(VALUE(SUBSTITUTE(実質収支比率等に係る経年分析!H$49,"▲","-")),2),NA())</f>
        <v>0.25</v>
      </c>
      <c r="E21" s="168">
        <f>IF(ISNUMBER(VALUE(SUBSTITUTE(実質収支比率等に係る経年分析!I$49,"▲","-"))),ROUND(VALUE(SUBSTITUTE(実質収支比率等に係る経年分析!I$49,"▲","-")),2),NA())</f>
        <v>1.34</v>
      </c>
      <c r="F21" s="168">
        <f>IF(ISNUMBER(VALUE(SUBSTITUTE(実質収支比率等に係る経年分析!J$49,"▲","-"))),ROUND(VALUE(SUBSTITUTE(実質収支比率等に係る経年分析!J$49,"▲","-")),2),NA())</f>
        <v>-0.86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0.27</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0.32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0.46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石原土地区画整理事業特別会計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0.14000000000000001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0.12</v>
      </c>
    </row>
    <row r="30" spans="1:11" x14ac:dyDescent="0.15">
      <c r="A30" s="169" t="str">
        <f>IF(連結実質赤字比率に係る赤字・黒字の構成分析!C$40="",NA(),連結実質赤字比率に係る赤字・黒字の構成分析!C$40)</f>
        <v>宅地造成事業特別会計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0.32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0.31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0.37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0.25</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0.96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0.49</v>
      </c>
    </row>
    <row r="32" spans="1:11" x14ac:dyDescent="0.15">
      <c r="A32" s="169" t="str">
        <f>IF(連結実質赤字比率に係る赤字・黒字の構成分析!C$38="",NA(),連結実質赤字比率に係る赤字・黒字の構成分析!C$38)</f>
        <v>介護保険事業特別会計（保険事業勘定）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0.55000000000000004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1.1499999999999999</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1.0900000000000001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1.35</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4.37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4.0599999999999996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4.6500000000000004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3.63</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4.75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4.8499999999999996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5.15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4.8899999999999997</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24.52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27.69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30.87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34.97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35.4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4974</v>
      </c>
      <c r="E42" s="170"/>
      <c r="F42" s="170"/>
      <c r="G42" s="170">
        <f>'実質公債費比率（分子）の構造'!L$52</f>
        <v>5021</v>
      </c>
      <c r="H42" s="170"/>
      <c r="I42" s="170"/>
      <c r="J42" s="170">
        <f>'実質公債費比率（分子）の構造'!M$52</f>
        <v>5003</v>
      </c>
      <c r="K42" s="170"/>
      <c r="L42" s="170"/>
      <c r="M42" s="170">
        <f>'実質公債費比率（分子）の構造'!N$52</f>
        <v>5072</v>
      </c>
      <c r="N42" s="170"/>
      <c r="O42" s="170"/>
      <c r="P42" s="170">
        <f>'実質公債費比率（分子）の構造'!O$52</f>
        <v>5091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12</v>
      </c>
      <c r="C44" s="170"/>
      <c r="D44" s="170"/>
      <c r="E44" s="170">
        <f>'実質公債費比率（分子）の構造'!L$50</f>
        <v>4</v>
      </c>
      <c r="F44" s="170"/>
      <c r="G44" s="170"/>
      <c r="H44" s="170">
        <f>'実質公債費比率（分子）の構造'!M$50</f>
        <v>18</v>
      </c>
      <c r="I44" s="170"/>
      <c r="J44" s="170"/>
      <c r="K44" s="170">
        <f>'実質公債費比率（分子）の構造'!N$50</f>
        <v>22</v>
      </c>
      <c r="L44" s="170"/>
      <c r="M44" s="170"/>
      <c r="N44" s="170">
        <f>'実質公債費比率（分子）の構造'!O$50</f>
        <v>9</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1706</v>
      </c>
      <c r="C46" s="170"/>
      <c r="D46" s="170"/>
      <c r="E46" s="170">
        <f>'実質公債費比率（分子）の構造'!L$48</f>
        <v>1706</v>
      </c>
      <c r="F46" s="170"/>
      <c r="G46" s="170"/>
      <c r="H46" s="170">
        <f>'実質公債費比率（分子）の構造'!M$48</f>
        <v>1791</v>
      </c>
      <c r="I46" s="170"/>
      <c r="J46" s="170"/>
      <c r="K46" s="170">
        <f>'実質公債費比率（分子）の構造'!N$48</f>
        <v>1787</v>
      </c>
      <c r="L46" s="170"/>
      <c r="M46" s="170"/>
      <c r="N46" s="170">
        <f>'実質公債費比率（分子）の構造'!O$48</f>
        <v>1716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5217</v>
      </c>
      <c r="C49" s="170"/>
      <c r="D49" s="170"/>
      <c r="E49" s="170">
        <f>'実質公債費比率（分子）の構造'!L$45</f>
        <v>5017</v>
      </c>
      <c r="F49" s="170"/>
      <c r="G49" s="170"/>
      <c r="H49" s="170">
        <f>'実質公債費比率（分子）の構造'!M$45</f>
        <v>5257</v>
      </c>
      <c r="I49" s="170"/>
      <c r="J49" s="170"/>
      <c r="K49" s="170">
        <f>'実質公債費比率（分子）の構造'!N$45</f>
        <v>5170</v>
      </c>
      <c r="L49" s="170"/>
      <c r="M49" s="170"/>
      <c r="N49" s="170">
        <f>'実質公債費比率（分子）の構造'!O$45</f>
        <v>5276</v>
      </c>
      <c r="O49" s="170"/>
      <c r="P49" s="170"/>
    </row>
    <row r="50" spans="1:16" x14ac:dyDescent="0.15">
      <c r="A50" s="170" t="s">
        <v>67</v>
      </c>
      <c r="B50" s="170" t="e">
        <f>NA()</f>
        <v>#N/A</v>
      </c>
      <c r="C50" s="170">
        <f>IF(ISNUMBER('実質公債費比率（分子）の構造'!K$53),'実質公債費比率（分子）の構造'!K$53,NA())</f>
        <v>1961</v>
      </c>
      <c r="D50" s="170" t="e">
        <f>NA()</f>
        <v>#N/A</v>
      </c>
      <c r="E50" s="170" t="e">
        <f>NA()</f>
        <v>#N/A</v>
      </c>
      <c r="F50" s="170">
        <f>IF(ISNUMBER('実質公債費比率（分子）の構造'!L$53),'実質公債費比率（分子）の構造'!L$53,NA())</f>
        <v>1706</v>
      </c>
      <c r="G50" s="170" t="e">
        <f>NA()</f>
        <v>#N/A</v>
      </c>
      <c r="H50" s="170" t="e">
        <f>NA()</f>
        <v>#N/A</v>
      </c>
      <c r="I50" s="170">
        <f>IF(ISNUMBER('実質公債費比率（分子）の構造'!M$53),'実質公債費比率（分子）の構造'!M$53,NA())</f>
        <v>2063</v>
      </c>
      <c r="J50" s="170" t="e">
        <f>NA()</f>
        <v>#N/A</v>
      </c>
      <c r="K50" s="170" t="e">
        <f>NA()</f>
        <v>#N/A</v>
      </c>
      <c r="L50" s="170">
        <f>IF(ISNUMBER('実質公債費比率（分子）の構造'!N$53),'実質公債費比率（分子）の構造'!N$53,NA())</f>
        <v>1907</v>
      </c>
      <c r="M50" s="170" t="e">
        <f>NA()</f>
        <v>#N/A</v>
      </c>
      <c r="N50" s="170" t="e">
        <f>NA()</f>
        <v>#N/A</v>
      </c>
      <c r="O50" s="170">
        <f>IF(ISNUMBER('実質公債費比率（分子）の構造'!O$53),'実質公債費比率（分子）の構造'!O$53,NA())</f>
        <v>1910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51117</v>
      </c>
      <c r="E56" s="169"/>
      <c r="F56" s="169"/>
      <c r="G56" s="169">
        <f>'将来負担比率（分子）の構造'!J$52</f>
        <v>50129</v>
      </c>
      <c r="H56" s="169"/>
      <c r="I56" s="169"/>
      <c r="J56" s="169">
        <f>'将来負担比率（分子）の構造'!K$52</f>
        <v>48513</v>
      </c>
      <c r="K56" s="169"/>
      <c r="L56" s="169"/>
      <c r="M56" s="169">
        <f>'将来負担比率（分子）の構造'!L$52</f>
        <v>46476</v>
      </c>
      <c r="N56" s="169"/>
      <c r="O56" s="169"/>
      <c r="P56" s="169">
        <f>'将来負担比率（分子）の構造'!M$52</f>
        <v>45846</v>
      </c>
    </row>
    <row r="57" spans="1:16" x14ac:dyDescent="0.15">
      <c r="A57" s="169" t="s">
        <v>42</v>
      </c>
      <c r="B57" s="169"/>
      <c r="C57" s="169"/>
      <c r="D57" s="169">
        <f>'将来負担比率（分子）の構造'!I$51</f>
        <v>4045</v>
      </c>
      <c r="E57" s="169"/>
      <c r="F57" s="169"/>
      <c r="G57" s="169">
        <f>'将来負担比率（分子）の構造'!J$51</f>
        <v>4302</v>
      </c>
      <c r="H57" s="169"/>
      <c r="I57" s="169"/>
      <c r="J57" s="169">
        <f>'将来負担比率（分子）の構造'!K$51</f>
        <v>3768</v>
      </c>
      <c r="K57" s="169"/>
      <c r="L57" s="169"/>
      <c r="M57" s="169">
        <f>'将来負担比率（分子）の構造'!L$51</f>
        <v>3916</v>
      </c>
      <c r="N57" s="169"/>
      <c r="O57" s="169"/>
      <c r="P57" s="169">
        <f>'将来負担比率（分子）の構造'!M$51</f>
        <v>4316</v>
      </c>
    </row>
    <row r="58" spans="1:16" x14ac:dyDescent="0.15">
      <c r="A58" s="169" t="s">
        <v>41</v>
      </c>
      <c r="B58" s="169"/>
      <c r="C58" s="169"/>
      <c r="D58" s="169">
        <f>'将来負担比率（分子）の構造'!I$50</f>
        <v>10012</v>
      </c>
      <c r="E58" s="169"/>
      <c r="F58" s="169"/>
      <c r="G58" s="169">
        <f>'将来負担比率（分子）の構造'!J$50</f>
        <v>9915</v>
      </c>
      <c r="H58" s="169"/>
      <c r="I58" s="169"/>
      <c r="J58" s="169">
        <f>'将来負担比率（分子）の構造'!K$50</f>
        <v>10983</v>
      </c>
      <c r="K58" s="169"/>
      <c r="L58" s="169"/>
      <c r="M58" s="169">
        <f>'将来負担比率（分子）の構造'!L$50</f>
        <v>10812</v>
      </c>
      <c r="N58" s="169"/>
      <c r="O58" s="169"/>
      <c r="P58" s="169">
        <f>'将来負担比率（分子）の構造'!M$50</f>
        <v>10384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5907</v>
      </c>
      <c r="C62" s="169"/>
      <c r="D62" s="169"/>
      <c r="E62" s="169">
        <f>'将来負担比率（分子）の構造'!J$45</f>
        <v>5754</v>
      </c>
      <c r="F62" s="169"/>
      <c r="G62" s="169"/>
      <c r="H62" s="169">
        <f>'将来負担比率（分子）の構造'!K$45</f>
        <v>5665</v>
      </c>
      <c r="I62" s="169"/>
      <c r="J62" s="169"/>
      <c r="K62" s="169">
        <f>'将来負担比率（分子）の構造'!L$45</f>
        <v>5477</v>
      </c>
      <c r="L62" s="169"/>
      <c r="M62" s="169"/>
      <c r="N62" s="169">
        <f>'将来負担比率（分子）の構造'!M$45</f>
        <v>5444</v>
      </c>
      <c r="O62" s="169"/>
      <c r="P62" s="169"/>
    </row>
    <row r="63" spans="1:16" x14ac:dyDescent="0.15">
      <c r="A63" s="169" t="s">
        <v>34</v>
      </c>
      <c r="B63" s="169">
        <f>'将来負担比率（分子）の構造'!I$44</f>
        <v>3</v>
      </c>
      <c r="C63" s="169"/>
      <c r="D63" s="169"/>
      <c r="E63" s="169">
        <f>'将来負担比率（分子）の構造'!J$44</f>
        <v>1</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19355</v>
      </c>
      <c r="C64" s="169"/>
      <c r="D64" s="169"/>
      <c r="E64" s="169">
        <f>'将来負担比率（分子）の構造'!J$43</f>
        <v>18217</v>
      </c>
      <c r="F64" s="169"/>
      <c r="G64" s="169"/>
      <c r="H64" s="169">
        <f>'将来負担比率（分子）の構造'!K$43</f>
        <v>17997</v>
      </c>
      <c r="I64" s="169"/>
      <c r="J64" s="169"/>
      <c r="K64" s="169">
        <f>'将来負担比率（分子）の構造'!L$43</f>
        <v>17364</v>
      </c>
      <c r="L64" s="169"/>
      <c r="M64" s="169"/>
      <c r="N64" s="169">
        <f>'将来負担比率（分子）の構造'!M$43</f>
        <v>15748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49487</v>
      </c>
      <c r="C66" s="169"/>
      <c r="D66" s="169"/>
      <c r="E66" s="169">
        <f>'将来負担比率（分子）の構造'!J$41</f>
        <v>49527</v>
      </c>
      <c r="F66" s="169"/>
      <c r="G66" s="169"/>
      <c r="H66" s="169">
        <f>'将来負担比率（分子）の構造'!K$41</f>
        <v>47301</v>
      </c>
      <c r="I66" s="169"/>
      <c r="J66" s="169"/>
      <c r="K66" s="169">
        <f>'将来負担比率（分子）の構造'!L$41</f>
        <v>45001</v>
      </c>
      <c r="L66" s="169"/>
      <c r="M66" s="169"/>
      <c r="N66" s="169">
        <f>'将来負担比率（分子）の構造'!M$41</f>
        <v>44994</v>
      </c>
      <c r="O66" s="169"/>
      <c r="P66" s="169"/>
    </row>
    <row r="67" spans="1:16" x14ac:dyDescent="0.15">
      <c r="A67" s="169" t="s">
        <v>71</v>
      </c>
      <c r="B67" s="169" t="e">
        <f>NA()</f>
        <v>#N/A</v>
      </c>
      <c r="C67" s="169">
        <f>IF(ISNUMBER('将来負担比率（分子）の構造'!I$53), IF('将来負担比率（分子）の構造'!I$53 &lt; 0, 0, '将来負担比率（分子）の構造'!I$53), NA())</f>
        <v>9578</v>
      </c>
      <c r="D67" s="169" t="e">
        <f>NA()</f>
        <v>#N/A</v>
      </c>
      <c r="E67" s="169" t="e">
        <f>NA()</f>
        <v>#N/A</v>
      </c>
      <c r="F67" s="169">
        <f>IF(ISNUMBER('将来負担比率（分子）の構造'!J$53), IF('将来負担比率（分子）の構造'!J$53 &lt; 0, 0, '将来負担比率（分子）の構造'!J$53), NA())</f>
        <v>9154</v>
      </c>
      <c r="G67" s="169" t="e">
        <f>NA()</f>
        <v>#N/A</v>
      </c>
      <c r="H67" s="169" t="e">
        <f>NA()</f>
        <v>#N/A</v>
      </c>
      <c r="I67" s="169">
        <f>IF(ISNUMBER('将来負担比率（分子）の構造'!K$53), IF('将来負担比率（分子）の構造'!K$53 &lt; 0, 0, '将来負担比率（分子）の構造'!K$53), NA())</f>
        <v>7699</v>
      </c>
      <c r="J67" s="169" t="e">
        <f>NA()</f>
        <v>#N/A</v>
      </c>
      <c r="K67" s="169" t="e">
        <f>NA()</f>
        <v>#N/A</v>
      </c>
      <c r="L67" s="169">
        <f>IF(ISNUMBER('将来負担比率（分子）の構造'!L$53), IF('将来負担比率（分子）の構造'!L$53 &lt; 0, 0, '将来負担比率（分子）の構造'!L$53), NA())</f>
        <v>6638</v>
      </c>
      <c r="M67" s="169" t="e">
        <f>NA()</f>
        <v>#N/A</v>
      </c>
      <c r="N67" s="169" t="e">
        <f>NA()</f>
        <v>#N/A</v>
      </c>
      <c r="O67" s="169">
        <f>IF(ISNUMBER('将来負担比率（分子）の構造'!M$53), IF('将来負担比率（分子）の構造'!M$53 &lt; 0, 0, '将来負担比率（分子）の構造'!M$53), NA())</f>
        <v>5641</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3296</v>
      </c>
      <c r="C72" s="173">
        <f>基金残高に係る経年分析!G55</f>
        <v>3383</v>
      </c>
      <c r="D72" s="173">
        <f>基金残高に係る経年分析!H55</f>
        <v>3478</v>
      </c>
    </row>
    <row r="73" spans="1:16" x14ac:dyDescent="0.15">
      <c r="A73" s="172" t="s">
        <v>74</v>
      </c>
      <c r="B73" s="173">
        <f>基金残高に係る経年分析!F56</f>
        <v>1660</v>
      </c>
      <c r="C73" s="173">
        <f>基金残高に係る経年分析!G56</f>
        <v>1287</v>
      </c>
      <c r="D73" s="173">
        <f>基金残高に係る経年分析!H56</f>
        <v>1017</v>
      </c>
    </row>
    <row r="74" spans="1:16" x14ac:dyDescent="0.15">
      <c r="A74" s="172" t="s">
        <v>75</v>
      </c>
      <c r="B74" s="173">
        <f>基金残高に係る経年分析!F57</f>
        <v>6434</v>
      </c>
      <c r="C74" s="173">
        <f>基金残高に係る経年分析!G57</f>
        <v>6170</v>
      </c>
      <c r="D74" s="173">
        <f>基金残高に係る経年分析!H57</f>
        <v>5466</v>
      </c>
    </row>
  </sheetData>
  <sheetProtection algorithmName="SHA-512" hashValue="FVtkEggZYziQ7haQdBOc8wnsXdXbUUdF+ySVVkFP/yZ/4S9tlZY8g66+mQO1D0ypuzX1NK20Sa86wDa2GBntjQ==" saltValue="AXzORLcsvsyoF3skrHNOT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12123702</v>
      </c>
      <c r="S5" s="600"/>
      <c r="T5" s="600"/>
      <c r="U5" s="600"/>
      <c r="V5" s="600"/>
      <c r="W5" s="600"/>
      <c r="X5" s="600"/>
      <c r="Y5" s="601"/>
      <c r="Z5" s="602">
        <v>23.7</v>
      </c>
      <c r="AA5" s="602"/>
      <c r="AB5" s="602"/>
      <c r="AC5" s="602"/>
      <c r="AD5" s="603">
        <v>11869807</v>
      </c>
      <c r="AE5" s="603"/>
      <c r="AF5" s="603"/>
      <c r="AG5" s="603"/>
      <c r="AH5" s="603"/>
      <c r="AI5" s="603"/>
      <c r="AJ5" s="603"/>
      <c r="AK5" s="603"/>
      <c r="AL5" s="604">
        <v>45.9</v>
      </c>
      <c r="AM5" s="605"/>
      <c r="AN5" s="605"/>
      <c r="AO5" s="606"/>
      <c r="AP5" s="596" t="s">
        <v>216</v>
      </c>
      <c r="AQ5" s="597"/>
      <c r="AR5" s="597"/>
      <c r="AS5" s="597"/>
      <c r="AT5" s="597"/>
      <c r="AU5" s="597"/>
      <c r="AV5" s="597"/>
      <c r="AW5" s="597"/>
      <c r="AX5" s="597"/>
      <c r="AY5" s="597"/>
      <c r="AZ5" s="597"/>
      <c r="BA5" s="597"/>
      <c r="BB5" s="597"/>
      <c r="BC5" s="597"/>
      <c r="BD5" s="597"/>
      <c r="BE5" s="597"/>
      <c r="BF5" s="598"/>
      <c r="BG5" s="610">
        <v>11861220</v>
      </c>
      <c r="BH5" s="611"/>
      <c r="BI5" s="611"/>
      <c r="BJ5" s="611"/>
      <c r="BK5" s="611"/>
      <c r="BL5" s="611"/>
      <c r="BM5" s="611"/>
      <c r="BN5" s="612"/>
      <c r="BO5" s="613">
        <v>97.8</v>
      </c>
      <c r="BP5" s="613"/>
      <c r="BQ5" s="613"/>
      <c r="BR5" s="613"/>
      <c r="BS5" s="614">
        <v>719310</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493618</v>
      </c>
      <c r="S6" s="611"/>
      <c r="T6" s="611"/>
      <c r="U6" s="611"/>
      <c r="V6" s="611"/>
      <c r="W6" s="611"/>
      <c r="X6" s="611"/>
      <c r="Y6" s="612"/>
      <c r="Z6" s="613">
        <v>1</v>
      </c>
      <c r="AA6" s="613"/>
      <c r="AB6" s="613"/>
      <c r="AC6" s="613"/>
      <c r="AD6" s="614">
        <v>493618</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11861220</v>
      </c>
      <c r="BH6" s="611"/>
      <c r="BI6" s="611"/>
      <c r="BJ6" s="611"/>
      <c r="BK6" s="611"/>
      <c r="BL6" s="611"/>
      <c r="BM6" s="611"/>
      <c r="BN6" s="612"/>
      <c r="BO6" s="613">
        <v>97.8</v>
      </c>
      <c r="BP6" s="613"/>
      <c r="BQ6" s="613"/>
      <c r="BR6" s="613"/>
      <c r="BS6" s="614">
        <v>719310</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302049</v>
      </c>
      <c r="CS6" s="611"/>
      <c r="CT6" s="611"/>
      <c r="CU6" s="611"/>
      <c r="CV6" s="611"/>
      <c r="CW6" s="611"/>
      <c r="CX6" s="611"/>
      <c r="CY6" s="612"/>
      <c r="CZ6" s="604">
        <v>0.6</v>
      </c>
      <c r="DA6" s="605"/>
      <c r="DB6" s="605"/>
      <c r="DC6" s="621"/>
      <c r="DD6" s="619">
        <v>26950</v>
      </c>
      <c r="DE6" s="611"/>
      <c r="DF6" s="611"/>
      <c r="DG6" s="611"/>
      <c r="DH6" s="611"/>
      <c r="DI6" s="611"/>
      <c r="DJ6" s="611"/>
      <c r="DK6" s="611"/>
      <c r="DL6" s="611"/>
      <c r="DM6" s="611"/>
      <c r="DN6" s="611"/>
      <c r="DO6" s="611"/>
      <c r="DP6" s="612"/>
      <c r="DQ6" s="619">
        <v>281234</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3719</v>
      </c>
      <c r="S7" s="611"/>
      <c r="T7" s="611"/>
      <c r="U7" s="611"/>
      <c r="V7" s="611"/>
      <c r="W7" s="611"/>
      <c r="X7" s="611"/>
      <c r="Y7" s="612"/>
      <c r="Z7" s="613">
        <v>0</v>
      </c>
      <c r="AA7" s="613"/>
      <c r="AB7" s="613"/>
      <c r="AC7" s="613"/>
      <c r="AD7" s="614">
        <v>3719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5183745</v>
      </c>
      <c r="BH7" s="611"/>
      <c r="BI7" s="611"/>
      <c r="BJ7" s="611"/>
      <c r="BK7" s="611"/>
      <c r="BL7" s="611"/>
      <c r="BM7" s="611"/>
      <c r="BN7" s="612"/>
      <c r="BO7" s="613">
        <v>42.8</v>
      </c>
      <c r="BP7" s="613"/>
      <c r="BQ7" s="613"/>
      <c r="BR7" s="613"/>
      <c r="BS7" s="614">
        <v>336383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6137061</v>
      </c>
      <c r="CS7" s="611"/>
      <c r="CT7" s="611"/>
      <c r="CU7" s="611"/>
      <c r="CV7" s="611"/>
      <c r="CW7" s="611"/>
      <c r="CX7" s="611"/>
      <c r="CY7" s="612"/>
      <c r="CZ7" s="613">
        <v>12.3</v>
      </c>
      <c r="DA7" s="613"/>
      <c r="DB7" s="613"/>
      <c r="DC7" s="613"/>
      <c r="DD7" s="619">
        <v>873844</v>
      </c>
      <c r="DE7" s="611"/>
      <c r="DF7" s="611"/>
      <c r="DG7" s="611"/>
      <c r="DH7" s="611"/>
      <c r="DI7" s="611"/>
      <c r="DJ7" s="611"/>
      <c r="DK7" s="611"/>
      <c r="DL7" s="611"/>
      <c r="DM7" s="611"/>
      <c r="DN7" s="611"/>
      <c r="DO7" s="611"/>
      <c r="DP7" s="612"/>
      <c r="DQ7" s="619">
        <v>4051219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91426</v>
      </c>
      <c r="S8" s="611"/>
      <c r="T8" s="611"/>
      <c r="U8" s="611"/>
      <c r="V8" s="611"/>
      <c r="W8" s="611"/>
      <c r="X8" s="611"/>
      <c r="Y8" s="612"/>
      <c r="Z8" s="613">
        <v>0.2</v>
      </c>
      <c r="AA8" s="613"/>
      <c r="AB8" s="613"/>
      <c r="AC8" s="613"/>
      <c r="AD8" s="614">
        <v>91426</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141180</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16000316</v>
      </c>
      <c r="CS8" s="611"/>
      <c r="CT8" s="611"/>
      <c r="CU8" s="611"/>
      <c r="CV8" s="611"/>
      <c r="CW8" s="611"/>
      <c r="CX8" s="611"/>
      <c r="CY8" s="612"/>
      <c r="CZ8" s="613">
        <v>32</v>
      </c>
      <c r="DA8" s="613"/>
      <c r="DB8" s="613"/>
      <c r="DC8" s="613"/>
      <c r="DD8" s="619">
        <v>387162</v>
      </c>
      <c r="DE8" s="611"/>
      <c r="DF8" s="611"/>
      <c r="DG8" s="611"/>
      <c r="DH8" s="611"/>
      <c r="DI8" s="611"/>
      <c r="DJ8" s="611"/>
      <c r="DK8" s="611"/>
      <c r="DL8" s="611"/>
      <c r="DM8" s="611"/>
      <c r="DN8" s="611"/>
      <c r="DO8" s="611"/>
      <c r="DP8" s="612"/>
      <c r="DQ8" s="619">
        <v>8504622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93236</v>
      </c>
      <c r="S9" s="611"/>
      <c r="T9" s="611"/>
      <c r="U9" s="611"/>
      <c r="V9" s="611"/>
      <c r="W9" s="611"/>
      <c r="X9" s="611"/>
      <c r="Y9" s="612"/>
      <c r="Z9" s="613">
        <v>0.2</v>
      </c>
      <c r="AA9" s="613"/>
      <c r="AB9" s="613"/>
      <c r="AC9" s="613"/>
      <c r="AD9" s="614">
        <v>93236</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3719048</v>
      </c>
      <c r="BH9" s="611"/>
      <c r="BI9" s="611"/>
      <c r="BJ9" s="611"/>
      <c r="BK9" s="611"/>
      <c r="BL9" s="611"/>
      <c r="BM9" s="611"/>
      <c r="BN9" s="612"/>
      <c r="BO9" s="613">
        <v>30.7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4898099</v>
      </c>
      <c r="CS9" s="611"/>
      <c r="CT9" s="611"/>
      <c r="CU9" s="611"/>
      <c r="CV9" s="611"/>
      <c r="CW9" s="611"/>
      <c r="CX9" s="611"/>
      <c r="CY9" s="612"/>
      <c r="CZ9" s="613">
        <v>9.8000000000000007</v>
      </c>
      <c r="DA9" s="613"/>
      <c r="DB9" s="613"/>
      <c r="DC9" s="613"/>
      <c r="DD9" s="619">
        <v>843995</v>
      </c>
      <c r="DE9" s="611"/>
      <c r="DF9" s="611"/>
      <c r="DG9" s="611"/>
      <c r="DH9" s="611"/>
      <c r="DI9" s="611"/>
      <c r="DJ9" s="611"/>
      <c r="DK9" s="611"/>
      <c r="DL9" s="611"/>
      <c r="DM9" s="611"/>
      <c r="DN9" s="611"/>
      <c r="DO9" s="611"/>
      <c r="DP9" s="612"/>
      <c r="DQ9" s="619">
        <v>3330034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358500</v>
      </c>
      <c r="BH10" s="611"/>
      <c r="BI10" s="611"/>
      <c r="BJ10" s="611"/>
      <c r="BK10" s="611"/>
      <c r="BL10" s="611"/>
      <c r="BM10" s="611"/>
      <c r="BN10" s="612"/>
      <c r="BO10" s="613">
        <v>3</v>
      </c>
      <c r="BP10" s="613"/>
      <c r="BQ10" s="613"/>
      <c r="BR10" s="613"/>
      <c r="BS10" s="614">
        <v>59965</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20481</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17213</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1909345</v>
      </c>
      <c r="S11" s="611"/>
      <c r="T11" s="611"/>
      <c r="U11" s="611"/>
      <c r="V11" s="611"/>
      <c r="W11" s="611"/>
      <c r="X11" s="611"/>
      <c r="Y11" s="612"/>
      <c r="Z11" s="615">
        <v>3.7</v>
      </c>
      <c r="AA11" s="616"/>
      <c r="AB11" s="616"/>
      <c r="AC11" s="622"/>
      <c r="AD11" s="619">
        <v>1909345</v>
      </c>
      <c r="AE11" s="611"/>
      <c r="AF11" s="611"/>
      <c r="AG11" s="611"/>
      <c r="AH11" s="611"/>
      <c r="AI11" s="611"/>
      <c r="AJ11" s="611"/>
      <c r="AK11" s="612"/>
      <c r="AL11" s="615">
        <v>7.4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965017</v>
      </c>
      <c r="BH11" s="611"/>
      <c r="BI11" s="611"/>
      <c r="BJ11" s="611"/>
      <c r="BK11" s="611"/>
      <c r="BL11" s="611"/>
      <c r="BM11" s="611"/>
      <c r="BN11" s="612"/>
      <c r="BO11" s="613">
        <v>8</v>
      </c>
      <c r="BP11" s="613"/>
      <c r="BQ11" s="613"/>
      <c r="BR11" s="613"/>
      <c r="BS11" s="614">
        <v>276418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1176607</v>
      </c>
      <c r="CS11" s="611"/>
      <c r="CT11" s="611"/>
      <c r="CU11" s="611"/>
      <c r="CV11" s="611"/>
      <c r="CW11" s="611"/>
      <c r="CX11" s="611"/>
      <c r="CY11" s="612"/>
      <c r="CZ11" s="613">
        <v>2.4</v>
      </c>
      <c r="DA11" s="613"/>
      <c r="DB11" s="613"/>
      <c r="DC11" s="613"/>
      <c r="DD11" s="619">
        <v>242884</v>
      </c>
      <c r="DE11" s="611"/>
      <c r="DF11" s="611"/>
      <c r="DG11" s="611"/>
      <c r="DH11" s="611"/>
      <c r="DI11" s="611"/>
      <c r="DJ11" s="611"/>
      <c r="DK11" s="611"/>
      <c r="DL11" s="611"/>
      <c r="DM11" s="611"/>
      <c r="DN11" s="611"/>
      <c r="DO11" s="611"/>
      <c r="DP11" s="612"/>
      <c r="DQ11" s="619">
        <v>505211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6536</v>
      </c>
      <c r="S12" s="611"/>
      <c r="T12" s="611"/>
      <c r="U12" s="611"/>
      <c r="V12" s="611"/>
      <c r="W12" s="611"/>
      <c r="X12" s="611"/>
      <c r="Y12" s="612"/>
      <c r="Z12" s="613">
        <v>0</v>
      </c>
      <c r="AA12" s="613"/>
      <c r="AB12" s="613"/>
      <c r="AC12" s="613"/>
      <c r="AD12" s="614">
        <v>6536</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5757106</v>
      </c>
      <c r="BH12" s="611"/>
      <c r="BI12" s="611"/>
      <c r="BJ12" s="611"/>
      <c r="BK12" s="611"/>
      <c r="BL12" s="611"/>
      <c r="BM12" s="611"/>
      <c r="BN12" s="612"/>
      <c r="BO12" s="613">
        <v>47.5</v>
      </c>
      <c r="BP12" s="613"/>
      <c r="BQ12" s="613"/>
      <c r="BR12" s="613"/>
      <c r="BS12" s="614">
        <v>382927</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1267987</v>
      </c>
      <c r="CS12" s="611"/>
      <c r="CT12" s="611"/>
      <c r="CU12" s="611"/>
      <c r="CV12" s="611"/>
      <c r="CW12" s="611"/>
      <c r="CX12" s="611"/>
      <c r="CY12" s="612"/>
      <c r="CZ12" s="613">
        <v>2.5</v>
      </c>
      <c r="DA12" s="613"/>
      <c r="DB12" s="613"/>
      <c r="DC12" s="613"/>
      <c r="DD12" s="619">
        <v>199932</v>
      </c>
      <c r="DE12" s="611"/>
      <c r="DF12" s="611"/>
      <c r="DG12" s="611"/>
      <c r="DH12" s="611"/>
      <c r="DI12" s="611"/>
      <c r="DJ12" s="611"/>
      <c r="DK12" s="611"/>
      <c r="DL12" s="611"/>
      <c r="DM12" s="611"/>
      <c r="DN12" s="611"/>
      <c r="DO12" s="611"/>
      <c r="DP12" s="612"/>
      <c r="DQ12" s="619">
        <v>821674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5731117</v>
      </c>
      <c r="BH13" s="611"/>
      <c r="BI13" s="611"/>
      <c r="BJ13" s="611"/>
      <c r="BK13" s="611"/>
      <c r="BL13" s="611"/>
      <c r="BM13" s="611"/>
      <c r="BN13" s="612"/>
      <c r="BO13" s="613">
        <v>47.3</v>
      </c>
      <c r="BP13" s="613"/>
      <c r="BQ13" s="613"/>
      <c r="BR13" s="613"/>
      <c r="BS13" s="614">
        <v>382927</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5424009</v>
      </c>
      <c r="CS13" s="611"/>
      <c r="CT13" s="611"/>
      <c r="CU13" s="611"/>
      <c r="CV13" s="611"/>
      <c r="CW13" s="611"/>
      <c r="CX13" s="611"/>
      <c r="CY13" s="612"/>
      <c r="CZ13" s="613">
        <v>10.9</v>
      </c>
      <c r="DA13" s="613"/>
      <c r="DB13" s="613"/>
      <c r="DC13" s="613"/>
      <c r="DD13" s="619">
        <v>2920061</v>
      </c>
      <c r="DE13" s="611"/>
      <c r="DF13" s="611"/>
      <c r="DG13" s="611"/>
      <c r="DH13" s="611"/>
      <c r="DI13" s="611"/>
      <c r="DJ13" s="611"/>
      <c r="DK13" s="611"/>
      <c r="DL13" s="611"/>
      <c r="DM13" s="611"/>
      <c r="DN13" s="611"/>
      <c r="DO13" s="611"/>
      <c r="DP13" s="612"/>
      <c r="DQ13" s="619">
        <v>2586017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4465</v>
      </c>
      <c r="S14" s="611"/>
      <c r="T14" s="611"/>
      <c r="U14" s="611"/>
      <c r="V14" s="611"/>
      <c r="W14" s="611"/>
      <c r="X14" s="611"/>
      <c r="Y14" s="612"/>
      <c r="Z14" s="613">
        <v>0</v>
      </c>
      <c r="AA14" s="613"/>
      <c r="AB14" s="613"/>
      <c r="AC14" s="613"/>
      <c r="AD14" s="614">
        <v>4465</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313875</v>
      </c>
      <c r="BH14" s="611"/>
      <c r="BI14" s="611"/>
      <c r="BJ14" s="611"/>
      <c r="BK14" s="611"/>
      <c r="BL14" s="611"/>
      <c r="BM14" s="611"/>
      <c r="BN14" s="612"/>
      <c r="BO14" s="613">
        <v>2.6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3050795</v>
      </c>
      <c r="CS14" s="611"/>
      <c r="CT14" s="611"/>
      <c r="CU14" s="611"/>
      <c r="CV14" s="611"/>
      <c r="CW14" s="611"/>
      <c r="CX14" s="611"/>
      <c r="CY14" s="612"/>
      <c r="CZ14" s="613">
        <v>6.1</v>
      </c>
      <c r="DA14" s="613"/>
      <c r="DB14" s="613"/>
      <c r="DC14" s="613"/>
      <c r="DD14" s="619">
        <v>1649585</v>
      </c>
      <c r="DE14" s="611"/>
      <c r="DF14" s="611"/>
      <c r="DG14" s="611"/>
      <c r="DH14" s="611"/>
      <c r="DI14" s="611"/>
      <c r="DJ14" s="611"/>
      <c r="DK14" s="611"/>
      <c r="DL14" s="611"/>
      <c r="DM14" s="611"/>
      <c r="DN14" s="611"/>
      <c r="DO14" s="611"/>
      <c r="DP14" s="612"/>
      <c r="DQ14" s="619">
        <v>1383994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606494</v>
      </c>
      <c r="BH15" s="611"/>
      <c r="BI15" s="611"/>
      <c r="BJ15" s="611"/>
      <c r="BK15" s="611"/>
      <c r="BL15" s="611"/>
      <c r="BM15" s="611"/>
      <c r="BN15" s="612"/>
      <c r="BO15" s="613">
        <v>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5088059</v>
      </c>
      <c r="CS15" s="611"/>
      <c r="CT15" s="611"/>
      <c r="CU15" s="611"/>
      <c r="CV15" s="611"/>
      <c r="CW15" s="611"/>
      <c r="CX15" s="611"/>
      <c r="CY15" s="612"/>
      <c r="CZ15" s="613">
        <v>10.199999999999999</v>
      </c>
      <c r="DA15" s="613"/>
      <c r="DB15" s="613"/>
      <c r="DC15" s="613"/>
      <c r="DD15" s="619">
        <v>1269951</v>
      </c>
      <c r="DE15" s="611"/>
      <c r="DF15" s="611"/>
      <c r="DG15" s="611"/>
      <c r="DH15" s="611"/>
      <c r="DI15" s="611"/>
      <c r="DJ15" s="611"/>
      <c r="DK15" s="611"/>
      <c r="DL15" s="611"/>
      <c r="DM15" s="611"/>
      <c r="DN15" s="611"/>
      <c r="DO15" s="611"/>
      <c r="DP15" s="612"/>
      <c r="DQ15" s="619">
        <v>3067454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81111</v>
      </c>
      <c r="S16" s="611"/>
      <c r="T16" s="611"/>
      <c r="U16" s="611"/>
      <c r="V16" s="611"/>
      <c r="W16" s="611"/>
      <c r="X16" s="611"/>
      <c r="Y16" s="612"/>
      <c r="Z16" s="613">
        <v>0.2</v>
      </c>
      <c r="AA16" s="613"/>
      <c r="AB16" s="613"/>
      <c r="AC16" s="613"/>
      <c r="AD16" s="614">
        <v>81111</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797561</v>
      </c>
      <c r="CS16" s="611"/>
      <c r="CT16" s="611"/>
      <c r="CU16" s="611"/>
      <c r="CV16" s="611"/>
      <c r="CW16" s="611"/>
      <c r="CX16" s="611"/>
      <c r="CY16" s="612"/>
      <c r="CZ16" s="613">
        <v>1.6</v>
      </c>
      <c r="DA16" s="613"/>
      <c r="DB16" s="613"/>
      <c r="DC16" s="613"/>
      <c r="DD16" s="619" t="s">
        <v>122</v>
      </c>
      <c r="DE16" s="611"/>
      <c r="DF16" s="611"/>
      <c r="DG16" s="611"/>
      <c r="DH16" s="611"/>
      <c r="DI16" s="611"/>
      <c r="DJ16" s="611"/>
      <c r="DK16" s="611"/>
      <c r="DL16" s="611"/>
      <c r="DM16" s="611"/>
      <c r="DN16" s="611"/>
      <c r="DO16" s="611"/>
      <c r="DP16" s="612"/>
      <c r="DQ16" s="619">
        <v>182473</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245236</v>
      </c>
      <c r="S17" s="611"/>
      <c r="T17" s="611"/>
      <c r="U17" s="611"/>
      <c r="V17" s="611"/>
      <c r="W17" s="611"/>
      <c r="X17" s="611"/>
      <c r="Y17" s="612"/>
      <c r="Z17" s="613">
        <v>0.5</v>
      </c>
      <c r="AA17" s="613"/>
      <c r="AB17" s="613"/>
      <c r="AC17" s="613"/>
      <c r="AD17" s="614">
        <v>245236</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5775811</v>
      </c>
      <c r="CS17" s="611"/>
      <c r="CT17" s="611"/>
      <c r="CU17" s="611"/>
      <c r="CV17" s="611"/>
      <c r="CW17" s="611"/>
      <c r="CX17" s="611"/>
      <c r="CY17" s="612"/>
      <c r="CZ17" s="613">
        <v>11.6</v>
      </c>
      <c r="DA17" s="613"/>
      <c r="DB17" s="613"/>
      <c r="DC17" s="613"/>
      <c r="DD17" s="619" t="s">
        <v>122</v>
      </c>
      <c r="DE17" s="611"/>
      <c r="DF17" s="611"/>
      <c r="DG17" s="611"/>
      <c r="DH17" s="611"/>
      <c r="DI17" s="611"/>
      <c r="DJ17" s="611"/>
      <c r="DK17" s="611"/>
      <c r="DL17" s="611"/>
      <c r="DM17" s="611"/>
      <c r="DN17" s="611"/>
      <c r="DO17" s="611"/>
      <c r="DP17" s="612"/>
      <c r="DQ17" s="619">
        <v>5684291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90730</v>
      </c>
      <c r="S18" s="611"/>
      <c r="T18" s="611"/>
      <c r="U18" s="611"/>
      <c r="V18" s="611"/>
      <c r="W18" s="611"/>
      <c r="X18" s="611"/>
      <c r="Y18" s="612"/>
      <c r="Z18" s="613">
        <v>0.2</v>
      </c>
      <c r="AA18" s="613"/>
      <c r="AB18" s="613"/>
      <c r="AC18" s="613"/>
      <c r="AD18" s="614">
        <v>90730</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89027</v>
      </c>
      <c r="S19" s="611"/>
      <c r="T19" s="611"/>
      <c r="U19" s="611"/>
      <c r="V19" s="611"/>
      <c r="W19" s="611"/>
      <c r="X19" s="611"/>
      <c r="Y19" s="612"/>
      <c r="Z19" s="613">
        <v>0.2</v>
      </c>
      <c r="AA19" s="613"/>
      <c r="AB19" s="613"/>
      <c r="AC19" s="613"/>
      <c r="AD19" s="614">
        <v>89027</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262482</v>
      </c>
      <c r="BH19" s="611"/>
      <c r="BI19" s="611"/>
      <c r="BJ19" s="611"/>
      <c r="BK19" s="611"/>
      <c r="BL19" s="611"/>
      <c r="BM19" s="611"/>
      <c r="BN19" s="612"/>
      <c r="BO19" s="613">
        <v>2.2000000000000002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1703</v>
      </c>
      <c r="S20" s="611"/>
      <c r="T20" s="611"/>
      <c r="U20" s="611"/>
      <c r="V20" s="611"/>
      <c r="W20" s="611"/>
      <c r="X20" s="611"/>
      <c r="Y20" s="612"/>
      <c r="Z20" s="613">
        <v>0</v>
      </c>
      <c r="AA20" s="613"/>
      <c r="AB20" s="613"/>
      <c r="AC20" s="613"/>
      <c r="AD20" s="614">
        <v>1703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262482</v>
      </c>
      <c r="BH20" s="611"/>
      <c r="BI20" s="611"/>
      <c r="BJ20" s="611"/>
      <c r="BK20" s="611"/>
      <c r="BL20" s="611"/>
      <c r="BM20" s="611"/>
      <c r="BN20" s="612"/>
      <c r="BO20" s="613">
        <v>2.2000000000000002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49938835</v>
      </c>
      <c r="CS20" s="611"/>
      <c r="CT20" s="611"/>
      <c r="CU20" s="611"/>
      <c r="CV20" s="611"/>
      <c r="CW20" s="611"/>
      <c r="CX20" s="611"/>
      <c r="CY20" s="612"/>
      <c r="CZ20" s="613">
        <v>100</v>
      </c>
      <c r="DA20" s="613"/>
      <c r="DB20" s="613"/>
      <c r="DC20" s="613"/>
      <c r="DD20" s="619">
        <v>8414364</v>
      </c>
      <c r="DE20" s="611"/>
      <c r="DF20" s="611"/>
      <c r="DG20" s="611"/>
      <c r="DH20" s="611"/>
      <c r="DI20" s="611"/>
      <c r="DJ20" s="611"/>
      <c r="DK20" s="611"/>
      <c r="DL20" s="611"/>
      <c r="DM20" s="611"/>
      <c r="DN20" s="611"/>
      <c r="DO20" s="611"/>
      <c r="DP20" s="612"/>
      <c r="DQ20" s="619">
        <v>30415436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12121076</v>
      </c>
      <c r="S21" s="611"/>
      <c r="T21" s="611"/>
      <c r="U21" s="611"/>
      <c r="V21" s="611"/>
      <c r="W21" s="611"/>
      <c r="X21" s="611"/>
      <c r="Y21" s="612"/>
      <c r="Z21" s="613">
        <v>23.7</v>
      </c>
      <c r="AA21" s="613"/>
      <c r="AB21" s="613"/>
      <c r="AC21" s="613"/>
      <c r="AD21" s="614">
        <v>10462115</v>
      </c>
      <c r="AE21" s="614"/>
      <c r="AF21" s="614"/>
      <c r="AG21" s="614"/>
      <c r="AH21" s="614"/>
      <c r="AI21" s="614"/>
      <c r="AJ21" s="614"/>
      <c r="AK21" s="614"/>
      <c r="AL21" s="615">
        <v>40.4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8587</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10462115</v>
      </c>
      <c r="S22" s="611"/>
      <c r="T22" s="611"/>
      <c r="U22" s="611"/>
      <c r="V22" s="611"/>
      <c r="W22" s="611"/>
      <c r="X22" s="611"/>
      <c r="Y22" s="612"/>
      <c r="Z22" s="613">
        <v>20.399999999999999</v>
      </c>
      <c r="AA22" s="613"/>
      <c r="AB22" s="613"/>
      <c r="AC22" s="613"/>
      <c r="AD22" s="614">
        <v>10462115</v>
      </c>
      <c r="AE22" s="614"/>
      <c r="AF22" s="614"/>
      <c r="AG22" s="614"/>
      <c r="AH22" s="614"/>
      <c r="AI22" s="614"/>
      <c r="AJ22" s="614"/>
      <c r="AK22" s="614"/>
      <c r="AL22" s="615">
        <v>40.4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1658961</v>
      </c>
      <c r="S23" s="611"/>
      <c r="T23" s="611"/>
      <c r="U23" s="611"/>
      <c r="V23" s="611"/>
      <c r="W23" s="611"/>
      <c r="X23" s="611"/>
      <c r="Y23" s="612"/>
      <c r="Z23" s="613">
        <v>3.2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253895</v>
      </c>
      <c r="BH23" s="611"/>
      <c r="BI23" s="611"/>
      <c r="BJ23" s="611"/>
      <c r="BK23" s="611"/>
      <c r="BL23" s="611"/>
      <c r="BM23" s="611"/>
      <c r="BN23" s="612"/>
      <c r="BO23" s="613">
        <v>2.1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23301293</v>
      </c>
      <c r="CS24" s="600"/>
      <c r="CT24" s="600"/>
      <c r="CU24" s="600"/>
      <c r="CV24" s="600"/>
      <c r="CW24" s="600"/>
      <c r="CX24" s="600"/>
      <c r="CY24" s="601"/>
      <c r="CZ24" s="604">
        <v>46.7</v>
      </c>
      <c r="DA24" s="605"/>
      <c r="DB24" s="605"/>
      <c r="DC24" s="621"/>
      <c r="DD24" s="642">
        <v>16303389</v>
      </c>
      <c r="DE24" s="600"/>
      <c r="DF24" s="600"/>
      <c r="DG24" s="600"/>
      <c r="DH24" s="600"/>
      <c r="DI24" s="600"/>
      <c r="DJ24" s="600"/>
      <c r="DK24" s="601"/>
      <c r="DL24" s="642">
        <v>14312208</v>
      </c>
      <c r="DM24" s="600"/>
      <c r="DN24" s="600"/>
      <c r="DO24" s="600"/>
      <c r="DP24" s="600"/>
      <c r="DQ24" s="600"/>
      <c r="DR24" s="600"/>
      <c r="DS24" s="600"/>
      <c r="DT24" s="600"/>
      <c r="DU24" s="600"/>
      <c r="DV24" s="601"/>
      <c r="DW24" s="604">
        <v>54.9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27264200</v>
      </c>
      <c r="S25" s="611"/>
      <c r="T25" s="611"/>
      <c r="U25" s="611"/>
      <c r="V25" s="611"/>
      <c r="W25" s="611"/>
      <c r="X25" s="611"/>
      <c r="Y25" s="612"/>
      <c r="Z25" s="613">
        <v>53.3</v>
      </c>
      <c r="AA25" s="613"/>
      <c r="AB25" s="613"/>
      <c r="AC25" s="613"/>
      <c r="AD25" s="614">
        <v>25351344</v>
      </c>
      <c r="AE25" s="614"/>
      <c r="AF25" s="614"/>
      <c r="AG25" s="614"/>
      <c r="AH25" s="614"/>
      <c r="AI25" s="614"/>
      <c r="AJ25" s="614"/>
      <c r="AK25" s="614"/>
      <c r="AL25" s="615">
        <v>97.9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7723953</v>
      </c>
      <c r="CS25" s="631"/>
      <c r="CT25" s="631"/>
      <c r="CU25" s="631"/>
      <c r="CV25" s="631"/>
      <c r="CW25" s="631"/>
      <c r="CX25" s="631"/>
      <c r="CY25" s="632"/>
      <c r="CZ25" s="615">
        <v>15.5</v>
      </c>
      <c r="DA25" s="643"/>
      <c r="DB25" s="643"/>
      <c r="DC25" s="645"/>
      <c r="DD25" s="619">
        <v>6908774</v>
      </c>
      <c r="DE25" s="631"/>
      <c r="DF25" s="631"/>
      <c r="DG25" s="631"/>
      <c r="DH25" s="631"/>
      <c r="DI25" s="631"/>
      <c r="DJ25" s="631"/>
      <c r="DK25" s="632"/>
      <c r="DL25" s="619">
        <v>6523637</v>
      </c>
      <c r="DM25" s="631"/>
      <c r="DN25" s="631"/>
      <c r="DO25" s="631"/>
      <c r="DP25" s="631"/>
      <c r="DQ25" s="631"/>
      <c r="DR25" s="631"/>
      <c r="DS25" s="631"/>
      <c r="DT25" s="631"/>
      <c r="DU25" s="631"/>
      <c r="DV25" s="632"/>
      <c r="DW25" s="615">
        <v>25</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7858</v>
      </c>
      <c r="S26" s="611"/>
      <c r="T26" s="611"/>
      <c r="U26" s="611"/>
      <c r="V26" s="611"/>
      <c r="W26" s="611"/>
      <c r="X26" s="611"/>
      <c r="Y26" s="612"/>
      <c r="Z26" s="613">
        <v>0</v>
      </c>
      <c r="AA26" s="613"/>
      <c r="AB26" s="613"/>
      <c r="AC26" s="613"/>
      <c r="AD26" s="614">
        <v>7858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4038922</v>
      </c>
      <c r="CS26" s="611"/>
      <c r="CT26" s="611"/>
      <c r="CU26" s="611"/>
      <c r="CV26" s="611"/>
      <c r="CW26" s="611"/>
      <c r="CX26" s="611"/>
      <c r="CY26" s="612"/>
      <c r="CZ26" s="615">
        <v>8.1</v>
      </c>
      <c r="DA26" s="643"/>
      <c r="DB26" s="643"/>
      <c r="DC26" s="645"/>
      <c r="DD26" s="619">
        <v>3738851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590346</v>
      </c>
      <c r="S27" s="611"/>
      <c r="T27" s="611"/>
      <c r="U27" s="611"/>
      <c r="V27" s="611"/>
      <c r="W27" s="611"/>
      <c r="X27" s="611"/>
      <c r="Y27" s="612"/>
      <c r="Z27" s="613">
        <v>1.2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12123702</v>
      </c>
      <c r="BH27" s="611"/>
      <c r="BI27" s="611"/>
      <c r="BJ27" s="611"/>
      <c r="BK27" s="611"/>
      <c r="BL27" s="611"/>
      <c r="BM27" s="611"/>
      <c r="BN27" s="612"/>
      <c r="BO27" s="613">
        <v>100</v>
      </c>
      <c r="BP27" s="613"/>
      <c r="BQ27" s="613"/>
      <c r="BR27" s="613"/>
      <c r="BS27" s="614">
        <v>719310</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9803025</v>
      </c>
      <c r="CS27" s="631"/>
      <c r="CT27" s="631"/>
      <c r="CU27" s="631"/>
      <c r="CV27" s="631"/>
      <c r="CW27" s="631"/>
      <c r="CX27" s="631"/>
      <c r="CY27" s="632"/>
      <c r="CZ27" s="615">
        <v>19.600000000000001</v>
      </c>
      <c r="DA27" s="643"/>
      <c r="DB27" s="643"/>
      <c r="DC27" s="645"/>
      <c r="DD27" s="619">
        <v>3711820</v>
      </c>
      <c r="DE27" s="631"/>
      <c r="DF27" s="631"/>
      <c r="DG27" s="631"/>
      <c r="DH27" s="631"/>
      <c r="DI27" s="631"/>
      <c r="DJ27" s="631"/>
      <c r="DK27" s="632"/>
      <c r="DL27" s="619">
        <v>2604171</v>
      </c>
      <c r="DM27" s="631"/>
      <c r="DN27" s="631"/>
      <c r="DO27" s="631"/>
      <c r="DP27" s="631"/>
      <c r="DQ27" s="631"/>
      <c r="DR27" s="631"/>
      <c r="DS27" s="631"/>
      <c r="DT27" s="631"/>
      <c r="DU27" s="631"/>
      <c r="DV27" s="632"/>
      <c r="DW27" s="615">
        <v>10</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594511</v>
      </c>
      <c r="S28" s="611"/>
      <c r="T28" s="611"/>
      <c r="U28" s="611"/>
      <c r="V28" s="611"/>
      <c r="W28" s="611"/>
      <c r="X28" s="611"/>
      <c r="Y28" s="612"/>
      <c r="Z28" s="613">
        <v>1.2</v>
      </c>
      <c r="AA28" s="613"/>
      <c r="AB28" s="613"/>
      <c r="AC28" s="613"/>
      <c r="AD28" s="614">
        <v>211784</v>
      </c>
      <c r="AE28" s="614"/>
      <c r="AF28" s="614"/>
      <c r="AG28" s="614"/>
      <c r="AH28" s="614"/>
      <c r="AI28" s="614"/>
      <c r="AJ28" s="614"/>
      <c r="AK28" s="614"/>
      <c r="AL28" s="615">
        <v>0.8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5774315</v>
      </c>
      <c r="CS28" s="611"/>
      <c r="CT28" s="611"/>
      <c r="CU28" s="611"/>
      <c r="CV28" s="611"/>
      <c r="CW28" s="611"/>
      <c r="CX28" s="611"/>
      <c r="CY28" s="612"/>
      <c r="CZ28" s="615">
        <v>11.6</v>
      </c>
      <c r="DA28" s="643"/>
      <c r="DB28" s="643"/>
      <c r="DC28" s="645"/>
      <c r="DD28" s="619">
        <v>5682795</v>
      </c>
      <c r="DE28" s="611"/>
      <c r="DF28" s="611"/>
      <c r="DG28" s="611"/>
      <c r="DH28" s="611"/>
      <c r="DI28" s="611"/>
      <c r="DJ28" s="611"/>
      <c r="DK28" s="612"/>
      <c r="DL28" s="619">
        <v>5184400</v>
      </c>
      <c r="DM28" s="611"/>
      <c r="DN28" s="611"/>
      <c r="DO28" s="611"/>
      <c r="DP28" s="611"/>
      <c r="DQ28" s="611"/>
      <c r="DR28" s="611"/>
      <c r="DS28" s="611"/>
      <c r="DT28" s="611"/>
      <c r="DU28" s="611"/>
      <c r="DV28" s="612"/>
      <c r="DW28" s="615">
        <v>19.899999999999999</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507304</v>
      </c>
      <c r="S29" s="611"/>
      <c r="T29" s="611"/>
      <c r="U29" s="611"/>
      <c r="V29" s="611"/>
      <c r="W29" s="611"/>
      <c r="X29" s="611"/>
      <c r="Y29" s="612"/>
      <c r="Z29" s="613">
        <v>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5774315</v>
      </c>
      <c r="CS29" s="631"/>
      <c r="CT29" s="631"/>
      <c r="CU29" s="631"/>
      <c r="CV29" s="631"/>
      <c r="CW29" s="631"/>
      <c r="CX29" s="631"/>
      <c r="CY29" s="632"/>
      <c r="CZ29" s="615">
        <v>11.6</v>
      </c>
      <c r="DA29" s="643"/>
      <c r="DB29" s="643"/>
      <c r="DC29" s="645"/>
      <c r="DD29" s="619">
        <v>5682795</v>
      </c>
      <c r="DE29" s="631"/>
      <c r="DF29" s="631"/>
      <c r="DG29" s="631"/>
      <c r="DH29" s="631"/>
      <c r="DI29" s="631"/>
      <c r="DJ29" s="631"/>
      <c r="DK29" s="632"/>
      <c r="DL29" s="619">
        <v>5184400</v>
      </c>
      <c r="DM29" s="631"/>
      <c r="DN29" s="631"/>
      <c r="DO29" s="631"/>
      <c r="DP29" s="631"/>
      <c r="DQ29" s="631"/>
      <c r="DR29" s="631"/>
      <c r="DS29" s="631"/>
      <c r="DT29" s="631"/>
      <c r="DU29" s="631"/>
      <c r="DV29" s="632"/>
      <c r="DW29" s="615">
        <v>19.899999999999999</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8353043</v>
      </c>
      <c r="S30" s="611"/>
      <c r="T30" s="611"/>
      <c r="U30" s="611"/>
      <c r="V30" s="611"/>
      <c r="W30" s="611"/>
      <c r="X30" s="611"/>
      <c r="Y30" s="612"/>
      <c r="Z30" s="613">
        <v>16.3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5603651</v>
      </c>
      <c r="CS30" s="611"/>
      <c r="CT30" s="611"/>
      <c r="CU30" s="611"/>
      <c r="CV30" s="611"/>
      <c r="CW30" s="611"/>
      <c r="CX30" s="611"/>
      <c r="CY30" s="612"/>
      <c r="CZ30" s="615">
        <v>11.2</v>
      </c>
      <c r="DA30" s="643"/>
      <c r="DB30" s="643"/>
      <c r="DC30" s="645"/>
      <c r="DD30" s="619">
        <v>5512131</v>
      </c>
      <c r="DE30" s="611"/>
      <c r="DF30" s="611"/>
      <c r="DG30" s="611"/>
      <c r="DH30" s="611"/>
      <c r="DI30" s="611"/>
      <c r="DJ30" s="611"/>
      <c r="DK30" s="612"/>
      <c r="DL30" s="619">
        <v>5013793</v>
      </c>
      <c r="DM30" s="611"/>
      <c r="DN30" s="611"/>
      <c r="DO30" s="611"/>
      <c r="DP30" s="611"/>
      <c r="DQ30" s="611"/>
      <c r="DR30" s="611"/>
      <c r="DS30" s="611"/>
      <c r="DT30" s="611"/>
      <c r="DU30" s="611"/>
      <c r="DV30" s="612"/>
      <c r="DW30" s="615">
        <v>19.2</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v>25464</v>
      </c>
      <c r="S31" s="611"/>
      <c r="T31" s="611"/>
      <c r="U31" s="611"/>
      <c r="V31" s="611"/>
      <c r="W31" s="611"/>
      <c r="X31" s="611"/>
      <c r="Y31" s="612"/>
      <c r="Z31" s="613">
        <v>0</v>
      </c>
      <c r="AA31" s="613"/>
      <c r="AB31" s="613"/>
      <c r="AC31" s="613"/>
      <c r="AD31" s="614">
        <v>25464</v>
      </c>
      <c r="AE31" s="614"/>
      <c r="AF31" s="614"/>
      <c r="AG31" s="614"/>
      <c r="AH31" s="614"/>
      <c r="AI31" s="614"/>
      <c r="AJ31" s="614"/>
      <c r="AK31" s="614"/>
      <c r="AL31" s="615">
        <v>0.1</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99.5</v>
      </c>
      <c r="BH31" s="654"/>
      <c r="BI31" s="654"/>
      <c r="BJ31" s="654"/>
      <c r="BK31" s="654"/>
      <c r="BL31" s="654"/>
      <c r="BM31" s="605">
        <v>98.8</v>
      </c>
      <c r="BN31" s="654"/>
      <c r="BO31" s="654"/>
      <c r="BP31" s="654"/>
      <c r="BQ31" s="655"/>
      <c r="BR31" s="657">
        <v>99.5</v>
      </c>
      <c r="BS31" s="654"/>
      <c r="BT31" s="654"/>
      <c r="BU31" s="654"/>
      <c r="BV31" s="654"/>
      <c r="BW31" s="654"/>
      <c r="BX31" s="605">
        <v>98.8</v>
      </c>
      <c r="BY31" s="654"/>
      <c r="BZ31" s="654"/>
      <c r="CA31" s="654"/>
      <c r="CB31" s="655"/>
      <c r="CD31" s="650"/>
      <c r="CE31" s="651"/>
      <c r="CF31" s="607" t="s">
        <v>300</v>
      </c>
      <c r="CG31" s="608"/>
      <c r="CH31" s="608"/>
      <c r="CI31" s="608"/>
      <c r="CJ31" s="608"/>
      <c r="CK31" s="608"/>
      <c r="CL31" s="608"/>
      <c r="CM31" s="608"/>
      <c r="CN31" s="608"/>
      <c r="CO31" s="608"/>
      <c r="CP31" s="608"/>
      <c r="CQ31" s="609"/>
      <c r="CR31" s="610">
        <v>170664</v>
      </c>
      <c r="CS31" s="631"/>
      <c r="CT31" s="631"/>
      <c r="CU31" s="631"/>
      <c r="CV31" s="631"/>
      <c r="CW31" s="631"/>
      <c r="CX31" s="631"/>
      <c r="CY31" s="632"/>
      <c r="CZ31" s="615">
        <v>0.3</v>
      </c>
      <c r="DA31" s="643"/>
      <c r="DB31" s="643"/>
      <c r="DC31" s="645"/>
      <c r="DD31" s="619">
        <v>170664</v>
      </c>
      <c r="DE31" s="631"/>
      <c r="DF31" s="631"/>
      <c r="DG31" s="631"/>
      <c r="DH31" s="631"/>
      <c r="DI31" s="631"/>
      <c r="DJ31" s="631"/>
      <c r="DK31" s="632"/>
      <c r="DL31" s="619">
        <v>170607</v>
      </c>
      <c r="DM31" s="631"/>
      <c r="DN31" s="631"/>
      <c r="DO31" s="631"/>
      <c r="DP31" s="631"/>
      <c r="DQ31" s="631"/>
      <c r="DR31" s="631"/>
      <c r="DS31" s="631"/>
      <c r="DT31" s="631"/>
      <c r="DU31" s="631"/>
      <c r="DV31" s="632"/>
      <c r="DW31" s="615">
        <v>0.7</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3066593</v>
      </c>
      <c r="S32" s="611"/>
      <c r="T32" s="611"/>
      <c r="U32" s="611"/>
      <c r="V32" s="611"/>
      <c r="W32" s="611"/>
      <c r="X32" s="611"/>
      <c r="Y32" s="612"/>
      <c r="Z32" s="613">
        <v>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99.4</v>
      </c>
      <c r="BH32" s="631"/>
      <c r="BI32" s="631"/>
      <c r="BJ32" s="631"/>
      <c r="BK32" s="631"/>
      <c r="BL32" s="631"/>
      <c r="BM32" s="616">
        <v>98.6</v>
      </c>
      <c r="BN32" s="631"/>
      <c r="BO32" s="631"/>
      <c r="BP32" s="631"/>
      <c r="BQ32" s="656"/>
      <c r="BR32" s="667">
        <v>99.4</v>
      </c>
      <c r="BS32" s="631"/>
      <c r="BT32" s="631"/>
      <c r="BU32" s="631"/>
      <c r="BV32" s="631"/>
      <c r="BW32" s="631"/>
      <c r="BX32" s="616">
        <v>98.6</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295806</v>
      </c>
      <c r="S33" s="611"/>
      <c r="T33" s="611"/>
      <c r="U33" s="611"/>
      <c r="V33" s="611"/>
      <c r="W33" s="611"/>
      <c r="X33" s="611"/>
      <c r="Y33" s="612"/>
      <c r="Z33" s="613">
        <v>0.6</v>
      </c>
      <c r="AA33" s="613"/>
      <c r="AB33" s="613"/>
      <c r="AC33" s="613"/>
      <c r="AD33" s="614">
        <v>239407</v>
      </c>
      <c r="AE33" s="614"/>
      <c r="AF33" s="614"/>
      <c r="AG33" s="614"/>
      <c r="AH33" s="614"/>
      <c r="AI33" s="614"/>
      <c r="AJ33" s="614"/>
      <c r="AK33" s="614"/>
      <c r="AL33" s="615">
        <v>0.9</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v>99.6</v>
      </c>
      <c r="BH33" s="669"/>
      <c r="BI33" s="669"/>
      <c r="BJ33" s="669"/>
      <c r="BK33" s="669"/>
      <c r="BL33" s="669"/>
      <c r="BM33" s="670">
        <v>99</v>
      </c>
      <c r="BN33" s="669"/>
      <c r="BO33" s="669"/>
      <c r="BP33" s="669"/>
      <c r="BQ33" s="671"/>
      <c r="BR33" s="668">
        <v>99.6</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17425617</v>
      </c>
      <c r="CS33" s="631"/>
      <c r="CT33" s="631"/>
      <c r="CU33" s="631"/>
      <c r="CV33" s="631"/>
      <c r="CW33" s="631"/>
      <c r="CX33" s="631"/>
      <c r="CY33" s="632"/>
      <c r="CZ33" s="615">
        <v>34.9</v>
      </c>
      <c r="DA33" s="643"/>
      <c r="DB33" s="643"/>
      <c r="DC33" s="645"/>
      <c r="DD33" s="619">
        <v>13146374</v>
      </c>
      <c r="DE33" s="631"/>
      <c r="DF33" s="631"/>
      <c r="DG33" s="631"/>
      <c r="DH33" s="631"/>
      <c r="DI33" s="631"/>
      <c r="DJ33" s="631"/>
      <c r="DK33" s="632"/>
      <c r="DL33" s="619">
        <v>10125306</v>
      </c>
      <c r="DM33" s="631"/>
      <c r="DN33" s="631"/>
      <c r="DO33" s="631"/>
      <c r="DP33" s="631"/>
      <c r="DQ33" s="631"/>
      <c r="DR33" s="631"/>
      <c r="DS33" s="631"/>
      <c r="DT33" s="631"/>
      <c r="DU33" s="631"/>
      <c r="DV33" s="632"/>
      <c r="DW33" s="615">
        <v>38.799999999999997</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324541</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5528771</v>
      </c>
      <c r="CS34" s="611"/>
      <c r="CT34" s="611"/>
      <c r="CU34" s="611"/>
      <c r="CV34" s="611"/>
      <c r="CW34" s="611"/>
      <c r="CX34" s="611"/>
      <c r="CY34" s="612"/>
      <c r="CZ34" s="615">
        <v>11.1</v>
      </c>
      <c r="DA34" s="643"/>
      <c r="DB34" s="643"/>
      <c r="DC34" s="645"/>
      <c r="DD34" s="619">
        <v>3759798</v>
      </c>
      <c r="DE34" s="611"/>
      <c r="DF34" s="611"/>
      <c r="DG34" s="611"/>
      <c r="DH34" s="611"/>
      <c r="DI34" s="611"/>
      <c r="DJ34" s="611"/>
      <c r="DK34" s="612"/>
      <c r="DL34" s="619">
        <v>3145825</v>
      </c>
      <c r="DM34" s="611"/>
      <c r="DN34" s="611"/>
      <c r="DO34" s="611"/>
      <c r="DP34" s="611"/>
      <c r="DQ34" s="611"/>
      <c r="DR34" s="611"/>
      <c r="DS34" s="611"/>
      <c r="DT34" s="611"/>
      <c r="DU34" s="611"/>
      <c r="DV34" s="612"/>
      <c r="DW34" s="615">
        <v>12.1</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2718492</v>
      </c>
      <c r="S35" s="611"/>
      <c r="T35" s="611"/>
      <c r="U35" s="611"/>
      <c r="V35" s="611"/>
      <c r="W35" s="611"/>
      <c r="X35" s="611"/>
      <c r="Y35" s="612"/>
      <c r="Z35" s="613">
        <v>5.3</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323546</v>
      </c>
      <c r="CS35" s="631"/>
      <c r="CT35" s="631"/>
      <c r="CU35" s="631"/>
      <c r="CV35" s="631"/>
      <c r="CW35" s="631"/>
      <c r="CX35" s="631"/>
      <c r="CY35" s="632"/>
      <c r="CZ35" s="615">
        <v>0.6</v>
      </c>
      <c r="DA35" s="643"/>
      <c r="DB35" s="643"/>
      <c r="DC35" s="645"/>
      <c r="DD35" s="619">
        <v>264107</v>
      </c>
      <c r="DE35" s="631"/>
      <c r="DF35" s="631"/>
      <c r="DG35" s="631"/>
      <c r="DH35" s="631"/>
      <c r="DI35" s="631"/>
      <c r="DJ35" s="631"/>
      <c r="DK35" s="632"/>
      <c r="DL35" s="619">
        <v>216505</v>
      </c>
      <c r="DM35" s="631"/>
      <c r="DN35" s="631"/>
      <c r="DO35" s="631"/>
      <c r="DP35" s="631"/>
      <c r="DQ35" s="631"/>
      <c r="DR35" s="631"/>
      <c r="DS35" s="631"/>
      <c r="DT35" s="631"/>
      <c r="DU35" s="631"/>
      <c r="DV35" s="632"/>
      <c r="DW35" s="615">
        <v>0.8</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1174710</v>
      </c>
      <c r="S36" s="611"/>
      <c r="T36" s="611"/>
      <c r="U36" s="611"/>
      <c r="V36" s="611"/>
      <c r="W36" s="611"/>
      <c r="X36" s="611"/>
      <c r="Y36" s="612"/>
      <c r="Z36" s="613">
        <v>2.2999999999999998</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6394544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121546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6909208</v>
      </c>
      <c r="CS36" s="611"/>
      <c r="CT36" s="611"/>
      <c r="CU36" s="611"/>
      <c r="CV36" s="611"/>
      <c r="CW36" s="611"/>
      <c r="CX36" s="611"/>
      <c r="CY36" s="612"/>
      <c r="CZ36" s="615">
        <v>13.8</v>
      </c>
      <c r="DA36" s="643"/>
      <c r="DB36" s="643"/>
      <c r="DC36" s="645"/>
      <c r="DD36" s="619">
        <v>5568650</v>
      </c>
      <c r="DE36" s="611"/>
      <c r="DF36" s="611"/>
      <c r="DG36" s="611"/>
      <c r="DH36" s="611"/>
      <c r="DI36" s="611"/>
      <c r="DJ36" s="611"/>
      <c r="DK36" s="612"/>
      <c r="DL36" s="619">
        <v>4121845</v>
      </c>
      <c r="DM36" s="611"/>
      <c r="DN36" s="611"/>
      <c r="DO36" s="611"/>
      <c r="DP36" s="611"/>
      <c r="DQ36" s="611"/>
      <c r="DR36" s="611"/>
      <c r="DS36" s="611"/>
      <c r="DT36" s="611"/>
      <c r="DU36" s="611"/>
      <c r="DV36" s="612"/>
      <c r="DW36" s="615">
        <v>15.8</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676079</v>
      </c>
      <c r="S37" s="611"/>
      <c r="T37" s="611"/>
      <c r="U37" s="611"/>
      <c r="V37" s="611"/>
      <c r="W37" s="611"/>
      <c r="X37" s="611"/>
      <c r="Y37" s="612"/>
      <c r="Z37" s="613">
        <v>1.3</v>
      </c>
      <c r="AA37" s="613"/>
      <c r="AB37" s="613"/>
      <c r="AC37" s="613"/>
      <c r="AD37" s="614">
        <v>50309</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1522040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37938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92682</v>
      </c>
      <c r="CS37" s="631"/>
      <c r="CT37" s="631"/>
      <c r="CU37" s="631"/>
      <c r="CV37" s="631"/>
      <c r="CW37" s="631"/>
      <c r="CX37" s="631"/>
      <c r="CY37" s="632"/>
      <c r="CZ37" s="615">
        <v>0.2</v>
      </c>
      <c r="DA37" s="643"/>
      <c r="DB37" s="643"/>
      <c r="DC37" s="645"/>
      <c r="DD37" s="619">
        <v>92682</v>
      </c>
      <c r="DE37" s="631"/>
      <c r="DF37" s="631"/>
      <c r="DG37" s="631"/>
      <c r="DH37" s="631"/>
      <c r="DI37" s="631"/>
      <c r="DJ37" s="631"/>
      <c r="DK37" s="632"/>
      <c r="DL37" s="619">
        <v>92682</v>
      </c>
      <c r="DM37" s="631"/>
      <c r="DN37" s="631"/>
      <c r="DO37" s="631"/>
      <c r="DP37" s="631"/>
      <c r="DQ37" s="631"/>
      <c r="DR37" s="631"/>
      <c r="DS37" s="631"/>
      <c r="DT37" s="631"/>
      <c r="DU37" s="631"/>
      <c r="DV37" s="632"/>
      <c r="DW37" s="615">
        <v>0.4</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5596199</v>
      </c>
      <c r="S38" s="611"/>
      <c r="T38" s="611"/>
      <c r="U38" s="611"/>
      <c r="V38" s="611"/>
      <c r="W38" s="611"/>
      <c r="X38" s="611"/>
      <c r="Y38" s="612"/>
      <c r="Z38" s="613">
        <v>10.9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1367190</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8366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3132147</v>
      </c>
      <c r="CS38" s="611"/>
      <c r="CT38" s="611"/>
      <c r="CU38" s="611"/>
      <c r="CV38" s="611"/>
      <c r="CW38" s="611"/>
      <c r="CX38" s="611"/>
      <c r="CY38" s="612"/>
      <c r="CZ38" s="615">
        <v>6.3</v>
      </c>
      <c r="DA38" s="643"/>
      <c r="DB38" s="643"/>
      <c r="DC38" s="645"/>
      <c r="DD38" s="619">
        <v>2569241</v>
      </c>
      <c r="DE38" s="611"/>
      <c r="DF38" s="611"/>
      <c r="DG38" s="611"/>
      <c r="DH38" s="611"/>
      <c r="DI38" s="611"/>
      <c r="DJ38" s="611"/>
      <c r="DK38" s="612"/>
      <c r="DL38" s="619">
        <v>2431200</v>
      </c>
      <c r="DM38" s="611"/>
      <c r="DN38" s="611"/>
      <c r="DO38" s="611"/>
      <c r="DP38" s="611"/>
      <c r="DQ38" s="611"/>
      <c r="DR38" s="611"/>
      <c r="DS38" s="611"/>
      <c r="DT38" s="611"/>
      <c r="DU38" s="611"/>
      <c r="DV38" s="612"/>
      <c r="DW38" s="615">
        <v>9.3000000000000007</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373167</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11962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1270662</v>
      </c>
      <c r="CS39" s="631"/>
      <c r="CT39" s="631"/>
      <c r="CU39" s="631"/>
      <c r="CV39" s="631"/>
      <c r="CW39" s="631"/>
      <c r="CX39" s="631"/>
      <c r="CY39" s="632"/>
      <c r="CZ39" s="615">
        <v>2.5</v>
      </c>
      <c r="DA39" s="643"/>
      <c r="DB39" s="643"/>
      <c r="DC39" s="645"/>
      <c r="DD39" s="619">
        <v>747095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182699</v>
      </c>
      <c r="S40" s="611"/>
      <c r="T40" s="611"/>
      <c r="U40" s="611"/>
      <c r="V40" s="611"/>
      <c r="W40" s="611"/>
      <c r="X40" s="611"/>
      <c r="Y40" s="612"/>
      <c r="Z40" s="613">
        <v>0.4</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17"/>
      <c r="BM40" s="608" t="s">
        <v>333</v>
      </c>
      <c r="BN40" s="608"/>
      <c r="BO40" s="608"/>
      <c r="BP40" s="608"/>
      <c r="BQ40" s="608"/>
      <c r="BR40" s="608"/>
      <c r="BS40" s="608"/>
      <c r="BT40" s="608"/>
      <c r="BU40" s="609"/>
      <c r="BV40" s="610">
        <v>94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261283</v>
      </c>
      <c r="CS40" s="611"/>
      <c r="CT40" s="611"/>
      <c r="CU40" s="611"/>
      <c r="CV40" s="611"/>
      <c r="CW40" s="611"/>
      <c r="CX40" s="611"/>
      <c r="CY40" s="612"/>
      <c r="CZ40" s="615">
        <v>0.5</v>
      </c>
      <c r="DA40" s="643"/>
      <c r="DB40" s="643"/>
      <c r="DC40" s="645"/>
      <c r="DD40" s="619">
        <v>237483</v>
      </c>
      <c r="DE40" s="611"/>
      <c r="DF40" s="611"/>
      <c r="DG40" s="611"/>
      <c r="DH40" s="611"/>
      <c r="DI40" s="611"/>
      <c r="DJ40" s="611"/>
      <c r="DK40" s="612"/>
      <c r="DL40" s="619">
        <v>209931</v>
      </c>
      <c r="DM40" s="611"/>
      <c r="DN40" s="611"/>
      <c r="DO40" s="611"/>
      <c r="DP40" s="611"/>
      <c r="DQ40" s="611"/>
      <c r="DR40" s="611"/>
      <c r="DS40" s="611"/>
      <c r="DT40" s="611"/>
      <c r="DU40" s="611"/>
      <c r="DV40" s="612"/>
      <c r="DW40" s="615">
        <v>0.8</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51195146</v>
      </c>
      <c r="S41" s="683"/>
      <c r="T41" s="683"/>
      <c r="U41" s="683"/>
      <c r="V41" s="683"/>
      <c r="W41" s="683"/>
      <c r="X41" s="683"/>
      <c r="Y41" s="687"/>
      <c r="Z41" s="688">
        <v>100</v>
      </c>
      <c r="AA41" s="688"/>
      <c r="AB41" s="688"/>
      <c r="AC41" s="688"/>
      <c r="AD41" s="689">
        <v>25886166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591262</v>
      </c>
      <c r="BA41" s="611"/>
      <c r="BB41" s="611"/>
      <c r="BC41" s="611"/>
      <c r="BD41" s="631"/>
      <c r="BE41" s="631"/>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2540885</v>
      </c>
      <c r="BA42" s="683"/>
      <c r="BB42" s="683"/>
      <c r="BC42" s="683"/>
      <c r="BD42" s="669"/>
      <c r="BE42" s="669"/>
      <c r="BF42" s="671"/>
      <c r="BG42" s="662"/>
      <c r="BH42" s="663"/>
      <c r="BI42" s="663"/>
      <c r="BJ42" s="663"/>
      <c r="BK42" s="663"/>
      <c r="BL42" s="218"/>
      <c r="BM42" s="634" t="s">
        <v>340</v>
      </c>
      <c r="BN42" s="634"/>
      <c r="BO42" s="634"/>
      <c r="BP42" s="634"/>
      <c r="BQ42" s="634"/>
      <c r="BR42" s="634"/>
      <c r="BS42" s="634"/>
      <c r="BT42" s="634"/>
      <c r="BU42" s="635"/>
      <c r="BV42" s="682">
        <v>425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9211925</v>
      </c>
      <c r="CS42" s="631"/>
      <c r="CT42" s="631"/>
      <c r="CU42" s="631"/>
      <c r="CV42" s="631"/>
      <c r="CW42" s="631"/>
      <c r="CX42" s="631"/>
      <c r="CY42" s="632"/>
      <c r="CZ42" s="615">
        <v>18.399999999999999</v>
      </c>
      <c r="DA42" s="643"/>
      <c r="DB42" s="643"/>
      <c r="DC42" s="645"/>
      <c r="DD42" s="619">
        <v>965673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416768</v>
      </c>
      <c r="CS43" s="631"/>
      <c r="CT43" s="631"/>
      <c r="CU43" s="631"/>
      <c r="CV43" s="631"/>
      <c r="CW43" s="631"/>
      <c r="CX43" s="631"/>
      <c r="CY43" s="632"/>
      <c r="CZ43" s="615">
        <v>0.8</v>
      </c>
      <c r="DA43" s="643"/>
      <c r="DB43" s="643"/>
      <c r="DC43" s="645"/>
      <c r="DD43" s="619">
        <v>412078</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8414364</v>
      </c>
      <c r="CS44" s="611"/>
      <c r="CT44" s="611"/>
      <c r="CU44" s="611"/>
      <c r="CV44" s="611"/>
      <c r="CW44" s="611"/>
      <c r="CX44" s="611"/>
      <c r="CY44" s="612"/>
      <c r="CZ44" s="615">
        <v>16.8</v>
      </c>
      <c r="DA44" s="616"/>
      <c r="DB44" s="616"/>
      <c r="DC44" s="622"/>
      <c r="DD44" s="619">
        <v>783200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2719604</v>
      </c>
      <c r="CS45" s="631"/>
      <c r="CT45" s="631"/>
      <c r="CU45" s="631"/>
      <c r="CV45" s="631"/>
      <c r="CW45" s="631"/>
      <c r="CX45" s="631"/>
      <c r="CY45" s="632"/>
      <c r="CZ45" s="615">
        <v>5.4</v>
      </c>
      <c r="DA45" s="643"/>
      <c r="DB45" s="643"/>
      <c r="DC45" s="645"/>
      <c r="DD45" s="619">
        <v>59903</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5625685</v>
      </c>
      <c r="CS46" s="611"/>
      <c r="CT46" s="611"/>
      <c r="CU46" s="611"/>
      <c r="CV46" s="611"/>
      <c r="CW46" s="611"/>
      <c r="CX46" s="611"/>
      <c r="CY46" s="612"/>
      <c r="CZ46" s="615">
        <v>11.3</v>
      </c>
      <c r="DA46" s="616"/>
      <c r="DB46" s="616"/>
      <c r="DC46" s="622"/>
      <c r="DD46" s="619">
        <v>717041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v>797561</v>
      </c>
      <c r="CS47" s="631"/>
      <c r="CT47" s="631"/>
      <c r="CU47" s="631"/>
      <c r="CV47" s="631"/>
      <c r="CW47" s="631"/>
      <c r="CX47" s="631"/>
      <c r="CY47" s="632"/>
      <c r="CZ47" s="615">
        <v>1.6</v>
      </c>
      <c r="DA47" s="643"/>
      <c r="DB47" s="643"/>
      <c r="DC47" s="645"/>
      <c r="DD47" s="619">
        <v>182473</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351</v>
      </c>
      <c r="CE49" s="634"/>
      <c r="CF49" s="634"/>
      <c r="CG49" s="634"/>
      <c r="CH49" s="634"/>
      <c r="CI49" s="634"/>
      <c r="CJ49" s="634"/>
      <c r="CK49" s="634"/>
      <c r="CL49" s="634"/>
      <c r="CM49" s="634"/>
      <c r="CN49" s="634"/>
      <c r="CO49" s="634"/>
      <c r="CP49" s="634"/>
      <c r="CQ49" s="635"/>
      <c r="CR49" s="682">
        <v>49938835</v>
      </c>
      <c r="CS49" s="669"/>
      <c r="CT49" s="669"/>
      <c r="CU49" s="669"/>
      <c r="CV49" s="669"/>
      <c r="CW49" s="669"/>
      <c r="CX49" s="669"/>
      <c r="CY49" s="698"/>
      <c r="CZ49" s="690">
        <v>100</v>
      </c>
      <c r="DA49" s="699"/>
      <c r="DB49" s="699"/>
      <c r="DC49" s="700"/>
      <c r="DD49" s="701">
        <v>30415436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T1wkTKepMUnvBaTufyvssfl7htCnkpSD1gSVtePqF+y5A9C1MIyFmmNuNnZetcHIxuhbqFZLvymb01Vca6SVrg==" saltValue="xAOnsOKwRs3acM7mCBaz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49" t="s">
        <v>371</v>
      </c>
      <c r="DH5" s="750"/>
      <c r="DI5" s="750"/>
      <c r="DJ5" s="750"/>
      <c r="DK5" s="751"/>
      <c r="DL5" s="749" t="s">
        <v>372</v>
      </c>
      <c r="DM5" s="750"/>
      <c r="DN5" s="750"/>
      <c r="DO5" s="750"/>
      <c r="DP5" s="751"/>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2"/>
      <c r="DH6" s="753"/>
      <c r="DI6" s="753"/>
      <c r="DJ6" s="753"/>
      <c r="DK6" s="754"/>
      <c r="DL6" s="752"/>
      <c r="DM6" s="753"/>
      <c r="DN6" s="753"/>
      <c r="DO6" s="753"/>
      <c r="DP6" s="754"/>
      <c r="DQ6" s="723"/>
      <c r="DR6" s="724"/>
      <c r="DS6" s="724"/>
      <c r="DT6" s="724"/>
      <c r="DU6" s="725"/>
      <c r="DV6" s="723"/>
      <c r="DW6" s="724"/>
      <c r="DX6" s="724"/>
      <c r="DY6" s="724"/>
      <c r="DZ6" s="729"/>
      <c r="EA6" s="228"/>
    </row>
    <row r="7" spans="1:131" s="229" customFormat="1" ht="26.25" customHeight="1" thickTop="1" x14ac:dyDescent="0.15">
      <c r="A7" s="230">
        <v>1</v>
      </c>
      <c r="B7" s="733" t="s">
        <v>374</v>
      </c>
      <c r="C7" s="734"/>
      <c r="D7" s="734"/>
      <c r="E7" s="734"/>
      <c r="F7" s="734"/>
      <c r="G7" s="734"/>
      <c r="H7" s="734"/>
      <c r="I7" s="734"/>
      <c r="J7" s="734"/>
      <c r="K7" s="734"/>
      <c r="L7" s="734"/>
      <c r="M7" s="734"/>
      <c r="N7" s="734"/>
      <c r="O7" s="734"/>
      <c r="P7" s="735"/>
      <c r="Q7" s="736">
        <v>51171</v>
      </c>
      <c r="R7" s="737"/>
      <c r="S7" s="737"/>
      <c r="T7" s="737"/>
      <c r="U7" s="737"/>
      <c r="V7" s="737">
        <v>49914</v>
      </c>
      <c r="W7" s="737"/>
      <c r="X7" s="737"/>
      <c r="Y7" s="737"/>
      <c r="Z7" s="737"/>
      <c r="AA7" s="737">
        <v>1256</v>
      </c>
      <c r="AB7" s="737"/>
      <c r="AC7" s="737"/>
      <c r="AD7" s="737"/>
      <c r="AE7" s="738"/>
      <c r="AF7" s="739">
        <v>900</v>
      </c>
      <c r="AG7" s="740"/>
      <c r="AH7" s="740"/>
      <c r="AI7" s="740"/>
      <c r="AJ7" s="741"/>
      <c r="AK7" s="742">
        <v>2718</v>
      </c>
      <c r="AL7" s="743"/>
      <c r="AM7" s="743"/>
      <c r="AN7" s="743"/>
      <c r="AO7" s="743"/>
      <c r="AP7" s="743">
        <v>44994</v>
      </c>
      <c r="AQ7" s="743"/>
      <c r="AR7" s="743"/>
      <c r="AS7" s="743"/>
      <c r="AT7" s="743"/>
      <c r="AU7" s="744"/>
      <c r="AV7" s="744"/>
      <c r="AW7" s="744"/>
      <c r="AX7" s="744"/>
      <c r="AY7" s="745"/>
      <c r="AZ7" s="226"/>
      <c r="BA7" s="226"/>
      <c r="BB7" s="226"/>
      <c r="BC7" s="226"/>
      <c r="BD7" s="226"/>
      <c r="BE7" s="227"/>
      <c r="BF7" s="227"/>
      <c r="BG7" s="227"/>
      <c r="BH7" s="227"/>
      <c r="BI7" s="227"/>
      <c r="BJ7" s="227"/>
      <c r="BK7" s="227"/>
      <c r="BL7" s="227"/>
      <c r="BM7" s="227"/>
      <c r="BN7" s="227"/>
      <c r="BO7" s="227"/>
      <c r="BP7" s="227"/>
      <c r="BQ7" s="230">
        <v>1</v>
      </c>
      <c r="BR7" s="231"/>
      <c r="BS7" s="746" t="s">
        <v>560</v>
      </c>
      <c r="BT7" s="747"/>
      <c r="BU7" s="747"/>
      <c r="BV7" s="747"/>
      <c r="BW7" s="747"/>
      <c r="BX7" s="747"/>
      <c r="BY7" s="747"/>
      <c r="BZ7" s="747"/>
      <c r="CA7" s="747"/>
      <c r="CB7" s="747"/>
      <c r="CC7" s="747"/>
      <c r="CD7" s="747"/>
      <c r="CE7" s="747"/>
      <c r="CF7" s="747"/>
      <c r="CG7" s="748"/>
      <c r="CH7" s="730">
        <v>2</v>
      </c>
      <c r="CI7" s="731"/>
      <c r="CJ7" s="731"/>
      <c r="CK7" s="731"/>
      <c r="CL7" s="732"/>
      <c r="CM7" s="730">
        <v>30</v>
      </c>
      <c r="CN7" s="731"/>
      <c r="CO7" s="731"/>
      <c r="CP7" s="731"/>
      <c r="CQ7" s="732"/>
      <c r="CR7" s="730">
        <v>15</v>
      </c>
      <c r="CS7" s="731"/>
      <c r="CT7" s="731"/>
      <c r="CU7" s="731"/>
      <c r="CV7" s="732"/>
      <c r="CW7" s="730">
        <v>8</v>
      </c>
      <c r="CX7" s="731"/>
      <c r="CY7" s="731"/>
      <c r="CZ7" s="731"/>
      <c r="DA7" s="732"/>
      <c r="DB7" s="730" t="s">
        <v>574</v>
      </c>
      <c r="DC7" s="731"/>
      <c r="DD7" s="731"/>
      <c r="DE7" s="731"/>
      <c r="DF7" s="732"/>
      <c r="DG7" s="730" t="s">
        <v>574</v>
      </c>
      <c r="DH7" s="731"/>
      <c r="DI7" s="731"/>
      <c r="DJ7" s="731"/>
      <c r="DK7" s="732"/>
      <c r="DL7" s="730" t="s">
        <v>574</v>
      </c>
      <c r="DM7" s="731"/>
      <c r="DN7" s="731"/>
      <c r="DO7" s="731"/>
      <c r="DP7" s="732"/>
      <c r="DQ7" s="730" t="s">
        <v>574</v>
      </c>
      <c r="DR7" s="731"/>
      <c r="DS7" s="731"/>
      <c r="DT7" s="731"/>
      <c r="DU7" s="732"/>
      <c r="DV7" s="730"/>
      <c r="DW7" s="731"/>
      <c r="DX7" s="731"/>
      <c r="DY7" s="731"/>
      <c r="DZ7" s="732"/>
      <c r="EA7" s="228"/>
    </row>
    <row r="8" spans="1:131" s="229" customFormat="1" ht="26.25" customHeight="1" x14ac:dyDescent="0.15">
      <c r="A8" s="232">
        <v>2</v>
      </c>
      <c r="B8" s="766" t="s">
        <v>375</v>
      </c>
      <c r="C8" s="767"/>
      <c r="D8" s="767"/>
      <c r="E8" s="767"/>
      <c r="F8" s="767"/>
      <c r="G8" s="767"/>
      <c r="H8" s="767"/>
      <c r="I8" s="767"/>
      <c r="J8" s="767"/>
      <c r="K8" s="767"/>
      <c r="L8" s="767"/>
      <c r="M8" s="767"/>
      <c r="N8" s="767"/>
      <c r="O8" s="767"/>
      <c r="P8" s="768"/>
      <c r="Q8" s="769">
        <v>29</v>
      </c>
      <c r="R8" s="770"/>
      <c r="S8" s="770"/>
      <c r="T8" s="770"/>
      <c r="U8" s="770"/>
      <c r="V8" s="770">
        <v>29</v>
      </c>
      <c r="W8" s="770"/>
      <c r="X8" s="770"/>
      <c r="Y8" s="770"/>
      <c r="Z8" s="770"/>
      <c r="AA8" s="770" t="s">
        <v>553</v>
      </c>
      <c r="AB8" s="770"/>
      <c r="AC8" s="770"/>
      <c r="AD8" s="770"/>
      <c r="AE8" s="771"/>
      <c r="AF8" s="772" t="s">
        <v>122</v>
      </c>
      <c r="AG8" s="773"/>
      <c r="AH8" s="773"/>
      <c r="AI8" s="773"/>
      <c r="AJ8" s="774"/>
      <c r="AK8" s="755" t="s">
        <v>574</v>
      </c>
      <c r="AL8" s="756"/>
      <c r="AM8" s="756"/>
      <c r="AN8" s="756"/>
      <c r="AO8" s="756"/>
      <c r="AP8" s="756" t="s">
        <v>553</v>
      </c>
      <c r="AQ8" s="756"/>
      <c r="AR8" s="756"/>
      <c r="AS8" s="756"/>
      <c r="AT8" s="756"/>
      <c r="AU8" s="757"/>
      <c r="AV8" s="757"/>
      <c r="AW8" s="757"/>
      <c r="AX8" s="757"/>
      <c r="AY8" s="758"/>
      <c r="AZ8" s="226"/>
      <c r="BA8" s="226"/>
      <c r="BB8" s="226"/>
      <c r="BC8" s="226"/>
      <c r="BD8" s="226"/>
      <c r="BE8" s="227"/>
      <c r="BF8" s="227"/>
      <c r="BG8" s="227"/>
      <c r="BH8" s="227"/>
      <c r="BI8" s="227"/>
      <c r="BJ8" s="227"/>
      <c r="BK8" s="227"/>
      <c r="BL8" s="227"/>
      <c r="BM8" s="227"/>
      <c r="BN8" s="227"/>
      <c r="BO8" s="227"/>
      <c r="BP8" s="227"/>
      <c r="BQ8" s="232">
        <v>2</v>
      </c>
      <c r="BR8" s="233"/>
      <c r="BS8" s="759" t="s">
        <v>561</v>
      </c>
      <c r="BT8" s="760"/>
      <c r="BU8" s="760"/>
      <c r="BV8" s="760"/>
      <c r="BW8" s="760"/>
      <c r="BX8" s="760"/>
      <c r="BY8" s="760"/>
      <c r="BZ8" s="760"/>
      <c r="CA8" s="760"/>
      <c r="CB8" s="760"/>
      <c r="CC8" s="760"/>
      <c r="CD8" s="760"/>
      <c r="CE8" s="760"/>
      <c r="CF8" s="760"/>
      <c r="CG8" s="761"/>
      <c r="CH8" s="762">
        <v>-1</v>
      </c>
      <c r="CI8" s="763"/>
      <c r="CJ8" s="763"/>
      <c r="CK8" s="763"/>
      <c r="CL8" s="764"/>
      <c r="CM8" s="762">
        <v>132</v>
      </c>
      <c r="CN8" s="763"/>
      <c r="CO8" s="763"/>
      <c r="CP8" s="763"/>
      <c r="CQ8" s="764"/>
      <c r="CR8" s="762">
        <v>62</v>
      </c>
      <c r="CS8" s="763"/>
      <c r="CT8" s="763"/>
      <c r="CU8" s="763"/>
      <c r="CV8" s="764"/>
      <c r="CW8" s="762" t="s">
        <v>574</v>
      </c>
      <c r="CX8" s="763"/>
      <c r="CY8" s="763"/>
      <c r="CZ8" s="763"/>
      <c r="DA8" s="764"/>
      <c r="DB8" s="762" t="s">
        <v>574</v>
      </c>
      <c r="DC8" s="763"/>
      <c r="DD8" s="763"/>
      <c r="DE8" s="763"/>
      <c r="DF8" s="764"/>
      <c r="DG8" s="762" t="s">
        <v>574</v>
      </c>
      <c r="DH8" s="763"/>
      <c r="DI8" s="763"/>
      <c r="DJ8" s="763"/>
      <c r="DK8" s="764"/>
      <c r="DL8" s="762" t="s">
        <v>574</v>
      </c>
      <c r="DM8" s="763"/>
      <c r="DN8" s="763"/>
      <c r="DO8" s="763"/>
      <c r="DP8" s="764"/>
      <c r="DQ8" s="762" t="s">
        <v>574</v>
      </c>
      <c r="DR8" s="763"/>
      <c r="DS8" s="763"/>
      <c r="DT8" s="763"/>
      <c r="DU8" s="764"/>
      <c r="DV8" s="759"/>
      <c r="DW8" s="760"/>
      <c r="DX8" s="760"/>
      <c r="DY8" s="760"/>
      <c r="DZ8" s="765"/>
      <c r="EA8" s="228"/>
    </row>
    <row r="9" spans="1:131" s="229" customFormat="1" ht="26.25" customHeight="1" x14ac:dyDescent="0.15">
      <c r="A9" s="232">
        <v>3</v>
      </c>
      <c r="B9" s="766"/>
      <c r="C9" s="767"/>
      <c r="D9" s="767"/>
      <c r="E9" s="767"/>
      <c r="F9" s="767"/>
      <c r="G9" s="767"/>
      <c r="H9" s="767"/>
      <c r="I9" s="767"/>
      <c r="J9" s="767"/>
      <c r="K9" s="767"/>
      <c r="L9" s="767"/>
      <c r="M9" s="767"/>
      <c r="N9" s="767"/>
      <c r="O9" s="767"/>
      <c r="P9" s="768"/>
      <c r="Q9" s="769"/>
      <c r="R9" s="770"/>
      <c r="S9" s="770"/>
      <c r="T9" s="770"/>
      <c r="U9" s="770"/>
      <c r="V9" s="770"/>
      <c r="W9" s="770"/>
      <c r="X9" s="770"/>
      <c r="Y9" s="770"/>
      <c r="Z9" s="770"/>
      <c r="AA9" s="770"/>
      <c r="AB9" s="770"/>
      <c r="AC9" s="770"/>
      <c r="AD9" s="770"/>
      <c r="AE9" s="771"/>
      <c r="AF9" s="772"/>
      <c r="AG9" s="773"/>
      <c r="AH9" s="773"/>
      <c r="AI9" s="773"/>
      <c r="AJ9" s="774"/>
      <c r="AK9" s="755"/>
      <c r="AL9" s="756"/>
      <c r="AM9" s="756"/>
      <c r="AN9" s="756"/>
      <c r="AO9" s="756"/>
      <c r="AP9" s="756"/>
      <c r="AQ9" s="756"/>
      <c r="AR9" s="756"/>
      <c r="AS9" s="756"/>
      <c r="AT9" s="756"/>
      <c r="AU9" s="757"/>
      <c r="AV9" s="757"/>
      <c r="AW9" s="757"/>
      <c r="AX9" s="757"/>
      <c r="AY9" s="758"/>
      <c r="AZ9" s="226"/>
      <c r="BA9" s="226"/>
      <c r="BB9" s="226"/>
      <c r="BC9" s="226"/>
      <c r="BD9" s="226"/>
      <c r="BE9" s="227"/>
      <c r="BF9" s="227"/>
      <c r="BG9" s="227"/>
      <c r="BH9" s="227"/>
      <c r="BI9" s="227"/>
      <c r="BJ9" s="227"/>
      <c r="BK9" s="227"/>
      <c r="BL9" s="227"/>
      <c r="BM9" s="227"/>
      <c r="BN9" s="227"/>
      <c r="BO9" s="227"/>
      <c r="BP9" s="227"/>
      <c r="BQ9" s="232">
        <v>3</v>
      </c>
      <c r="BR9" s="233"/>
      <c r="BS9" s="759" t="s">
        <v>562</v>
      </c>
      <c r="BT9" s="760"/>
      <c r="BU9" s="760"/>
      <c r="BV9" s="760"/>
      <c r="BW9" s="760"/>
      <c r="BX9" s="760"/>
      <c r="BY9" s="760"/>
      <c r="BZ9" s="760"/>
      <c r="CA9" s="760"/>
      <c r="CB9" s="760"/>
      <c r="CC9" s="760"/>
      <c r="CD9" s="760"/>
      <c r="CE9" s="760"/>
      <c r="CF9" s="760"/>
      <c r="CG9" s="761"/>
      <c r="CH9" s="762" t="s">
        <v>574</v>
      </c>
      <c r="CI9" s="763"/>
      <c r="CJ9" s="763"/>
      <c r="CK9" s="763"/>
      <c r="CL9" s="764"/>
      <c r="CM9" s="762">
        <v>26</v>
      </c>
      <c r="CN9" s="763"/>
      <c r="CO9" s="763"/>
      <c r="CP9" s="763"/>
      <c r="CQ9" s="764"/>
      <c r="CR9" s="762">
        <v>15</v>
      </c>
      <c r="CS9" s="763"/>
      <c r="CT9" s="763"/>
      <c r="CU9" s="763"/>
      <c r="CV9" s="764"/>
      <c r="CW9" s="762">
        <v>2</v>
      </c>
      <c r="CX9" s="763"/>
      <c r="CY9" s="763"/>
      <c r="CZ9" s="763"/>
      <c r="DA9" s="764"/>
      <c r="DB9" s="762" t="s">
        <v>574</v>
      </c>
      <c r="DC9" s="763"/>
      <c r="DD9" s="763"/>
      <c r="DE9" s="763"/>
      <c r="DF9" s="764"/>
      <c r="DG9" s="762" t="s">
        <v>574</v>
      </c>
      <c r="DH9" s="763"/>
      <c r="DI9" s="763"/>
      <c r="DJ9" s="763"/>
      <c r="DK9" s="764"/>
      <c r="DL9" s="762" t="s">
        <v>574</v>
      </c>
      <c r="DM9" s="763"/>
      <c r="DN9" s="763"/>
      <c r="DO9" s="763"/>
      <c r="DP9" s="764"/>
      <c r="DQ9" s="762" t="s">
        <v>574</v>
      </c>
      <c r="DR9" s="763"/>
      <c r="DS9" s="763"/>
      <c r="DT9" s="763"/>
      <c r="DU9" s="764"/>
      <c r="DV9" s="759"/>
      <c r="DW9" s="760"/>
      <c r="DX9" s="760"/>
      <c r="DY9" s="760"/>
      <c r="DZ9" s="765"/>
      <c r="EA9" s="228"/>
    </row>
    <row r="10" spans="1:131" s="229" customFormat="1" ht="26.25" customHeight="1" x14ac:dyDescent="0.15">
      <c r="A10" s="232">
        <v>4</v>
      </c>
      <c r="B10" s="766"/>
      <c r="C10" s="767"/>
      <c r="D10" s="767"/>
      <c r="E10" s="767"/>
      <c r="F10" s="767"/>
      <c r="G10" s="767"/>
      <c r="H10" s="767"/>
      <c r="I10" s="767"/>
      <c r="J10" s="767"/>
      <c r="K10" s="767"/>
      <c r="L10" s="767"/>
      <c r="M10" s="767"/>
      <c r="N10" s="767"/>
      <c r="O10" s="767"/>
      <c r="P10" s="768"/>
      <c r="Q10" s="769"/>
      <c r="R10" s="770"/>
      <c r="S10" s="770"/>
      <c r="T10" s="770"/>
      <c r="U10" s="770"/>
      <c r="V10" s="770"/>
      <c r="W10" s="770"/>
      <c r="X10" s="770"/>
      <c r="Y10" s="770"/>
      <c r="Z10" s="770"/>
      <c r="AA10" s="770"/>
      <c r="AB10" s="770"/>
      <c r="AC10" s="770"/>
      <c r="AD10" s="770"/>
      <c r="AE10" s="771"/>
      <c r="AF10" s="772"/>
      <c r="AG10" s="773"/>
      <c r="AH10" s="773"/>
      <c r="AI10" s="773"/>
      <c r="AJ10" s="774"/>
      <c r="AK10" s="755"/>
      <c r="AL10" s="756"/>
      <c r="AM10" s="756"/>
      <c r="AN10" s="756"/>
      <c r="AO10" s="756"/>
      <c r="AP10" s="756"/>
      <c r="AQ10" s="756"/>
      <c r="AR10" s="756"/>
      <c r="AS10" s="756"/>
      <c r="AT10" s="756"/>
      <c r="AU10" s="757"/>
      <c r="AV10" s="757"/>
      <c r="AW10" s="757"/>
      <c r="AX10" s="757"/>
      <c r="AY10" s="758"/>
      <c r="AZ10" s="226"/>
      <c r="BA10" s="226"/>
      <c r="BB10" s="226"/>
      <c r="BC10" s="226"/>
      <c r="BD10" s="226"/>
      <c r="BE10" s="227"/>
      <c r="BF10" s="227"/>
      <c r="BG10" s="227"/>
      <c r="BH10" s="227"/>
      <c r="BI10" s="227"/>
      <c r="BJ10" s="227"/>
      <c r="BK10" s="227"/>
      <c r="BL10" s="227"/>
      <c r="BM10" s="227"/>
      <c r="BN10" s="227"/>
      <c r="BO10" s="227"/>
      <c r="BP10" s="227"/>
      <c r="BQ10" s="232">
        <v>4</v>
      </c>
      <c r="BR10" s="233"/>
      <c r="BS10" s="759" t="s">
        <v>563</v>
      </c>
      <c r="BT10" s="760"/>
      <c r="BU10" s="760"/>
      <c r="BV10" s="760"/>
      <c r="BW10" s="760"/>
      <c r="BX10" s="760"/>
      <c r="BY10" s="760"/>
      <c r="BZ10" s="760"/>
      <c r="CA10" s="760"/>
      <c r="CB10" s="760"/>
      <c r="CC10" s="760"/>
      <c r="CD10" s="760"/>
      <c r="CE10" s="760"/>
      <c r="CF10" s="760"/>
      <c r="CG10" s="761"/>
      <c r="CH10" s="762" t="s">
        <v>574</v>
      </c>
      <c r="CI10" s="763"/>
      <c r="CJ10" s="763"/>
      <c r="CK10" s="763"/>
      <c r="CL10" s="764"/>
      <c r="CM10" s="762">
        <v>109</v>
      </c>
      <c r="CN10" s="763"/>
      <c r="CO10" s="763"/>
      <c r="CP10" s="763"/>
      <c r="CQ10" s="764"/>
      <c r="CR10" s="762">
        <v>4</v>
      </c>
      <c r="CS10" s="763"/>
      <c r="CT10" s="763"/>
      <c r="CU10" s="763"/>
      <c r="CV10" s="764"/>
      <c r="CW10" s="762">
        <v>2</v>
      </c>
      <c r="CX10" s="763"/>
      <c r="CY10" s="763"/>
      <c r="CZ10" s="763"/>
      <c r="DA10" s="764"/>
      <c r="DB10" s="762">
        <v>14</v>
      </c>
      <c r="DC10" s="763"/>
      <c r="DD10" s="763"/>
      <c r="DE10" s="763"/>
      <c r="DF10" s="764"/>
      <c r="DG10" s="762" t="s">
        <v>574</v>
      </c>
      <c r="DH10" s="763"/>
      <c r="DI10" s="763"/>
      <c r="DJ10" s="763"/>
      <c r="DK10" s="764"/>
      <c r="DL10" s="762" t="s">
        <v>574</v>
      </c>
      <c r="DM10" s="763"/>
      <c r="DN10" s="763"/>
      <c r="DO10" s="763"/>
      <c r="DP10" s="764"/>
      <c r="DQ10" s="762" t="s">
        <v>574</v>
      </c>
      <c r="DR10" s="763"/>
      <c r="DS10" s="763"/>
      <c r="DT10" s="763"/>
      <c r="DU10" s="764"/>
      <c r="DV10" s="759"/>
      <c r="DW10" s="760"/>
      <c r="DX10" s="760"/>
      <c r="DY10" s="760"/>
      <c r="DZ10" s="765"/>
      <c r="EA10" s="228"/>
    </row>
    <row r="11" spans="1:131" s="229" customFormat="1" ht="26.25" customHeight="1" x14ac:dyDescent="0.15">
      <c r="A11" s="232">
        <v>5</v>
      </c>
      <c r="B11" s="766"/>
      <c r="C11" s="767"/>
      <c r="D11" s="767"/>
      <c r="E11" s="767"/>
      <c r="F11" s="767"/>
      <c r="G11" s="767"/>
      <c r="H11" s="767"/>
      <c r="I11" s="767"/>
      <c r="J11" s="767"/>
      <c r="K11" s="767"/>
      <c r="L11" s="767"/>
      <c r="M11" s="767"/>
      <c r="N11" s="767"/>
      <c r="O11" s="767"/>
      <c r="P11" s="768"/>
      <c r="Q11" s="769"/>
      <c r="R11" s="770"/>
      <c r="S11" s="770"/>
      <c r="T11" s="770"/>
      <c r="U11" s="770"/>
      <c r="V11" s="770"/>
      <c r="W11" s="770"/>
      <c r="X11" s="770"/>
      <c r="Y11" s="770"/>
      <c r="Z11" s="770"/>
      <c r="AA11" s="770"/>
      <c r="AB11" s="770"/>
      <c r="AC11" s="770"/>
      <c r="AD11" s="770"/>
      <c r="AE11" s="771"/>
      <c r="AF11" s="772"/>
      <c r="AG11" s="773"/>
      <c r="AH11" s="773"/>
      <c r="AI11" s="773"/>
      <c r="AJ11" s="774"/>
      <c r="AK11" s="755"/>
      <c r="AL11" s="756"/>
      <c r="AM11" s="756"/>
      <c r="AN11" s="756"/>
      <c r="AO11" s="756"/>
      <c r="AP11" s="756"/>
      <c r="AQ11" s="756"/>
      <c r="AR11" s="756"/>
      <c r="AS11" s="756"/>
      <c r="AT11" s="756"/>
      <c r="AU11" s="757"/>
      <c r="AV11" s="757"/>
      <c r="AW11" s="757"/>
      <c r="AX11" s="757"/>
      <c r="AY11" s="758"/>
      <c r="AZ11" s="226"/>
      <c r="BA11" s="226"/>
      <c r="BB11" s="226"/>
      <c r="BC11" s="226"/>
      <c r="BD11" s="226"/>
      <c r="BE11" s="227"/>
      <c r="BF11" s="227"/>
      <c r="BG11" s="227"/>
      <c r="BH11" s="227"/>
      <c r="BI11" s="227"/>
      <c r="BJ11" s="227"/>
      <c r="BK11" s="227"/>
      <c r="BL11" s="227"/>
      <c r="BM11" s="227"/>
      <c r="BN11" s="227"/>
      <c r="BO11" s="227"/>
      <c r="BP11" s="227"/>
      <c r="BQ11" s="232">
        <v>5</v>
      </c>
      <c r="BR11" s="233"/>
      <c r="BS11" s="759" t="s">
        <v>564</v>
      </c>
      <c r="BT11" s="760"/>
      <c r="BU11" s="760"/>
      <c r="BV11" s="760"/>
      <c r="BW11" s="760"/>
      <c r="BX11" s="760"/>
      <c r="BY11" s="760"/>
      <c r="BZ11" s="760"/>
      <c r="CA11" s="760"/>
      <c r="CB11" s="760"/>
      <c r="CC11" s="760"/>
      <c r="CD11" s="760"/>
      <c r="CE11" s="760"/>
      <c r="CF11" s="760"/>
      <c r="CG11" s="761"/>
      <c r="CH11" s="762">
        <v>25</v>
      </c>
      <c r="CI11" s="763"/>
      <c r="CJ11" s="763"/>
      <c r="CK11" s="763"/>
      <c r="CL11" s="764"/>
      <c r="CM11" s="762">
        <v>307</v>
      </c>
      <c r="CN11" s="763"/>
      <c r="CO11" s="763"/>
      <c r="CP11" s="763"/>
      <c r="CQ11" s="764"/>
      <c r="CR11" s="762">
        <v>5</v>
      </c>
      <c r="CS11" s="763"/>
      <c r="CT11" s="763"/>
      <c r="CU11" s="763"/>
      <c r="CV11" s="764"/>
      <c r="CW11" s="762" t="s">
        <v>574</v>
      </c>
      <c r="CX11" s="763"/>
      <c r="CY11" s="763"/>
      <c r="CZ11" s="763"/>
      <c r="DA11" s="764"/>
      <c r="DB11" s="762" t="s">
        <v>574</v>
      </c>
      <c r="DC11" s="763"/>
      <c r="DD11" s="763"/>
      <c r="DE11" s="763"/>
      <c r="DF11" s="764"/>
      <c r="DG11" s="762" t="s">
        <v>574</v>
      </c>
      <c r="DH11" s="763"/>
      <c r="DI11" s="763"/>
      <c r="DJ11" s="763"/>
      <c r="DK11" s="764"/>
      <c r="DL11" s="762" t="s">
        <v>574</v>
      </c>
      <c r="DM11" s="763"/>
      <c r="DN11" s="763"/>
      <c r="DO11" s="763"/>
      <c r="DP11" s="764"/>
      <c r="DQ11" s="762" t="s">
        <v>574</v>
      </c>
      <c r="DR11" s="763"/>
      <c r="DS11" s="763"/>
      <c r="DT11" s="763"/>
      <c r="DU11" s="764"/>
      <c r="DV11" s="759"/>
      <c r="DW11" s="760"/>
      <c r="DX11" s="760"/>
      <c r="DY11" s="760"/>
      <c r="DZ11" s="765"/>
      <c r="EA11" s="228"/>
    </row>
    <row r="12" spans="1:131" s="229" customFormat="1" ht="26.25" customHeight="1" x14ac:dyDescent="0.15">
      <c r="A12" s="232">
        <v>6</v>
      </c>
      <c r="B12" s="766"/>
      <c r="C12" s="767"/>
      <c r="D12" s="767"/>
      <c r="E12" s="767"/>
      <c r="F12" s="767"/>
      <c r="G12" s="767"/>
      <c r="H12" s="767"/>
      <c r="I12" s="767"/>
      <c r="J12" s="767"/>
      <c r="K12" s="767"/>
      <c r="L12" s="767"/>
      <c r="M12" s="767"/>
      <c r="N12" s="767"/>
      <c r="O12" s="767"/>
      <c r="P12" s="768"/>
      <c r="Q12" s="769"/>
      <c r="R12" s="770"/>
      <c r="S12" s="770"/>
      <c r="T12" s="770"/>
      <c r="U12" s="770"/>
      <c r="V12" s="770"/>
      <c r="W12" s="770"/>
      <c r="X12" s="770"/>
      <c r="Y12" s="770"/>
      <c r="Z12" s="770"/>
      <c r="AA12" s="770"/>
      <c r="AB12" s="770"/>
      <c r="AC12" s="770"/>
      <c r="AD12" s="770"/>
      <c r="AE12" s="771"/>
      <c r="AF12" s="772"/>
      <c r="AG12" s="773"/>
      <c r="AH12" s="773"/>
      <c r="AI12" s="773"/>
      <c r="AJ12" s="774"/>
      <c r="AK12" s="755"/>
      <c r="AL12" s="756"/>
      <c r="AM12" s="756"/>
      <c r="AN12" s="756"/>
      <c r="AO12" s="756"/>
      <c r="AP12" s="756"/>
      <c r="AQ12" s="756"/>
      <c r="AR12" s="756"/>
      <c r="AS12" s="756"/>
      <c r="AT12" s="756"/>
      <c r="AU12" s="757"/>
      <c r="AV12" s="757"/>
      <c r="AW12" s="757"/>
      <c r="AX12" s="757"/>
      <c r="AY12" s="758"/>
      <c r="AZ12" s="226"/>
      <c r="BA12" s="226"/>
      <c r="BB12" s="226"/>
      <c r="BC12" s="226"/>
      <c r="BD12" s="226"/>
      <c r="BE12" s="227"/>
      <c r="BF12" s="227"/>
      <c r="BG12" s="227"/>
      <c r="BH12" s="227"/>
      <c r="BI12" s="227"/>
      <c r="BJ12" s="227"/>
      <c r="BK12" s="227"/>
      <c r="BL12" s="227"/>
      <c r="BM12" s="227"/>
      <c r="BN12" s="227"/>
      <c r="BO12" s="227"/>
      <c r="BP12" s="227"/>
      <c r="BQ12" s="232">
        <v>6</v>
      </c>
      <c r="BR12" s="233"/>
      <c r="BS12" s="759" t="s">
        <v>565</v>
      </c>
      <c r="BT12" s="760"/>
      <c r="BU12" s="760"/>
      <c r="BV12" s="760"/>
      <c r="BW12" s="760"/>
      <c r="BX12" s="760"/>
      <c r="BY12" s="760"/>
      <c r="BZ12" s="760"/>
      <c r="CA12" s="760"/>
      <c r="CB12" s="760"/>
      <c r="CC12" s="760"/>
      <c r="CD12" s="760"/>
      <c r="CE12" s="760"/>
      <c r="CF12" s="760"/>
      <c r="CG12" s="761"/>
      <c r="CH12" s="762">
        <v>-3</v>
      </c>
      <c r="CI12" s="763"/>
      <c r="CJ12" s="763"/>
      <c r="CK12" s="763"/>
      <c r="CL12" s="764"/>
      <c r="CM12" s="762" t="s">
        <v>574</v>
      </c>
      <c r="CN12" s="763"/>
      <c r="CO12" s="763"/>
      <c r="CP12" s="763"/>
      <c r="CQ12" s="764"/>
      <c r="CR12" s="762" t="s">
        <v>574</v>
      </c>
      <c r="CS12" s="763"/>
      <c r="CT12" s="763"/>
      <c r="CU12" s="763"/>
      <c r="CV12" s="764"/>
      <c r="CW12" s="762" t="s">
        <v>574</v>
      </c>
      <c r="CX12" s="763"/>
      <c r="CY12" s="763"/>
      <c r="CZ12" s="763"/>
      <c r="DA12" s="764"/>
      <c r="DB12" s="762" t="s">
        <v>574</v>
      </c>
      <c r="DC12" s="763"/>
      <c r="DD12" s="763"/>
      <c r="DE12" s="763"/>
      <c r="DF12" s="764"/>
      <c r="DG12" s="762" t="s">
        <v>574</v>
      </c>
      <c r="DH12" s="763"/>
      <c r="DI12" s="763"/>
      <c r="DJ12" s="763"/>
      <c r="DK12" s="764"/>
      <c r="DL12" s="762" t="s">
        <v>574</v>
      </c>
      <c r="DM12" s="763"/>
      <c r="DN12" s="763"/>
      <c r="DO12" s="763"/>
      <c r="DP12" s="764"/>
      <c r="DQ12" s="762" t="s">
        <v>574</v>
      </c>
      <c r="DR12" s="763"/>
      <c r="DS12" s="763"/>
      <c r="DT12" s="763"/>
      <c r="DU12" s="764"/>
      <c r="DV12" s="759"/>
      <c r="DW12" s="760"/>
      <c r="DX12" s="760"/>
      <c r="DY12" s="760"/>
      <c r="DZ12" s="765"/>
      <c r="EA12" s="228"/>
    </row>
    <row r="13" spans="1:131" s="229" customFormat="1" ht="26.25" customHeight="1" x14ac:dyDescent="0.15">
      <c r="A13" s="232">
        <v>7</v>
      </c>
      <c r="B13" s="766"/>
      <c r="C13" s="767"/>
      <c r="D13" s="767"/>
      <c r="E13" s="767"/>
      <c r="F13" s="767"/>
      <c r="G13" s="767"/>
      <c r="H13" s="767"/>
      <c r="I13" s="767"/>
      <c r="J13" s="767"/>
      <c r="K13" s="767"/>
      <c r="L13" s="767"/>
      <c r="M13" s="767"/>
      <c r="N13" s="767"/>
      <c r="O13" s="767"/>
      <c r="P13" s="768"/>
      <c r="Q13" s="769"/>
      <c r="R13" s="770"/>
      <c r="S13" s="770"/>
      <c r="T13" s="770"/>
      <c r="U13" s="770"/>
      <c r="V13" s="770"/>
      <c r="W13" s="770"/>
      <c r="X13" s="770"/>
      <c r="Y13" s="770"/>
      <c r="Z13" s="770"/>
      <c r="AA13" s="770"/>
      <c r="AB13" s="770"/>
      <c r="AC13" s="770"/>
      <c r="AD13" s="770"/>
      <c r="AE13" s="771"/>
      <c r="AF13" s="772"/>
      <c r="AG13" s="773"/>
      <c r="AH13" s="773"/>
      <c r="AI13" s="773"/>
      <c r="AJ13" s="774"/>
      <c r="AK13" s="755"/>
      <c r="AL13" s="756"/>
      <c r="AM13" s="756"/>
      <c r="AN13" s="756"/>
      <c r="AO13" s="756"/>
      <c r="AP13" s="756"/>
      <c r="AQ13" s="756"/>
      <c r="AR13" s="756"/>
      <c r="AS13" s="756"/>
      <c r="AT13" s="756"/>
      <c r="AU13" s="757"/>
      <c r="AV13" s="757"/>
      <c r="AW13" s="757"/>
      <c r="AX13" s="757"/>
      <c r="AY13" s="758"/>
      <c r="AZ13" s="226"/>
      <c r="BA13" s="226"/>
      <c r="BB13" s="226"/>
      <c r="BC13" s="226"/>
      <c r="BD13" s="226"/>
      <c r="BE13" s="227"/>
      <c r="BF13" s="227"/>
      <c r="BG13" s="227"/>
      <c r="BH13" s="227"/>
      <c r="BI13" s="227"/>
      <c r="BJ13" s="227"/>
      <c r="BK13" s="227"/>
      <c r="BL13" s="227"/>
      <c r="BM13" s="227"/>
      <c r="BN13" s="227"/>
      <c r="BO13" s="227"/>
      <c r="BP13" s="227"/>
      <c r="BQ13" s="232">
        <v>7</v>
      </c>
      <c r="BR13" s="233"/>
      <c r="BS13" s="759" t="s">
        <v>566</v>
      </c>
      <c r="BT13" s="760"/>
      <c r="BU13" s="760"/>
      <c r="BV13" s="760"/>
      <c r="BW13" s="760"/>
      <c r="BX13" s="760"/>
      <c r="BY13" s="760"/>
      <c r="BZ13" s="760"/>
      <c r="CA13" s="760"/>
      <c r="CB13" s="760"/>
      <c r="CC13" s="760"/>
      <c r="CD13" s="760"/>
      <c r="CE13" s="760"/>
      <c r="CF13" s="760"/>
      <c r="CG13" s="761"/>
      <c r="CH13" s="762">
        <v>3</v>
      </c>
      <c r="CI13" s="763"/>
      <c r="CJ13" s="763"/>
      <c r="CK13" s="763"/>
      <c r="CL13" s="764"/>
      <c r="CM13" s="762">
        <v>29</v>
      </c>
      <c r="CN13" s="763"/>
      <c r="CO13" s="763"/>
      <c r="CP13" s="763"/>
      <c r="CQ13" s="764"/>
      <c r="CR13" s="762">
        <v>10</v>
      </c>
      <c r="CS13" s="763"/>
      <c r="CT13" s="763"/>
      <c r="CU13" s="763"/>
      <c r="CV13" s="764"/>
      <c r="CW13" s="762" t="s">
        <v>574</v>
      </c>
      <c r="CX13" s="763"/>
      <c r="CY13" s="763"/>
      <c r="CZ13" s="763"/>
      <c r="DA13" s="764"/>
      <c r="DB13" s="762" t="s">
        <v>574</v>
      </c>
      <c r="DC13" s="763"/>
      <c r="DD13" s="763"/>
      <c r="DE13" s="763"/>
      <c r="DF13" s="764"/>
      <c r="DG13" s="762" t="s">
        <v>574</v>
      </c>
      <c r="DH13" s="763"/>
      <c r="DI13" s="763"/>
      <c r="DJ13" s="763"/>
      <c r="DK13" s="764"/>
      <c r="DL13" s="762" t="s">
        <v>574</v>
      </c>
      <c r="DM13" s="763"/>
      <c r="DN13" s="763"/>
      <c r="DO13" s="763"/>
      <c r="DP13" s="764"/>
      <c r="DQ13" s="762" t="s">
        <v>574</v>
      </c>
      <c r="DR13" s="763"/>
      <c r="DS13" s="763"/>
      <c r="DT13" s="763"/>
      <c r="DU13" s="764"/>
      <c r="DV13" s="759"/>
      <c r="DW13" s="760"/>
      <c r="DX13" s="760"/>
      <c r="DY13" s="760"/>
      <c r="DZ13" s="765"/>
      <c r="EA13" s="228"/>
    </row>
    <row r="14" spans="1:131" s="229" customFormat="1" ht="26.25" customHeight="1" x14ac:dyDescent="0.15">
      <c r="A14" s="232">
        <v>8</v>
      </c>
      <c r="B14" s="766"/>
      <c r="C14" s="767"/>
      <c r="D14" s="767"/>
      <c r="E14" s="767"/>
      <c r="F14" s="767"/>
      <c r="G14" s="767"/>
      <c r="H14" s="767"/>
      <c r="I14" s="767"/>
      <c r="J14" s="767"/>
      <c r="K14" s="767"/>
      <c r="L14" s="767"/>
      <c r="M14" s="767"/>
      <c r="N14" s="767"/>
      <c r="O14" s="767"/>
      <c r="P14" s="768"/>
      <c r="Q14" s="769"/>
      <c r="R14" s="770"/>
      <c r="S14" s="770"/>
      <c r="T14" s="770"/>
      <c r="U14" s="770"/>
      <c r="V14" s="770"/>
      <c r="W14" s="770"/>
      <c r="X14" s="770"/>
      <c r="Y14" s="770"/>
      <c r="Z14" s="770"/>
      <c r="AA14" s="770"/>
      <c r="AB14" s="770"/>
      <c r="AC14" s="770"/>
      <c r="AD14" s="770"/>
      <c r="AE14" s="771"/>
      <c r="AF14" s="772"/>
      <c r="AG14" s="773"/>
      <c r="AH14" s="773"/>
      <c r="AI14" s="773"/>
      <c r="AJ14" s="774"/>
      <c r="AK14" s="755"/>
      <c r="AL14" s="756"/>
      <c r="AM14" s="756"/>
      <c r="AN14" s="756"/>
      <c r="AO14" s="756"/>
      <c r="AP14" s="756"/>
      <c r="AQ14" s="756"/>
      <c r="AR14" s="756"/>
      <c r="AS14" s="756"/>
      <c r="AT14" s="756"/>
      <c r="AU14" s="757"/>
      <c r="AV14" s="757"/>
      <c r="AW14" s="757"/>
      <c r="AX14" s="757"/>
      <c r="AY14" s="758"/>
      <c r="AZ14" s="226"/>
      <c r="BA14" s="226"/>
      <c r="BB14" s="226"/>
      <c r="BC14" s="226"/>
      <c r="BD14" s="226"/>
      <c r="BE14" s="227"/>
      <c r="BF14" s="227"/>
      <c r="BG14" s="227"/>
      <c r="BH14" s="227"/>
      <c r="BI14" s="227"/>
      <c r="BJ14" s="227"/>
      <c r="BK14" s="227"/>
      <c r="BL14" s="227"/>
      <c r="BM14" s="227"/>
      <c r="BN14" s="227"/>
      <c r="BO14" s="227"/>
      <c r="BP14" s="227"/>
      <c r="BQ14" s="232">
        <v>8</v>
      </c>
      <c r="BR14" s="233"/>
      <c r="BS14" s="759" t="s">
        <v>567</v>
      </c>
      <c r="BT14" s="760"/>
      <c r="BU14" s="760"/>
      <c r="BV14" s="760"/>
      <c r="BW14" s="760"/>
      <c r="BX14" s="760"/>
      <c r="BY14" s="760"/>
      <c r="BZ14" s="760"/>
      <c r="CA14" s="760"/>
      <c r="CB14" s="760"/>
      <c r="CC14" s="760"/>
      <c r="CD14" s="760"/>
      <c r="CE14" s="760"/>
      <c r="CF14" s="760"/>
      <c r="CG14" s="761"/>
      <c r="CH14" s="762">
        <v>286</v>
      </c>
      <c r="CI14" s="763"/>
      <c r="CJ14" s="763"/>
      <c r="CK14" s="763"/>
      <c r="CL14" s="764"/>
      <c r="CM14" s="762">
        <v>2442</v>
      </c>
      <c r="CN14" s="763"/>
      <c r="CO14" s="763"/>
      <c r="CP14" s="763"/>
      <c r="CQ14" s="764"/>
      <c r="CR14" s="762">
        <v>1562</v>
      </c>
      <c r="CS14" s="763"/>
      <c r="CT14" s="763"/>
      <c r="CU14" s="763"/>
      <c r="CV14" s="764"/>
      <c r="CW14" s="762">
        <v>816</v>
      </c>
      <c r="CX14" s="763"/>
      <c r="CY14" s="763"/>
      <c r="CZ14" s="763"/>
      <c r="DA14" s="764"/>
      <c r="DB14" s="762" t="s">
        <v>574</v>
      </c>
      <c r="DC14" s="763"/>
      <c r="DD14" s="763"/>
      <c r="DE14" s="763"/>
      <c r="DF14" s="764"/>
      <c r="DG14" s="762" t="s">
        <v>574</v>
      </c>
      <c r="DH14" s="763"/>
      <c r="DI14" s="763"/>
      <c r="DJ14" s="763"/>
      <c r="DK14" s="764"/>
      <c r="DL14" s="762" t="s">
        <v>574</v>
      </c>
      <c r="DM14" s="763"/>
      <c r="DN14" s="763"/>
      <c r="DO14" s="763"/>
      <c r="DP14" s="764"/>
      <c r="DQ14" s="762" t="s">
        <v>574</v>
      </c>
      <c r="DR14" s="763"/>
      <c r="DS14" s="763"/>
      <c r="DT14" s="763"/>
      <c r="DU14" s="764"/>
      <c r="DV14" s="759"/>
      <c r="DW14" s="760"/>
      <c r="DX14" s="760"/>
      <c r="DY14" s="760"/>
      <c r="DZ14" s="765"/>
      <c r="EA14" s="228"/>
    </row>
    <row r="15" spans="1:131" s="229" customFormat="1" ht="26.25" customHeight="1" x14ac:dyDescent="0.15">
      <c r="A15" s="232">
        <v>9</v>
      </c>
      <c r="B15" s="766"/>
      <c r="C15" s="767"/>
      <c r="D15" s="767"/>
      <c r="E15" s="767"/>
      <c r="F15" s="767"/>
      <c r="G15" s="767"/>
      <c r="H15" s="767"/>
      <c r="I15" s="767"/>
      <c r="J15" s="767"/>
      <c r="K15" s="767"/>
      <c r="L15" s="767"/>
      <c r="M15" s="767"/>
      <c r="N15" s="767"/>
      <c r="O15" s="767"/>
      <c r="P15" s="768"/>
      <c r="Q15" s="769"/>
      <c r="R15" s="770"/>
      <c r="S15" s="770"/>
      <c r="T15" s="770"/>
      <c r="U15" s="770"/>
      <c r="V15" s="770"/>
      <c r="W15" s="770"/>
      <c r="X15" s="770"/>
      <c r="Y15" s="770"/>
      <c r="Z15" s="770"/>
      <c r="AA15" s="770"/>
      <c r="AB15" s="770"/>
      <c r="AC15" s="770"/>
      <c r="AD15" s="770"/>
      <c r="AE15" s="771"/>
      <c r="AF15" s="772"/>
      <c r="AG15" s="773"/>
      <c r="AH15" s="773"/>
      <c r="AI15" s="773"/>
      <c r="AJ15" s="774"/>
      <c r="AK15" s="755"/>
      <c r="AL15" s="756"/>
      <c r="AM15" s="756"/>
      <c r="AN15" s="756"/>
      <c r="AO15" s="756"/>
      <c r="AP15" s="756"/>
      <c r="AQ15" s="756"/>
      <c r="AR15" s="756"/>
      <c r="AS15" s="756"/>
      <c r="AT15" s="756"/>
      <c r="AU15" s="757"/>
      <c r="AV15" s="757"/>
      <c r="AW15" s="757"/>
      <c r="AX15" s="757"/>
      <c r="AY15" s="758"/>
      <c r="AZ15" s="226"/>
      <c r="BA15" s="226"/>
      <c r="BB15" s="226"/>
      <c r="BC15" s="226"/>
      <c r="BD15" s="226"/>
      <c r="BE15" s="227"/>
      <c r="BF15" s="227"/>
      <c r="BG15" s="227"/>
      <c r="BH15" s="227"/>
      <c r="BI15" s="227"/>
      <c r="BJ15" s="227"/>
      <c r="BK15" s="227"/>
      <c r="BL15" s="227"/>
      <c r="BM15" s="227"/>
      <c r="BN15" s="227"/>
      <c r="BO15" s="227"/>
      <c r="BP15" s="227"/>
      <c r="BQ15" s="232">
        <v>9</v>
      </c>
      <c r="BR15" s="233"/>
      <c r="BS15" s="759" t="s">
        <v>568</v>
      </c>
      <c r="BT15" s="760"/>
      <c r="BU15" s="760"/>
      <c r="BV15" s="760"/>
      <c r="BW15" s="760"/>
      <c r="BX15" s="760"/>
      <c r="BY15" s="760"/>
      <c r="BZ15" s="760"/>
      <c r="CA15" s="760"/>
      <c r="CB15" s="760"/>
      <c r="CC15" s="760"/>
      <c r="CD15" s="760"/>
      <c r="CE15" s="760"/>
      <c r="CF15" s="760"/>
      <c r="CG15" s="761"/>
      <c r="CH15" s="762">
        <v>2</v>
      </c>
      <c r="CI15" s="763"/>
      <c r="CJ15" s="763"/>
      <c r="CK15" s="763"/>
      <c r="CL15" s="764"/>
      <c r="CM15" s="762">
        <v>6</v>
      </c>
      <c r="CN15" s="763"/>
      <c r="CO15" s="763"/>
      <c r="CP15" s="763"/>
      <c r="CQ15" s="764"/>
      <c r="CR15" s="762">
        <v>4</v>
      </c>
      <c r="CS15" s="763"/>
      <c r="CT15" s="763"/>
      <c r="CU15" s="763"/>
      <c r="CV15" s="764"/>
      <c r="CW15" s="762" t="s">
        <v>574</v>
      </c>
      <c r="CX15" s="763"/>
      <c r="CY15" s="763"/>
      <c r="CZ15" s="763"/>
      <c r="DA15" s="764"/>
      <c r="DB15" s="762" t="s">
        <v>574</v>
      </c>
      <c r="DC15" s="763"/>
      <c r="DD15" s="763"/>
      <c r="DE15" s="763"/>
      <c r="DF15" s="764"/>
      <c r="DG15" s="762" t="s">
        <v>574</v>
      </c>
      <c r="DH15" s="763"/>
      <c r="DI15" s="763"/>
      <c r="DJ15" s="763"/>
      <c r="DK15" s="764"/>
      <c r="DL15" s="762" t="s">
        <v>574</v>
      </c>
      <c r="DM15" s="763"/>
      <c r="DN15" s="763"/>
      <c r="DO15" s="763"/>
      <c r="DP15" s="764"/>
      <c r="DQ15" s="762" t="s">
        <v>574</v>
      </c>
      <c r="DR15" s="763"/>
      <c r="DS15" s="763"/>
      <c r="DT15" s="763"/>
      <c r="DU15" s="764"/>
      <c r="DV15" s="759"/>
      <c r="DW15" s="760"/>
      <c r="DX15" s="760"/>
      <c r="DY15" s="760"/>
      <c r="DZ15" s="765"/>
      <c r="EA15" s="228"/>
    </row>
    <row r="16" spans="1:131" s="229" customFormat="1" ht="26.25" customHeight="1" x14ac:dyDescent="0.15">
      <c r="A16" s="232">
        <v>10</v>
      </c>
      <c r="B16" s="766"/>
      <c r="C16" s="767"/>
      <c r="D16" s="767"/>
      <c r="E16" s="767"/>
      <c r="F16" s="767"/>
      <c r="G16" s="767"/>
      <c r="H16" s="767"/>
      <c r="I16" s="767"/>
      <c r="J16" s="767"/>
      <c r="K16" s="767"/>
      <c r="L16" s="767"/>
      <c r="M16" s="767"/>
      <c r="N16" s="767"/>
      <c r="O16" s="767"/>
      <c r="P16" s="768"/>
      <c r="Q16" s="769"/>
      <c r="R16" s="770"/>
      <c r="S16" s="770"/>
      <c r="T16" s="770"/>
      <c r="U16" s="770"/>
      <c r="V16" s="770"/>
      <c r="W16" s="770"/>
      <c r="X16" s="770"/>
      <c r="Y16" s="770"/>
      <c r="Z16" s="770"/>
      <c r="AA16" s="770"/>
      <c r="AB16" s="770"/>
      <c r="AC16" s="770"/>
      <c r="AD16" s="770"/>
      <c r="AE16" s="771"/>
      <c r="AF16" s="772"/>
      <c r="AG16" s="773"/>
      <c r="AH16" s="773"/>
      <c r="AI16" s="773"/>
      <c r="AJ16" s="774"/>
      <c r="AK16" s="755"/>
      <c r="AL16" s="756"/>
      <c r="AM16" s="756"/>
      <c r="AN16" s="756"/>
      <c r="AO16" s="756"/>
      <c r="AP16" s="756"/>
      <c r="AQ16" s="756"/>
      <c r="AR16" s="756"/>
      <c r="AS16" s="756"/>
      <c r="AT16" s="756"/>
      <c r="AU16" s="757"/>
      <c r="AV16" s="757"/>
      <c r="AW16" s="757"/>
      <c r="AX16" s="757"/>
      <c r="AY16" s="758"/>
      <c r="AZ16" s="226"/>
      <c r="BA16" s="226"/>
      <c r="BB16" s="226"/>
      <c r="BC16" s="226"/>
      <c r="BD16" s="226"/>
      <c r="BE16" s="227"/>
      <c r="BF16" s="227"/>
      <c r="BG16" s="227"/>
      <c r="BH16" s="227"/>
      <c r="BI16" s="227"/>
      <c r="BJ16" s="227"/>
      <c r="BK16" s="227"/>
      <c r="BL16" s="227"/>
      <c r="BM16" s="227"/>
      <c r="BN16" s="227"/>
      <c r="BO16" s="227"/>
      <c r="BP16" s="227"/>
      <c r="BQ16" s="232">
        <v>10</v>
      </c>
      <c r="BR16" s="233"/>
      <c r="BS16" s="759"/>
      <c r="BT16" s="760"/>
      <c r="BU16" s="760"/>
      <c r="BV16" s="760"/>
      <c r="BW16" s="760"/>
      <c r="BX16" s="760"/>
      <c r="BY16" s="760"/>
      <c r="BZ16" s="760"/>
      <c r="CA16" s="760"/>
      <c r="CB16" s="760"/>
      <c r="CC16" s="760"/>
      <c r="CD16" s="760"/>
      <c r="CE16" s="760"/>
      <c r="CF16" s="760"/>
      <c r="CG16" s="761"/>
      <c r="CH16" s="762"/>
      <c r="CI16" s="763"/>
      <c r="CJ16" s="763"/>
      <c r="CK16" s="763"/>
      <c r="CL16" s="764"/>
      <c r="CM16" s="762"/>
      <c r="CN16" s="763"/>
      <c r="CO16" s="763"/>
      <c r="CP16" s="763"/>
      <c r="CQ16" s="764"/>
      <c r="CR16" s="762"/>
      <c r="CS16" s="763"/>
      <c r="CT16" s="763"/>
      <c r="CU16" s="763"/>
      <c r="CV16" s="764"/>
      <c r="CW16" s="762"/>
      <c r="CX16" s="763"/>
      <c r="CY16" s="763"/>
      <c r="CZ16" s="763"/>
      <c r="DA16" s="764"/>
      <c r="DB16" s="762"/>
      <c r="DC16" s="763"/>
      <c r="DD16" s="763"/>
      <c r="DE16" s="763"/>
      <c r="DF16" s="764"/>
      <c r="DG16" s="762"/>
      <c r="DH16" s="763"/>
      <c r="DI16" s="763"/>
      <c r="DJ16" s="763"/>
      <c r="DK16" s="764"/>
      <c r="DL16" s="762"/>
      <c r="DM16" s="763"/>
      <c r="DN16" s="763"/>
      <c r="DO16" s="763"/>
      <c r="DP16" s="764"/>
      <c r="DQ16" s="762"/>
      <c r="DR16" s="763"/>
      <c r="DS16" s="763"/>
      <c r="DT16" s="763"/>
      <c r="DU16" s="764"/>
      <c r="DV16" s="759"/>
      <c r="DW16" s="760"/>
      <c r="DX16" s="760"/>
      <c r="DY16" s="760"/>
      <c r="DZ16" s="765"/>
      <c r="EA16" s="228"/>
    </row>
    <row r="17" spans="1:131" s="229" customFormat="1" ht="26.25" customHeight="1" x14ac:dyDescent="0.15">
      <c r="A17" s="232">
        <v>11</v>
      </c>
      <c r="B17" s="766"/>
      <c r="C17" s="767"/>
      <c r="D17" s="767"/>
      <c r="E17" s="767"/>
      <c r="F17" s="767"/>
      <c r="G17" s="767"/>
      <c r="H17" s="767"/>
      <c r="I17" s="767"/>
      <c r="J17" s="767"/>
      <c r="K17" s="767"/>
      <c r="L17" s="767"/>
      <c r="M17" s="767"/>
      <c r="N17" s="767"/>
      <c r="O17" s="767"/>
      <c r="P17" s="768"/>
      <c r="Q17" s="769"/>
      <c r="R17" s="770"/>
      <c r="S17" s="770"/>
      <c r="T17" s="770"/>
      <c r="U17" s="770"/>
      <c r="V17" s="770"/>
      <c r="W17" s="770"/>
      <c r="X17" s="770"/>
      <c r="Y17" s="770"/>
      <c r="Z17" s="770"/>
      <c r="AA17" s="770"/>
      <c r="AB17" s="770"/>
      <c r="AC17" s="770"/>
      <c r="AD17" s="770"/>
      <c r="AE17" s="771"/>
      <c r="AF17" s="772"/>
      <c r="AG17" s="773"/>
      <c r="AH17" s="773"/>
      <c r="AI17" s="773"/>
      <c r="AJ17" s="774"/>
      <c r="AK17" s="755"/>
      <c r="AL17" s="756"/>
      <c r="AM17" s="756"/>
      <c r="AN17" s="756"/>
      <c r="AO17" s="756"/>
      <c r="AP17" s="756"/>
      <c r="AQ17" s="756"/>
      <c r="AR17" s="756"/>
      <c r="AS17" s="756"/>
      <c r="AT17" s="756"/>
      <c r="AU17" s="757"/>
      <c r="AV17" s="757"/>
      <c r="AW17" s="757"/>
      <c r="AX17" s="757"/>
      <c r="AY17" s="758"/>
      <c r="AZ17" s="226"/>
      <c r="BA17" s="226"/>
      <c r="BB17" s="226"/>
      <c r="BC17" s="226"/>
      <c r="BD17" s="226"/>
      <c r="BE17" s="227"/>
      <c r="BF17" s="227"/>
      <c r="BG17" s="227"/>
      <c r="BH17" s="227"/>
      <c r="BI17" s="227"/>
      <c r="BJ17" s="227"/>
      <c r="BK17" s="227"/>
      <c r="BL17" s="227"/>
      <c r="BM17" s="227"/>
      <c r="BN17" s="227"/>
      <c r="BO17" s="227"/>
      <c r="BP17" s="227"/>
      <c r="BQ17" s="232">
        <v>11</v>
      </c>
      <c r="BR17" s="233"/>
      <c r="BS17" s="759"/>
      <c r="BT17" s="760"/>
      <c r="BU17" s="760"/>
      <c r="BV17" s="760"/>
      <c r="BW17" s="760"/>
      <c r="BX17" s="760"/>
      <c r="BY17" s="760"/>
      <c r="BZ17" s="760"/>
      <c r="CA17" s="760"/>
      <c r="CB17" s="760"/>
      <c r="CC17" s="760"/>
      <c r="CD17" s="760"/>
      <c r="CE17" s="760"/>
      <c r="CF17" s="760"/>
      <c r="CG17" s="761"/>
      <c r="CH17" s="762"/>
      <c r="CI17" s="763"/>
      <c r="CJ17" s="763"/>
      <c r="CK17" s="763"/>
      <c r="CL17" s="764"/>
      <c r="CM17" s="762"/>
      <c r="CN17" s="763"/>
      <c r="CO17" s="763"/>
      <c r="CP17" s="763"/>
      <c r="CQ17" s="764"/>
      <c r="CR17" s="762"/>
      <c r="CS17" s="763"/>
      <c r="CT17" s="763"/>
      <c r="CU17" s="763"/>
      <c r="CV17" s="764"/>
      <c r="CW17" s="762"/>
      <c r="CX17" s="763"/>
      <c r="CY17" s="763"/>
      <c r="CZ17" s="763"/>
      <c r="DA17" s="764"/>
      <c r="DB17" s="762"/>
      <c r="DC17" s="763"/>
      <c r="DD17" s="763"/>
      <c r="DE17" s="763"/>
      <c r="DF17" s="764"/>
      <c r="DG17" s="762"/>
      <c r="DH17" s="763"/>
      <c r="DI17" s="763"/>
      <c r="DJ17" s="763"/>
      <c r="DK17" s="764"/>
      <c r="DL17" s="762"/>
      <c r="DM17" s="763"/>
      <c r="DN17" s="763"/>
      <c r="DO17" s="763"/>
      <c r="DP17" s="764"/>
      <c r="DQ17" s="762"/>
      <c r="DR17" s="763"/>
      <c r="DS17" s="763"/>
      <c r="DT17" s="763"/>
      <c r="DU17" s="764"/>
      <c r="DV17" s="759"/>
      <c r="DW17" s="760"/>
      <c r="DX17" s="760"/>
      <c r="DY17" s="760"/>
      <c r="DZ17" s="765"/>
      <c r="EA17" s="228"/>
    </row>
    <row r="18" spans="1:131" s="229" customFormat="1" ht="26.25" customHeight="1" x14ac:dyDescent="0.15">
      <c r="A18" s="232">
        <v>12</v>
      </c>
      <c r="B18" s="766"/>
      <c r="C18" s="767"/>
      <c r="D18" s="767"/>
      <c r="E18" s="767"/>
      <c r="F18" s="767"/>
      <c r="G18" s="767"/>
      <c r="H18" s="767"/>
      <c r="I18" s="767"/>
      <c r="J18" s="767"/>
      <c r="K18" s="767"/>
      <c r="L18" s="767"/>
      <c r="M18" s="767"/>
      <c r="N18" s="767"/>
      <c r="O18" s="767"/>
      <c r="P18" s="768"/>
      <c r="Q18" s="769"/>
      <c r="R18" s="770"/>
      <c r="S18" s="770"/>
      <c r="T18" s="770"/>
      <c r="U18" s="770"/>
      <c r="V18" s="770"/>
      <c r="W18" s="770"/>
      <c r="X18" s="770"/>
      <c r="Y18" s="770"/>
      <c r="Z18" s="770"/>
      <c r="AA18" s="770"/>
      <c r="AB18" s="770"/>
      <c r="AC18" s="770"/>
      <c r="AD18" s="770"/>
      <c r="AE18" s="771"/>
      <c r="AF18" s="772"/>
      <c r="AG18" s="773"/>
      <c r="AH18" s="773"/>
      <c r="AI18" s="773"/>
      <c r="AJ18" s="774"/>
      <c r="AK18" s="755"/>
      <c r="AL18" s="756"/>
      <c r="AM18" s="756"/>
      <c r="AN18" s="756"/>
      <c r="AO18" s="756"/>
      <c r="AP18" s="756"/>
      <c r="AQ18" s="756"/>
      <c r="AR18" s="756"/>
      <c r="AS18" s="756"/>
      <c r="AT18" s="756"/>
      <c r="AU18" s="757"/>
      <c r="AV18" s="757"/>
      <c r="AW18" s="757"/>
      <c r="AX18" s="757"/>
      <c r="AY18" s="758"/>
      <c r="AZ18" s="226"/>
      <c r="BA18" s="226"/>
      <c r="BB18" s="226"/>
      <c r="BC18" s="226"/>
      <c r="BD18" s="226"/>
      <c r="BE18" s="227"/>
      <c r="BF18" s="227"/>
      <c r="BG18" s="227"/>
      <c r="BH18" s="227"/>
      <c r="BI18" s="227"/>
      <c r="BJ18" s="227"/>
      <c r="BK18" s="227"/>
      <c r="BL18" s="227"/>
      <c r="BM18" s="227"/>
      <c r="BN18" s="227"/>
      <c r="BO18" s="227"/>
      <c r="BP18" s="227"/>
      <c r="BQ18" s="232">
        <v>12</v>
      </c>
      <c r="BR18" s="233"/>
      <c r="BS18" s="759"/>
      <c r="BT18" s="760"/>
      <c r="BU18" s="760"/>
      <c r="BV18" s="760"/>
      <c r="BW18" s="760"/>
      <c r="BX18" s="760"/>
      <c r="BY18" s="760"/>
      <c r="BZ18" s="760"/>
      <c r="CA18" s="760"/>
      <c r="CB18" s="760"/>
      <c r="CC18" s="760"/>
      <c r="CD18" s="760"/>
      <c r="CE18" s="760"/>
      <c r="CF18" s="760"/>
      <c r="CG18" s="761"/>
      <c r="CH18" s="762"/>
      <c r="CI18" s="763"/>
      <c r="CJ18" s="763"/>
      <c r="CK18" s="763"/>
      <c r="CL18" s="764"/>
      <c r="CM18" s="762"/>
      <c r="CN18" s="763"/>
      <c r="CO18" s="763"/>
      <c r="CP18" s="763"/>
      <c r="CQ18" s="764"/>
      <c r="CR18" s="762"/>
      <c r="CS18" s="763"/>
      <c r="CT18" s="763"/>
      <c r="CU18" s="763"/>
      <c r="CV18" s="764"/>
      <c r="CW18" s="762"/>
      <c r="CX18" s="763"/>
      <c r="CY18" s="763"/>
      <c r="CZ18" s="763"/>
      <c r="DA18" s="764"/>
      <c r="DB18" s="762"/>
      <c r="DC18" s="763"/>
      <c r="DD18" s="763"/>
      <c r="DE18" s="763"/>
      <c r="DF18" s="764"/>
      <c r="DG18" s="762"/>
      <c r="DH18" s="763"/>
      <c r="DI18" s="763"/>
      <c r="DJ18" s="763"/>
      <c r="DK18" s="764"/>
      <c r="DL18" s="762"/>
      <c r="DM18" s="763"/>
      <c r="DN18" s="763"/>
      <c r="DO18" s="763"/>
      <c r="DP18" s="764"/>
      <c r="DQ18" s="762"/>
      <c r="DR18" s="763"/>
      <c r="DS18" s="763"/>
      <c r="DT18" s="763"/>
      <c r="DU18" s="764"/>
      <c r="DV18" s="759"/>
      <c r="DW18" s="760"/>
      <c r="DX18" s="760"/>
      <c r="DY18" s="760"/>
      <c r="DZ18" s="765"/>
      <c r="EA18" s="228"/>
    </row>
    <row r="19" spans="1:131" s="229" customFormat="1" ht="26.25" customHeight="1" x14ac:dyDescent="0.15">
      <c r="A19" s="232">
        <v>13</v>
      </c>
      <c r="B19" s="766"/>
      <c r="C19" s="767"/>
      <c r="D19" s="767"/>
      <c r="E19" s="767"/>
      <c r="F19" s="767"/>
      <c r="G19" s="767"/>
      <c r="H19" s="767"/>
      <c r="I19" s="767"/>
      <c r="J19" s="767"/>
      <c r="K19" s="767"/>
      <c r="L19" s="767"/>
      <c r="M19" s="767"/>
      <c r="N19" s="767"/>
      <c r="O19" s="767"/>
      <c r="P19" s="768"/>
      <c r="Q19" s="769"/>
      <c r="R19" s="770"/>
      <c r="S19" s="770"/>
      <c r="T19" s="770"/>
      <c r="U19" s="770"/>
      <c r="V19" s="770"/>
      <c r="W19" s="770"/>
      <c r="X19" s="770"/>
      <c r="Y19" s="770"/>
      <c r="Z19" s="770"/>
      <c r="AA19" s="770"/>
      <c r="AB19" s="770"/>
      <c r="AC19" s="770"/>
      <c r="AD19" s="770"/>
      <c r="AE19" s="771"/>
      <c r="AF19" s="772"/>
      <c r="AG19" s="773"/>
      <c r="AH19" s="773"/>
      <c r="AI19" s="773"/>
      <c r="AJ19" s="774"/>
      <c r="AK19" s="755"/>
      <c r="AL19" s="756"/>
      <c r="AM19" s="756"/>
      <c r="AN19" s="756"/>
      <c r="AO19" s="756"/>
      <c r="AP19" s="756"/>
      <c r="AQ19" s="756"/>
      <c r="AR19" s="756"/>
      <c r="AS19" s="756"/>
      <c r="AT19" s="756"/>
      <c r="AU19" s="757"/>
      <c r="AV19" s="757"/>
      <c r="AW19" s="757"/>
      <c r="AX19" s="757"/>
      <c r="AY19" s="758"/>
      <c r="AZ19" s="226"/>
      <c r="BA19" s="226"/>
      <c r="BB19" s="226"/>
      <c r="BC19" s="226"/>
      <c r="BD19" s="226"/>
      <c r="BE19" s="227"/>
      <c r="BF19" s="227"/>
      <c r="BG19" s="227"/>
      <c r="BH19" s="227"/>
      <c r="BI19" s="227"/>
      <c r="BJ19" s="227"/>
      <c r="BK19" s="227"/>
      <c r="BL19" s="227"/>
      <c r="BM19" s="227"/>
      <c r="BN19" s="227"/>
      <c r="BO19" s="227"/>
      <c r="BP19" s="227"/>
      <c r="BQ19" s="232">
        <v>13</v>
      </c>
      <c r="BR19" s="233"/>
      <c r="BS19" s="759"/>
      <c r="BT19" s="760"/>
      <c r="BU19" s="760"/>
      <c r="BV19" s="760"/>
      <c r="BW19" s="760"/>
      <c r="BX19" s="760"/>
      <c r="BY19" s="760"/>
      <c r="BZ19" s="760"/>
      <c r="CA19" s="760"/>
      <c r="CB19" s="760"/>
      <c r="CC19" s="760"/>
      <c r="CD19" s="760"/>
      <c r="CE19" s="760"/>
      <c r="CF19" s="760"/>
      <c r="CG19" s="761"/>
      <c r="CH19" s="762"/>
      <c r="CI19" s="763"/>
      <c r="CJ19" s="763"/>
      <c r="CK19" s="763"/>
      <c r="CL19" s="764"/>
      <c r="CM19" s="762"/>
      <c r="CN19" s="763"/>
      <c r="CO19" s="763"/>
      <c r="CP19" s="763"/>
      <c r="CQ19" s="764"/>
      <c r="CR19" s="762"/>
      <c r="CS19" s="763"/>
      <c r="CT19" s="763"/>
      <c r="CU19" s="763"/>
      <c r="CV19" s="764"/>
      <c r="CW19" s="762"/>
      <c r="CX19" s="763"/>
      <c r="CY19" s="763"/>
      <c r="CZ19" s="763"/>
      <c r="DA19" s="764"/>
      <c r="DB19" s="762"/>
      <c r="DC19" s="763"/>
      <c r="DD19" s="763"/>
      <c r="DE19" s="763"/>
      <c r="DF19" s="764"/>
      <c r="DG19" s="762"/>
      <c r="DH19" s="763"/>
      <c r="DI19" s="763"/>
      <c r="DJ19" s="763"/>
      <c r="DK19" s="764"/>
      <c r="DL19" s="762"/>
      <c r="DM19" s="763"/>
      <c r="DN19" s="763"/>
      <c r="DO19" s="763"/>
      <c r="DP19" s="764"/>
      <c r="DQ19" s="762"/>
      <c r="DR19" s="763"/>
      <c r="DS19" s="763"/>
      <c r="DT19" s="763"/>
      <c r="DU19" s="764"/>
      <c r="DV19" s="759"/>
      <c r="DW19" s="760"/>
      <c r="DX19" s="760"/>
      <c r="DY19" s="760"/>
      <c r="DZ19" s="765"/>
      <c r="EA19" s="228"/>
    </row>
    <row r="20" spans="1:131" s="229" customFormat="1" ht="26.25" customHeight="1" x14ac:dyDescent="0.15">
      <c r="A20" s="232">
        <v>14</v>
      </c>
      <c r="B20" s="766"/>
      <c r="C20" s="767"/>
      <c r="D20" s="767"/>
      <c r="E20" s="767"/>
      <c r="F20" s="767"/>
      <c r="G20" s="767"/>
      <c r="H20" s="767"/>
      <c r="I20" s="767"/>
      <c r="J20" s="767"/>
      <c r="K20" s="767"/>
      <c r="L20" s="767"/>
      <c r="M20" s="767"/>
      <c r="N20" s="767"/>
      <c r="O20" s="767"/>
      <c r="P20" s="768"/>
      <c r="Q20" s="769"/>
      <c r="R20" s="770"/>
      <c r="S20" s="770"/>
      <c r="T20" s="770"/>
      <c r="U20" s="770"/>
      <c r="V20" s="770"/>
      <c r="W20" s="770"/>
      <c r="X20" s="770"/>
      <c r="Y20" s="770"/>
      <c r="Z20" s="770"/>
      <c r="AA20" s="770"/>
      <c r="AB20" s="770"/>
      <c r="AC20" s="770"/>
      <c r="AD20" s="770"/>
      <c r="AE20" s="771"/>
      <c r="AF20" s="772"/>
      <c r="AG20" s="773"/>
      <c r="AH20" s="773"/>
      <c r="AI20" s="773"/>
      <c r="AJ20" s="774"/>
      <c r="AK20" s="755"/>
      <c r="AL20" s="756"/>
      <c r="AM20" s="756"/>
      <c r="AN20" s="756"/>
      <c r="AO20" s="756"/>
      <c r="AP20" s="756"/>
      <c r="AQ20" s="756"/>
      <c r="AR20" s="756"/>
      <c r="AS20" s="756"/>
      <c r="AT20" s="756"/>
      <c r="AU20" s="757"/>
      <c r="AV20" s="757"/>
      <c r="AW20" s="757"/>
      <c r="AX20" s="757"/>
      <c r="AY20" s="758"/>
      <c r="AZ20" s="226"/>
      <c r="BA20" s="226"/>
      <c r="BB20" s="226"/>
      <c r="BC20" s="226"/>
      <c r="BD20" s="226"/>
      <c r="BE20" s="227"/>
      <c r="BF20" s="227"/>
      <c r="BG20" s="227"/>
      <c r="BH20" s="227"/>
      <c r="BI20" s="227"/>
      <c r="BJ20" s="227"/>
      <c r="BK20" s="227"/>
      <c r="BL20" s="227"/>
      <c r="BM20" s="227"/>
      <c r="BN20" s="227"/>
      <c r="BO20" s="227"/>
      <c r="BP20" s="227"/>
      <c r="BQ20" s="232">
        <v>14</v>
      </c>
      <c r="BR20" s="233"/>
      <c r="BS20" s="759"/>
      <c r="BT20" s="760"/>
      <c r="BU20" s="760"/>
      <c r="BV20" s="760"/>
      <c r="BW20" s="760"/>
      <c r="BX20" s="760"/>
      <c r="BY20" s="760"/>
      <c r="BZ20" s="760"/>
      <c r="CA20" s="760"/>
      <c r="CB20" s="760"/>
      <c r="CC20" s="760"/>
      <c r="CD20" s="760"/>
      <c r="CE20" s="760"/>
      <c r="CF20" s="760"/>
      <c r="CG20" s="761"/>
      <c r="CH20" s="762"/>
      <c r="CI20" s="763"/>
      <c r="CJ20" s="763"/>
      <c r="CK20" s="763"/>
      <c r="CL20" s="764"/>
      <c r="CM20" s="762"/>
      <c r="CN20" s="763"/>
      <c r="CO20" s="763"/>
      <c r="CP20" s="763"/>
      <c r="CQ20" s="764"/>
      <c r="CR20" s="762"/>
      <c r="CS20" s="763"/>
      <c r="CT20" s="763"/>
      <c r="CU20" s="763"/>
      <c r="CV20" s="764"/>
      <c r="CW20" s="762"/>
      <c r="CX20" s="763"/>
      <c r="CY20" s="763"/>
      <c r="CZ20" s="763"/>
      <c r="DA20" s="764"/>
      <c r="DB20" s="762"/>
      <c r="DC20" s="763"/>
      <c r="DD20" s="763"/>
      <c r="DE20" s="763"/>
      <c r="DF20" s="764"/>
      <c r="DG20" s="762"/>
      <c r="DH20" s="763"/>
      <c r="DI20" s="763"/>
      <c r="DJ20" s="763"/>
      <c r="DK20" s="764"/>
      <c r="DL20" s="762"/>
      <c r="DM20" s="763"/>
      <c r="DN20" s="763"/>
      <c r="DO20" s="763"/>
      <c r="DP20" s="764"/>
      <c r="DQ20" s="762"/>
      <c r="DR20" s="763"/>
      <c r="DS20" s="763"/>
      <c r="DT20" s="763"/>
      <c r="DU20" s="764"/>
      <c r="DV20" s="759"/>
      <c r="DW20" s="760"/>
      <c r="DX20" s="760"/>
      <c r="DY20" s="760"/>
      <c r="DZ20" s="765"/>
      <c r="EA20" s="228"/>
    </row>
    <row r="21" spans="1:131" s="229" customFormat="1" ht="26.25" customHeight="1" thickBot="1" x14ac:dyDescent="0.2">
      <c r="A21" s="232">
        <v>15</v>
      </c>
      <c r="B21" s="766"/>
      <c r="C21" s="767"/>
      <c r="D21" s="767"/>
      <c r="E21" s="767"/>
      <c r="F21" s="767"/>
      <c r="G21" s="767"/>
      <c r="H21" s="767"/>
      <c r="I21" s="767"/>
      <c r="J21" s="767"/>
      <c r="K21" s="767"/>
      <c r="L21" s="767"/>
      <c r="M21" s="767"/>
      <c r="N21" s="767"/>
      <c r="O21" s="767"/>
      <c r="P21" s="768"/>
      <c r="Q21" s="769"/>
      <c r="R21" s="770"/>
      <c r="S21" s="770"/>
      <c r="T21" s="770"/>
      <c r="U21" s="770"/>
      <c r="V21" s="770"/>
      <c r="W21" s="770"/>
      <c r="X21" s="770"/>
      <c r="Y21" s="770"/>
      <c r="Z21" s="770"/>
      <c r="AA21" s="770"/>
      <c r="AB21" s="770"/>
      <c r="AC21" s="770"/>
      <c r="AD21" s="770"/>
      <c r="AE21" s="771"/>
      <c r="AF21" s="772"/>
      <c r="AG21" s="773"/>
      <c r="AH21" s="773"/>
      <c r="AI21" s="773"/>
      <c r="AJ21" s="774"/>
      <c r="AK21" s="755"/>
      <c r="AL21" s="756"/>
      <c r="AM21" s="756"/>
      <c r="AN21" s="756"/>
      <c r="AO21" s="756"/>
      <c r="AP21" s="756"/>
      <c r="AQ21" s="756"/>
      <c r="AR21" s="756"/>
      <c r="AS21" s="756"/>
      <c r="AT21" s="756"/>
      <c r="AU21" s="757"/>
      <c r="AV21" s="757"/>
      <c r="AW21" s="757"/>
      <c r="AX21" s="757"/>
      <c r="AY21" s="758"/>
      <c r="AZ21" s="226"/>
      <c r="BA21" s="226"/>
      <c r="BB21" s="226"/>
      <c r="BC21" s="226"/>
      <c r="BD21" s="226"/>
      <c r="BE21" s="227"/>
      <c r="BF21" s="227"/>
      <c r="BG21" s="227"/>
      <c r="BH21" s="227"/>
      <c r="BI21" s="227"/>
      <c r="BJ21" s="227"/>
      <c r="BK21" s="227"/>
      <c r="BL21" s="227"/>
      <c r="BM21" s="227"/>
      <c r="BN21" s="227"/>
      <c r="BO21" s="227"/>
      <c r="BP21" s="227"/>
      <c r="BQ21" s="232">
        <v>15</v>
      </c>
      <c r="BR21" s="233"/>
      <c r="BS21" s="759"/>
      <c r="BT21" s="760"/>
      <c r="BU21" s="760"/>
      <c r="BV21" s="760"/>
      <c r="BW21" s="760"/>
      <c r="BX21" s="760"/>
      <c r="BY21" s="760"/>
      <c r="BZ21" s="760"/>
      <c r="CA21" s="760"/>
      <c r="CB21" s="760"/>
      <c r="CC21" s="760"/>
      <c r="CD21" s="760"/>
      <c r="CE21" s="760"/>
      <c r="CF21" s="760"/>
      <c r="CG21" s="761"/>
      <c r="CH21" s="762"/>
      <c r="CI21" s="763"/>
      <c r="CJ21" s="763"/>
      <c r="CK21" s="763"/>
      <c r="CL21" s="764"/>
      <c r="CM21" s="762"/>
      <c r="CN21" s="763"/>
      <c r="CO21" s="763"/>
      <c r="CP21" s="763"/>
      <c r="CQ21" s="764"/>
      <c r="CR21" s="762"/>
      <c r="CS21" s="763"/>
      <c r="CT21" s="763"/>
      <c r="CU21" s="763"/>
      <c r="CV21" s="764"/>
      <c r="CW21" s="762"/>
      <c r="CX21" s="763"/>
      <c r="CY21" s="763"/>
      <c r="CZ21" s="763"/>
      <c r="DA21" s="764"/>
      <c r="DB21" s="762"/>
      <c r="DC21" s="763"/>
      <c r="DD21" s="763"/>
      <c r="DE21" s="763"/>
      <c r="DF21" s="764"/>
      <c r="DG21" s="762"/>
      <c r="DH21" s="763"/>
      <c r="DI21" s="763"/>
      <c r="DJ21" s="763"/>
      <c r="DK21" s="764"/>
      <c r="DL21" s="762"/>
      <c r="DM21" s="763"/>
      <c r="DN21" s="763"/>
      <c r="DO21" s="763"/>
      <c r="DP21" s="764"/>
      <c r="DQ21" s="762"/>
      <c r="DR21" s="763"/>
      <c r="DS21" s="763"/>
      <c r="DT21" s="763"/>
      <c r="DU21" s="764"/>
      <c r="DV21" s="759"/>
      <c r="DW21" s="760"/>
      <c r="DX21" s="760"/>
      <c r="DY21" s="760"/>
      <c r="DZ21" s="765"/>
      <c r="EA21" s="228"/>
    </row>
    <row r="22" spans="1:131" s="229" customFormat="1" ht="26.25" customHeight="1" x14ac:dyDescent="0.15">
      <c r="A22" s="232">
        <v>16</v>
      </c>
      <c r="B22" s="766"/>
      <c r="C22" s="767"/>
      <c r="D22" s="767"/>
      <c r="E22" s="767"/>
      <c r="F22" s="767"/>
      <c r="G22" s="767"/>
      <c r="H22" s="767"/>
      <c r="I22" s="767"/>
      <c r="J22" s="767"/>
      <c r="K22" s="767"/>
      <c r="L22" s="767"/>
      <c r="M22" s="767"/>
      <c r="N22" s="767"/>
      <c r="O22" s="767"/>
      <c r="P22" s="768"/>
      <c r="Q22" s="785"/>
      <c r="R22" s="786"/>
      <c r="S22" s="786"/>
      <c r="T22" s="786"/>
      <c r="U22" s="786"/>
      <c r="V22" s="786"/>
      <c r="W22" s="786"/>
      <c r="X22" s="786"/>
      <c r="Y22" s="786"/>
      <c r="Z22" s="786"/>
      <c r="AA22" s="786"/>
      <c r="AB22" s="786"/>
      <c r="AC22" s="786"/>
      <c r="AD22" s="786"/>
      <c r="AE22" s="787"/>
      <c r="AF22" s="772"/>
      <c r="AG22" s="773"/>
      <c r="AH22" s="773"/>
      <c r="AI22" s="773"/>
      <c r="AJ22" s="774"/>
      <c r="AK22" s="788"/>
      <c r="AL22" s="789"/>
      <c r="AM22" s="789"/>
      <c r="AN22" s="789"/>
      <c r="AO22" s="789"/>
      <c r="AP22" s="789"/>
      <c r="AQ22" s="789"/>
      <c r="AR22" s="789"/>
      <c r="AS22" s="789"/>
      <c r="AT22" s="789"/>
      <c r="AU22" s="790"/>
      <c r="AV22" s="790"/>
      <c r="AW22" s="790"/>
      <c r="AX22" s="790"/>
      <c r="AY22" s="791"/>
      <c r="AZ22" s="792" t="s">
        <v>376</v>
      </c>
      <c r="BA22" s="792"/>
      <c r="BB22" s="792"/>
      <c r="BC22" s="792"/>
      <c r="BD22" s="793"/>
      <c r="BE22" s="227"/>
      <c r="BF22" s="227"/>
      <c r="BG22" s="227"/>
      <c r="BH22" s="227"/>
      <c r="BI22" s="227"/>
      <c r="BJ22" s="227"/>
      <c r="BK22" s="227"/>
      <c r="BL22" s="227"/>
      <c r="BM22" s="227"/>
      <c r="BN22" s="227"/>
      <c r="BO22" s="227"/>
      <c r="BP22" s="227"/>
      <c r="BQ22" s="232">
        <v>16</v>
      </c>
      <c r="BR22" s="233"/>
      <c r="BS22" s="759"/>
      <c r="BT22" s="760"/>
      <c r="BU22" s="760"/>
      <c r="BV22" s="760"/>
      <c r="BW22" s="760"/>
      <c r="BX22" s="760"/>
      <c r="BY22" s="760"/>
      <c r="BZ22" s="760"/>
      <c r="CA22" s="760"/>
      <c r="CB22" s="760"/>
      <c r="CC22" s="760"/>
      <c r="CD22" s="760"/>
      <c r="CE22" s="760"/>
      <c r="CF22" s="760"/>
      <c r="CG22" s="761"/>
      <c r="CH22" s="762"/>
      <c r="CI22" s="763"/>
      <c r="CJ22" s="763"/>
      <c r="CK22" s="763"/>
      <c r="CL22" s="764"/>
      <c r="CM22" s="762"/>
      <c r="CN22" s="763"/>
      <c r="CO22" s="763"/>
      <c r="CP22" s="763"/>
      <c r="CQ22" s="764"/>
      <c r="CR22" s="762"/>
      <c r="CS22" s="763"/>
      <c r="CT22" s="763"/>
      <c r="CU22" s="763"/>
      <c r="CV22" s="764"/>
      <c r="CW22" s="762"/>
      <c r="CX22" s="763"/>
      <c r="CY22" s="763"/>
      <c r="CZ22" s="763"/>
      <c r="DA22" s="764"/>
      <c r="DB22" s="762"/>
      <c r="DC22" s="763"/>
      <c r="DD22" s="763"/>
      <c r="DE22" s="763"/>
      <c r="DF22" s="764"/>
      <c r="DG22" s="762"/>
      <c r="DH22" s="763"/>
      <c r="DI22" s="763"/>
      <c r="DJ22" s="763"/>
      <c r="DK22" s="764"/>
      <c r="DL22" s="762"/>
      <c r="DM22" s="763"/>
      <c r="DN22" s="763"/>
      <c r="DO22" s="763"/>
      <c r="DP22" s="764"/>
      <c r="DQ22" s="762"/>
      <c r="DR22" s="763"/>
      <c r="DS22" s="763"/>
      <c r="DT22" s="763"/>
      <c r="DU22" s="764"/>
      <c r="DV22" s="759"/>
      <c r="DW22" s="760"/>
      <c r="DX22" s="760"/>
      <c r="DY22" s="760"/>
      <c r="DZ22" s="765"/>
      <c r="EA22" s="228"/>
    </row>
    <row r="23" spans="1:131" s="229" customFormat="1" ht="26.25" customHeight="1" thickBot="1" x14ac:dyDescent="0.2">
      <c r="A23" s="234" t="s">
        <v>377</v>
      </c>
      <c r="B23" s="775" t="s">
        <v>378</v>
      </c>
      <c r="C23" s="776"/>
      <c r="D23" s="776"/>
      <c r="E23" s="776"/>
      <c r="F23" s="776"/>
      <c r="G23" s="776"/>
      <c r="H23" s="776"/>
      <c r="I23" s="776"/>
      <c r="J23" s="776"/>
      <c r="K23" s="776"/>
      <c r="L23" s="776"/>
      <c r="M23" s="776"/>
      <c r="N23" s="776"/>
      <c r="O23" s="776"/>
      <c r="P23" s="777"/>
      <c r="Q23" s="778">
        <v>51195</v>
      </c>
      <c r="R23" s="779"/>
      <c r="S23" s="779"/>
      <c r="T23" s="779"/>
      <c r="U23" s="779"/>
      <c r="V23" s="779">
        <v>49939</v>
      </c>
      <c r="W23" s="779"/>
      <c r="X23" s="779"/>
      <c r="Y23" s="779"/>
      <c r="Z23" s="779"/>
      <c r="AA23" s="779">
        <v>1256</v>
      </c>
      <c r="AB23" s="779"/>
      <c r="AC23" s="779"/>
      <c r="AD23" s="779"/>
      <c r="AE23" s="780"/>
      <c r="AF23" s="781">
        <v>900</v>
      </c>
      <c r="AG23" s="779"/>
      <c r="AH23" s="779"/>
      <c r="AI23" s="779"/>
      <c r="AJ23" s="782"/>
      <c r="AK23" s="783"/>
      <c r="AL23" s="784"/>
      <c r="AM23" s="784"/>
      <c r="AN23" s="784"/>
      <c r="AO23" s="784"/>
      <c r="AP23" s="779">
        <v>44994</v>
      </c>
      <c r="AQ23" s="779"/>
      <c r="AR23" s="779"/>
      <c r="AS23" s="779"/>
      <c r="AT23" s="779"/>
      <c r="AU23" s="795"/>
      <c r="AV23" s="795"/>
      <c r="AW23" s="795"/>
      <c r="AX23" s="795"/>
      <c r="AY23" s="796"/>
      <c r="AZ23" s="797" t="s">
        <v>122</v>
      </c>
      <c r="BA23" s="798"/>
      <c r="BB23" s="798"/>
      <c r="BC23" s="798"/>
      <c r="BD23" s="799"/>
      <c r="BE23" s="227"/>
      <c r="BF23" s="227"/>
      <c r="BG23" s="227"/>
      <c r="BH23" s="227"/>
      <c r="BI23" s="227"/>
      <c r="BJ23" s="227"/>
      <c r="BK23" s="227"/>
      <c r="BL23" s="227"/>
      <c r="BM23" s="227"/>
      <c r="BN23" s="227"/>
      <c r="BO23" s="227"/>
      <c r="BP23" s="227"/>
      <c r="BQ23" s="232">
        <v>17</v>
      </c>
      <c r="BR23" s="233"/>
      <c r="BS23" s="759"/>
      <c r="BT23" s="760"/>
      <c r="BU23" s="760"/>
      <c r="BV23" s="760"/>
      <c r="BW23" s="760"/>
      <c r="BX23" s="760"/>
      <c r="BY23" s="760"/>
      <c r="BZ23" s="760"/>
      <c r="CA23" s="760"/>
      <c r="CB23" s="760"/>
      <c r="CC23" s="760"/>
      <c r="CD23" s="760"/>
      <c r="CE23" s="760"/>
      <c r="CF23" s="760"/>
      <c r="CG23" s="761"/>
      <c r="CH23" s="762"/>
      <c r="CI23" s="763"/>
      <c r="CJ23" s="763"/>
      <c r="CK23" s="763"/>
      <c r="CL23" s="764"/>
      <c r="CM23" s="762"/>
      <c r="CN23" s="763"/>
      <c r="CO23" s="763"/>
      <c r="CP23" s="763"/>
      <c r="CQ23" s="764"/>
      <c r="CR23" s="762"/>
      <c r="CS23" s="763"/>
      <c r="CT23" s="763"/>
      <c r="CU23" s="763"/>
      <c r="CV23" s="764"/>
      <c r="CW23" s="762"/>
      <c r="CX23" s="763"/>
      <c r="CY23" s="763"/>
      <c r="CZ23" s="763"/>
      <c r="DA23" s="764"/>
      <c r="DB23" s="762"/>
      <c r="DC23" s="763"/>
      <c r="DD23" s="763"/>
      <c r="DE23" s="763"/>
      <c r="DF23" s="764"/>
      <c r="DG23" s="762"/>
      <c r="DH23" s="763"/>
      <c r="DI23" s="763"/>
      <c r="DJ23" s="763"/>
      <c r="DK23" s="764"/>
      <c r="DL23" s="762"/>
      <c r="DM23" s="763"/>
      <c r="DN23" s="763"/>
      <c r="DO23" s="763"/>
      <c r="DP23" s="764"/>
      <c r="DQ23" s="762"/>
      <c r="DR23" s="763"/>
      <c r="DS23" s="763"/>
      <c r="DT23" s="763"/>
      <c r="DU23" s="764"/>
      <c r="DV23" s="759"/>
      <c r="DW23" s="760"/>
      <c r="DX23" s="760"/>
      <c r="DY23" s="760"/>
      <c r="DZ23" s="765"/>
      <c r="EA23" s="228"/>
    </row>
    <row r="24" spans="1:131" s="229" customFormat="1" ht="26.25" customHeight="1" x14ac:dyDescent="0.15">
      <c r="A24" s="794" t="s">
        <v>379</v>
      </c>
      <c r="B24" s="794"/>
      <c r="C24" s="794"/>
      <c r="D24" s="794"/>
      <c r="E24" s="794"/>
      <c r="F24" s="794"/>
      <c r="G24" s="794"/>
      <c r="H24" s="794"/>
      <c r="I24" s="794"/>
      <c r="J24" s="794"/>
      <c r="K24" s="794"/>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4"/>
      <c r="AX24" s="794"/>
      <c r="AY24" s="794"/>
      <c r="AZ24" s="226"/>
      <c r="BA24" s="226"/>
      <c r="BB24" s="226"/>
      <c r="BC24" s="226"/>
      <c r="BD24" s="226"/>
      <c r="BE24" s="227"/>
      <c r="BF24" s="227"/>
      <c r="BG24" s="227"/>
      <c r="BH24" s="227"/>
      <c r="BI24" s="227"/>
      <c r="BJ24" s="227"/>
      <c r="BK24" s="227"/>
      <c r="BL24" s="227"/>
      <c r="BM24" s="227"/>
      <c r="BN24" s="227"/>
      <c r="BO24" s="227"/>
      <c r="BP24" s="227"/>
      <c r="BQ24" s="232">
        <v>18</v>
      </c>
      <c r="BR24" s="233"/>
      <c r="BS24" s="759"/>
      <c r="BT24" s="760"/>
      <c r="BU24" s="760"/>
      <c r="BV24" s="760"/>
      <c r="BW24" s="760"/>
      <c r="BX24" s="760"/>
      <c r="BY24" s="760"/>
      <c r="BZ24" s="760"/>
      <c r="CA24" s="760"/>
      <c r="CB24" s="760"/>
      <c r="CC24" s="760"/>
      <c r="CD24" s="760"/>
      <c r="CE24" s="760"/>
      <c r="CF24" s="760"/>
      <c r="CG24" s="761"/>
      <c r="CH24" s="762"/>
      <c r="CI24" s="763"/>
      <c r="CJ24" s="763"/>
      <c r="CK24" s="763"/>
      <c r="CL24" s="764"/>
      <c r="CM24" s="762"/>
      <c r="CN24" s="763"/>
      <c r="CO24" s="763"/>
      <c r="CP24" s="763"/>
      <c r="CQ24" s="764"/>
      <c r="CR24" s="762"/>
      <c r="CS24" s="763"/>
      <c r="CT24" s="763"/>
      <c r="CU24" s="763"/>
      <c r="CV24" s="764"/>
      <c r="CW24" s="762"/>
      <c r="CX24" s="763"/>
      <c r="CY24" s="763"/>
      <c r="CZ24" s="763"/>
      <c r="DA24" s="764"/>
      <c r="DB24" s="762"/>
      <c r="DC24" s="763"/>
      <c r="DD24" s="763"/>
      <c r="DE24" s="763"/>
      <c r="DF24" s="764"/>
      <c r="DG24" s="762"/>
      <c r="DH24" s="763"/>
      <c r="DI24" s="763"/>
      <c r="DJ24" s="763"/>
      <c r="DK24" s="764"/>
      <c r="DL24" s="762"/>
      <c r="DM24" s="763"/>
      <c r="DN24" s="763"/>
      <c r="DO24" s="763"/>
      <c r="DP24" s="764"/>
      <c r="DQ24" s="762"/>
      <c r="DR24" s="763"/>
      <c r="DS24" s="763"/>
      <c r="DT24" s="763"/>
      <c r="DU24" s="764"/>
      <c r="DV24" s="759"/>
      <c r="DW24" s="760"/>
      <c r="DX24" s="760"/>
      <c r="DY24" s="760"/>
      <c r="DZ24" s="765"/>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59"/>
      <c r="BT25" s="760"/>
      <c r="BU25" s="760"/>
      <c r="BV25" s="760"/>
      <c r="BW25" s="760"/>
      <c r="BX25" s="760"/>
      <c r="BY25" s="760"/>
      <c r="BZ25" s="760"/>
      <c r="CA25" s="760"/>
      <c r="CB25" s="760"/>
      <c r="CC25" s="760"/>
      <c r="CD25" s="760"/>
      <c r="CE25" s="760"/>
      <c r="CF25" s="760"/>
      <c r="CG25" s="761"/>
      <c r="CH25" s="762"/>
      <c r="CI25" s="763"/>
      <c r="CJ25" s="763"/>
      <c r="CK25" s="763"/>
      <c r="CL25" s="764"/>
      <c r="CM25" s="762"/>
      <c r="CN25" s="763"/>
      <c r="CO25" s="763"/>
      <c r="CP25" s="763"/>
      <c r="CQ25" s="764"/>
      <c r="CR25" s="762"/>
      <c r="CS25" s="763"/>
      <c r="CT25" s="763"/>
      <c r="CU25" s="763"/>
      <c r="CV25" s="764"/>
      <c r="CW25" s="762"/>
      <c r="CX25" s="763"/>
      <c r="CY25" s="763"/>
      <c r="CZ25" s="763"/>
      <c r="DA25" s="764"/>
      <c r="DB25" s="762"/>
      <c r="DC25" s="763"/>
      <c r="DD25" s="763"/>
      <c r="DE25" s="763"/>
      <c r="DF25" s="764"/>
      <c r="DG25" s="762"/>
      <c r="DH25" s="763"/>
      <c r="DI25" s="763"/>
      <c r="DJ25" s="763"/>
      <c r="DK25" s="764"/>
      <c r="DL25" s="762"/>
      <c r="DM25" s="763"/>
      <c r="DN25" s="763"/>
      <c r="DO25" s="763"/>
      <c r="DP25" s="764"/>
      <c r="DQ25" s="762"/>
      <c r="DR25" s="763"/>
      <c r="DS25" s="763"/>
      <c r="DT25" s="763"/>
      <c r="DU25" s="764"/>
      <c r="DV25" s="759"/>
      <c r="DW25" s="760"/>
      <c r="DX25" s="760"/>
      <c r="DY25" s="760"/>
      <c r="DZ25" s="765"/>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0" t="s">
        <v>384</v>
      </c>
      <c r="AG26" s="801"/>
      <c r="AH26" s="801"/>
      <c r="AI26" s="801"/>
      <c r="AJ26" s="802"/>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59"/>
      <c r="BT26" s="760"/>
      <c r="BU26" s="760"/>
      <c r="BV26" s="760"/>
      <c r="BW26" s="760"/>
      <c r="BX26" s="760"/>
      <c r="BY26" s="760"/>
      <c r="BZ26" s="760"/>
      <c r="CA26" s="760"/>
      <c r="CB26" s="760"/>
      <c r="CC26" s="760"/>
      <c r="CD26" s="760"/>
      <c r="CE26" s="760"/>
      <c r="CF26" s="760"/>
      <c r="CG26" s="761"/>
      <c r="CH26" s="762"/>
      <c r="CI26" s="763"/>
      <c r="CJ26" s="763"/>
      <c r="CK26" s="763"/>
      <c r="CL26" s="764"/>
      <c r="CM26" s="762"/>
      <c r="CN26" s="763"/>
      <c r="CO26" s="763"/>
      <c r="CP26" s="763"/>
      <c r="CQ26" s="764"/>
      <c r="CR26" s="762"/>
      <c r="CS26" s="763"/>
      <c r="CT26" s="763"/>
      <c r="CU26" s="763"/>
      <c r="CV26" s="764"/>
      <c r="CW26" s="762"/>
      <c r="CX26" s="763"/>
      <c r="CY26" s="763"/>
      <c r="CZ26" s="763"/>
      <c r="DA26" s="764"/>
      <c r="DB26" s="762"/>
      <c r="DC26" s="763"/>
      <c r="DD26" s="763"/>
      <c r="DE26" s="763"/>
      <c r="DF26" s="764"/>
      <c r="DG26" s="762"/>
      <c r="DH26" s="763"/>
      <c r="DI26" s="763"/>
      <c r="DJ26" s="763"/>
      <c r="DK26" s="764"/>
      <c r="DL26" s="762"/>
      <c r="DM26" s="763"/>
      <c r="DN26" s="763"/>
      <c r="DO26" s="763"/>
      <c r="DP26" s="764"/>
      <c r="DQ26" s="762"/>
      <c r="DR26" s="763"/>
      <c r="DS26" s="763"/>
      <c r="DT26" s="763"/>
      <c r="DU26" s="764"/>
      <c r="DV26" s="759"/>
      <c r="DW26" s="760"/>
      <c r="DX26" s="760"/>
      <c r="DY26" s="760"/>
      <c r="DZ26" s="765"/>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3"/>
      <c r="AG27" s="804"/>
      <c r="AH27" s="804"/>
      <c r="AI27" s="804"/>
      <c r="AJ27" s="805"/>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59"/>
      <c r="BT27" s="760"/>
      <c r="BU27" s="760"/>
      <c r="BV27" s="760"/>
      <c r="BW27" s="760"/>
      <c r="BX27" s="760"/>
      <c r="BY27" s="760"/>
      <c r="BZ27" s="760"/>
      <c r="CA27" s="760"/>
      <c r="CB27" s="760"/>
      <c r="CC27" s="760"/>
      <c r="CD27" s="760"/>
      <c r="CE27" s="760"/>
      <c r="CF27" s="760"/>
      <c r="CG27" s="761"/>
      <c r="CH27" s="762"/>
      <c r="CI27" s="763"/>
      <c r="CJ27" s="763"/>
      <c r="CK27" s="763"/>
      <c r="CL27" s="764"/>
      <c r="CM27" s="762"/>
      <c r="CN27" s="763"/>
      <c r="CO27" s="763"/>
      <c r="CP27" s="763"/>
      <c r="CQ27" s="764"/>
      <c r="CR27" s="762"/>
      <c r="CS27" s="763"/>
      <c r="CT27" s="763"/>
      <c r="CU27" s="763"/>
      <c r="CV27" s="764"/>
      <c r="CW27" s="762"/>
      <c r="CX27" s="763"/>
      <c r="CY27" s="763"/>
      <c r="CZ27" s="763"/>
      <c r="DA27" s="764"/>
      <c r="DB27" s="762"/>
      <c r="DC27" s="763"/>
      <c r="DD27" s="763"/>
      <c r="DE27" s="763"/>
      <c r="DF27" s="764"/>
      <c r="DG27" s="762"/>
      <c r="DH27" s="763"/>
      <c r="DI27" s="763"/>
      <c r="DJ27" s="763"/>
      <c r="DK27" s="764"/>
      <c r="DL27" s="762"/>
      <c r="DM27" s="763"/>
      <c r="DN27" s="763"/>
      <c r="DO27" s="763"/>
      <c r="DP27" s="764"/>
      <c r="DQ27" s="762"/>
      <c r="DR27" s="763"/>
      <c r="DS27" s="763"/>
      <c r="DT27" s="763"/>
      <c r="DU27" s="764"/>
      <c r="DV27" s="759"/>
      <c r="DW27" s="760"/>
      <c r="DX27" s="760"/>
      <c r="DY27" s="760"/>
      <c r="DZ27" s="765"/>
      <c r="EA27" s="224"/>
    </row>
    <row r="28" spans="1:131" ht="26.25" customHeight="1" thickTop="1" x14ac:dyDescent="0.15">
      <c r="A28" s="236">
        <v>1</v>
      </c>
      <c r="B28" s="733" t="s">
        <v>389</v>
      </c>
      <c r="C28" s="734"/>
      <c r="D28" s="734"/>
      <c r="E28" s="734"/>
      <c r="F28" s="734"/>
      <c r="G28" s="734"/>
      <c r="H28" s="734"/>
      <c r="I28" s="734"/>
      <c r="J28" s="734"/>
      <c r="K28" s="734"/>
      <c r="L28" s="734"/>
      <c r="M28" s="734"/>
      <c r="N28" s="734"/>
      <c r="O28" s="734"/>
      <c r="P28" s="735"/>
      <c r="Q28" s="808">
        <v>7265</v>
      </c>
      <c r="R28" s="809"/>
      <c r="S28" s="809"/>
      <c r="T28" s="809"/>
      <c r="U28" s="809"/>
      <c r="V28" s="809">
        <v>7143</v>
      </c>
      <c r="W28" s="809"/>
      <c r="X28" s="809"/>
      <c r="Y28" s="809"/>
      <c r="Z28" s="809"/>
      <c r="AA28" s="809">
        <v>122</v>
      </c>
      <c r="AB28" s="809"/>
      <c r="AC28" s="809"/>
      <c r="AD28" s="809"/>
      <c r="AE28" s="810"/>
      <c r="AF28" s="811">
        <v>122</v>
      </c>
      <c r="AG28" s="809"/>
      <c r="AH28" s="809"/>
      <c r="AI28" s="809"/>
      <c r="AJ28" s="812"/>
      <c r="AK28" s="813">
        <v>817</v>
      </c>
      <c r="AL28" s="814"/>
      <c r="AM28" s="814"/>
      <c r="AN28" s="814"/>
      <c r="AO28" s="814"/>
      <c r="AP28" s="814" t="s">
        <v>553</v>
      </c>
      <c r="AQ28" s="814"/>
      <c r="AR28" s="814"/>
      <c r="AS28" s="814"/>
      <c r="AT28" s="814"/>
      <c r="AU28" s="814" t="s">
        <v>553</v>
      </c>
      <c r="AV28" s="814"/>
      <c r="AW28" s="814"/>
      <c r="AX28" s="814"/>
      <c r="AY28" s="814"/>
      <c r="AZ28" s="815" t="s">
        <v>553</v>
      </c>
      <c r="BA28" s="815"/>
      <c r="BB28" s="815"/>
      <c r="BC28" s="815"/>
      <c r="BD28" s="815"/>
      <c r="BE28" s="806"/>
      <c r="BF28" s="806"/>
      <c r="BG28" s="806"/>
      <c r="BH28" s="806"/>
      <c r="BI28" s="807"/>
      <c r="BJ28" s="226"/>
      <c r="BK28" s="226"/>
      <c r="BL28" s="226"/>
      <c r="BM28" s="226"/>
      <c r="BN28" s="226"/>
      <c r="BO28" s="235"/>
      <c r="BP28" s="235"/>
      <c r="BQ28" s="232">
        <v>22</v>
      </c>
      <c r="BR28" s="233"/>
      <c r="BS28" s="759"/>
      <c r="BT28" s="760"/>
      <c r="BU28" s="760"/>
      <c r="BV28" s="760"/>
      <c r="BW28" s="760"/>
      <c r="BX28" s="760"/>
      <c r="BY28" s="760"/>
      <c r="BZ28" s="760"/>
      <c r="CA28" s="760"/>
      <c r="CB28" s="760"/>
      <c r="CC28" s="760"/>
      <c r="CD28" s="760"/>
      <c r="CE28" s="760"/>
      <c r="CF28" s="760"/>
      <c r="CG28" s="761"/>
      <c r="CH28" s="762"/>
      <c r="CI28" s="763"/>
      <c r="CJ28" s="763"/>
      <c r="CK28" s="763"/>
      <c r="CL28" s="764"/>
      <c r="CM28" s="762"/>
      <c r="CN28" s="763"/>
      <c r="CO28" s="763"/>
      <c r="CP28" s="763"/>
      <c r="CQ28" s="764"/>
      <c r="CR28" s="762"/>
      <c r="CS28" s="763"/>
      <c r="CT28" s="763"/>
      <c r="CU28" s="763"/>
      <c r="CV28" s="764"/>
      <c r="CW28" s="762"/>
      <c r="CX28" s="763"/>
      <c r="CY28" s="763"/>
      <c r="CZ28" s="763"/>
      <c r="DA28" s="764"/>
      <c r="DB28" s="762"/>
      <c r="DC28" s="763"/>
      <c r="DD28" s="763"/>
      <c r="DE28" s="763"/>
      <c r="DF28" s="764"/>
      <c r="DG28" s="762"/>
      <c r="DH28" s="763"/>
      <c r="DI28" s="763"/>
      <c r="DJ28" s="763"/>
      <c r="DK28" s="764"/>
      <c r="DL28" s="762"/>
      <c r="DM28" s="763"/>
      <c r="DN28" s="763"/>
      <c r="DO28" s="763"/>
      <c r="DP28" s="764"/>
      <c r="DQ28" s="762"/>
      <c r="DR28" s="763"/>
      <c r="DS28" s="763"/>
      <c r="DT28" s="763"/>
      <c r="DU28" s="764"/>
      <c r="DV28" s="759"/>
      <c r="DW28" s="760"/>
      <c r="DX28" s="760"/>
      <c r="DY28" s="760"/>
      <c r="DZ28" s="765"/>
      <c r="EA28" s="224"/>
    </row>
    <row r="29" spans="1:131" ht="26.25" customHeight="1" x14ac:dyDescent="0.15">
      <c r="A29" s="236">
        <v>2</v>
      </c>
      <c r="B29" s="766" t="s">
        <v>390</v>
      </c>
      <c r="C29" s="767"/>
      <c r="D29" s="767"/>
      <c r="E29" s="767"/>
      <c r="F29" s="767"/>
      <c r="G29" s="767"/>
      <c r="H29" s="767"/>
      <c r="I29" s="767"/>
      <c r="J29" s="767"/>
      <c r="K29" s="767"/>
      <c r="L29" s="767"/>
      <c r="M29" s="767"/>
      <c r="N29" s="767"/>
      <c r="O29" s="767"/>
      <c r="P29" s="768"/>
      <c r="Q29" s="769">
        <v>28</v>
      </c>
      <c r="R29" s="770"/>
      <c r="S29" s="770"/>
      <c r="T29" s="770"/>
      <c r="U29" s="770"/>
      <c r="V29" s="770">
        <v>28</v>
      </c>
      <c r="W29" s="770"/>
      <c r="X29" s="770"/>
      <c r="Y29" s="770"/>
      <c r="Z29" s="770"/>
      <c r="AA29" s="770" t="s">
        <v>553</v>
      </c>
      <c r="AB29" s="770"/>
      <c r="AC29" s="770"/>
      <c r="AD29" s="770"/>
      <c r="AE29" s="771"/>
      <c r="AF29" s="772" t="s">
        <v>122</v>
      </c>
      <c r="AG29" s="773"/>
      <c r="AH29" s="773"/>
      <c r="AI29" s="773"/>
      <c r="AJ29" s="774"/>
      <c r="AK29" s="820">
        <v>12</v>
      </c>
      <c r="AL29" s="816"/>
      <c r="AM29" s="816"/>
      <c r="AN29" s="816"/>
      <c r="AO29" s="816"/>
      <c r="AP29" s="816" t="s">
        <v>494</v>
      </c>
      <c r="AQ29" s="816"/>
      <c r="AR29" s="816"/>
      <c r="AS29" s="816"/>
      <c r="AT29" s="816"/>
      <c r="AU29" s="816" t="s">
        <v>494</v>
      </c>
      <c r="AV29" s="816"/>
      <c r="AW29" s="816"/>
      <c r="AX29" s="816"/>
      <c r="AY29" s="816"/>
      <c r="AZ29" s="817" t="s">
        <v>494</v>
      </c>
      <c r="BA29" s="817"/>
      <c r="BB29" s="817"/>
      <c r="BC29" s="817"/>
      <c r="BD29" s="817"/>
      <c r="BE29" s="818"/>
      <c r="BF29" s="818"/>
      <c r="BG29" s="818"/>
      <c r="BH29" s="818"/>
      <c r="BI29" s="819"/>
      <c r="BJ29" s="226"/>
      <c r="BK29" s="226"/>
      <c r="BL29" s="226"/>
      <c r="BM29" s="226"/>
      <c r="BN29" s="226"/>
      <c r="BO29" s="235"/>
      <c r="BP29" s="235"/>
      <c r="BQ29" s="232">
        <v>23</v>
      </c>
      <c r="BR29" s="233"/>
      <c r="BS29" s="759"/>
      <c r="BT29" s="760"/>
      <c r="BU29" s="760"/>
      <c r="BV29" s="760"/>
      <c r="BW29" s="760"/>
      <c r="BX29" s="760"/>
      <c r="BY29" s="760"/>
      <c r="BZ29" s="760"/>
      <c r="CA29" s="760"/>
      <c r="CB29" s="760"/>
      <c r="CC29" s="760"/>
      <c r="CD29" s="760"/>
      <c r="CE29" s="760"/>
      <c r="CF29" s="760"/>
      <c r="CG29" s="761"/>
      <c r="CH29" s="762"/>
      <c r="CI29" s="763"/>
      <c r="CJ29" s="763"/>
      <c r="CK29" s="763"/>
      <c r="CL29" s="764"/>
      <c r="CM29" s="762"/>
      <c r="CN29" s="763"/>
      <c r="CO29" s="763"/>
      <c r="CP29" s="763"/>
      <c r="CQ29" s="764"/>
      <c r="CR29" s="762"/>
      <c r="CS29" s="763"/>
      <c r="CT29" s="763"/>
      <c r="CU29" s="763"/>
      <c r="CV29" s="764"/>
      <c r="CW29" s="762"/>
      <c r="CX29" s="763"/>
      <c r="CY29" s="763"/>
      <c r="CZ29" s="763"/>
      <c r="DA29" s="764"/>
      <c r="DB29" s="762"/>
      <c r="DC29" s="763"/>
      <c r="DD29" s="763"/>
      <c r="DE29" s="763"/>
      <c r="DF29" s="764"/>
      <c r="DG29" s="762"/>
      <c r="DH29" s="763"/>
      <c r="DI29" s="763"/>
      <c r="DJ29" s="763"/>
      <c r="DK29" s="764"/>
      <c r="DL29" s="762"/>
      <c r="DM29" s="763"/>
      <c r="DN29" s="763"/>
      <c r="DO29" s="763"/>
      <c r="DP29" s="764"/>
      <c r="DQ29" s="762"/>
      <c r="DR29" s="763"/>
      <c r="DS29" s="763"/>
      <c r="DT29" s="763"/>
      <c r="DU29" s="764"/>
      <c r="DV29" s="759"/>
      <c r="DW29" s="760"/>
      <c r="DX29" s="760"/>
      <c r="DY29" s="760"/>
      <c r="DZ29" s="765"/>
      <c r="EA29" s="224"/>
    </row>
    <row r="30" spans="1:131" ht="26.25" customHeight="1" x14ac:dyDescent="0.15">
      <c r="A30" s="236">
        <v>3</v>
      </c>
      <c r="B30" s="766" t="s">
        <v>391</v>
      </c>
      <c r="C30" s="767"/>
      <c r="D30" s="767"/>
      <c r="E30" s="767"/>
      <c r="F30" s="767"/>
      <c r="G30" s="767"/>
      <c r="H30" s="767"/>
      <c r="I30" s="767"/>
      <c r="J30" s="767"/>
      <c r="K30" s="767"/>
      <c r="L30" s="767"/>
      <c r="M30" s="767"/>
      <c r="N30" s="767"/>
      <c r="O30" s="767"/>
      <c r="P30" s="768"/>
      <c r="Q30" s="769">
        <v>8510</v>
      </c>
      <c r="R30" s="770"/>
      <c r="S30" s="770"/>
      <c r="T30" s="770"/>
      <c r="U30" s="770"/>
      <c r="V30" s="770">
        <v>8225</v>
      </c>
      <c r="W30" s="770"/>
      <c r="X30" s="770"/>
      <c r="Y30" s="770"/>
      <c r="Z30" s="770"/>
      <c r="AA30" s="770">
        <v>285</v>
      </c>
      <c r="AB30" s="770"/>
      <c r="AC30" s="770"/>
      <c r="AD30" s="770"/>
      <c r="AE30" s="771"/>
      <c r="AF30" s="772">
        <v>285</v>
      </c>
      <c r="AG30" s="773"/>
      <c r="AH30" s="773"/>
      <c r="AI30" s="773"/>
      <c r="AJ30" s="774"/>
      <c r="AK30" s="820">
        <v>1392</v>
      </c>
      <c r="AL30" s="816"/>
      <c r="AM30" s="816"/>
      <c r="AN30" s="816"/>
      <c r="AO30" s="816"/>
      <c r="AP30" s="816" t="s">
        <v>494</v>
      </c>
      <c r="AQ30" s="816"/>
      <c r="AR30" s="816"/>
      <c r="AS30" s="816"/>
      <c r="AT30" s="816"/>
      <c r="AU30" s="816" t="s">
        <v>494</v>
      </c>
      <c r="AV30" s="816"/>
      <c r="AW30" s="816"/>
      <c r="AX30" s="816"/>
      <c r="AY30" s="816"/>
      <c r="AZ30" s="817" t="s">
        <v>494</v>
      </c>
      <c r="BA30" s="817"/>
      <c r="BB30" s="817"/>
      <c r="BC30" s="817"/>
      <c r="BD30" s="817"/>
      <c r="BE30" s="818"/>
      <c r="BF30" s="818"/>
      <c r="BG30" s="818"/>
      <c r="BH30" s="818"/>
      <c r="BI30" s="819"/>
      <c r="BJ30" s="226"/>
      <c r="BK30" s="226"/>
      <c r="BL30" s="226"/>
      <c r="BM30" s="226"/>
      <c r="BN30" s="226"/>
      <c r="BO30" s="235"/>
      <c r="BP30" s="235"/>
      <c r="BQ30" s="232">
        <v>24</v>
      </c>
      <c r="BR30" s="233"/>
      <c r="BS30" s="759"/>
      <c r="BT30" s="760"/>
      <c r="BU30" s="760"/>
      <c r="BV30" s="760"/>
      <c r="BW30" s="760"/>
      <c r="BX30" s="760"/>
      <c r="BY30" s="760"/>
      <c r="BZ30" s="760"/>
      <c r="CA30" s="760"/>
      <c r="CB30" s="760"/>
      <c r="CC30" s="760"/>
      <c r="CD30" s="760"/>
      <c r="CE30" s="760"/>
      <c r="CF30" s="760"/>
      <c r="CG30" s="761"/>
      <c r="CH30" s="762"/>
      <c r="CI30" s="763"/>
      <c r="CJ30" s="763"/>
      <c r="CK30" s="763"/>
      <c r="CL30" s="764"/>
      <c r="CM30" s="762"/>
      <c r="CN30" s="763"/>
      <c r="CO30" s="763"/>
      <c r="CP30" s="763"/>
      <c r="CQ30" s="764"/>
      <c r="CR30" s="762"/>
      <c r="CS30" s="763"/>
      <c r="CT30" s="763"/>
      <c r="CU30" s="763"/>
      <c r="CV30" s="764"/>
      <c r="CW30" s="762"/>
      <c r="CX30" s="763"/>
      <c r="CY30" s="763"/>
      <c r="CZ30" s="763"/>
      <c r="DA30" s="764"/>
      <c r="DB30" s="762"/>
      <c r="DC30" s="763"/>
      <c r="DD30" s="763"/>
      <c r="DE30" s="763"/>
      <c r="DF30" s="764"/>
      <c r="DG30" s="762"/>
      <c r="DH30" s="763"/>
      <c r="DI30" s="763"/>
      <c r="DJ30" s="763"/>
      <c r="DK30" s="764"/>
      <c r="DL30" s="762"/>
      <c r="DM30" s="763"/>
      <c r="DN30" s="763"/>
      <c r="DO30" s="763"/>
      <c r="DP30" s="764"/>
      <c r="DQ30" s="762"/>
      <c r="DR30" s="763"/>
      <c r="DS30" s="763"/>
      <c r="DT30" s="763"/>
      <c r="DU30" s="764"/>
      <c r="DV30" s="759"/>
      <c r="DW30" s="760"/>
      <c r="DX30" s="760"/>
      <c r="DY30" s="760"/>
      <c r="DZ30" s="765"/>
      <c r="EA30" s="224"/>
    </row>
    <row r="31" spans="1:131" ht="26.25" customHeight="1" x14ac:dyDescent="0.15">
      <c r="A31" s="236">
        <v>4</v>
      </c>
      <c r="B31" s="766" t="s">
        <v>392</v>
      </c>
      <c r="C31" s="767"/>
      <c r="D31" s="767"/>
      <c r="E31" s="767"/>
      <c r="F31" s="767"/>
      <c r="G31" s="767"/>
      <c r="H31" s="767"/>
      <c r="I31" s="767"/>
      <c r="J31" s="767"/>
      <c r="K31" s="767"/>
      <c r="L31" s="767"/>
      <c r="M31" s="767"/>
      <c r="N31" s="767"/>
      <c r="O31" s="767"/>
      <c r="P31" s="768"/>
      <c r="Q31" s="769">
        <v>44</v>
      </c>
      <c r="R31" s="770"/>
      <c r="S31" s="770"/>
      <c r="T31" s="770"/>
      <c r="U31" s="770"/>
      <c r="V31" s="770">
        <v>43</v>
      </c>
      <c r="W31" s="770"/>
      <c r="X31" s="770"/>
      <c r="Y31" s="770"/>
      <c r="Z31" s="770"/>
      <c r="AA31" s="770">
        <v>1</v>
      </c>
      <c r="AB31" s="770"/>
      <c r="AC31" s="770"/>
      <c r="AD31" s="770"/>
      <c r="AE31" s="771"/>
      <c r="AF31" s="772">
        <v>1</v>
      </c>
      <c r="AG31" s="773"/>
      <c r="AH31" s="773"/>
      <c r="AI31" s="773"/>
      <c r="AJ31" s="774"/>
      <c r="AK31" s="820">
        <v>2</v>
      </c>
      <c r="AL31" s="816"/>
      <c r="AM31" s="816"/>
      <c r="AN31" s="816"/>
      <c r="AO31" s="816"/>
      <c r="AP31" s="816" t="s">
        <v>494</v>
      </c>
      <c r="AQ31" s="816"/>
      <c r="AR31" s="816"/>
      <c r="AS31" s="816"/>
      <c r="AT31" s="816"/>
      <c r="AU31" s="816" t="s">
        <v>494</v>
      </c>
      <c r="AV31" s="816"/>
      <c r="AW31" s="816"/>
      <c r="AX31" s="816"/>
      <c r="AY31" s="816"/>
      <c r="AZ31" s="817" t="s">
        <v>494</v>
      </c>
      <c r="BA31" s="817"/>
      <c r="BB31" s="817"/>
      <c r="BC31" s="817"/>
      <c r="BD31" s="817"/>
      <c r="BE31" s="818"/>
      <c r="BF31" s="818"/>
      <c r="BG31" s="818"/>
      <c r="BH31" s="818"/>
      <c r="BI31" s="819"/>
      <c r="BJ31" s="226"/>
      <c r="BK31" s="226"/>
      <c r="BL31" s="226"/>
      <c r="BM31" s="226"/>
      <c r="BN31" s="226"/>
      <c r="BO31" s="235"/>
      <c r="BP31" s="235"/>
      <c r="BQ31" s="232">
        <v>25</v>
      </c>
      <c r="BR31" s="233"/>
      <c r="BS31" s="759"/>
      <c r="BT31" s="760"/>
      <c r="BU31" s="760"/>
      <c r="BV31" s="760"/>
      <c r="BW31" s="760"/>
      <c r="BX31" s="760"/>
      <c r="BY31" s="760"/>
      <c r="BZ31" s="760"/>
      <c r="CA31" s="760"/>
      <c r="CB31" s="760"/>
      <c r="CC31" s="760"/>
      <c r="CD31" s="760"/>
      <c r="CE31" s="760"/>
      <c r="CF31" s="760"/>
      <c r="CG31" s="761"/>
      <c r="CH31" s="762"/>
      <c r="CI31" s="763"/>
      <c r="CJ31" s="763"/>
      <c r="CK31" s="763"/>
      <c r="CL31" s="764"/>
      <c r="CM31" s="762"/>
      <c r="CN31" s="763"/>
      <c r="CO31" s="763"/>
      <c r="CP31" s="763"/>
      <c r="CQ31" s="764"/>
      <c r="CR31" s="762"/>
      <c r="CS31" s="763"/>
      <c r="CT31" s="763"/>
      <c r="CU31" s="763"/>
      <c r="CV31" s="764"/>
      <c r="CW31" s="762"/>
      <c r="CX31" s="763"/>
      <c r="CY31" s="763"/>
      <c r="CZ31" s="763"/>
      <c r="DA31" s="764"/>
      <c r="DB31" s="762"/>
      <c r="DC31" s="763"/>
      <c r="DD31" s="763"/>
      <c r="DE31" s="763"/>
      <c r="DF31" s="764"/>
      <c r="DG31" s="762"/>
      <c r="DH31" s="763"/>
      <c r="DI31" s="763"/>
      <c r="DJ31" s="763"/>
      <c r="DK31" s="764"/>
      <c r="DL31" s="762"/>
      <c r="DM31" s="763"/>
      <c r="DN31" s="763"/>
      <c r="DO31" s="763"/>
      <c r="DP31" s="764"/>
      <c r="DQ31" s="762"/>
      <c r="DR31" s="763"/>
      <c r="DS31" s="763"/>
      <c r="DT31" s="763"/>
      <c r="DU31" s="764"/>
      <c r="DV31" s="759"/>
      <c r="DW31" s="760"/>
      <c r="DX31" s="760"/>
      <c r="DY31" s="760"/>
      <c r="DZ31" s="765"/>
      <c r="EA31" s="224"/>
    </row>
    <row r="32" spans="1:131" ht="26.25" customHeight="1" x14ac:dyDescent="0.15">
      <c r="A32" s="236">
        <v>5</v>
      </c>
      <c r="B32" s="766" t="s">
        <v>393</v>
      </c>
      <c r="C32" s="767"/>
      <c r="D32" s="767"/>
      <c r="E32" s="767"/>
      <c r="F32" s="767"/>
      <c r="G32" s="767"/>
      <c r="H32" s="767"/>
      <c r="I32" s="767"/>
      <c r="J32" s="767"/>
      <c r="K32" s="767"/>
      <c r="L32" s="767"/>
      <c r="M32" s="767"/>
      <c r="N32" s="767"/>
      <c r="O32" s="767"/>
      <c r="P32" s="768"/>
      <c r="Q32" s="769">
        <v>2331</v>
      </c>
      <c r="R32" s="770"/>
      <c r="S32" s="770"/>
      <c r="T32" s="770"/>
      <c r="U32" s="770"/>
      <c r="V32" s="770">
        <v>2318</v>
      </c>
      <c r="W32" s="770"/>
      <c r="X32" s="770"/>
      <c r="Y32" s="770"/>
      <c r="Z32" s="770"/>
      <c r="AA32" s="770">
        <v>13</v>
      </c>
      <c r="AB32" s="770"/>
      <c r="AC32" s="770"/>
      <c r="AD32" s="770"/>
      <c r="AE32" s="771"/>
      <c r="AF32" s="772">
        <v>13</v>
      </c>
      <c r="AG32" s="773"/>
      <c r="AH32" s="773"/>
      <c r="AI32" s="773"/>
      <c r="AJ32" s="774"/>
      <c r="AK32" s="820">
        <v>1293</v>
      </c>
      <c r="AL32" s="816"/>
      <c r="AM32" s="816"/>
      <c r="AN32" s="816"/>
      <c r="AO32" s="816"/>
      <c r="AP32" s="816" t="s">
        <v>494</v>
      </c>
      <c r="AQ32" s="816"/>
      <c r="AR32" s="816"/>
      <c r="AS32" s="816"/>
      <c r="AT32" s="816"/>
      <c r="AU32" s="816" t="s">
        <v>494</v>
      </c>
      <c r="AV32" s="816"/>
      <c r="AW32" s="816"/>
      <c r="AX32" s="816"/>
      <c r="AY32" s="816"/>
      <c r="AZ32" s="817" t="s">
        <v>494</v>
      </c>
      <c r="BA32" s="817"/>
      <c r="BB32" s="817"/>
      <c r="BC32" s="817"/>
      <c r="BD32" s="817"/>
      <c r="BE32" s="818"/>
      <c r="BF32" s="818"/>
      <c r="BG32" s="818"/>
      <c r="BH32" s="818"/>
      <c r="BI32" s="819"/>
      <c r="BJ32" s="226"/>
      <c r="BK32" s="226"/>
      <c r="BL32" s="226"/>
      <c r="BM32" s="226"/>
      <c r="BN32" s="226"/>
      <c r="BO32" s="235"/>
      <c r="BP32" s="235"/>
      <c r="BQ32" s="232">
        <v>26</v>
      </c>
      <c r="BR32" s="233"/>
      <c r="BS32" s="759"/>
      <c r="BT32" s="760"/>
      <c r="BU32" s="760"/>
      <c r="BV32" s="760"/>
      <c r="BW32" s="760"/>
      <c r="BX32" s="760"/>
      <c r="BY32" s="760"/>
      <c r="BZ32" s="760"/>
      <c r="CA32" s="760"/>
      <c r="CB32" s="760"/>
      <c r="CC32" s="760"/>
      <c r="CD32" s="760"/>
      <c r="CE32" s="760"/>
      <c r="CF32" s="760"/>
      <c r="CG32" s="761"/>
      <c r="CH32" s="762"/>
      <c r="CI32" s="763"/>
      <c r="CJ32" s="763"/>
      <c r="CK32" s="763"/>
      <c r="CL32" s="764"/>
      <c r="CM32" s="762"/>
      <c r="CN32" s="763"/>
      <c r="CO32" s="763"/>
      <c r="CP32" s="763"/>
      <c r="CQ32" s="764"/>
      <c r="CR32" s="762"/>
      <c r="CS32" s="763"/>
      <c r="CT32" s="763"/>
      <c r="CU32" s="763"/>
      <c r="CV32" s="764"/>
      <c r="CW32" s="762"/>
      <c r="CX32" s="763"/>
      <c r="CY32" s="763"/>
      <c r="CZ32" s="763"/>
      <c r="DA32" s="764"/>
      <c r="DB32" s="762"/>
      <c r="DC32" s="763"/>
      <c r="DD32" s="763"/>
      <c r="DE32" s="763"/>
      <c r="DF32" s="764"/>
      <c r="DG32" s="762"/>
      <c r="DH32" s="763"/>
      <c r="DI32" s="763"/>
      <c r="DJ32" s="763"/>
      <c r="DK32" s="764"/>
      <c r="DL32" s="762"/>
      <c r="DM32" s="763"/>
      <c r="DN32" s="763"/>
      <c r="DO32" s="763"/>
      <c r="DP32" s="764"/>
      <c r="DQ32" s="762"/>
      <c r="DR32" s="763"/>
      <c r="DS32" s="763"/>
      <c r="DT32" s="763"/>
      <c r="DU32" s="764"/>
      <c r="DV32" s="759"/>
      <c r="DW32" s="760"/>
      <c r="DX32" s="760"/>
      <c r="DY32" s="760"/>
      <c r="DZ32" s="765"/>
      <c r="EA32" s="224"/>
    </row>
    <row r="33" spans="1:131" ht="26.25" customHeight="1" x14ac:dyDescent="0.15">
      <c r="A33" s="236">
        <v>6</v>
      </c>
      <c r="B33" s="766" t="s">
        <v>394</v>
      </c>
      <c r="C33" s="767"/>
      <c r="D33" s="767"/>
      <c r="E33" s="767"/>
      <c r="F33" s="767"/>
      <c r="G33" s="767"/>
      <c r="H33" s="767"/>
      <c r="I33" s="767"/>
      <c r="J33" s="767"/>
      <c r="K33" s="767"/>
      <c r="L33" s="767"/>
      <c r="M33" s="767"/>
      <c r="N33" s="767"/>
      <c r="O33" s="767"/>
      <c r="P33" s="768"/>
      <c r="Q33" s="769">
        <v>16523</v>
      </c>
      <c r="R33" s="770"/>
      <c r="S33" s="770"/>
      <c r="T33" s="770"/>
      <c r="U33" s="770"/>
      <c r="V33" s="770">
        <v>16176</v>
      </c>
      <c r="W33" s="770"/>
      <c r="X33" s="770"/>
      <c r="Y33" s="770"/>
      <c r="Z33" s="770"/>
      <c r="AA33" s="770">
        <v>347</v>
      </c>
      <c r="AB33" s="770"/>
      <c r="AC33" s="770"/>
      <c r="AD33" s="770"/>
      <c r="AE33" s="771"/>
      <c r="AF33" s="772">
        <v>8775</v>
      </c>
      <c r="AG33" s="773"/>
      <c r="AH33" s="773"/>
      <c r="AI33" s="773"/>
      <c r="AJ33" s="774"/>
      <c r="AK33" s="820">
        <v>1367</v>
      </c>
      <c r="AL33" s="816"/>
      <c r="AM33" s="816"/>
      <c r="AN33" s="816"/>
      <c r="AO33" s="816"/>
      <c r="AP33" s="816">
        <v>8176</v>
      </c>
      <c r="AQ33" s="816"/>
      <c r="AR33" s="816"/>
      <c r="AS33" s="816"/>
      <c r="AT33" s="816"/>
      <c r="AU33" s="816">
        <v>5094</v>
      </c>
      <c r="AV33" s="816"/>
      <c r="AW33" s="816"/>
      <c r="AX33" s="816"/>
      <c r="AY33" s="816"/>
      <c r="AZ33" s="817" t="s">
        <v>494</v>
      </c>
      <c r="BA33" s="817"/>
      <c r="BB33" s="817"/>
      <c r="BC33" s="817"/>
      <c r="BD33" s="817"/>
      <c r="BE33" s="818" t="s">
        <v>395</v>
      </c>
      <c r="BF33" s="818"/>
      <c r="BG33" s="818"/>
      <c r="BH33" s="818"/>
      <c r="BI33" s="819"/>
      <c r="BJ33" s="226"/>
      <c r="BK33" s="226"/>
      <c r="BL33" s="226"/>
      <c r="BM33" s="226"/>
      <c r="BN33" s="226"/>
      <c r="BO33" s="235"/>
      <c r="BP33" s="235"/>
      <c r="BQ33" s="232">
        <v>27</v>
      </c>
      <c r="BR33" s="233"/>
      <c r="BS33" s="759"/>
      <c r="BT33" s="760"/>
      <c r="BU33" s="760"/>
      <c r="BV33" s="760"/>
      <c r="BW33" s="760"/>
      <c r="BX33" s="760"/>
      <c r="BY33" s="760"/>
      <c r="BZ33" s="760"/>
      <c r="CA33" s="760"/>
      <c r="CB33" s="760"/>
      <c r="CC33" s="760"/>
      <c r="CD33" s="760"/>
      <c r="CE33" s="760"/>
      <c r="CF33" s="760"/>
      <c r="CG33" s="761"/>
      <c r="CH33" s="762"/>
      <c r="CI33" s="763"/>
      <c r="CJ33" s="763"/>
      <c r="CK33" s="763"/>
      <c r="CL33" s="764"/>
      <c r="CM33" s="762"/>
      <c r="CN33" s="763"/>
      <c r="CO33" s="763"/>
      <c r="CP33" s="763"/>
      <c r="CQ33" s="764"/>
      <c r="CR33" s="762"/>
      <c r="CS33" s="763"/>
      <c r="CT33" s="763"/>
      <c r="CU33" s="763"/>
      <c r="CV33" s="764"/>
      <c r="CW33" s="762"/>
      <c r="CX33" s="763"/>
      <c r="CY33" s="763"/>
      <c r="CZ33" s="763"/>
      <c r="DA33" s="764"/>
      <c r="DB33" s="762"/>
      <c r="DC33" s="763"/>
      <c r="DD33" s="763"/>
      <c r="DE33" s="763"/>
      <c r="DF33" s="764"/>
      <c r="DG33" s="762"/>
      <c r="DH33" s="763"/>
      <c r="DI33" s="763"/>
      <c r="DJ33" s="763"/>
      <c r="DK33" s="764"/>
      <c r="DL33" s="762"/>
      <c r="DM33" s="763"/>
      <c r="DN33" s="763"/>
      <c r="DO33" s="763"/>
      <c r="DP33" s="764"/>
      <c r="DQ33" s="762"/>
      <c r="DR33" s="763"/>
      <c r="DS33" s="763"/>
      <c r="DT33" s="763"/>
      <c r="DU33" s="764"/>
      <c r="DV33" s="759"/>
      <c r="DW33" s="760"/>
      <c r="DX33" s="760"/>
      <c r="DY33" s="760"/>
      <c r="DZ33" s="765"/>
      <c r="EA33" s="224"/>
    </row>
    <row r="34" spans="1:131" ht="26.25" customHeight="1" x14ac:dyDescent="0.15">
      <c r="A34" s="236">
        <v>7</v>
      </c>
      <c r="B34" s="766" t="s">
        <v>396</v>
      </c>
      <c r="C34" s="767"/>
      <c r="D34" s="767"/>
      <c r="E34" s="767"/>
      <c r="F34" s="767"/>
      <c r="G34" s="767"/>
      <c r="H34" s="767"/>
      <c r="I34" s="767"/>
      <c r="J34" s="767"/>
      <c r="K34" s="767"/>
      <c r="L34" s="767"/>
      <c r="M34" s="767"/>
      <c r="N34" s="767"/>
      <c r="O34" s="767"/>
      <c r="P34" s="768"/>
      <c r="Q34" s="769">
        <v>2192</v>
      </c>
      <c r="R34" s="770"/>
      <c r="S34" s="770"/>
      <c r="T34" s="770"/>
      <c r="U34" s="770"/>
      <c r="V34" s="770">
        <v>2025</v>
      </c>
      <c r="W34" s="770"/>
      <c r="X34" s="770"/>
      <c r="Y34" s="770"/>
      <c r="Z34" s="770"/>
      <c r="AA34" s="770">
        <v>167</v>
      </c>
      <c r="AB34" s="770"/>
      <c r="AC34" s="770"/>
      <c r="AD34" s="770"/>
      <c r="AE34" s="771"/>
      <c r="AF34" s="772">
        <v>1213</v>
      </c>
      <c r="AG34" s="773"/>
      <c r="AH34" s="773"/>
      <c r="AI34" s="773"/>
      <c r="AJ34" s="774"/>
      <c r="AK34" s="820">
        <v>373</v>
      </c>
      <c r="AL34" s="816"/>
      <c r="AM34" s="816"/>
      <c r="AN34" s="816"/>
      <c r="AO34" s="816"/>
      <c r="AP34" s="816">
        <v>10021</v>
      </c>
      <c r="AQ34" s="816"/>
      <c r="AR34" s="816"/>
      <c r="AS34" s="816"/>
      <c r="AT34" s="816"/>
      <c r="AU34" s="816">
        <v>3187</v>
      </c>
      <c r="AV34" s="816"/>
      <c r="AW34" s="816"/>
      <c r="AX34" s="816"/>
      <c r="AY34" s="816"/>
      <c r="AZ34" s="817" t="s">
        <v>494</v>
      </c>
      <c r="BA34" s="817"/>
      <c r="BB34" s="817"/>
      <c r="BC34" s="817"/>
      <c r="BD34" s="817"/>
      <c r="BE34" s="818" t="s">
        <v>395</v>
      </c>
      <c r="BF34" s="818"/>
      <c r="BG34" s="818"/>
      <c r="BH34" s="818"/>
      <c r="BI34" s="819"/>
      <c r="BJ34" s="226"/>
      <c r="BK34" s="226"/>
      <c r="BL34" s="226"/>
      <c r="BM34" s="226"/>
      <c r="BN34" s="226"/>
      <c r="BO34" s="235"/>
      <c r="BP34" s="235"/>
      <c r="BQ34" s="232">
        <v>28</v>
      </c>
      <c r="BR34" s="233"/>
      <c r="BS34" s="759"/>
      <c r="BT34" s="760"/>
      <c r="BU34" s="760"/>
      <c r="BV34" s="760"/>
      <c r="BW34" s="760"/>
      <c r="BX34" s="760"/>
      <c r="BY34" s="760"/>
      <c r="BZ34" s="760"/>
      <c r="CA34" s="760"/>
      <c r="CB34" s="760"/>
      <c r="CC34" s="760"/>
      <c r="CD34" s="760"/>
      <c r="CE34" s="760"/>
      <c r="CF34" s="760"/>
      <c r="CG34" s="761"/>
      <c r="CH34" s="762"/>
      <c r="CI34" s="763"/>
      <c r="CJ34" s="763"/>
      <c r="CK34" s="763"/>
      <c r="CL34" s="764"/>
      <c r="CM34" s="762"/>
      <c r="CN34" s="763"/>
      <c r="CO34" s="763"/>
      <c r="CP34" s="763"/>
      <c r="CQ34" s="764"/>
      <c r="CR34" s="762"/>
      <c r="CS34" s="763"/>
      <c r="CT34" s="763"/>
      <c r="CU34" s="763"/>
      <c r="CV34" s="764"/>
      <c r="CW34" s="762"/>
      <c r="CX34" s="763"/>
      <c r="CY34" s="763"/>
      <c r="CZ34" s="763"/>
      <c r="DA34" s="764"/>
      <c r="DB34" s="762"/>
      <c r="DC34" s="763"/>
      <c r="DD34" s="763"/>
      <c r="DE34" s="763"/>
      <c r="DF34" s="764"/>
      <c r="DG34" s="762"/>
      <c r="DH34" s="763"/>
      <c r="DI34" s="763"/>
      <c r="DJ34" s="763"/>
      <c r="DK34" s="764"/>
      <c r="DL34" s="762"/>
      <c r="DM34" s="763"/>
      <c r="DN34" s="763"/>
      <c r="DO34" s="763"/>
      <c r="DP34" s="764"/>
      <c r="DQ34" s="762"/>
      <c r="DR34" s="763"/>
      <c r="DS34" s="763"/>
      <c r="DT34" s="763"/>
      <c r="DU34" s="764"/>
      <c r="DV34" s="759"/>
      <c r="DW34" s="760"/>
      <c r="DX34" s="760"/>
      <c r="DY34" s="760"/>
      <c r="DZ34" s="765"/>
      <c r="EA34" s="224"/>
    </row>
    <row r="35" spans="1:131" ht="26.25" customHeight="1" x14ac:dyDescent="0.15">
      <c r="A35" s="236">
        <v>8</v>
      </c>
      <c r="B35" s="766" t="s">
        <v>397</v>
      </c>
      <c r="C35" s="767"/>
      <c r="D35" s="767"/>
      <c r="E35" s="767"/>
      <c r="F35" s="767"/>
      <c r="G35" s="767"/>
      <c r="H35" s="767"/>
      <c r="I35" s="767"/>
      <c r="J35" s="767"/>
      <c r="K35" s="767"/>
      <c r="L35" s="767"/>
      <c r="M35" s="767"/>
      <c r="N35" s="767"/>
      <c r="O35" s="767"/>
      <c r="P35" s="768"/>
      <c r="Q35" s="769">
        <v>4648</v>
      </c>
      <c r="R35" s="770"/>
      <c r="S35" s="770"/>
      <c r="T35" s="770"/>
      <c r="U35" s="770"/>
      <c r="V35" s="770">
        <v>4297</v>
      </c>
      <c r="W35" s="770"/>
      <c r="X35" s="770"/>
      <c r="Y35" s="770"/>
      <c r="Z35" s="770"/>
      <c r="AA35" s="770">
        <v>351</v>
      </c>
      <c r="AB35" s="770"/>
      <c r="AC35" s="770"/>
      <c r="AD35" s="770"/>
      <c r="AE35" s="771"/>
      <c r="AF35" s="772">
        <v>337</v>
      </c>
      <c r="AG35" s="773"/>
      <c r="AH35" s="773"/>
      <c r="AI35" s="773"/>
      <c r="AJ35" s="774"/>
      <c r="AK35" s="820">
        <v>1497</v>
      </c>
      <c r="AL35" s="816"/>
      <c r="AM35" s="816"/>
      <c r="AN35" s="816"/>
      <c r="AO35" s="816"/>
      <c r="AP35" s="816">
        <v>20516</v>
      </c>
      <c r="AQ35" s="816"/>
      <c r="AR35" s="816"/>
      <c r="AS35" s="816"/>
      <c r="AT35" s="816"/>
      <c r="AU35" s="816">
        <v>7468</v>
      </c>
      <c r="AV35" s="816"/>
      <c r="AW35" s="816"/>
      <c r="AX35" s="816"/>
      <c r="AY35" s="816"/>
      <c r="AZ35" s="817" t="s">
        <v>494</v>
      </c>
      <c r="BA35" s="817"/>
      <c r="BB35" s="817"/>
      <c r="BC35" s="817"/>
      <c r="BD35" s="817"/>
      <c r="BE35" s="818" t="s">
        <v>395</v>
      </c>
      <c r="BF35" s="818"/>
      <c r="BG35" s="818"/>
      <c r="BH35" s="818"/>
      <c r="BI35" s="819"/>
      <c r="BJ35" s="226"/>
      <c r="BK35" s="226"/>
      <c r="BL35" s="226"/>
      <c r="BM35" s="226"/>
      <c r="BN35" s="226"/>
      <c r="BO35" s="235"/>
      <c r="BP35" s="235"/>
      <c r="BQ35" s="232">
        <v>29</v>
      </c>
      <c r="BR35" s="233"/>
      <c r="BS35" s="759"/>
      <c r="BT35" s="760"/>
      <c r="BU35" s="760"/>
      <c r="BV35" s="760"/>
      <c r="BW35" s="760"/>
      <c r="BX35" s="760"/>
      <c r="BY35" s="760"/>
      <c r="BZ35" s="760"/>
      <c r="CA35" s="760"/>
      <c r="CB35" s="760"/>
      <c r="CC35" s="760"/>
      <c r="CD35" s="760"/>
      <c r="CE35" s="760"/>
      <c r="CF35" s="760"/>
      <c r="CG35" s="761"/>
      <c r="CH35" s="762"/>
      <c r="CI35" s="763"/>
      <c r="CJ35" s="763"/>
      <c r="CK35" s="763"/>
      <c r="CL35" s="764"/>
      <c r="CM35" s="762"/>
      <c r="CN35" s="763"/>
      <c r="CO35" s="763"/>
      <c r="CP35" s="763"/>
      <c r="CQ35" s="764"/>
      <c r="CR35" s="762"/>
      <c r="CS35" s="763"/>
      <c r="CT35" s="763"/>
      <c r="CU35" s="763"/>
      <c r="CV35" s="764"/>
      <c r="CW35" s="762"/>
      <c r="CX35" s="763"/>
      <c r="CY35" s="763"/>
      <c r="CZ35" s="763"/>
      <c r="DA35" s="764"/>
      <c r="DB35" s="762"/>
      <c r="DC35" s="763"/>
      <c r="DD35" s="763"/>
      <c r="DE35" s="763"/>
      <c r="DF35" s="764"/>
      <c r="DG35" s="762"/>
      <c r="DH35" s="763"/>
      <c r="DI35" s="763"/>
      <c r="DJ35" s="763"/>
      <c r="DK35" s="764"/>
      <c r="DL35" s="762"/>
      <c r="DM35" s="763"/>
      <c r="DN35" s="763"/>
      <c r="DO35" s="763"/>
      <c r="DP35" s="764"/>
      <c r="DQ35" s="762"/>
      <c r="DR35" s="763"/>
      <c r="DS35" s="763"/>
      <c r="DT35" s="763"/>
      <c r="DU35" s="764"/>
      <c r="DV35" s="759"/>
      <c r="DW35" s="760"/>
      <c r="DX35" s="760"/>
      <c r="DY35" s="760"/>
      <c r="DZ35" s="765"/>
      <c r="EA35" s="224"/>
    </row>
    <row r="36" spans="1:131" ht="26.25" customHeight="1" x14ac:dyDescent="0.15">
      <c r="A36" s="236">
        <v>9</v>
      </c>
      <c r="B36" s="766" t="s">
        <v>398</v>
      </c>
      <c r="C36" s="767"/>
      <c r="D36" s="767"/>
      <c r="E36" s="767"/>
      <c r="F36" s="767"/>
      <c r="G36" s="767"/>
      <c r="H36" s="767"/>
      <c r="I36" s="767"/>
      <c r="J36" s="767"/>
      <c r="K36" s="767"/>
      <c r="L36" s="767"/>
      <c r="M36" s="767"/>
      <c r="N36" s="767"/>
      <c r="O36" s="767"/>
      <c r="P36" s="768"/>
      <c r="Q36" s="769">
        <v>3</v>
      </c>
      <c r="R36" s="770"/>
      <c r="S36" s="770"/>
      <c r="T36" s="770"/>
      <c r="U36" s="770"/>
      <c r="V36" s="770">
        <v>3</v>
      </c>
      <c r="W36" s="770"/>
      <c r="X36" s="770"/>
      <c r="Y36" s="770"/>
      <c r="Z36" s="770"/>
      <c r="AA36" s="770" t="s">
        <v>574</v>
      </c>
      <c r="AB36" s="770"/>
      <c r="AC36" s="770"/>
      <c r="AD36" s="770"/>
      <c r="AE36" s="771"/>
      <c r="AF36" s="772" t="s">
        <v>122</v>
      </c>
      <c r="AG36" s="773"/>
      <c r="AH36" s="773"/>
      <c r="AI36" s="773"/>
      <c r="AJ36" s="774"/>
      <c r="AK36" s="816" t="s">
        <v>553</v>
      </c>
      <c r="AL36" s="816"/>
      <c r="AM36" s="816"/>
      <c r="AN36" s="816"/>
      <c r="AO36" s="816"/>
      <c r="AP36" s="816" t="s">
        <v>553</v>
      </c>
      <c r="AQ36" s="816"/>
      <c r="AR36" s="816"/>
      <c r="AS36" s="816"/>
      <c r="AT36" s="816"/>
      <c r="AU36" s="816" t="s">
        <v>553</v>
      </c>
      <c r="AV36" s="816"/>
      <c r="AW36" s="816"/>
      <c r="AX36" s="816"/>
      <c r="AY36" s="816"/>
      <c r="AZ36" s="817" t="s">
        <v>494</v>
      </c>
      <c r="BA36" s="817"/>
      <c r="BB36" s="817"/>
      <c r="BC36" s="817"/>
      <c r="BD36" s="817"/>
      <c r="BE36" s="818" t="s">
        <v>399</v>
      </c>
      <c r="BF36" s="818"/>
      <c r="BG36" s="818"/>
      <c r="BH36" s="818"/>
      <c r="BI36" s="819"/>
      <c r="BJ36" s="226"/>
      <c r="BK36" s="226"/>
      <c r="BL36" s="226"/>
      <c r="BM36" s="226"/>
      <c r="BN36" s="226"/>
      <c r="BO36" s="235"/>
      <c r="BP36" s="235"/>
      <c r="BQ36" s="232">
        <v>30</v>
      </c>
      <c r="BR36" s="233"/>
      <c r="BS36" s="759"/>
      <c r="BT36" s="760"/>
      <c r="BU36" s="760"/>
      <c r="BV36" s="760"/>
      <c r="BW36" s="760"/>
      <c r="BX36" s="760"/>
      <c r="BY36" s="760"/>
      <c r="BZ36" s="760"/>
      <c r="CA36" s="760"/>
      <c r="CB36" s="760"/>
      <c r="CC36" s="760"/>
      <c r="CD36" s="760"/>
      <c r="CE36" s="760"/>
      <c r="CF36" s="760"/>
      <c r="CG36" s="761"/>
      <c r="CH36" s="762"/>
      <c r="CI36" s="763"/>
      <c r="CJ36" s="763"/>
      <c r="CK36" s="763"/>
      <c r="CL36" s="764"/>
      <c r="CM36" s="762"/>
      <c r="CN36" s="763"/>
      <c r="CO36" s="763"/>
      <c r="CP36" s="763"/>
      <c r="CQ36" s="764"/>
      <c r="CR36" s="762"/>
      <c r="CS36" s="763"/>
      <c r="CT36" s="763"/>
      <c r="CU36" s="763"/>
      <c r="CV36" s="764"/>
      <c r="CW36" s="762"/>
      <c r="CX36" s="763"/>
      <c r="CY36" s="763"/>
      <c r="CZ36" s="763"/>
      <c r="DA36" s="764"/>
      <c r="DB36" s="762"/>
      <c r="DC36" s="763"/>
      <c r="DD36" s="763"/>
      <c r="DE36" s="763"/>
      <c r="DF36" s="764"/>
      <c r="DG36" s="762"/>
      <c r="DH36" s="763"/>
      <c r="DI36" s="763"/>
      <c r="DJ36" s="763"/>
      <c r="DK36" s="764"/>
      <c r="DL36" s="762"/>
      <c r="DM36" s="763"/>
      <c r="DN36" s="763"/>
      <c r="DO36" s="763"/>
      <c r="DP36" s="764"/>
      <c r="DQ36" s="762"/>
      <c r="DR36" s="763"/>
      <c r="DS36" s="763"/>
      <c r="DT36" s="763"/>
      <c r="DU36" s="764"/>
      <c r="DV36" s="759"/>
      <c r="DW36" s="760"/>
      <c r="DX36" s="760"/>
      <c r="DY36" s="760"/>
      <c r="DZ36" s="765"/>
      <c r="EA36" s="224"/>
    </row>
    <row r="37" spans="1:131" ht="26.25" customHeight="1" x14ac:dyDescent="0.15">
      <c r="A37" s="236">
        <v>10</v>
      </c>
      <c r="B37" s="766" t="s">
        <v>400</v>
      </c>
      <c r="C37" s="767"/>
      <c r="D37" s="767"/>
      <c r="E37" s="767"/>
      <c r="F37" s="767"/>
      <c r="G37" s="767"/>
      <c r="H37" s="767"/>
      <c r="I37" s="767"/>
      <c r="J37" s="767"/>
      <c r="K37" s="767"/>
      <c r="L37" s="767"/>
      <c r="M37" s="767"/>
      <c r="N37" s="767"/>
      <c r="O37" s="767"/>
      <c r="P37" s="768"/>
      <c r="Q37" s="769">
        <v>9</v>
      </c>
      <c r="R37" s="770"/>
      <c r="S37" s="770"/>
      <c r="T37" s="770"/>
      <c r="U37" s="770"/>
      <c r="V37" s="770">
        <v>178</v>
      </c>
      <c r="W37" s="770"/>
      <c r="X37" s="770"/>
      <c r="Y37" s="770"/>
      <c r="Z37" s="770"/>
      <c r="AA37" s="770">
        <v>-169</v>
      </c>
      <c r="AB37" s="770"/>
      <c r="AC37" s="770"/>
      <c r="AD37" s="770"/>
      <c r="AE37" s="771"/>
      <c r="AF37" s="772">
        <v>32</v>
      </c>
      <c r="AG37" s="773"/>
      <c r="AH37" s="773"/>
      <c r="AI37" s="773"/>
      <c r="AJ37" s="774"/>
      <c r="AK37" s="816" t="s">
        <v>553</v>
      </c>
      <c r="AL37" s="816"/>
      <c r="AM37" s="816"/>
      <c r="AN37" s="816"/>
      <c r="AO37" s="816"/>
      <c r="AP37" s="816" t="s">
        <v>553</v>
      </c>
      <c r="AQ37" s="816"/>
      <c r="AR37" s="816"/>
      <c r="AS37" s="816"/>
      <c r="AT37" s="816"/>
      <c r="AU37" s="816" t="s">
        <v>553</v>
      </c>
      <c r="AV37" s="816"/>
      <c r="AW37" s="816"/>
      <c r="AX37" s="816"/>
      <c r="AY37" s="816"/>
      <c r="AZ37" s="817" t="s">
        <v>494</v>
      </c>
      <c r="BA37" s="817"/>
      <c r="BB37" s="817"/>
      <c r="BC37" s="817"/>
      <c r="BD37" s="817"/>
      <c r="BE37" s="818" t="s">
        <v>399</v>
      </c>
      <c r="BF37" s="818"/>
      <c r="BG37" s="818"/>
      <c r="BH37" s="818"/>
      <c r="BI37" s="819"/>
      <c r="BJ37" s="226"/>
      <c r="BK37" s="226"/>
      <c r="BL37" s="226"/>
      <c r="BM37" s="226"/>
      <c r="BN37" s="226"/>
      <c r="BO37" s="235"/>
      <c r="BP37" s="235"/>
      <c r="BQ37" s="232">
        <v>31</v>
      </c>
      <c r="BR37" s="233"/>
      <c r="BS37" s="759"/>
      <c r="BT37" s="760"/>
      <c r="BU37" s="760"/>
      <c r="BV37" s="760"/>
      <c r="BW37" s="760"/>
      <c r="BX37" s="760"/>
      <c r="BY37" s="760"/>
      <c r="BZ37" s="760"/>
      <c r="CA37" s="760"/>
      <c r="CB37" s="760"/>
      <c r="CC37" s="760"/>
      <c r="CD37" s="760"/>
      <c r="CE37" s="760"/>
      <c r="CF37" s="760"/>
      <c r="CG37" s="761"/>
      <c r="CH37" s="762"/>
      <c r="CI37" s="763"/>
      <c r="CJ37" s="763"/>
      <c r="CK37" s="763"/>
      <c r="CL37" s="764"/>
      <c r="CM37" s="762"/>
      <c r="CN37" s="763"/>
      <c r="CO37" s="763"/>
      <c r="CP37" s="763"/>
      <c r="CQ37" s="764"/>
      <c r="CR37" s="762"/>
      <c r="CS37" s="763"/>
      <c r="CT37" s="763"/>
      <c r="CU37" s="763"/>
      <c r="CV37" s="764"/>
      <c r="CW37" s="762"/>
      <c r="CX37" s="763"/>
      <c r="CY37" s="763"/>
      <c r="CZ37" s="763"/>
      <c r="DA37" s="764"/>
      <c r="DB37" s="762"/>
      <c r="DC37" s="763"/>
      <c r="DD37" s="763"/>
      <c r="DE37" s="763"/>
      <c r="DF37" s="764"/>
      <c r="DG37" s="762"/>
      <c r="DH37" s="763"/>
      <c r="DI37" s="763"/>
      <c r="DJ37" s="763"/>
      <c r="DK37" s="764"/>
      <c r="DL37" s="762"/>
      <c r="DM37" s="763"/>
      <c r="DN37" s="763"/>
      <c r="DO37" s="763"/>
      <c r="DP37" s="764"/>
      <c r="DQ37" s="762"/>
      <c r="DR37" s="763"/>
      <c r="DS37" s="763"/>
      <c r="DT37" s="763"/>
      <c r="DU37" s="764"/>
      <c r="DV37" s="759"/>
      <c r="DW37" s="760"/>
      <c r="DX37" s="760"/>
      <c r="DY37" s="760"/>
      <c r="DZ37" s="765"/>
      <c r="EA37" s="224"/>
    </row>
    <row r="38" spans="1:131" ht="26.25" customHeight="1" x14ac:dyDescent="0.15">
      <c r="A38" s="236">
        <v>11</v>
      </c>
      <c r="B38" s="766" t="s">
        <v>401</v>
      </c>
      <c r="C38" s="767"/>
      <c r="D38" s="767"/>
      <c r="E38" s="767"/>
      <c r="F38" s="767"/>
      <c r="G38" s="767"/>
      <c r="H38" s="767"/>
      <c r="I38" s="767"/>
      <c r="J38" s="767"/>
      <c r="K38" s="767"/>
      <c r="L38" s="767"/>
      <c r="M38" s="767"/>
      <c r="N38" s="767"/>
      <c r="O38" s="767"/>
      <c r="P38" s="768"/>
      <c r="Q38" s="769">
        <v>7</v>
      </c>
      <c r="R38" s="770"/>
      <c r="S38" s="770"/>
      <c r="T38" s="770"/>
      <c r="U38" s="770"/>
      <c r="V38" s="770">
        <v>11</v>
      </c>
      <c r="W38" s="770"/>
      <c r="X38" s="770"/>
      <c r="Y38" s="770"/>
      <c r="Z38" s="770"/>
      <c r="AA38" s="770">
        <v>-4</v>
      </c>
      <c r="AB38" s="770"/>
      <c r="AC38" s="770"/>
      <c r="AD38" s="770"/>
      <c r="AE38" s="771"/>
      <c r="AF38" s="772">
        <v>62</v>
      </c>
      <c r="AG38" s="773"/>
      <c r="AH38" s="773"/>
      <c r="AI38" s="773"/>
      <c r="AJ38" s="774"/>
      <c r="AK38" s="816" t="s">
        <v>553</v>
      </c>
      <c r="AL38" s="816"/>
      <c r="AM38" s="816"/>
      <c r="AN38" s="816"/>
      <c r="AO38" s="816"/>
      <c r="AP38" s="816" t="s">
        <v>553</v>
      </c>
      <c r="AQ38" s="816"/>
      <c r="AR38" s="816"/>
      <c r="AS38" s="816"/>
      <c r="AT38" s="816"/>
      <c r="AU38" s="816" t="s">
        <v>553</v>
      </c>
      <c r="AV38" s="816"/>
      <c r="AW38" s="816"/>
      <c r="AX38" s="816"/>
      <c r="AY38" s="816"/>
      <c r="AZ38" s="817" t="s">
        <v>494</v>
      </c>
      <c r="BA38" s="817"/>
      <c r="BB38" s="817"/>
      <c r="BC38" s="817"/>
      <c r="BD38" s="817"/>
      <c r="BE38" s="818" t="s">
        <v>399</v>
      </c>
      <c r="BF38" s="818"/>
      <c r="BG38" s="818"/>
      <c r="BH38" s="818"/>
      <c r="BI38" s="819"/>
      <c r="BJ38" s="226"/>
      <c r="BK38" s="226"/>
      <c r="BL38" s="226"/>
      <c r="BM38" s="226"/>
      <c r="BN38" s="226"/>
      <c r="BO38" s="235"/>
      <c r="BP38" s="235"/>
      <c r="BQ38" s="232">
        <v>32</v>
      </c>
      <c r="BR38" s="233"/>
      <c r="BS38" s="759"/>
      <c r="BT38" s="760"/>
      <c r="BU38" s="760"/>
      <c r="BV38" s="760"/>
      <c r="BW38" s="760"/>
      <c r="BX38" s="760"/>
      <c r="BY38" s="760"/>
      <c r="BZ38" s="760"/>
      <c r="CA38" s="760"/>
      <c r="CB38" s="760"/>
      <c r="CC38" s="760"/>
      <c r="CD38" s="760"/>
      <c r="CE38" s="760"/>
      <c r="CF38" s="760"/>
      <c r="CG38" s="761"/>
      <c r="CH38" s="762"/>
      <c r="CI38" s="763"/>
      <c r="CJ38" s="763"/>
      <c r="CK38" s="763"/>
      <c r="CL38" s="764"/>
      <c r="CM38" s="762"/>
      <c r="CN38" s="763"/>
      <c r="CO38" s="763"/>
      <c r="CP38" s="763"/>
      <c r="CQ38" s="764"/>
      <c r="CR38" s="762"/>
      <c r="CS38" s="763"/>
      <c r="CT38" s="763"/>
      <c r="CU38" s="763"/>
      <c r="CV38" s="764"/>
      <c r="CW38" s="762"/>
      <c r="CX38" s="763"/>
      <c r="CY38" s="763"/>
      <c r="CZ38" s="763"/>
      <c r="DA38" s="764"/>
      <c r="DB38" s="762"/>
      <c r="DC38" s="763"/>
      <c r="DD38" s="763"/>
      <c r="DE38" s="763"/>
      <c r="DF38" s="764"/>
      <c r="DG38" s="762"/>
      <c r="DH38" s="763"/>
      <c r="DI38" s="763"/>
      <c r="DJ38" s="763"/>
      <c r="DK38" s="764"/>
      <c r="DL38" s="762"/>
      <c r="DM38" s="763"/>
      <c r="DN38" s="763"/>
      <c r="DO38" s="763"/>
      <c r="DP38" s="764"/>
      <c r="DQ38" s="762"/>
      <c r="DR38" s="763"/>
      <c r="DS38" s="763"/>
      <c r="DT38" s="763"/>
      <c r="DU38" s="764"/>
      <c r="DV38" s="759"/>
      <c r="DW38" s="760"/>
      <c r="DX38" s="760"/>
      <c r="DY38" s="760"/>
      <c r="DZ38" s="765"/>
      <c r="EA38" s="224"/>
    </row>
    <row r="39" spans="1:131" ht="26.25" customHeight="1" x14ac:dyDescent="0.15">
      <c r="A39" s="236">
        <v>12</v>
      </c>
      <c r="B39" s="766"/>
      <c r="C39" s="767"/>
      <c r="D39" s="767"/>
      <c r="E39" s="767"/>
      <c r="F39" s="767"/>
      <c r="G39" s="767"/>
      <c r="H39" s="767"/>
      <c r="I39" s="767"/>
      <c r="J39" s="767"/>
      <c r="K39" s="767"/>
      <c r="L39" s="767"/>
      <c r="M39" s="767"/>
      <c r="N39" s="767"/>
      <c r="O39" s="767"/>
      <c r="P39" s="768"/>
      <c r="Q39" s="769"/>
      <c r="R39" s="770"/>
      <c r="S39" s="770"/>
      <c r="T39" s="770"/>
      <c r="U39" s="770"/>
      <c r="V39" s="770"/>
      <c r="W39" s="770"/>
      <c r="X39" s="770"/>
      <c r="Y39" s="770"/>
      <c r="Z39" s="770"/>
      <c r="AA39" s="770"/>
      <c r="AB39" s="770"/>
      <c r="AC39" s="770"/>
      <c r="AD39" s="770"/>
      <c r="AE39" s="771"/>
      <c r="AF39" s="772"/>
      <c r="AG39" s="773"/>
      <c r="AH39" s="773"/>
      <c r="AI39" s="773"/>
      <c r="AJ39" s="774"/>
      <c r="AK39" s="820"/>
      <c r="AL39" s="816"/>
      <c r="AM39" s="816"/>
      <c r="AN39" s="816"/>
      <c r="AO39" s="816"/>
      <c r="AP39" s="816"/>
      <c r="AQ39" s="816"/>
      <c r="AR39" s="816"/>
      <c r="AS39" s="816"/>
      <c r="AT39" s="816"/>
      <c r="AU39" s="816"/>
      <c r="AV39" s="816"/>
      <c r="AW39" s="816"/>
      <c r="AX39" s="816"/>
      <c r="AY39" s="816"/>
      <c r="AZ39" s="817"/>
      <c r="BA39" s="817"/>
      <c r="BB39" s="817"/>
      <c r="BC39" s="817"/>
      <c r="BD39" s="817"/>
      <c r="BE39" s="818"/>
      <c r="BF39" s="818"/>
      <c r="BG39" s="818"/>
      <c r="BH39" s="818"/>
      <c r="BI39" s="819"/>
      <c r="BJ39" s="226"/>
      <c r="BK39" s="226"/>
      <c r="BL39" s="226"/>
      <c r="BM39" s="226"/>
      <c r="BN39" s="226"/>
      <c r="BO39" s="235"/>
      <c r="BP39" s="235"/>
      <c r="BQ39" s="232">
        <v>33</v>
      </c>
      <c r="BR39" s="233"/>
      <c r="BS39" s="759"/>
      <c r="BT39" s="760"/>
      <c r="BU39" s="760"/>
      <c r="BV39" s="760"/>
      <c r="BW39" s="760"/>
      <c r="BX39" s="760"/>
      <c r="BY39" s="760"/>
      <c r="BZ39" s="760"/>
      <c r="CA39" s="760"/>
      <c r="CB39" s="760"/>
      <c r="CC39" s="760"/>
      <c r="CD39" s="760"/>
      <c r="CE39" s="760"/>
      <c r="CF39" s="760"/>
      <c r="CG39" s="761"/>
      <c r="CH39" s="762"/>
      <c r="CI39" s="763"/>
      <c r="CJ39" s="763"/>
      <c r="CK39" s="763"/>
      <c r="CL39" s="764"/>
      <c r="CM39" s="762"/>
      <c r="CN39" s="763"/>
      <c r="CO39" s="763"/>
      <c r="CP39" s="763"/>
      <c r="CQ39" s="764"/>
      <c r="CR39" s="762"/>
      <c r="CS39" s="763"/>
      <c r="CT39" s="763"/>
      <c r="CU39" s="763"/>
      <c r="CV39" s="764"/>
      <c r="CW39" s="762"/>
      <c r="CX39" s="763"/>
      <c r="CY39" s="763"/>
      <c r="CZ39" s="763"/>
      <c r="DA39" s="764"/>
      <c r="DB39" s="762"/>
      <c r="DC39" s="763"/>
      <c r="DD39" s="763"/>
      <c r="DE39" s="763"/>
      <c r="DF39" s="764"/>
      <c r="DG39" s="762"/>
      <c r="DH39" s="763"/>
      <c r="DI39" s="763"/>
      <c r="DJ39" s="763"/>
      <c r="DK39" s="764"/>
      <c r="DL39" s="762"/>
      <c r="DM39" s="763"/>
      <c r="DN39" s="763"/>
      <c r="DO39" s="763"/>
      <c r="DP39" s="764"/>
      <c r="DQ39" s="762"/>
      <c r="DR39" s="763"/>
      <c r="DS39" s="763"/>
      <c r="DT39" s="763"/>
      <c r="DU39" s="764"/>
      <c r="DV39" s="759"/>
      <c r="DW39" s="760"/>
      <c r="DX39" s="760"/>
      <c r="DY39" s="760"/>
      <c r="DZ39" s="765"/>
      <c r="EA39" s="224"/>
    </row>
    <row r="40" spans="1:131" ht="26.25" customHeight="1" x14ac:dyDescent="0.15">
      <c r="A40" s="232">
        <v>13</v>
      </c>
      <c r="B40" s="766"/>
      <c r="C40" s="767"/>
      <c r="D40" s="767"/>
      <c r="E40" s="767"/>
      <c r="F40" s="767"/>
      <c r="G40" s="767"/>
      <c r="H40" s="767"/>
      <c r="I40" s="767"/>
      <c r="J40" s="767"/>
      <c r="K40" s="767"/>
      <c r="L40" s="767"/>
      <c r="M40" s="767"/>
      <c r="N40" s="767"/>
      <c r="O40" s="767"/>
      <c r="P40" s="768"/>
      <c r="Q40" s="769"/>
      <c r="R40" s="770"/>
      <c r="S40" s="770"/>
      <c r="T40" s="770"/>
      <c r="U40" s="770"/>
      <c r="V40" s="770"/>
      <c r="W40" s="770"/>
      <c r="X40" s="770"/>
      <c r="Y40" s="770"/>
      <c r="Z40" s="770"/>
      <c r="AA40" s="770"/>
      <c r="AB40" s="770"/>
      <c r="AC40" s="770"/>
      <c r="AD40" s="770"/>
      <c r="AE40" s="771"/>
      <c r="AF40" s="772"/>
      <c r="AG40" s="773"/>
      <c r="AH40" s="773"/>
      <c r="AI40" s="773"/>
      <c r="AJ40" s="774"/>
      <c r="AK40" s="820"/>
      <c r="AL40" s="816"/>
      <c r="AM40" s="816"/>
      <c r="AN40" s="816"/>
      <c r="AO40" s="816"/>
      <c r="AP40" s="816"/>
      <c r="AQ40" s="816"/>
      <c r="AR40" s="816"/>
      <c r="AS40" s="816"/>
      <c r="AT40" s="816"/>
      <c r="AU40" s="816"/>
      <c r="AV40" s="816"/>
      <c r="AW40" s="816"/>
      <c r="AX40" s="816"/>
      <c r="AY40" s="816"/>
      <c r="AZ40" s="817"/>
      <c r="BA40" s="817"/>
      <c r="BB40" s="817"/>
      <c r="BC40" s="817"/>
      <c r="BD40" s="817"/>
      <c r="BE40" s="818"/>
      <c r="BF40" s="818"/>
      <c r="BG40" s="818"/>
      <c r="BH40" s="818"/>
      <c r="BI40" s="819"/>
      <c r="BJ40" s="226"/>
      <c r="BK40" s="226"/>
      <c r="BL40" s="226"/>
      <c r="BM40" s="226"/>
      <c r="BN40" s="226"/>
      <c r="BO40" s="235"/>
      <c r="BP40" s="235"/>
      <c r="BQ40" s="232">
        <v>34</v>
      </c>
      <c r="BR40" s="233"/>
      <c r="BS40" s="759"/>
      <c r="BT40" s="760"/>
      <c r="BU40" s="760"/>
      <c r="BV40" s="760"/>
      <c r="BW40" s="760"/>
      <c r="BX40" s="760"/>
      <c r="BY40" s="760"/>
      <c r="BZ40" s="760"/>
      <c r="CA40" s="760"/>
      <c r="CB40" s="760"/>
      <c r="CC40" s="760"/>
      <c r="CD40" s="760"/>
      <c r="CE40" s="760"/>
      <c r="CF40" s="760"/>
      <c r="CG40" s="761"/>
      <c r="CH40" s="762"/>
      <c r="CI40" s="763"/>
      <c r="CJ40" s="763"/>
      <c r="CK40" s="763"/>
      <c r="CL40" s="764"/>
      <c r="CM40" s="762"/>
      <c r="CN40" s="763"/>
      <c r="CO40" s="763"/>
      <c r="CP40" s="763"/>
      <c r="CQ40" s="764"/>
      <c r="CR40" s="762"/>
      <c r="CS40" s="763"/>
      <c r="CT40" s="763"/>
      <c r="CU40" s="763"/>
      <c r="CV40" s="764"/>
      <c r="CW40" s="762"/>
      <c r="CX40" s="763"/>
      <c r="CY40" s="763"/>
      <c r="CZ40" s="763"/>
      <c r="DA40" s="764"/>
      <c r="DB40" s="762"/>
      <c r="DC40" s="763"/>
      <c r="DD40" s="763"/>
      <c r="DE40" s="763"/>
      <c r="DF40" s="764"/>
      <c r="DG40" s="762"/>
      <c r="DH40" s="763"/>
      <c r="DI40" s="763"/>
      <c r="DJ40" s="763"/>
      <c r="DK40" s="764"/>
      <c r="DL40" s="762"/>
      <c r="DM40" s="763"/>
      <c r="DN40" s="763"/>
      <c r="DO40" s="763"/>
      <c r="DP40" s="764"/>
      <c r="DQ40" s="762"/>
      <c r="DR40" s="763"/>
      <c r="DS40" s="763"/>
      <c r="DT40" s="763"/>
      <c r="DU40" s="764"/>
      <c r="DV40" s="759"/>
      <c r="DW40" s="760"/>
      <c r="DX40" s="760"/>
      <c r="DY40" s="760"/>
      <c r="DZ40" s="765"/>
      <c r="EA40" s="224"/>
    </row>
    <row r="41" spans="1:131" ht="26.25" customHeight="1" x14ac:dyDescent="0.15">
      <c r="A41" s="232">
        <v>14</v>
      </c>
      <c r="B41" s="766"/>
      <c r="C41" s="767"/>
      <c r="D41" s="767"/>
      <c r="E41" s="767"/>
      <c r="F41" s="767"/>
      <c r="G41" s="767"/>
      <c r="H41" s="767"/>
      <c r="I41" s="767"/>
      <c r="J41" s="767"/>
      <c r="K41" s="767"/>
      <c r="L41" s="767"/>
      <c r="M41" s="767"/>
      <c r="N41" s="767"/>
      <c r="O41" s="767"/>
      <c r="P41" s="768"/>
      <c r="Q41" s="769"/>
      <c r="R41" s="770"/>
      <c r="S41" s="770"/>
      <c r="T41" s="770"/>
      <c r="U41" s="770"/>
      <c r="V41" s="770"/>
      <c r="W41" s="770"/>
      <c r="X41" s="770"/>
      <c r="Y41" s="770"/>
      <c r="Z41" s="770"/>
      <c r="AA41" s="770"/>
      <c r="AB41" s="770"/>
      <c r="AC41" s="770"/>
      <c r="AD41" s="770"/>
      <c r="AE41" s="771"/>
      <c r="AF41" s="772"/>
      <c r="AG41" s="773"/>
      <c r="AH41" s="773"/>
      <c r="AI41" s="773"/>
      <c r="AJ41" s="774"/>
      <c r="AK41" s="820"/>
      <c r="AL41" s="816"/>
      <c r="AM41" s="816"/>
      <c r="AN41" s="816"/>
      <c r="AO41" s="816"/>
      <c r="AP41" s="816"/>
      <c r="AQ41" s="816"/>
      <c r="AR41" s="816"/>
      <c r="AS41" s="816"/>
      <c r="AT41" s="816"/>
      <c r="AU41" s="816"/>
      <c r="AV41" s="816"/>
      <c r="AW41" s="816"/>
      <c r="AX41" s="816"/>
      <c r="AY41" s="816"/>
      <c r="AZ41" s="817"/>
      <c r="BA41" s="817"/>
      <c r="BB41" s="817"/>
      <c r="BC41" s="817"/>
      <c r="BD41" s="817"/>
      <c r="BE41" s="818"/>
      <c r="BF41" s="818"/>
      <c r="BG41" s="818"/>
      <c r="BH41" s="818"/>
      <c r="BI41" s="819"/>
      <c r="BJ41" s="226"/>
      <c r="BK41" s="226"/>
      <c r="BL41" s="226"/>
      <c r="BM41" s="226"/>
      <c r="BN41" s="226"/>
      <c r="BO41" s="235"/>
      <c r="BP41" s="235"/>
      <c r="BQ41" s="232">
        <v>35</v>
      </c>
      <c r="BR41" s="233"/>
      <c r="BS41" s="759"/>
      <c r="BT41" s="760"/>
      <c r="BU41" s="760"/>
      <c r="BV41" s="760"/>
      <c r="BW41" s="760"/>
      <c r="BX41" s="760"/>
      <c r="BY41" s="760"/>
      <c r="BZ41" s="760"/>
      <c r="CA41" s="760"/>
      <c r="CB41" s="760"/>
      <c r="CC41" s="760"/>
      <c r="CD41" s="760"/>
      <c r="CE41" s="760"/>
      <c r="CF41" s="760"/>
      <c r="CG41" s="761"/>
      <c r="CH41" s="762"/>
      <c r="CI41" s="763"/>
      <c r="CJ41" s="763"/>
      <c r="CK41" s="763"/>
      <c r="CL41" s="764"/>
      <c r="CM41" s="762"/>
      <c r="CN41" s="763"/>
      <c r="CO41" s="763"/>
      <c r="CP41" s="763"/>
      <c r="CQ41" s="764"/>
      <c r="CR41" s="762"/>
      <c r="CS41" s="763"/>
      <c r="CT41" s="763"/>
      <c r="CU41" s="763"/>
      <c r="CV41" s="764"/>
      <c r="CW41" s="762"/>
      <c r="CX41" s="763"/>
      <c r="CY41" s="763"/>
      <c r="CZ41" s="763"/>
      <c r="DA41" s="764"/>
      <c r="DB41" s="762"/>
      <c r="DC41" s="763"/>
      <c r="DD41" s="763"/>
      <c r="DE41" s="763"/>
      <c r="DF41" s="764"/>
      <c r="DG41" s="762"/>
      <c r="DH41" s="763"/>
      <c r="DI41" s="763"/>
      <c r="DJ41" s="763"/>
      <c r="DK41" s="764"/>
      <c r="DL41" s="762"/>
      <c r="DM41" s="763"/>
      <c r="DN41" s="763"/>
      <c r="DO41" s="763"/>
      <c r="DP41" s="764"/>
      <c r="DQ41" s="762"/>
      <c r="DR41" s="763"/>
      <c r="DS41" s="763"/>
      <c r="DT41" s="763"/>
      <c r="DU41" s="764"/>
      <c r="DV41" s="759"/>
      <c r="DW41" s="760"/>
      <c r="DX41" s="760"/>
      <c r="DY41" s="760"/>
      <c r="DZ41" s="765"/>
      <c r="EA41" s="224"/>
    </row>
    <row r="42" spans="1:131" ht="26.25" customHeight="1" x14ac:dyDescent="0.15">
      <c r="A42" s="232">
        <v>15</v>
      </c>
      <c r="B42" s="766"/>
      <c r="C42" s="767"/>
      <c r="D42" s="767"/>
      <c r="E42" s="767"/>
      <c r="F42" s="767"/>
      <c r="G42" s="767"/>
      <c r="H42" s="767"/>
      <c r="I42" s="767"/>
      <c r="J42" s="767"/>
      <c r="K42" s="767"/>
      <c r="L42" s="767"/>
      <c r="M42" s="767"/>
      <c r="N42" s="767"/>
      <c r="O42" s="767"/>
      <c r="P42" s="768"/>
      <c r="Q42" s="769"/>
      <c r="R42" s="770"/>
      <c r="S42" s="770"/>
      <c r="T42" s="770"/>
      <c r="U42" s="770"/>
      <c r="V42" s="770"/>
      <c r="W42" s="770"/>
      <c r="X42" s="770"/>
      <c r="Y42" s="770"/>
      <c r="Z42" s="770"/>
      <c r="AA42" s="770"/>
      <c r="AB42" s="770"/>
      <c r="AC42" s="770"/>
      <c r="AD42" s="770"/>
      <c r="AE42" s="771"/>
      <c r="AF42" s="772"/>
      <c r="AG42" s="773"/>
      <c r="AH42" s="773"/>
      <c r="AI42" s="773"/>
      <c r="AJ42" s="774"/>
      <c r="AK42" s="820"/>
      <c r="AL42" s="816"/>
      <c r="AM42" s="816"/>
      <c r="AN42" s="816"/>
      <c r="AO42" s="816"/>
      <c r="AP42" s="816"/>
      <c r="AQ42" s="816"/>
      <c r="AR42" s="816"/>
      <c r="AS42" s="816"/>
      <c r="AT42" s="816"/>
      <c r="AU42" s="816"/>
      <c r="AV42" s="816"/>
      <c r="AW42" s="816"/>
      <c r="AX42" s="816"/>
      <c r="AY42" s="816"/>
      <c r="AZ42" s="817"/>
      <c r="BA42" s="817"/>
      <c r="BB42" s="817"/>
      <c r="BC42" s="817"/>
      <c r="BD42" s="817"/>
      <c r="BE42" s="818"/>
      <c r="BF42" s="818"/>
      <c r="BG42" s="818"/>
      <c r="BH42" s="818"/>
      <c r="BI42" s="819"/>
      <c r="BJ42" s="226"/>
      <c r="BK42" s="226"/>
      <c r="BL42" s="226"/>
      <c r="BM42" s="226"/>
      <c r="BN42" s="226"/>
      <c r="BO42" s="235"/>
      <c r="BP42" s="235"/>
      <c r="BQ42" s="232">
        <v>36</v>
      </c>
      <c r="BR42" s="233"/>
      <c r="BS42" s="759"/>
      <c r="BT42" s="760"/>
      <c r="BU42" s="760"/>
      <c r="BV42" s="760"/>
      <c r="BW42" s="760"/>
      <c r="BX42" s="760"/>
      <c r="BY42" s="760"/>
      <c r="BZ42" s="760"/>
      <c r="CA42" s="760"/>
      <c r="CB42" s="760"/>
      <c r="CC42" s="760"/>
      <c r="CD42" s="760"/>
      <c r="CE42" s="760"/>
      <c r="CF42" s="760"/>
      <c r="CG42" s="761"/>
      <c r="CH42" s="762"/>
      <c r="CI42" s="763"/>
      <c r="CJ42" s="763"/>
      <c r="CK42" s="763"/>
      <c r="CL42" s="764"/>
      <c r="CM42" s="762"/>
      <c r="CN42" s="763"/>
      <c r="CO42" s="763"/>
      <c r="CP42" s="763"/>
      <c r="CQ42" s="764"/>
      <c r="CR42" s="762"/>
      <c r="CS42" s="763"/>
      <c r="CT42" s="763"/>
      <c r="CU42" s="763"/>
      <c r="CV42" s="764"/>
      <c r="CW42" s="762"/>
      <c r="CX42" s="763"/>
      <c r="CY42" s="763"/>
      <c r="CZ42" s="763"/>
      <c r="DA42" s="764"/>
      <c r="DB42" s="762"/>
      <c r="DC42" s="763"/>
      <c r="DD42" s="763"/>
      <c r="DE42" s="763"/>
      <c r="DF42" s="764"/>
      <c r="DG42" s="762"/>
      <c r="DH42" s="763"/>
      <c r="DI42" s="763"/>
      <c r="DJ42" s="763"/>
      <c r="DK42" s="764"/>
      <c r="DL42" s="762"/>
      <c r="DM42" s="763"/>
      <c r="DN42" s="763"/>
      <c r="DO42" s="763"/>
      <c r="DP42" s="764"/>
      <c r="DQ42" s="762"/>
      <c r="DR42" s="763"/>
      <c r="DS42" s="763"/>
      <c r="DT42" s="763"/>
      <c r="DU42" s="764"/>
      <c r="DV42" s="759"/>
      <c r="DW42" s="760"/>
      <c r="DX42" s="760"/>
      <c r="DY42" s="760"/>
      <c r="DZ42" s="765"/>
      <c r="EA42" s="224"/>
    </row>
    <row r="43" spans="1:131" ht="26.25" customHeight="1" x14ac:dyDescent="0.15">
      <c r="A43" s="232">
        <v>16</v>
      </c>
      <c r="B43" s="766"/>
      <c r="C43" s="767"/>
      <c r="D43" s="767"/>
      <c r="E43" s="767"/>
      <c r="F43" s="767"/>
      <c r="G43" s="767"/>
      <c r="H43" s="767"/>
      <c r="I43" s="767"/>
      <c r="J43" s="767"/>
      <c r="K43" s="767"/>
      <c r="L43" s="767"/>
      <c r="M43" s="767"/>
      <c r="N43" s="767"/>
      <c r="O43" s="767"/>
      <c r="P43" s="768"/>
      <c r="Q43" s="769"/>
      <c r="R43" s="770"/>
      <c r="S43" s="770"/>
      <c r="T43" s="770"/>
      <c r="U43" s="770"/>
      <c r="V43" s="770"/>
      <c r="W43" s="770"/>
      <c r="X43" s="770"/>
      <c r="Y43" s="770"/>
      <c r="Z43" s="770"/>
      <c r="AA43" s="770"/>
      <c r="AB43" s="770"/>
      <c r="AC43" s="770"/>
      <c r="AD43" s="770"/>
      <c r="AE43" s="771"/>
      <c r="AF43" s="772"/>
      <c r="AG43" s="773"/>
      <c r="AH43" s="773"/>
      <c r="AI43" s="773"/>
      <c r="AJ43" s="774"/>
      <c r="AK43" s="820"/>
      <c r="AL43" s="816"/>
      <c r="AM43" s="816"/>
      <c r="AN43" s="816"/>
      <c r="AO43" s="816"/>
      <c r="AP43" s="816"/>
      <c r="AQ43" s="816"/>
      <c r="AR43" s="816"/>
      <c r="AS43" s="816"/>
      <c r="AT43" s="816"/>
      <c r="AU43" s="816"/>
      <c r="AV43" s="816"/>
      <c r="AW43" s="816"/>
      <c r="AX43" s="816"/>
      <c r="AY43" s="816"/>
      <c r="AZ43" s="817"/>
      <c r="BA43" s="817"/>
      <c r="BB43" s="817"/>
      <c r="BC43" s="817"/>
      <c r="BD43" s="817"/>
      <c r="BE43" s="818"/>
      <c r="BF43" s="818"/>
      <c r="BG43" s="818"/>
      <c r="BH43" s="818"/>
      <c r="BI43" s="819"/>
      <c r="BJ43" s="226"/>
      <c r="BK43" s="226"/>
      <c r="BL43" s="226"/>
      <c r="BM43" s="226"/>
      <c r="BN43" s="226"/>
      <c r="BO43" s="235"/>
      <c r="BP43" s="235"/>
      <c r="BQ43" s="232">
        <v>37</v>
      </c>
      <c r="BR43" s="233"/>
      <c r="BS43" s="759"/>
      <c r="BT43" s="760"/>
      <c r="BU43" s="760"/>
      <c r="BV43" s="760"/>
      <c r="BW43" s="760"/>
      <c r="BX43" s="760"/>
      <c r="BY43" s="760"/>
      <c r="BZ43" s="760"/>
      <c r="CA43" s="760"/>
      <c r="CB43" s="760"/>
      <c r="CC43" s="760"/>
      <c r="CD43" s="760"/>
      <c r="CE43" s="760"/>
      <c r="CF43" s="760"/>
      <c r="CG43" s="761"/>
      <c r="CH43" s="762"/>
      <c r="CI43" s="763"/>
      <c r="CJ43" s="763"/>
      <c r="CK43" s="763"/>
      <c r="CL43" s="764"/>
      <c r="CM43" s="762"/>
      <c r="CN43" s="763"/>
      <c r="CO43" s="763"/>
      <c r="CP43" s="763"/>
      <c r="CQ43" s="764"/>
      <c r="CR43" s="762"/>
      <c r="CS43" s="763"/>
      <c r="CT43" s="763"/>
      <c r="CU43" s="763"/>
      <c r="CV43" s="764"/>
      <c r="CW43" s="762"/>
      <c r="CX43" s="763"/>
      <c r="CY43" s="763"/>
      <c r="CZ43" s="763"/>
      <c r="DA43" s="764"/>
      <c r="DB43" s="762"/>
      <c r="DC43" s="763"/>
      <c r="DD43" s="763"/>
      <c r="DE43" s="763"/>
      <c r="DF43" s="764"/>
      <c r="DG43" s="762"/>
      <c r="DH43" s="763"/>
      <c r="DI43" s="763"/>
      <c r="DJ43" s="763"/>
      <c r="DK43" s="764"/>
      <c r="DL43" s="762"/>
      <c r="DM43" s="763"/>
      <c r="DN43" s="763"/>
      <c r="DO43" s="763"/>
      <c r="DP43" s="764"/>
      <c r="DQ43" s="762"/>
      <c r="DR43" s="763"/>
      <c r="DS43" s="763"/>
      <c r="DT43" s="763"/>
      <c r="DU43" s="764"/>
      <c r="DV43" s="759"/>
      <c r="DW43" s="760"/>
      <c r="DX43" s="760"/>
      <c r="DY43" s="760"/>
      <c r="DZ43" s="765"/>
      <c r="EA43" s="224"/>
    </row>
    <row r="44" spans="1:131" ht="26.25" customHeight="1" x14ac:dyDescent="0.15">
      <c r="A44" s="232">
        <v>17</v>
      </c>
      <c r="B44" s="766"/>
      <c r="C44" s="767"/>
      <c r="D44" s="767"/>
      <c r="E44" s="767"/>
      <c r="F44" s="767"/>
      <c r="G44" s="767"/>
      <c r="H44" s="767"/>
      <c r="I44" s="767"/>
      <c r="J44" s="767"/>
      <c r="K44" s="767"/>
      <c r="L44" s="767"/>
      <c r="M44" s="767"/>
      <c r="N44" s="767"/>
      <c r="O44" s="767"/>
      <c r="P44" s="768"/>
      <c r="Q44" s="769"/>
      <c r="R44" s="770"/>
      <c r="S44" s="770"/>
      <c r="T44" s="770"/>
      <c r="U44" s="770"/>
      <c r="V44" s="770"/>
      <c r="W44" s="770"/>
      <c r="X44" s="770"/>
      <c r="Y44" s="770"/>
      <c r="Z44" s="770"/>
      <c r="AA44" s="770"/>
      <c r="AB44" s="770"/>
      <c r="AC44" s="770"/>
      <c r="AD44" s="770"/>
      <c r="AE44" s="771"/>
      <c r="AF44" s="772"/>
      <c r="AG44" s="773"/>
      <c r="AH44" s="773"/>
      <c r="AI44" s="773"/>
      <c r="AJ44" s="774"/>
      <c r="AK44" s="820"/>
      <c r="AL44" s="816"/>
      <c r="AM44" s="816"/>
      <c r="AN44" s="816"/>
      <c r="AO44" s="816"/>
      <c r="AP44" s="816"/>
      <c r="AQ44" s="816"/>
      <c r="AR44" s="816"/>
      <c r="AS44" s="816"/>
      <c r="AT44" s="816"/>
      <c r="AU44" s="816"/>
      <c r="AV44" s="816"/>
      <c r="AW44" s="816"/>
      <c r="AX44" s="816"/>
      <c r="AY44" s="816"/>
      <c r="AZ44" s="817"/>
      <c r="BA44" s="817"/>
      <c r="BB44" s="817"/>
      <c r="BC44" s="817"/>
      <c r="BD44" s="817"/>
      <c r="BE44" s="818"/>
      <c r="BF44" s="818"/>
      <c r="BG44" s="818"/>
      <c r="BH44" s="818"/>
      <c r="BI44" s="819"/>
      <c r="BJ44" s="226"/>
      <c r="BK44" s="226"/>
      <c r="BL44" s="226"/>
      <c r="BM44" s="226"/>
      <c r="BN44" s="226"/>
      <c r="BO44" s="235"/>
      <c r="BP44" s="235"/>
      <c r="BQ44" s="232">
        <v>38</v>
      </c>
      <c r="BR44" s="233"/>
      <c r="BS44" s="759"/>
      <c r="BT44" s="760"/>
      <c r="BU44" s="760"/>
      <c r="BV44" s="760"/>
      <c r="BW44" s="760"/>
      <c r="BX44" s="760"/>
      <c r="BY44" s="760"/>
      <c r="BZ44" s="760"/>
      <c r="CA44" s="760"/>
      <c r="CB44" s="760"/>
      <c r="CC44" s="760"/>
      <c r="CD44" s="760"/>
      <c r="CE44" s="760"/>
      <c r="CF44" s="760"/>
      <c r="CG44" s="761"/>
      <c r="CH44" s="762"/>
      <c r="CI44" s="763"/>
      <c r="CJ44" s="763"/>
      <c r="CK44" s="763"/>
      <c r="CL44" s="764"/>
      <c r="CM44" s="762"/>
      <c r="CN44" s="763"/>
      <c r="CO44" s="763"/>
      <c r="CP44" s="763"/>
      <c r="CQ44" s="764"/>
      <c r="CR44" s="762"/>
      <c r="CS44" s="763"/>
      <c r="CT44" s="763"/>
      <c r="CU44" s="763"/>
      <c r="CV44" s="764"/>
      <c r="CW44" s="762"/>
      <c r="CX44" s="763"/>
      <c r="CY44" s="763"/>
      <c r="CZ44" s="763"/>
      <c r="DA44" s="764"/>
      <c r="DB44" s="762"/>
      <c r="DC44" s="763"/>
      <c r="DD44" s="763"/>
      <c r="DE44" s="763"/>
      <c r="DF44" s="764"/>
      <c r="DG44" s="762"/>
      <c r="DH44" s="763"/>
      <c r="DI44" s="763"/>
      <c r="DJ44" s="763"/>
      <c r="DK44" s="764"/>
      <c r="DL44" s="762"/>
      <c r="DM44" s="763"/>
      <c r="DN44" s="763"/>
      <c r="DO44" s="763"/>
      <c r="DP44" s="764"/>
      <c r="DQ44" s="762"/>
      <c r="DR44" s="763"/>
      <c r="DS44" s="763"/>
      <c r="DT44" s="763"/>
      <c r="DU44" s="764"/>
      <c r="DV44" s="759"/>
      <c r="DW44" s="760"/>
      <c r="DX44" s="760"/>
      <c r="DY44" s="760"/>
      <c r="DZ44" s="765"/>
      <c r="EA44" s="224"/>
    </row>
    <row r="45" spans="1:131" ht="26.25" customHeight="1" x14ac:dyDescent="0.15">
      <c r="A45" s="232">
        <v>18</v>
      </c>
      <c r="B45" s="766"/>
      <c r="C45" s="767"/>
      <c r="D45" s="767"/>
      <c r="E45" s="767"/>
      <c r="F45" s="767"/>
      <c r="G45" s="767"/>
      <c r="H45" s="767"/>
      <c r="I45" s="767"/>
      <c r="J45" s="767"/>
      <c r="K45" s="767"/>
      <c r="L45" s="767"/>
      <c r="M45" s="767"/>
      <c r="N45" s="767"/>
      <c r="O45" s="767"/>
      <c r="P45" s="768"/>
      <c r="Q45" s="769"/>
      <c r="R45" s="770"/>
      <c r="S45" s="770"/>
      <c r="T45" s="770"/>
      <c r="U45" s="770"/>
      <c r="V45" s="770"/>
      <c r="W45" s="770"/>
      <c r="X45" s="770"/>
      <c r="Y45" s="770"/>
      <c r="Z45" s="770"/>
      <c r="AA45" s="770"/>
      <c r="AB45" s="770"/>
      <c r="AC45" s="770"/>
      <c r="AD45" s="770"/>
      <c r="AE45" s="771"/>
      <c r="AF45" s="772"/>
      <c r="AG45" s="773"/>
      <c r="AH45" s="773"/>
      <c r="AI45" s="773"/>
      <c r="AJ45" s="774"/>
      <c r="AK45" s="820"/>
      <c r="AL45" s="816"/>
      <c r="AM45" s="816"/>
      <c r="AN45" s="816"/>
      <c r="AO45" s="816"/>
      <c r="AP45" s="816"/>
      <c r="AQ45" s="816"/>
      <c r="AR45" s="816"/>
      <c r="AS45" s="816"/>
      <c r="AT45" s="816"/>
      <c r="AU45" s="816"/>
      <c r="AV45" s="816"/>
      <c r="AW45" s="816"/>
      <c r="AX45" s="816"/>
      <c r="AY45" s="816"/>
      <c r="AZ45" s="817"/>
      <c r="BA45" s="817"/>
      <c r="BB45" s="817"/>
      <c r="BC45" s="817"/>
      <c r="BD45" s="817"/>
      <c r="BE45" s="818"/>
      <c r="BF45" s="818"/>
      <c r="BG45" s="818"/>
      <c r="BH45" s="818"/>
      <c r="BI45" s="819"/>
      <c r="BJ45" s="226"/>
      <c r="BK45" s="226"/>
      <c r="BL45" s="226"/>
      <c r="BM45" s="226"/>
      <c r="BN45" s="226"/>
      <c r="BO45" s="235"/>
      <c r="BP45" s="235"/>
      <c r="BQ45" s="232">
        <v>39</v>
      </c>
      <c r="BR45" s="233"/>
      <c r="BS45" s="759"/>
      <c r="BT45" s="760"/>
      <c r="BU45" s="760"/>
      <c r="BV45" s="760"/>
      <c r="BW45" s="760"/>
      <c r="BX45" s="760"/>
      <c r="BY45" s="760"/>
      <c r="BZ45" s="760"/>
      <c r="CA45" s="760"/>
      <c r="CB45" s="760"/>
      <c r="CC45" s="760"/>
      <c r="CD45" s="760"/>
      <c r="CE45" s="760"/>
      <c r="CF45" s="760"/>
      <c r="CG45" s="761"/>
      <c r="CH45" s="762"/>
      <c r="CI45" s="763"/>
      <c r="CJ45" s="763"/>
      <c r="CK45" s="763"/>
      <c r="CL45" s="764"/>
      <c r="CM45" s="762"/>
      <c r="CN45" s="763"/>
      <c r="CO45" s="763"/>
      <c r="CP45" s="763"/>
      <c r="CQ45" s="764"/>
      <c r="CR45" s="762"/>
      <c r="CS45" s="763"/>
      <c r="CT45" s="763"/>
      <c r="CU45" s="763"/>
      <c r="CV45" s="764"/>
      <c r="CW45" s="762"/>
      <c r="CX45" s="763"/>
      <c r="CY45" s="763"/>
      <c r="CZ45" s="763"/>
      <c r="DA45" s="764"/>
      <c r="DB45" s="762"/>
      <c r="DC45" s="763"/>
      <c r="DD45" s="763"/>
      <c r="DE45" s="763"/>
      <c r="DF45" s="764"/>
      <c r="DG45" s="762"/>
      <c r="DH45" s="763"/>
      <c r="DI45" s="763"/>
      <c r="DJ45" s="763"/>
      <c r="DK45" s="764"/>
      <c r="DL45" s="762"/>
      <c r="DM45" s="763"/>
      <c r="DN45" s="763"/>
      <c r="DO45" s="763"/>
      <c r="DP45" s="764"/>
      <c r="DQ45" s="762"/>
      <c r="DR45" s="763"/>
      <c r="DS45" s="763"/>
      <c r="DT45" s="763"/>
      <c r="DU45" s="764"/>
      <c r="DV45" s="759"/>
      <c r="DW45" s="760"/>
      <c r="DX45" s="760"/>
      <c r="DY45" s="760"/>
      <c r="DZ45" s="765"/>
      <c r="EA45" s="224"/>
    </row>
    <row r="46" spans="1:131" ht="26.25" customHeight="1" x14ac:dyDescent="0.15">
      <c r="A46" s="232">
        <v>19</v>
      </c>
      <c r="B46" s="766"/>
      <c r="C46" s="767"/>
      <c r="D46" s="767"/>
      <c r="E46" s="767"/>
      <c r="F46" s="767"/>
      <c r="G46" s="767"/>
      <c r="H46" s="767"/>
      <c r="I46" s="767"/>
      <c r="J46" s="767"/>
      <c r="K46" s="767"/>
      <c r="L46" s="767"/>
      <c r="M46" s="767"/>
      <c r="N46" s="767"/>
      <c r="O46" s="767"/>
      <c r="P46" s="768"/>
      <c r="Q46" s="769"/>
      <c r="R46" s="770"/>
      <c r="S46" s="770"/>
      <c r="T46" s="770"/>
      <c r="U46" s="770"/>
      <c r="V46" s="770"/>
      <c r="W46" s="770"/>
      <c r="X46" s="770"/>
      <c r="Y46" s="770"/>
      <c r="Z46" s="770"/>
      <c r="AA46" s="770"/>
      <c r="AB46" s="770"/>
      <c r="AC46" s="770"/>
      <c r="AD46" s="770"/>
      <c r="AE46" s="771"/>
      <c r="AF46" s="772"/>
      <c r="AG46" s="773"/>
      <c r="AH46" s="773"/>
      <c r="AI46" s="773"/>
      <c r="AJ46" s="774"/>
      <c r="AK46" s="820"/>
      <c r="AL46" s="816"/>
      <c r="AM46" s="816"/>
      <c r="AN46" s="816"/>
      <c r="AO46" s="816"/>
      <c r="AP46" s="816"/>
      <c r="AQ46" s="816"/>
      <c r="AR46" s="816"/>
      <c r="AS46" s="816"/>
      <c r="AT46" s="816"/>
      <c r="AU46" s="816"/>
      <c r="AV46" s="816"/>
      <c r="AW46" s="816"/>
      <c r="AX46" s="816"/>
      <c r="AY46" s="816"/>
      <c r="AZ46" s="817"/>
      <c r="BA46" s="817"/>
      <c r="BB46" s="817"/>
      <c r="BC46" s="817"/>
      <c r="BD46" s="817"/>
      <c r="BE46" s="818"/>
      <c r="BF46" s="818"/>
      <c r="BG46" s="818"/>
      <c r="BH46" s="818"/>
      <c r="BI46" s="819"/>
      <c r="BJ46" s="226"/>
      <c r="BK46" s="226"/>
      <c r="BL46" s="226"/>
      <c r="BM46" s="226"/>
      <c r="BN46" s="226"/>
      <c r="BO46" s="235"/>
      <c r="BP46" s="235"/>
      <c r="BQ46" s="232">
        <v>40</v>
      </c>
      <c r="BR46" s="233"/>
      <c r="BS46" s="759"/>
      <c r="BT46" s="760"/>
      <c r="BU46" s="760"/>
      <c r="BV46" s="760"/>
      <c r="BW46" s="760"/>
      <c r="BX46" s="760"/>
      <c r="BY46" s="760"/>
      <c r="BZ46" s="760"/>
      <c r="CA46" s="760"/>
      <c r="CB46" s="760"/>
      <c r="CC46" s="760"/>
      <c r="CD46" s="760"/>
      <c r="CE46" s="760"/>
      <c r="CF46" s="760"/>
      <c r="CG46" s="761"/>
      <c r="CH46" s="762"/>
      <c r="CI46" s="763"/>
      <c r="CJ46" s="763"/>
      <c r="CK46" s="763"/>
      <c r="CL46" s="764"/>
      <c r="CM46" s="762"/>
      <c r="CN46" s="763"/>
      <c r="CO46" s="763"/>
      <c r="CP46" s="763"/>
      <c r="CQ46" s="764"/>
      <c r="CR46" s="762"/>
      <c r="CS46" s="763"/>
      <c r="CT46" s="763"/>
      <c r="CU46" s="763"/>
      <c r="CV46" s="764"/>
      <c r="CW46" s="762"/>
      <c r="CX46" s="763"/>
      <c r="CY46" s="763"/>
      <c r="CZ46" s="763"/>
      <c r="DA46" s="764"/>
      <c r="DB46" s="762"/>
      <c r="DC46" s="763"/>
      <c r="DD46" s="763"/>
      <c r="DE46" s="763"/>
      <c r="DF46" s="764"/>
      <c r="DG46" s="762"/>
      <c r="DH46" s="763"/>
      <c r="DI46" s="763"/>
      <c r="DJ46" s="763"/>
      <c r="DK46" s="764"/>
      <c r="DL46" s="762"/>
      <c r="DM46" s="763"/>
      <c r="DN46" s="763"/>
      <c r="DO46" s="763"/>
      <c r="DP46" s="764"/>
      <c r="DQ46" s="762"/>
      <c r="DR46" s="763"/>
      <c r="DS46" s="763"/>
      <c r="DT46" s="763"/>
      <c r="DU46" s="764"/>
      <c r="DV46" s="759"/>
      <c r="DW46" s="760"/>
      <c r="DX46" s="760"/>
      <c r="DY46" s="760"/>
      <c r="DZ46" s="765"/>
      <c r="EA46" s="224"/>
    </row>
    <row r="47" spans="1:131" ht="26.25" customHeight="1" x14ac:dyDescent="0.15">
      <c r="A47" s="232">
        <v>20</v>
      </c>
      <c r="B47" s="766"/>
      <c r="C47" s="767"/>
      <c r="D47" s="767"/>
      <c r="E47" s="767"/>
      <c r="F47" s="767"/>
      <c r="G47" s="767"/>
      <c r="H47" s="767"/>
      <c r="I47" s="767"/>
      <c r="J47" s="767"/>
      <c r="K47" s="767"/>
      <c r="L47" s="767"/>
      <c r="M47" s="767"/>
      <c r="N47" s="767"/>
      <c r="O47" s="767"/>
      <c r="P47" s="768"/>
      <c r="Q47" s="769"/>
      <c r="R47" s="770"/>
      <c r="S47" s="770"/>
      <c r="T47" s="770"/>
      <c r="U47" s="770"/>
      <c r="V47" s="770"/>
      <c r="W47" s="770"/>
      <c r="X47" s="770"/>
      <c r="Y47" s="770"/>
      <c r="Z47" s="770"/>
      <c r="AA47" s="770"/>
      <c r="AB47" s="770"/>
      <c r="AC47" s="770"/>
      <c r="AD47" s="770"/>
      <c r="AE47" s="771"/>
      <c r="AF47" s="772"/>
      <c r="AG47" s="773"/>
      <c r="AH47" s="773"/>
      <c r="AI47" s="773"/>
      <c r="AJ47" s="774"/>
      <c r="AK47" s="820"/>
      <c r="AL47" s="816"/>
      <c r="AM47" s="816"/>
      <c r="AN47" s="816"/>
      <c r="AO47" s="816"/>
      <c r="AP47" s="816"/>
      <c r="AQ47" s="816"/>
      <c r="AR47" s="816"/>
      <c r="AS47" s="816"/>
      <c r="AT47" s="816"/>
      <c r="AU47" s="816"/>
      <c r="AV47" s="816"/>
      <c r="AW47" s="816"/>
      <c r="AX47" s="816"/>
      <c r="AY47" s="816"/>
      <c r="AZ47" s="817"/>
      <c r="BA47" s="817"/>
      <c r="BB47" s="817"/>
      <c r="BC47" s="817"/>
      <c r="BD47" s="817"/>
      <c r="BE47" s="818"/>
      <c r="BF47" s="818"/>
      <c r="BG47" s="818"/>
      <c r="BH47" s="818"/>
      <c r="BI47" s="819"/>
      <c r="BJ47" s="226"/>
      <c r="BK47" s="226"/>
      <c r="BL47" s="226"/>
      <c r="BM47" s="226"/>
      <c r="BN47" s="226"/>
      <c r="BO47" s="235"/>
      <c r="BP47" s="235"/>
      <c r="BQ47" s="232">
        <v>41</v>
      </c>
      <c r="BR47" s="233"/>
      <c r="BS47" s="759"/>
      <c r="BT47" s="760"/>
      <c r="BU47" s="760"/>
      <c r="BV47" s="760"/>
      <c r="BW47" s="760"/>
      <c r="BX47" s="760"/>
      <c r="BY47" s="760"/>
      <c r="BZ47" s="760"/>
      <c r="CA47" s="760"/>
      <c r="CB47" s="760"/>
      <c r="CC47" s="760"/>
      <c r="CD47" s="760"/>
      <c r="CE47" s="760"/>
      <c r="CF47" s="760"/>
      <c r="CG47" s="761"/>
      <c r="CH47" s="762"/>
      <c r="CI47" s="763"/>
      <c r="CJ47" s="763"/>
      <c r="CK47" s="763"/>
      <c r="CL47" s="764"/>
      <c r="CM47" s="762"/>
      <c r="CN47" s="763"/>
      <c r="CO47" s="763"/>
      <c r="CP47" s="763"/>
      <c r="CQ47" s="764"/>
      <c r="CR47" s="762"/>
      <c r="CS47" s="763"/>
      <c r="CT47" s="763"/>
      <c r="CU47" s="763"/>
      <c r="CV47" s="764"/>
      <c r="CW47" s="762"/>
      <c r="CX47" s="763"/>
      <c r="CY47" s="763"/>
      <c r="CZ47" s="763"/>
      <c r="DA47" s="764"/>
      <c r="DB47" s="762"/>
      <c r="DC47" s="763"/>
      <c r="DD47" s="763"/>
      <c r="DE47" s="763"/>
      <c r="DF47" s="764"/>
      <c r="DG47" s="762"/>
      <c r="DH47" s="763"/>
      <c r="DI47" s="763"/>
      <c r="DJ47" s="763"/>
      <c r="DK47" s="764"/>
      <c r="DL47" s="762"/>
      <c r="DM47" s="763"/>
      <c r="DN47" s="763"/>
      <c r="DO47" s="763"/>
      <c r="DP47" s="764"/>
      <c r="DQ47" s="762"/>
      <c r="DR47" s="763"/>
      <c r="DS47" s="763"/>
      <c r="DT47" s="763"/>
      <c r="DU47" s="764"/>
      <c r="DV47" s="759"/>
      <c r="DW47" s="760"/>
      <c r="DX47" s="760"/>
      <c r="DY47" s="760"/>
      <c r="DZ47" s="765"/>
      <c r="EA47" s="224"/>
    </row>
    <row r="48" spans="1:131" ht="26.25" customHeight="1" x14ac:dyDescent="0.15">
      <c r="A48" s="232">
        <v>21</v>
      </c>
      <c r="B48" s="766"/>
      <c r="C48" s="767"/>
      <c r="D48" s="767"/>
      <c r="E48" s="767"/>
      <c r="F48" s="767"/>
      <c r="G48" s="767"/>
      <c r="H48" s="767"/>
      <c r="I48" s="767"/>
      <c r="J48" s="767"/>
      <c r="K48" s="767"/>
      <c r="L48" s="767"/>
      <c r="M48" s="767"/>
      <c r="N48" s="767"/>
      <c r="O48" s="767"/>
      <c r="P48" s="768"/>
      <c r="Q48" s="769"/>
      <c r="R48" s="770"/>
      <c r="S48" s="770"/>
      <c r="T48" s="770"/>
      <c r="U48" s="770"/>
      <c r="V48" s="770"/>
      <c r="W48" s="770"/>
      <c r="X48" s="770"/>
      <c r="Y48" s="770"/>
      <c r="Z48" s="770"/>
      <c r="AA48" s="770"/>
      <c r="AB48" s="770"/>
      <c r="AC48" s="770"/>
      <c r="AD48" s="770"/>
      <c r="AE48" s="771"/>
      <c r="AF48" s="772"/>
      <c r="AG48" s="773"/>
      <c r="AH48" s="773"/>
      <c r="AI48" s="773"/>
      <c r="AJ48" s="774"/>
      <c r="AK48" s="820"/>
      <c r="AL48" s="816"/>
      <c r="AM48" s="816"/>
      <c r="AN48" s="816"/>
      <c r="AO48" s="816"/>
      <c r="AP48" s="816"/>
      <c r="AQ48" s="816"/>
      <c r="AR48" s="816"/>
      <c r="AS48" s="816"/>
      <c r="AT48" s="816"/>
      <c r="AU48" s="816"/>
      <c r="AV48" s="816"/>
      <c r="AW48" s="816"/>
      <c r="AX48" s="816"/>
      <c r="AY48" s="816"/>
      <c r="AZ48" s="817"/>
      <c r="BA48" s="817"/>
      <c r="BB48" s="817"/>
      <c r="BC48" s="817"/>
      <c r="BD48" s="817"/>
      <c r="BE48" s="818"/>
      <c r="BF48" s="818"/>
      <c r="BG48" s="818"/>
      <c r="BH48" s="818"/>
      <c r="BI48" s="819"/>
      <c r="BJ48" s="226"/>
      <c r="BK48" s="226"/>
      <c r="BL48" s="226"/>
      <c r="BM48" s="226"/>
      <c r="BN48" s="226"/>
      <c r="BO48" s="235"/>
      <c r="BP48" s="235"/>
      <c r="BQ48" s="232">
        <v>42</v>
      </c>
      <c r="BR48" s="233"/>
      <c r="BS48" s="759"/>
      <c r="BT48" s="760"/>
      <c r="BU48" s="760"/>
      <c r="BV48" s="760"/>
      <c r="BW48" s="760"/>
      <c r="BX48" s="760"/>
      <c r="BY48" s="760"/>
      <c r="BZ48" s="760"/>
      <c r="CA48" s="760"/>
      <c r="CB48" s="760"/>
      <c r="CC48" s="760"/>
      <c r="CD48" s="760"/>
      <c r="CE48" s="760"/>
      <c r="CF48" s="760"/>
      <c r="CG48" s="761"/>
      <c r="CH48" s="762"/>
      <c r="CI48" s="763"/>
      <c r="CJ48" s="763"/>
      <c r="CK48" s="763"/>
      <c r="CL48" s="764"/>
      <c r="CM48" s="762"/>
      <c r="CN48" s="763"/>
      <c r="CO48" s="763"/>
      <c r="CP48" s="763"/>
      <c r="CQ48" s="764"/>
      <c r="CR48" s="762"/>
      <c r="CS48" s="763"/>
      <c r="CT48" s="763"/>
      <c r="CU48" s="763"/>
      <c r="CV48" s="764"/>
      <c r="CW48" s="762"/>
      <c r="CX48" s="763"/>
      <c r="CY48" s="763"/>
      <c r="CZ48" s="763"/>
      <c r="DA48" s="764"/>
      <c r="DB48" s="762"/>
      <c r="DC48" s="763"/>
      <c r="DD48" s="763"/>
      <c r="DE48" s="763"/>
      <c r="DF48" s="764"/>
      <c r="DG48" s="762"/>
      <c r="DH48" s="763"/>
      <c r="DI48" s="763"/>
      <c r="DJ48" s="763"/>
      <c r="DK48" s="764"/>
      <c r="DL48" s="762"/>
      <c r="DM48" s="763"/>
      <c r="DN48" s="763"/>
      <c r="DO48" s="763"/>
      <c r="DP48" s="764"/>
      <c r="DQ48" s="762"/>
      <c r="DR48" s="763"/>
      <c r="DS48" s="763"/>
      <c r="DT48" s="763"/>
      <c r="DU48" s="764"/>
      <c r="DV48" s="759"/>
      <c r="DW48" s="760"/>
      <c r="DX48" s="760"/>
      <c r="DY48" s="760"/>
      <c r="DZ48" s="765"/>
      <c r="EA48" s="224"/>
    </row>
    <row r="49" spans="1:131" ht="26.25" customHeight="1" x14ac:dyDescent="0.15">
      <c r="A49" s="232">
        <v>22</v>
      </c>
      <c r="B49" s="766"/>
      <c r="C49" s="767"/>
      <c r="D49" s="767"/>
      <c r="E49" s="767"/>
      <c r="F49" s="767"/>
      <c r="G49" s="767"/>
      <c r="H49" s="767"/>
      <c r="I49" s="767"/>
      <c r="J49" s="767"/>
      <c r="K49" s="767"/>
      <c r="L49" s="767"/>
      <c r="M49" s="767"/>
      <c r="N49" s="767"/>
      <c r="O49" s="767"/>
      <c r="P49" s="768"/>
      <c r="Q49" s="769"/>
      <c r="R49" s="770"/>
      <c r="S49" s="770"/>
      <c r="T49" s="770"/>
      <c r="U49" s="770"/>
      <c r="V49" s="770"/>
      <c r="W49" s="770"/>
      <c r="X49" s="770"/>
      <c r="Y49" s="770"/>
      <c r="Z49" s="770"/>
      <c r="AA49" s="770"/>
      <c r="AB49" s="770"/>
      <c r="AC49" s="770"/>
      <c r="AD49" s="770"/>
      <c r="AE49" s="771"/>
      <c r="AF49" s="772"/>
      <c r="AG49" s="773"/>
      <c r="AH49" s="773"/>
      <c r="AI49" s="773"/>
      <c r="AJ49" s="774"/>
      <c r="AK49" s="820"/>
      <c r="AL49" s="816"/>
      <c r="AM49" s="816"/>
      <c r="AN49" s="816"/>
      <c r="AO49" s="816"/>
      <c r="AP49" s="816"/>
      <c r="AQ49" s="816"/>
      <c r="AR49" s="816"/>
      <c r="AS49" s="816"/>
      <c r="AT49" s="816"/>
      <c r="AU49" s="816"/>
      <c r="AV49" s="816"/>
      <c r="AW49" s="816"/>
      <c r="AX49" s="816"/>
      <c r="AY49" s="816"/>
      <c r="AZ49" s="817"/>
      <c r="BA49" s="817"/>
      <c r="BB49" s="817"/>
      <c r="BC49" s="817"/>
      <c r="BD49" s="817"/>
      <c r="BE49" s="818"/>
      <c r="BF49" s="818"/>
      <c r="BG49" s="818"/>
      <c r="BH49" s="818"/>
      <c r="BI49" s="819"/>
      <c r="BJ49" s="226"/>
      <c r="BK49" s="226"/>
      <c r="BL49" s="226"/>
      <c r="BM49" s="226"/>
      <c r="BN49" s="226"/>
      <c r="BO49" s="235"/>
      <c r="BP49" s="235"/>
      <c r="BQ49" s="232">
        <v>43</v>
      </c>
      <c r="BR49" s="233"/>
      <c r="BS49" s="759"/>
      <c r="BT49" s="760"/>
      <c r="BU49" s="760"/>
      <c r="BV49" s="760"/>
      <c r="BW49" s="760"/>
      <c r="BX49" s="760"/>
      <c r="BY49" s="760"/>
      <c r="BZ49" s="760"/>
      <c r="CA49" s="760"/>
      <c r="CB49" s="760"/>
      <c r="CC49" s="760"/>
      <c r="CD49" s="760"/>
      <c r="CE49" s="760"/>
      <c r="CF49" s="760"/>
      <c r="CG49" s="761"/>
      <c r="CH49" s="762"/>
      <c r="CI49" s="763"/>
      <c r="CJ49" s="763"/>
      <c r="CK49" s="763"/>
      <c r="CL49" s="764"/>
      <c r="CM49" s="762"/>
      <c r="CN49" s="763"/>
      <c r="CO49" s="763"/>
      <c r="CP49" s="763"/>
      <c r="CQ49" s="764"/>
      <c r="CR49" s="762"/>
      <c r="CS49" s="763"/>
      <c r="CT49" s="763"/>
      <c r="CU49" s="763"/>
      <c r="CV49" s="764"/>
      <c r="CW49" s="762"/>
      <c r="CX49" s="763"/>
      <c r="CY49" s="763"/>
      <c r="CZ49" s="763"/>
      <c r="DA49" s="764"/>
      <c r="DB49" s="762"/>
      <c r="DC49" s="763"/>
      <c r="DD49" s="763"/>
      <c r="DE49" s="763"/>
      <c r="DF49" s="764"/>
      <c r="DG49" s="762"/>
      <c r="DH49" s="763"/>
      <c r="DI49" s="763"/>
      <c r="DJ49" s="763"/>
      <c r="DK49" s="764"/>
      <c r="DL49" s="762"/>
      <c r="DM49" s="763"/>
      <c r="DN49" s="763"/>
      <c r="DO49" s="763"/>
      <c r="DP49" s="764"/>
      <c r="DQ49" s="762"/>
      <c r="DR49" s="763"/>
      <c r="DS49" s="763"/>
      <c r="DT49" s="763"/>
      <c r="DU49" s="764"/>
      <c r="DV49" s="759"/>
      <c r="DW49" s="760"/>
      <c r="DX49" s="760"/>
      <c r="DY49" s="760"/>
      <c r="DZ49" s="765"/>
      <c r="EA49" s="224"/>
    </row>
    <row r="50" spans="1:131" ht="26.25" customHeight="1" x14ac:dyDescent="0.15">
      <c r="A50" s="232">
        <v>23</v>
      </c>
      <c r="B50" s="766"/>
      <c r="C50" s="767"/>
      <c r="D50" s="767"/>
      <c r="E50" s="767"/>
      <c r="F50" s="767"/>
      <c r="G50" s="767"/>
      <c r="H50" s="767"/>
      <c r="I50" s="767"/>
      <c r="J50" s="767"/>
      <c r="K50" s="767"/>
      <c r="L50" s="767"/>
      <c r="M50" s="767"/>
      <c r="N50" s="767"/>
      <c r="O50" s="767"/>
      <c r="P50" s="768"/>
      <c r="Q50" s="821"/>
      <c r="R50" s="822"/>
      <c r="S50" s="822"/>
      <c r="T50" s="822"/>
      <c r="U50" s="822"/>
      <c r="V50" s="822"/>
      <c r="W50" s="822"/>
      <c r="X50" s="822"/>
      <c r="Y50" s="822"/>
      <c r="Z50" s="822"/>
      <c r="AA50" s="822"/>
      <c r="AB50" s="822"/>
      <c r="AC50" s="822"/>
      <c r="AD50" s="822"/>
      <c r="AE50" s="823"/>
      <c r="AF50" s="772"/>
      <c r="AG50" s="773"/>
      <c r="AH50" s="773"/>
      <c r="AI50" s="773"/>
      <c r="AJ50" s="774"/>
      <c r="AK50" s="825"/>
      <c r="AL50" s="822"/>
      <c r="AM50" s="822"/>
      <c r="AN50" s="822"/>
      <c r="AO50" s="822"/>
      <c r="AP50" s="822"/>
      <c r="AQ50" s="822"/>
      <c r="AR50" s="822"/>
      <c r="AS50" s="822"/>
      <c r="AT50" s="822"/>
      <c r="AU50" s="822"/>
      <c r="AV50" s="822"/>
      <c r="AW50" s="822"/>
      <c r="AX50" s="822"/>
      <c r="AY50" s="822"/>
      <c r="AZ50" s="824"/>
      <c r="BA50" s="824"/>
      <c r="BB50" s="824"/>
      <c r="BC50" s="824"/>
      <c r="BD50" s="824"/>
      <c r="BE50" s="818"/>
      <c r="BF50" s="818"/>
      <c r="BG50" s="818"/>
      <c r="BH50" s="818"/>
      <c r="BI50" s="819"/>
      <c r="BJ50" s="226"/>
      <c r="BK50" s="226"/>
      <c r="BL50" s="226"/>
      <c r="BM50" s="226"/>
      <c r="BN50" s="226"/>
      <c r="BO50" s="235"/>
      <c r="BP50" s="235"/>
      <c r="BQ50" s="232">
        <v>44</v>
      </c>
      <c r="BR50" s="233"/>
      <c r="BS50" s="759"/>
      <c r="BT50" s="760"/>
      <c r="BU50" s="760"/>
      <c r="BV50" s="760"/>
      <c r="BW50" s="760"/>
      <c r="BX50" s="760"/>
      <c r="BY50" s="760"/>
      <c r="BZ50" s="760"/>
      <c r="CA50" s="760"/>
      <c r="CB50" s="760"/>
      <c r="CC50" s="760"/>
      <c r="CD50" s="760"/>
      <c r="CE50" s="760"/>
      <c r="CF50" s="760"/>
      <c r="CG50" s="761"/>
      <c r="CH50" s="762"/>
      <c r="CI50" s="763"/>
      <c r="CJ50" s="763"/>
      <c r="CK50" s="763"/>
      <c r="CL50" s="764"/>
      <c r="CM50" s="762"/>
      <c r="CN50" s="763"/>
      <c r="CO50" s="763"/>
      <c r="CP50" s="763"/>
      <c r="CQ50" s="764"/>
      <c r="CR50" s="762"/>
      <c r="CS50" s="763"/>
      <c r="CT50" s="763"/>
      <c r="CU50" s="763"/>
      <c r="CV50" s="764"/>
      <c r="CW50" s="762"/>
      <c r="CX50" s="763"/>
      <c r="CY50" s="763"/>
      <c r="CZ50" s="763"/>
      <c r="DA50" s="764"/>
      <c r="DB50" s="762"/>
      <c r="DC50" s="763"/>
      <c r="DD50" s="763"/>
      <c r="DE50" s="763"/>
      <c r="DF50" s="764"/>
      <c r="DG50" s="762"/>
      <c r="DH50" s="763"/>
      <c r="DI50" s="763"/>
      <c r="DJ50" s="763"/>
      <c r="DK50" s="764"/>
      <c r="DL50" s="762"/>
      <c r="DM50" s="763"/>
      <c r="DN50" s="763"/>
      <c r="DO50" s="763"/>
      <c r="DP50" s="764"/>
      <c r="DQ50" s="762"/>
      <c r="DR50" s="763"/>
      <c r="DS50" s="763"/>
      <c r="DT50" s="763"/>
      <c r="DU50" s="764"/>
      <c r="DV50" s="759"/>
      <c r="DW50" s="760"/>
      <c r="DX50" s="760"/>
      <c r="DY50" s="760"/>
      <c r="DZ50" s="765"/>
      <c r="EA50" s="224"/>
    </row>
    <row r="51" spans="1:131" ht="26.25" customHeight="1" x14ac:dyDescent="0.15">
      <c r="A51" s="232">
        <v>24</v>
      </c>
      <c r="B51" s="766"/>
      <c r="C51" s="767"/>
      <c r="D51" s="767"/>
      <c r="E51" s="767"/>
      <c r="F51" s="767"/>
      <c r="G51" s="767"/>
      <c r="H51" s="767"/>
      <c r="I51" s="767"/>
      <c r="J51" s="767"/>
      <c r="K51" s="767"/>
      <c r="L51" s="767"/>
      <c r="M51" s="767"/>
      <c r="N51" s="767"/>
      <c r="O51" s="767"/>
      <c r="P51" s="768"/>
      <c r="Q51" s="821"/>
      <c r="R51" s="822"/>
      <c r="S51" s="822"/>
      <c r="T51" s="822"/>
      <c r="U51" s="822"/>
      <c r="V51" s="822"/>
      <c r="W51" s="822"/>
      <c r="X51" s="822"/>
      <c r="Y51" s="822"/>
      <c r="Z51" s="822"/>
      <c r="AA51" s="822"/>
      <c r="AB51" s="822"/>
      <c r="AC51" s="822"/>
      <c r="AD51" s="822"/>
      <c r="AE51" s="823"/>
      <c r="AF51" s="772"/>
      <c r="AG51" s="773"/>
      <c r="AH51" s="773"/>
      <c r="AI51" s="773"/>
      <c r="AJ51" s="774"/>
      <c r="AK51" s="825"/>
      <c r="AL51" s="822"/>
      <c r="AM51" s="822"/>
      <c r="AN51" s="822"/>
      <c r="AO51" s="822"/>
      <c r="AP51" s="822"/>
      <c r="AQ51" s="822"/>
      <c r="AR51" s="822"/>
      <c r="AS51" s="822"/>
      <c r="AT51" s="822"/>
      <c r="AU51" s="822"/>
      <c r="AV51" s="822"/>
      <c r="AW51" s="822"/>
      <c r="AX51" s="822"/>
      <c r="AY51" s="822"/>
      <c r="AZ51" s="824"/>
      <c r="BA51" s="824"/>
      <c r="BB51" s="824"/>
      <c r="BC51" s="824"/>
      <c r="BD51" s="824"/>
      <c r="BE51" s="818"/>
      <c r="BF51" s="818"/>
      <c r="BG51" s="818"/>
      <c r="BH51" s="818"/>
      <c r="BI51" s="819"/>
      <c r="BJ51" s="226"/>
      <c r="BK51" s="226"/>
      <c r="BL51" s="226"/>
      <c r="BM51" s="226"/>
      <c r="BN51" s="226"/>
      <c r="BO51" s="235"/>
      <c r="BP51" s="235"/>
      <c r="BQ51" s="232">
        <v>45</v>
      </c>
      <c r="BR51" s="233"/>
      <c r="BS51" s="759"/>
      <c r="BT51" s="760"/>
      <c r="BU51" s="760"/>
      <c r="BV51" s="760"/>
      <c r="BW51" s="760"/>
      <c r="BX51" s="760"/>
      <c r="BY51" s="760"/>
      <c r="BZ51" s="760"/>
      <c r="CA51" s="760"/>
      <c r="CB51" s="760"/>
      <c r="CC51" s="760"/>
      <c r="CD51" s="760"/>
      <c r="CE51" s="760"/>
      <c r="CF51" s="760"/>
      <c r="CG51" s="761"/>
      <c r="CH51" s="762"/>
      <c r="CI51" s="763"/>
      <c r="CJ51" s="763"/>
      <c r="CK51" s="763"/>
      <c r="CL51" s="764"/>
      <c r="CM51" s="762"/>
      <c r="CN51" s="763"/>
      <c r="CO51" s="763"/>
      <c r="CP51" s="763"/>
      <c r="CQ51" s="764"/>
      <c r="CR51" s="762"/>
      <c r="CS51" s="763"/>
      <c r="CT51" s="763"/>
      <c r="CU51" s="763"/>
      <c r="CV51" s="764"/>
      <c r="CW51" s="762"/>
      <c r="CX51" s="763"/>
      <c r="CY51" s="763"/>
      <c r="CZ51" s="763"/>
      <c r="DA51" s="764"/>
      <c r="DB51" s="762"/>
      <c r="DC51" s="763"/>
      <c r="DD51" s="763"/>
      <c r="DE51" s="763"/>
      <c r="DF51" s="764"/>
      <c r="DG51" s="762"/>
      <c r="DH51" s="763"/>
      <c r="DI51" s="763"/>
      <c r="DJ51" s="763"/>
      <c r="DK51" s="764"/>
      <c r="DL51" s="762"/>
      <c r="DM51" s="763"/>
      <c r="DN51" s="763"/>
      <c r="DO51" s="763"/>
      <c r="DP51" s="764"/>
      <c r="DQ51" s="762"/>
      <c r="DR51" s="763"/>
      <c r="DS51" s="763"/>
      <c r="DT51" s="763"/>
      <c r="DU51" s="764"/>
      <c r="DV51" s="759"/>
      <c r="DW51" s="760"/>
      <c r="DX51" s="760"/>
      <c r="DY51" s="760"/>
      <c r="DZ51" s="765"/>
      <c r="EA51" s="224"/>
    </row>
    <row r="52" spans="1:131" ht="26.25" customHeight="1" x14ac:dyDescent="0.15">
      <c r="A52" s="232">
        <v>25</v>
      </c>
      <c r="B52" s="766"/>
      <c r="C52" s="767"/>
      <c r="D52" s="767"/>
      <c r="E52" s="767"/>
      <c r="F52" s="767"/>
      <c r="G52" s="767"/>
      <c r="H52" s="767"/>
      <c r="I52" s="767"/>
      <c r="J52" s="767"/>
      <c r="K52" s="767"/>
      <c r="L52" s="767"/>
      <c r="M52" s="767"/>
      <c r="N52" s="767"/>
      <c r="O52" s="767"/>
      <c r="P52" s="768"/>
      <c r="Q52" s="821"/>
      <c r="R52" s="822"/>
      <c r="S52" s="822"/>
      <c r="T52" s="822"/>
      <c r="U52" s="822"/>
      <c r="V52" s="822"/>
      <c r="W52" s="822"/>
      <c r="X52" s="822"/>
      <c r="Y52" s="822"/>
      <c r="Z52" s="822"/>
      <c r="AA52" s="822"/>
      <c r="AB52" s="822"/>
      <c r="AC52" s="822"/>
      <c r="AD52" s="822"/>
      <c r="AE52" s="823"/>
      <c r="AF52" s="772"/>
      <c r="AG52" s="773"/>
      <c r="AH52" s="773"/>
      <c r="AI52" s="773"/>
      <c r="AJ52" s="774"/>
      <c r="AK52" s="825"/>
      <c r="AL52" s="822"/>
      <c r="AM52" s="822"/>
      <c r="AN52" s="822"/>
      <c r="AO52" s="822"/>
      <c r="AP52" s="822"/>
      <c r="AQ52" s="822"/>
      <c r="AR52" s="822"/>
      <c r="AS52" s="822"/>
      <c r="AT52" s="822"/>
      <c r="AU52" s="822"/>
      <c r="AV52" s="822"/>
      <c r="AW52" s="822"/>
      <c r="AX52" s="822"/>
      <c r="AY52" s="822"/>
      <c r="AZ52" s="824"/>
      <c r="BA52" s="824"/>
      <c r="BB52" s="824"/>
      <c r="BC52" s="824"/>
      <c r="BD52" s="824"/>
      <c r="BE52" s="818"/>
      <c r="BF52" s="818"/>
      <c r="BG52" s="818"/>
      <c r="BH52" s="818"/>
      <c r="BI52" s="819"/>
      <c r="BJ52" s="226"/>
      <c r="BK52" s="226"/>
      <c r="BL52" s="226"/>
      <c r="BM52" s="226"/>
      <c r="BN52" s="226"/>
      <c r="BO52" s="235"/>
      <c r="BP52" s="235"/>
      <c r="BQ52" s="232">
        <v>46</v>
      </c>
      <c r="BR52" s="233"/>
      <c r="BS52" s="759"/>
      <c r="BT52" s="760"/>
      <c r="BU52" s="760"/>
      <c r="BV52" s="760"/>
      <c r="BW52" s="760"/>
      <c r="BX52" s="760"/>
      <c r="BY52" s="760"/>
      <c r="BZ52" s="760"/>
      <c r="CA52" s="760"/>
      <c r="CB52" s="760"/>
      <c r="CC52" s="760"/>
      <c r="CD52" s="760"/>
      <c r="CE52" s="760"/>
      <c r="CF52" s="760"/>
      <c r="CG52" s="761"/>
      <c r="CH52" s="762"/>
      <c r="CI52" s="763"/>
      <c r="CJ52" s="763"/>
      <c r="CK52" s="763"/>
      <c r="CL52" s="764"/>
      <c r="CM52" s="762"/>
      <c r="CN52" s="763"/>
      <c r="CO52" s="763"/>
      <c r="CP52" s="763"/>
      <c r="CQ52" s="764"/>
      <c r="CR52" s="762"/>
      <c r="CS52" s="763"/>
      <c r="CT52" s="763"/>
      <c r="CU52" s="763"/>
      <c r="CV52" s="764"/>
      <c r="CW52" s="762"/>
      <c r="CX52" s="763"/>
      <c r="CY52" s="763"/>
      <c r="CZ52" s="763"/>
      <c r="DA52" s="764"/>
      <c r="DB52" s="762"/>
      <c r="DC52" s="763"/>
      <c r="DD52" s="763"/>
      <c r="DE52" s="763"/>
      <c r="DF52" s="764"/>
      <c r="DG52" s="762"/>
      <c r="DH52" s="763"/>
      <c r="DI52" s="763"/>
      <c r="DJ52" s="763"/>
      <c r="DK52" s="764"/>
      <c r="DL52" s="762"/>
      <c r="DM52" s="763"/>
      <c r="DN52" s="763"/>
      <c r="DO52" s="763"/>
      <c r="DP52" s="764"/>
      <c r="DQ52" s="762"/>
      <c r="DR52" s="763"/>
      <c r="DS52" s="763"/>
      <c r="DT52" s="763"/>
      <c r="DU52" s="764"/>
      <c r="DV52" s="759"/>
      <c r="DW52" s="760"/>
      <c r="DX52" s="760"/>
      <c r="DY52" s="760"/>
      <c r="DZ52" s="765"/>
      <c r="EA52" s="224"/>
    </row>
    <row r="53" spans="1:131" ht="26.25" customHeight="1" x14ac:dyDescent="0.15">
      <c r="A53" s="232">
        <v>26</v>
      </c>
      <c r="B53" s="766"/>
      <c r="C53" s="767"/>
      <c r="D53" s="767"/>
      <c r="E53" s="767"/>
      <c r="F53" s="767"/>
      <c r="G53" s="767"/>
      <c r="H53" s="767"/>
      <c r="I53" s="767"/>
      <c r="J53" s="767"/>
      <c r="K53" s="767"/>
      <c r="L53" s="767"/>
      <c r="M53" s="767"/>
      <c r="N53" s="767"/>
      <c r="O53" s="767"/>
      <c r="P53" s="768"/>
      <c r="Q53" s="821"/>
      <c r="R53" s="822"/>
      <c r="S53" s="822"/>
      <c r="T53" s="822"/>
      <c r="U53" s="822"/>
      <c r="V53" s="822"/>
      <c r="W53" s="822"/>
      <c r="X53" s="822"/>
      <c r="Y53" s="822"/>
      <c r="Z53" s="822"/>
      <c r="AA53" s="822"/>
      <c r="AB53" s="822"/>
      <c r="AC53" s="822"/>
      <c r="AD53" s="822"/>
      <c r="AE53" s="823"/>
      <c r="AF53" s="772"/>
      <c r="AG53" s="773"/>
      <c r="AH53" s="773"/>
      <c r="AI53" s="773"/>
      <c r="AJ53" s="774"/>
      <c r="AK53" s="825"/>
      <c r="AL53" s="822"/>
      <c r="AM53" s="822"/>
      <c r="AN53" s="822"/>
      <c r="AO53" s="822"/>
      <c r="AP53" s="822"/>
      <c r="AQ53" s="822"/>
      <c r="AR53" s="822"/>
      <c r="AS53" s="822"/>
      <c r="AT53" s="822"/>
      <c r="AU53" s="822"/>
      <c r="AV53" s="822"/>
      <c r="AW53" s="822"/>
      <c r="AX53" s="822"/>
      <c r="AY53" s="822"/>
      <c r="AZ53" s="824"/>
      <c r="BA53" s="824"/>
      <c r="BB53" s="824"/>
      <c r="BC53" s="824"/>
      <c r="BD53" s="824"/>
      <c r="BE53" s="818"/>
      <c r="BF53" s="818"/>
      <c r="BG53" s="818"/>
      <c r="BH53" s="818"/>
      <c r="BI53" s="819"/>
      <c r="BJ53" s="226"/>
      <c r="BK53" s="226"/>
      <c r="BL53" s="226"/>
      <c r="BM53" s="226"/>
      <c r="BN53" s="226"/>
      <c r="BO53" s="235"/>
      <c r="BP53" s="235"/>
      <c r="BQ53" s="232">
        <v>47</v>
      </c>
      <c r="BR53" s="233"/>
      <c r="BS53" s="759"/>
      <c r="BT53" s="760"/>
      <c r="BU53" s="760"/>
      <c r="BV53" s="760"/>
      <c r="BW53" s="760"/>
      <c r="BX53" s="760"/>
      <c r="BY53" s="760"/>
      <c r="BZ53" s="760"/>
      <c r="CA53" s="760"/>
      <c r="CB53" s="760"/>
      <c r="CC53" s="760"/>
      <c r="CD53" s="760"/>
      <c r="CE53" s="760"/>
      <c r="CF53" s="760"/>
      <c r="CG53" s="761"/>
      <c r="CH53" s="762"/>
      <c r="CI53" s="763"/>
      <c r="CJ53" s="763"/>
      <c r="CK53" s="763"/>
      <c r="CL53" s="764"/>
      <c r="CM53" s="762"/>
      <c r="CN53" s="763"/>
      <c r="CO53" s="763"/>
      <c r="CP53" s="763"/>
      <c r="CQ53" s="764"/>
      <c r="CR53" s="762"/>
      <c r="CS53" s="763"/>
      <c r="CT53" s="763"/>
      <c r="CU53" s="763"/>
      <c r="CV53" s="764"/>
      <c r="CW53" s="762"/>
      <c r="CX53" s="763"/>
      <c r="CY53" s="763"/>
      <c r="CZ53" s="763"/>
      <c r="DA53" s="764"/>
      <c r="DB53" s="762"/>
      <c r="DC53" s="763"/>
      <c r="DD53" s="763"/>
      <c r="DE53" s="763"/>
      <c r="DF53" s="764"/>
      <c r="DG53" s="762"/>
      <c r="DH53" s="763"/>
      <c r="DI53" s="763"/>
      <c r="DJ53" s="763"/>
      <c r="DK53" s="764"/>
      <c r="DL53" s="762"/>
      <c r="DM53" s="763"/>
      <c r="DN53" s="763"/>
      <c r="DO53" s="763"/>
      <c r="DP53" s="764"/>
      <c r="DQ53" s="762"/>
      <c r="DR53" s="763"/>
      <c r="DS53" s="763"/>
      <c r="DT53" s="763"/>
      <c r="DU53" s="764"/>
      <c r="DV53" s="759"/>
      <c r="DW53" s="760"/>
      <c r="DX53" s="760"/>
      <c r="DY53" s="760"/>
      <c r="DZ53" s="765"/>
      <c r="EA53" s="224"/>
    </row>
    <row r="54" spans="1:131" ht="26.25" customHeight="1" x14ac:dyDescent="0.15">
      <c r="A54" s="232">
        <v>27</v>
      </c>
      <c r="B54" s="766"/>
      <c r="C54" s="767"/>
      <c r="D54" s="767"/>
      <c r="E54" s="767"/>
      <c r="F54" s="767"/>
      <c r="G54" s="767"/>
      <c r="H54" s="767"/>
      <c r="I54" s="767"/>
      <c r="J54" s="767"/>
      <c r="K54" s="767"/>
      <c r="L54" s="767"/>
      <c r="M54" s="767"/>
      <c r="N54" s="767"/>
      <c r="O54" s="767"/>
      <c r="P54" s="768"/>
      <c r="Q54" s="821"/>
      <c r="R54" s="822"/>
      <c r="S54" s="822"/>
      <c r="T54" s="822"/>
      <c r="U54" s="822"/>
      <c r="V54" s="822"/>
      <c r="W54" s="822"/>
      <c r="X54" s="822"/>
      <c r="Y54" s="822"/>
      <c r="Z54" s="822"/>
      <c r="AA54" s="822"/>
      <c r="AB54" s="822"/>
      <c r="AC54" s="822"/>
      <c r="AD54" s="822"/>
      <c r="AE54" s="823"/>
      <c r="AF54" s="772"/>
      <c r="AG54" s="773"/>
      <c r="AH54" s="773"/>
      <c r="AI54" s="773"/>
      <c r="AJ54" s="774"/>
      <c r="AK54" s="825"/>
      <c r="AL54" s="822"/>
      <c r="AM54" s="822"/>
      <c r="AN54" s="822"/>
      <c r="AO54" s="822"/>
      <c r="AP54" s="822"/>
      <c r="AQ54" s="822"/>
      <c r="AR54" s="822"/>
      <c r="AS54" s="822"/>
      <c r="AT54" s="822"/>
      <c r="AU54" s="822"/>
      <c r="AV54" s="822"/>
      <c r="AW54" s="822"/>
      <c r="AX54" s="822"/>
      <c r="AY54" s="822"/>
      <c r="AZ54" s="824"/>
      <c r="BA54" s="824"/>
      <c r="BB54" s="824"/>
      <c r="BC54" s="824"/>
      <c r="BD54" s="824"/>
      <c r="BE54" s="818"/>
      <c r="BF54" s="818"/>
      <c r="BG54" s="818"/>
      <c r="BH54" s="818"/>
      <c r="BI54" s="819"/>
      <c r="BJ54" s="226"/>
      <c r="BK54" s="226"/>
      <c r="BL54" s="226"/>
      <c r="BM54" s="226"/>
      <c r="BN54" s="226"/>
      <c r="BO54" s="235"/>
      <c r="BP54" s="235"/>
      <c r="BQ54" s="232">
        <v>48</v>
      </c>
      <c r="BR54" s="233"/>
      <c r="BS54" s="759"/>
      <c r="BT54" s="760"/>
      <c r="BU54" s="760"/>
      <c r="BV54" s="760"/>
      <c r="BW54" s="760"/>
      <c r="BX54" s="760"/>
      <c r="BY54" s="760"/>
      <c r="BZ54" s="760"/>
      <c r="CA54" s="760"/>
      <c r="CB54" s="760"/>
      <c r="CC54" s="760"/>
      <c r="CD54" s="760"/>
      <c r="CE54" s="760"/>
      <c r="CF54" s="760"/>
      <c r="CG54" s="761"/>
      <c r="CH54" s="762"/>
      <c r="CI54" s="763"/>
      <c r="CJ54" s="763"/>
      <c r="CK54" s="763"/>
      <c r="CL54" s="764"/>
      <c r="CM54" s="762"/>
      <c r="CN54" s="763"/>
      <c r="CO54" s="763"/>
      <c r="CP54" s="763"/>
      <c r="CQ54" s="764"/>
      <c r="CR54" s="762"/>
      <c r="CS54" s="763"/>
      <c r="CT54" s="763"/>
      <c r="CU54" s="763"/>
      <c r="CV54" s="764"/>
      <c r="CW54" s="762"/>
      <c r="CX54" s="763"/>
      <c r="CY54" s="763"/>
      <c r="CZ54" s="763"/>
      <c r="DA54" s="764"/>
      <c r="DB54" s="762"/>
      <c r="DC54" s="763"/>
      <c r="DD54" s="763"/>
      <c r="DE54" s="763"/>
      <c r="DF54" s="764"/>
      <c r="DG54" s="762"/>
      <c r="DH54" s="763"/>
      <c r="DI54" s="763"/>
      <c r="DJ54" s="763"/>
      <c r="DK54" s="764"/>
      <c r="DL54" s="762"/>
      <c r="DM54" s="763"/>
      <c r="DN54" s="763"/>
      <c r="DO54" s="763"/>
      <c r="DP54" s="764"/>
      <c r="DQ54" s="762"/>
      <c r="DR54" s="763"/>
      <c r="DS54" s="763"/>
      <c r="DT54" s="763"/>
      <c r="DU54" s="764"/>
      <c r="DV54" s="759"/>
      <c r="DW54" s="760"/>
      <c r="DX54" s="760"/>
      <c r="DY54" s="760"/>
      <c r="DZ54" s="765"/>
      <c r="EA54" s="224"/>
    </row>
    <row r="55" spans="1:131" ht="26.25" customHeight="1" x14ac:dyDescent="0.15">
      <c r="A55" s="232">
        <v>28</v>
      </c>
      <c r="B55" s="766"/>
      <c r="C55" s="767"/>
      <c r="D55" s="767"/>
      <c r="E55" s="767"/>
      <c r="F55" s="767"/>
      <c r="G55" s="767"/>
      <c r="H55" s="767"/>
      <c r="I55" s="767"/>
      <c r="J55" s="767"/>
      <c r="K55" s="767"/>
      <c r="L55" s="767"/>
      <c r="M55" s="767"/>
      <c r="N55" s="767"/>
      <c r="O55" s="767"/>
      <c r="P55" s="768"/>
      <c r="Q55" s="821"/>
      <c r="R55" s="822"/>
      <c r="S55" s="822"/>
      <c r="T55" s="822"/>
      <c r="U55" s="822"/>
      <c r="V55" s="822"/>
      <c r="W55" s="822"/>
      <c r="X55" s="822"/>
      <c r="Y55" s="822"/>
      <c r="Z55" s="822"/>
      <c r="AA55" s="822"/>
      <c r="AB55" s="822"/>
      <c r="AC55" s="822"/>
      <c r="AD55" s="822"/>
      <c r="AE55" s="823"/>
      <c r="AF55" s="772"/>
      <c r="AG55" s="773"/>
      <c r="AH55" s="773"/>
      <c r="AI55" s="773"/>
      <c r="AJ55" s="774"/>
      <c r="AK55" s="825"/>
      <c r="AL55" s="822"/>
      <c r="AM55" s="822"/>
      <c r="AN55" s="822"/>
      <c r="AO55" s="822"/>
      <c r="AP55" s="822"/>
      <c r="AQ55" s="822"/>
      <c r="AR55" s="822"/>
      <c r="AS55" s="822"/>
      <c r="AT55" s="822"/>
      <c r="AU55" s="822"/>
      <c r="AV55" s="822"/>
      <c r="AW55" s="822"/>
      <c r="AX55" s="822"/>
      <c r="AY55" s="822"/>
      <c r="AZ55" s="824"/>
      <c r="BA55" s="824"/>
      <c r="BB55" s="824"/>
      <c r="BC55" s="824"/>
      <c r="BD55" s="824"/>
      <c r="BE55" s="818"/>
      <c r="BF55" s="818"/>
      <c r="BG55" s="818"/>
      <c r="BH55" s="818"/>
      <c r="BI55" s="819"/>
      <c r="BJ55" s="226"/>
      <c r="BK55" s="226"/>
      <c r="BL55" s="226"/>
      <c r="BM55" s="226"/>
      <c r="BN55" s="226"/>
      <c r="BO55" s="235"/>
      <c r="BP55" s="235"/>
      <c r="BQ55" s="232">
        <v>49</v>
      </c>
      <c r="BR55" s="233"/>
      <c r="BS55" s="759"/>
      <c r="BT55" s="760"/>
      <c r="BU55" s="760"/>
      <c r="BV55" s="760"/>
      <c r="BW55" s="760"/>
      <c r="BX55" s="760"/>
      <c r="BY55" s="760"/>
      <c r="BZ55" s="760"/>
      <c r="CA55" s="760"/>
      <c r="CB55" s="760"/>
      <c r="CC55" s="760"/>
      <c r="CD55" s="760"/>
      <c r="CE55" s="760"/>
      <c r="CF55" s="760"/>
      <c r="CG55" s="761"/>
      <c r="CH55" s="762"/>
      <c r="CI55" s="763"/>
      <c r="CJ55" s="763"/>
      <c r="CK55" s="763"/>
      <c r="CL55" s="764"/>
      <c r="CM55" s="762"/>
      <c r="CN55" s="763"/>
      <c r="CO55" s="763"/>
      <c r="CP55" s="763"/>
      <c r="CQ55" s="764"/>
      <c r="CR55" s="762"/>
      <c r="CS55" s="763"/>
      <c r="CT55" s="763"/>
      <c r="CU55" s="763"/>
      <c r="CV55" s="764"/>
      <c r="CW55" s="762"/>
      <c r="CX55" s="763"/>
      <c r="CY55" s="763"/>
      <c r="CZ55" s="763"/>
      <c r="DA55" s="764"/>
      <c r="DB55" s="762"/>
      <c r="DC55" s="763"/>
      <c r="DD55" s="763"/>
      <c r="DE55" s="763"/>
      <c r="DF55" s="764"/>
      <c r="DG55" s="762"/>
      <c r="DH55" s="763"/>
      <c r="DI55" s="763"/>
      <c r="DJ55" s="763"/>
      <c r="DK55" s="764"/>
      <c r="DL55" s="762"/>
      <c r="DM55" s="763"/>
      <c r="DN55" s="763"/>
      <c r="DO55" s="763"/>
      <c r="DP55" s="764"/>
      <c r="DQ55" s="762"/>
      <c r="DR55" s="763"/>
      <c r="DS55" s="763"/>
      <c r="DT55" s="763"/>
      <c r="DU55" s="764"/>
      <c r="DV55" s="759"/>
      <c r="DW55" s="760"/>
      <c r="DX55" s="760"/>
      <c r="DY55" s="760"/>
      <c r="DZ55" s="765"/>
      <c r="EA55" s="224"/>
    </row>
    <row r="56" spans="1:131" ht="26.25" customHeight="1" x14ac:dyDescent="0.15">
      <c r="A56" s="232">
        <v>29</v>
      </c>
      <c r="B56" s="766"/>
      <c r="C56" s="767"/>
      <c r="D56" s="767"/>
      <c r="E56" s="767"/>
      <c r="F56" s="767"/>
      <c r="G56" s="767"/>
      <c r="H56" s="767"/>
      <c r="I56" s="767"/>
      <c r="J56" s="767"/>
      <c r="K56" s="767"/>
      <c r="L56" s="767"/>
      <c r="M56" s="767"/>
      <c r="N56" s="767"/>
      <c r="O56" s="767"/>
      <c r="P56" s="768"/>
      <c r="Q56" s="821"/>
      <c r="R56" s="822"/>
      <c r="S56" s="822"/>
      <c r="T56" s="822"/>
      <c r="U56" s="822"/>
      <c r="V56" s="822"/>
      <c r="W56" s="822"/>
      <c r="X56" s="822"/>
      <c r="Y56" s="822"/>
      <c r="Z56" s="822"/>
      <c r="AA56" s="822"/>
      <c r="AB56" s="822"/>
      <c r="AC56" s="822"/>
      <c r="AD56" s="822"/>
      <c r="AE56" s="823"/>
      <c r="AF56" s="772"/>
      <c r="AG56" s="773"/>
      <c r="AH56" s="773"/>
      <c r="AI56" s="773"/>
      <c r="AJ56" s="774"/>
      <c r="AK56" s="825"/>
      <c r="AL56" s="822"/>
      <c r="AM56" s="822"/>
      <c r="AN56" s="822"/>
      <c r="AO56" s="822"/>
      <c r="AP56" s="822"/>
      <c r="AQ56" s="822"/>
      <c r="AR56" s="822"/>
      <c r="AS56" s="822"/>
      <c r="AT56" s="822"/>
      <c r="AU56" s="822"/>
      <c r="AV56" s="822"/>
      <c r="AW56" s="822"/>
      <c r="AX56" s="822"/>
      <c r="AY56" s="822"/>
      <c r="AZ56" s="824"/>
      <c r="BA56" s="824"/>
      <c r="BB56" s="824"/>
      <c r="BC56" s="824"/>
      <c r="BD56" s="824"/>
      <c r="BE56" s="818"/>
      <c r="BF56" s="818"/>
      <c r="BG56" s="818"/>
      <c r="BH56" s="818"/>
      <c r="BI56" s="819"/>
      <c r="BJ56" s="226"/>
      <c r="BK56" s="226"/>
      <c r="BL56" s="226"/>
      <c r="BM56" s="226"/>
      <c r="BN56" s="226"/>
      <c r="BO56" s="235"/>
      <c r="BP56" s="235"/>
      <c r="BQ56" s="232">
        <v>50</v>
      </c>
      <c r="BR56" s="233"/>
      <c r="BS56" s="759"/>
      <c r="BT56" s="760"/>
      <c r="BU56" s="760"/>
      <c r="BV56" s="760"/>
      <c r="BW56" s="760"/>
      <c r="BX56" s="760"/>
      <c r="BY56" s="760"/>
      <c r="BZ56" s="760"/>
      <c r="CA56" s="760"/>
      <c r="CB56" s="760"/>
      <c r="CC56" s="760"/>
      <c r="CD56" s="760"/>
      <c r="CE56" s="760"/>
      <c r="CF56" s="760"/>
      <c r="CG56" s="761"/>
      <c r="CH56" s="762"/>
      <c r="CI56" s="763"/>
      <c r="CJ56" s="763"/>
      <c r="CK56" s="763"/>
      <c r="CL56" s="764"/>
      <c r="CM56" s="762"/>
      <c r="CN56" s="763"/>
      <c r="CO56" s="763"/>
      <c r="CP56" s="763"/>
      <c r="CQ56" s="764"/>
      <c r="CR56" s="762"/>
      <c r="CS56" s="763"/>
      <c r="CT56" s="763"/>
      <c r="CU56" s="763"/>
      <c r="CV56" s="764"/>
      <c r="CW56" s="762"/>
      <c r="CX56" s="763"/>
      <c r="CY56" s="763"/>
      <c r="CZ56" s="763"/>
      <c r="DA56" s="764"/>
      <c r="DB56" s="762"/>
      <c r="DC56" s="763"/>
      <c r="DD56" s="763"/>
      <c r="DE56" s="763"/>
      <c r="DF56" s="764"/>
      <c r="DG56" s="762"/>
      <c r="DH56" s="763"/>
      <c r="DI56" s="763"/>
      <c r="DJ56" s="763"/>
      <c r="DK56" s="764"/>
      <c r="DL56" s="762"/>
      <c r="DM56" s="763"/>
      <c r="DN56" s="763"/>
      <c r="DO56" s="763"/>
      <c r="DP56" s="764"/>
      <c r="DQ56" s="762"/>
      <c r="DR56" s="763"/>
      <c r="DS56" s="763"/>
      <c r="DT56" s="763"/>
      <c r="DU56" s="764"/>
      <c r="DV56" s="759"/>
      <c r="DW56" s="760"/>
      <c r="DX56" s="760"/>
      <c r="DY56" s="760"/>
      <c r="DZ56" s="765"/>
      <c r="EA56" s="224"/>
    </row>
    <row r="57" spans="1:131" ht="26.25" customHeight="1" x14ac:dyDescent="0.15">
      <c r="A57" s="232">
        <v>30</v>
      </c>
      <c r="B57" s="766"/>
      <c r="C57" s="767"/>
      <c r="D57" s="767"/>
      <c r="E57" s="767"/>
      <c r="F57" s="767"/>
      <c r="G57" s="767"/>
      <c r="H57" s="767"/>
      <c r="I57" s="767"/>
      <c r="J57" s="767"/>
      <c r="K57" s="767"/>
      <c r="L57" s="767"/>
      <c r="M57" s="767"/>
      <c r="N57" s="767"/>
      <c r="O57" s="767"/>
      <c r="P57" s="768"/>
      <c r="Q57" s="821"/>
      <c r="R57" s="822"/>
      <c r="S57" s="822"/>
      <c r="T57" s="822"/>
      <c r="U57" s="822"/>
      <c r="V57" s="822"/>
      <c r="W57" s="822"/>
      <c r="X57" s="822"/>
      <c r="Y57" s="822"/>
      <c r="Z57" s="822"/>
      <c r="AA57" s="822"/>
      <c r="AB57" s="822"/>
      <c r="AC57" s="822"/>
      <c r="AD57" s="822"/>
      <c r="AE57" s="823"/>
      <c r="AF57" s="772"/>
      <c r="AG57" s="773"/>
      <c r="AH57" s="773"/>
      <c r="AI57" s="773"/>
      <c r="AJ57" s="774"/>
      <c r="AK57" s="825"/>
      <c r="AL57" s="822"/>
      <c r="AM57" s="822"/>
      <c r="AN57" s="822"/>
      <c r="AO57" s="822"/>
      <c r="AP57" s="822"/>
      <c r="AQ57" s="822"/>
      <c r="AR57" s="822"/>
      <c r="AS57" s="822"/>
      <c r="AT57" s="822"/>
      <c r="AU57" s="822"/>
      <c r="AV57" s="822"/>
      <c r="AW57" s="822"/>
      <c r="AX57" s="822"/>
      <c r="AY57" s="822"/>
      <c r="AZ57" s="824"/>
      <c r="BA57" s="824"/>
      <c r="BB57" s="824"/>
      <c r="BC57" s="824"/>
      <c r="BD57" s="824"/>
      <c r="BE57" s="818"/>
      <c r="BF57" s="818"/>
      <c r="BG57" s="818"/>
      <c r="BH57" s="818"/>
      <c r="BI57" s="819"/>
      <c r="BJ57" s="226"/>
      <c r="BK57" s="226"/>
      <c r="BL57" s="226"/>
      <c r="BM57" s="226"/>
      <c r="BN57" s="226"/>
      <c r="BO57" s="235"/>
      <c r="BP57" s="235"/>
      <c r="BQ57" s="232">
        <v>51</v>
      </c>
      <c r="BR57" s="233"/>
      <c r="BS57" s="759"/>
      <c r="BT57" s="760"/>
      <c r="BU57" s="760"/>
      <c r="BV57" s="760"/>
      <c r="BW57" s="760"/>
      <c r="BX57" s="760"/>
      <c r="BY57" s="760"/>
      <c r="BZ57" s="760"/>
      <c r="CA57" s="760"/>
      <c r="CB57" s="760"/>
      <c r="CC57" s="760"/>
      <c r="CD57" s="760"/>
      <c r="CE57" s="760"/>
      <c r="CF57" s="760"/>
      <c r="CG57" s="761"/>
      <c r="CH57" s="762"/>
      <c r="CI57" s="763"/>
      <c r="CJ57" s="763"/>
      <c r="CK57" s="763"/>
      <c r="CL57" s="764"/>
      <c r="CM57" s="762"/>
      <c r="CN57" s="763"/>
      <c r="CO57" s="763"/>
      <c r="CP57" s="763"/>
      <c r="CQ57" s="764"/>
      <c r="CR57" s="762"/>
      <c r="CS57" s="763"/>
      <c r="CT57" s="763"/>
      <c r="CU57" s="763"/>
      <c r="CV57" s="764"/>
      <c r="CW57" s="762"/>
      <c r="CX57" s="763"/>
      <c r="CY57" s="763"/>
      <c r="CZ57" s="763"/>
      <c r="DA57" s="764"/>
      <c r="DB57" s="762"/>
      <c r="DC57" s="763"/>
      <c r="DD57" s="763"/>
      <c r="DE57" s="763"/>
      <c r="DF57" s="764"/>
      <c r="DG57" s="762"/>
      <c r="DH57" s="763"/>
      <c r="DI57" s="763"/>
      <c r="DJ57" s="763"/>
      <c r="DK57" s="764"/>
      <c r="DL57" s="762"/>
      <c r="DM57" s="763"/>
      <c r="DN57" s="763"/>
      <c r="DO57" s="763"/>
      <c r="DP57" s="764"/>
      <c r="DQ57" s="762"/>
      <c r="DR57" s="763"/>
      <c r="DS57" s="763"/>
      <c r="DT57" s="763"/>
      <c r="DU57" s="764"/>
      <c r="DV57" s="759"/>
      <c r="DW57" s="760"/>
      <c r="DX57" s="760"/>
      <c r="DY57" s="760"/>
      <c r="DZ57" s="765"/>
      <c r="EA57" s="224"/>
    </row>
    <row r="58" spans="1:131" ht="26.25" customHeight="1" x14ac:dyDescent="0.15">
      <c r="A58" s="232">
        <v>31</v>
      </c>
      <c r="B58" s="766"/>
      <c r="C58" s="767"/>
      <c r="D58" s="767"/>
      <c r="E58" s="767"/>
      <c r="F58" s="767"/>
      <c r="G58" s="767"/>
      <c r="H58" s="767"/>
      <c r="I58" s="767"/>
      <c r="J58" s="767"/>
      <c r="K58" s="767"/>
      <c r="L58" s="767"/>
      <c r="M58" s="767"/>
      <c r="N58" s="767"/>
      <c r="O58" s="767"/>
      <c r="P58" s="768"/>
      <c r="Q58" s="821"/>
      <c r="R58" s="822"/>
      <c r="S58" s="822"/>
      <c r="T58" s="822"/>
      <c r="U58" s="822"/>
      <c r="V58" s="822"/>
      <c r="W58" s="822"/>
      <c r="X58" s="822"/>
      <c r="Y58" s="822"/>
      <c r="Z58" s="822"/>
      <c r="AA58" s="822"/>
      <c r="AB58" s="822"/>
      <c r="AC58" s="822"/>
      <c r="AD58" s="822"/>
      <c r="AE58" s="823"/>
      <c r="AF58" s="772"/>
      <c r="AG58" s="773"/>
      <c r="AH58" s="773"/>
      <c r="AI58" s="773"/>
      <c r="AJ58" s="774"/>
      <c r="AK58" s="825"/>
      <c r="AL58" s="822"/>
      <c r="AM58" s="822"/>
      <c r="AN58" s="822"/>
      <c r="AO58" s="822"/>
      <c r="AP58" s="822"/>
      <c r="AQ58" s="822"/>
      <c r="AR58" s="822"/>
      <c r="AS58" s="822"/>
      <c r="AT58" s="822"/>
      <c r="AU58" s="822"/>
      <c r="AV58" s="822"/>
      <c r="AW58" s="822"/>
      <c r="AX58" s="822"/>
      <c r="AY58" s="822"/>
      <c r="AZ58" s="824"/>
      <c r="BA58" s="824"/>
      <c r="BB58" s="824"/>
      <c r="BC58" s="824"/>
      <c r="BD58" s="824"/>
      <c r="BE58" s="818"/>
      <c r="BF58" s="818"/>
      <c r="BG58" s="818"/>
      <c r="BH58" s="818"/>
      <c r="BI58" s="819"/>
      <c r="BJ58" s="226"/>
      <c r="BK58" s="226"/>
      <c r="BL58" s="226"/>
      <c r="BM58" s="226"/>
      <c r="BN58" s="226"/>
      <c r="BO58" s="235"/>
      <c r="BP58" s="235"/>
      <c r="BQ58" s="232">
        <v>52</v>
      </c>
      <c r="BR58" s="233"/>
      <c r="BS58" s="759"/>
      <c r="BT58" s="760"/>
      <c r="BU58" s="760"/>
      <c r="BV58" s="760"/>
      <c r="BW58" s="760"/>
      <c r="BX58" s="760"/>
      <c r="BY58" s="760"/>
      <c r="BZ58" s="760"/>
      <c r="CA58" s="760"/>
      <c r="CB58" s="760"/>
      <c r="CC58" s="760"/>
      <c r="CD58" s="760"/>
      <c r="CE58" s="760"/>
      <c r="CF58" s="760"/>
      <c r="CG58" s="761"/>
      <c r="CH58" s="762"/>
      <c r="CI58" s="763"/>
      <c r="CJ58" s="763"/>
      <c r="CK58" s="763"/>
      <c r="CL58" s="764"/>
      <c r="CM58" s="762"/>
      <c r="CN58" s="763"/>
      <c r="CO58" s="763"/>
      <c r="CP58" s="763"/>
      <c r="CQ58" s="764"/>
      <c r="CR58" s="762"/>
      <c r="CS58" s="763"/>
      <c r="CT58" s="763"/>
      <c r="CU58" s="763"/>
      <c r="CV58" s="764"/>
      <c r="CW58" s="762"/>
      <c r="CX58" s="763"/>
      <c r="CY58" s="763"/>
      <c r="CZ58" s="763"/>
      <c r="DA58" s="764"/>
      <c r="DB58" s="762"/>
      <c r="DC58" s="763"/>
      <c r="DD58" s="763"/>
      <c r="DE58" s="763"/>
      <c r="DF58" s="764"/>
      <c r="DG58" s="762"/>
      <c r="DH58" s="763"/>
      <c r="DI58" s="763"/>
      <c r="DJ58" s="763"/>
      <c r="DK58" s="764"/>
      <c r="DL58" s="762"/>
      <c r="DM58" s="763"/>
      <c r="DN58" s="763"/>
      <c r="DO58" s="763"/>
      <c r="DP58" s="764"/>
      <c r="DQ58" s="762"/>
      <c r="DR58" s="763"/>
      <c r="DS58" s="763"/>
      <c r="DT58" s="763"/>
      <c r="DU58" s="764"/>
      <c r="DV58" s="759"/>
      <c r="DW58" s="760"/>
      <c r="DX58" s="760"/>
      <c r="DY58" s="760"/>
      <c r="DZ58" s="765"/>
      <c r="EA58" s="224"/>
    </row>
    <row r="59" spans="1:131" ht="26.25" customHeight="1" x14ac:dyDescent="0.15">
      <c r="A59" s="232">
        <v>32</v>
      </c>
      <c r="B59" s="766"/>
      <c r="C59" s="767"/>
      <c r="D59" s="767"/>
      <c r="E59" s="767"/>
      <c r="F59" s="767"/>
      <c r="G59" s="767"/>
      <c r="H59" s="767"/>
      <c r="I59" s="767"/>
      <c r="J59" s="767"/>
      <c r="K59" s="767"/>
      <c r="L59" s="767"/>
      <c r="M59" s="767"/>
      <c r="N59" s="767"/>
      <c r="O59" s="767"/>
      <c r="P59" s="768"/>
      <c r="Q59" s="821"/>
      <c r="R59" s="822"/>
      <c r="S59" s="822"/>
      <c r="T59" s="822"/>
      <c r="U59" s="822"/>
      <c r="V59" s="822"/>
      <c r="W59" s="822"/>
      <c r="X59" s="822"/>
      <c r="Y59" s="822"/>
      <c r="Z59" s="822"/>
      <c r="AA59" s="822"/>
      <c r="AB59" s="822"/>
      <c r="AC59" s="822"/>
      <c r="AD59" s="822"/>
      <c r="AE59" s="823"/>
      <c r="AF59" s="772"/>
      <c r="AG59" s="773"/>
      <c r="AH59" s="773"/>
      <c r="AI59" s="773"/>
      <c r="AJ59" s="774"/>
      <c r="AK59" s="825"/>
      <c r="AL59" s="822"/>
      <c r="AM59" s="822"/>
      <c r="AN59" s="822"/>
      <c r="AO59" s="822"/>
      <c r="AP59" s="822"/>
      <c r="AQ59" s="822"/>
      <c r="AR59" s="822"/>
      <c r="AS59" s="822"/>
      <c r="AT59" s="822"/>
      <c r="AU59" s="822"/>
      <c r="AV59" s="822"/>
      <c r="AW59" s="822"/>
      <c r="AX59" s="822"/>
      <c r="AY59" s="822"/>
      <c r="AZ59" s="824"/>
      <c r="BA59" s="824"/>
      <c r="BB59" s="824"/>
      <c r="BC59" s="824"/>
      <c r="BD59" s="824"/>
      <c r="BE59" s="818"/>
      <c r="BF59" s="818"/>
      <c r="BG59" s="818"/>
      <c r="BH59" s="818"/>
      <c r="BI59" s="819"/>
      <c r="BJ59" s="226"/>
      <c r="BK59" s="226"/>
      <c r="BL59" s="226"/>
      <c r="BM59" s="226"/>
      <c r="BN59" s="226"/>
      <c r="BO59" s="235"/>
      <c r="BP59" s="235"/>
      <c r="BQ59" s="232">
        <v>53</v>
      </c>
      <c r="BR59" s="233"/>
      <c r="BS59" s="759"/>
      <c r="BT59" s="760"/>
      <c r="BU59" s="760"/>
      <c r="BV59" s="760"/>
      <c r="BW59" s="760"/>
      <c r="BX59" s="760"/>
      <c r="BY59" s="760"/>
      <c r="BZ59" s="760"/>
      <c r="CA59" s="760"/>
      <c r="CB59" s="760"/>
      <c r="CC59" s="760"/>
      <c r="CD59" s="760"/>
      <c r="CE59" s="760"/>
      <c r="CF59" s="760"/>
      <c r="CG59" s="761"/>
      <c r="CH59" s="762"/>
      <c r="CI59" s="763"/>
      <c r="CJ59" s="763"/>
      <c r="CK59" s="763"/>
      <c r="CL59" s="764"/>
      <c r="CM59" s="762"/>
      <c r="CN59" s="763"/>
      <c r="CO59" s="763"/>
      <c r="CP59" s="763"/>
      <c r="CQ59" s="764"/>
      <c r="CR59" s="762"/>
      <c r="CS59" s="763"/>
      <c r="CT59" s="763"/>
      <c r="CU59" s="763"/>
      <c r="CV59" s="764"/>
      <c r="CW59" s="762"/>
      <c r="CX59" s="763"/>
      <c r="CY59" s="763"/>
      <c r="CZ59" s="763"/>
      <c r="DA59" s="764"/>
      <c r="DB59" s="762"/>
      <c r="DC59" s="763"/>
      <c r="DD59" s="763"/>
      <c r="DE59" s="763"/>
      <c r="DF59" s="764"/>
      <c r="DG59" s="762"/>
      <c r="DH59" s="763"/>
      <c r="DI59" s="763"/>
      <c r="DJ59" s="763"/>
      <c r="DK59" s="764"/>
      <c r="DL59" s="762"/>
      <c r="DM59" s="763"/>
      <c r="DN59" s="763"/>
      <c r="DO59" s="763"/>
      <c r="DP59" s="764"/>
      <c r="DQ59" s="762"/>
      <c r="DR59" s="763"/>
      <c r="DS59" s="763"/>
      <c r="DT59" s="763"/>
      <c r="DU59" s="764"/>
      <c r="DV59" s="759"/>
      <c r="DW59" s="760"/>
      <c r="DX59" s="760"/>
      <c r="DY59" s="760"/>
      <c r="DZ59" s="765"/>
      <c r="EA59" s="224"/>
    </row>
    <row r="60" spans="1:131" ht="26.25" customHeight="1" x14ac:dyDescent="0.15">
      <c r="A60" s="232">
        <v>33</v>
      </c>
      <c r="B60" s="766"/>
      <c r="C60" s="767"/>
      <c r="D60" s="767"/>
      <c r="E60" s="767"/>
      <c r="F60" s="767"/>
      <c r="G60" s="767"/>
      <c r="H60" s="767"/>
      <c r="I60" s="767"/>
      <c r="J60" s="767"/>
      <c r="K60" s="767"/>
      <c r="L60" s="767"/>
      <c r="M60" s="767"/>
      <c r="N60" s="767"/>
      <c r="O60" s="767"/>
      <c r="P60" s="768"/>
      <c r="Q60" s="821"/>
      <c r="R60" s="822"/>
      <c r="S60" s="822"/>
      <c r="T60" s="822"/>
      <c r="U60" s="822"/>
      <c r="V60" s="822"/>
      <c r="W60" s="822"/>
      <c r="X60" s="822"/>
      <c r="Y60" s="822"/>
      <c r="Z60" s="822"/>
      <c r="AA60" s="822"/>
      <c r="AB60" s="822"/>
      <c r="AC60" s="822"/>
      <c r="AD60" s="822"/>
      <c r="AE60" s="823"/>
      <c r="AF60" s="772"/>
      <c r="AG60" s="773"/>
      <c r="AH60" s="773"/>
      <c r="AI60" s="773"/>
      <c r="AJ60" s="774"/>
      <c r="AK60" s="825"/>
      <c r="AL60" s="822"/>
      <c r="AM60" s="822"/>
      <c r="AN60" s="822"/>
      <c r="AO60" s="822"/>
      <c r="AP60" s="822"/>
      <c r="AQ60" s="822"/>
      <c r="AR60" s="822"/>
      <c r="AS60" s="822"/>
      <c r="AT60" s="822"/>
      <c r="AU60" s="822"/>
      <c r="AV60" s="822"/>
      <c r="AW60" s="822"/>
      <c r="AX60" s="822"/>
      <c r="AY60" s="822"/>
      <c r="AZ60" s="824"/>
      <c r="BA60" s="824"/>
      <c r="BB60" s="824"/>
      <c r="BC60" s="824"/>
      <c r="BD60" s="824"/>
      <c r="BE60" s="818"/>
      <c r="BF60" s="818"/>
      <c r="BG60" s="818"/>
      <c r="BH60" s="818"/>
      <c r="BI60" s="819"/>
      <c r="BJ60" s="226"/>
      <c r="BK60" s="226"/>
      <c r="BL60" s="226"/>
      <c r="BM60" s="226"/>
      <c r="BN60" s="226"/>
      <c r="BO60" s="235"/>
      <c r="BP60" s="235"/>
      <c r="BQ60" s="232">
        <v>54</v>
      </c>
      <c r="BR60" s="233"/>
      <c r="BS60" s="759"/>
      <c r="BT60" s="760"/>
      <c r="BU60" s="760"/>
      <c r="BV60" s="760"/>
      <c r="BW60" s="760"/>
      <c r="BX60" s="760"/>
      <c r="BY60" s="760"/>
      <c r="BZ60" s="760"/>
      <c r="CA60" s="760"/>
      <c r="CB60" s="760"/>
      <c r="CC60" s="760"/>
      <c r="CD60" s="760"/>
      <c r="CE60" s="760"/>
      <c r="CF60" s="760"/>
      <c r="CG60" s="761"/>
      <c r="CH60" s="762"/>
      <c r="CI60" s="763"/>
      <c r="CJ60" s="763"/>
      <c r="CK60" s="763"/>
      <c r="CL60" s="764"/>
      <c r="CM60" s="762"/>
      <c r="CN60" s="763"/>
      <c r="CO60" s="763"/>
      <c r="CP60" s="763"/>
      <c r="CQ60" s="764"/>
      <c r="CR60" s="762"/>
      <c r="CS60" s="763"/>
      <c r="CT60" s="763"/>
      <c r="CU60" s="763"/>
      <c r="CV60" s="764"/>
      <c r="CW60" s="762"/>
      <c r="CX60" s="763"/>
      <c r="CY60" s="763"/>
      <c r="CZ60" s="763"/>
      <c r="DA60" s="764"/>
      <c r="DB60" s="762"/>
      <c r="DC60" s="763"/>
      <c r="DD60" s="763"/>
      <c r="DE60" s="763"/>
      <c r="DF60" s="764"/>
      <c r="DG60" s="762"/>
      <c r="DH60" s="763"/>
      <c r="DI60" s="763"/>
      <c r="DJ60" s="763"/>
      <c r="DK60" s="764"/>
      <c r="DL60" s="762"/>
      <c r="DM60" s="763"/>
      <c r="DN60" s="763"/>
      <c r="DO60" s="763"/>
      <c r="DP60" s="764"/>
      <c r="DQ60" s="762"/>
      <c r="DR60" s="763"/>
      <c r="DS60" s="763"/>
      <c r="DT60" s="763"/>
      <c r="DU60" s="764"/>
      <c r="DV60" s="759"/>
      <c r="DW60" s="760"/>
      <c r="DX60" s="760"/>
      <c r="DY60" s="760"/>
      <c r="DZ60" s="765"/>
      <c r="EA60" s="224"/>
    </row>
    <row r="61" spans="1:131" ht="26.25" customHeight="1" thickBot="1" x14ac:dyDescent="0.2">
      <c r="A61" s="232">
        <v>34</v>
      </c>
      <c r="B61" s="766"/>
      <c r="C61" s="767"/>
      <c r="D61" s="767"/>
      <c r="E61" s="767"/>
      <c r="F61" s="767"/>
      <c r="G61" s="767"/>
      <c r="H61" s="767"/>
      <c r="I61" s="767"/>
      <c r="J61" s="767"/>
      <c r="K61" s="767"/>
      <c r="L61" s="767"/>
      <c r="M61" s="767"/>
      <c r="N61" s="767"/>
      <c r="O61" s="767"/>
      <c r="P61" s="768"/>
      <c r="Q61" s="821"/>
      <c r="R61" s="822"/>
      <c r="S61" s="822"/>
      <c r="T61" s="822"/>
      <c r="U61" s="822"/>
      <c r="V61" s="822"/>
      <c r="W61" s="822"/>
      <c r="X61" s="822"/>
      <c r="Y61" s="822"/>
      <c r="Z61" s="822"/>
      <c r="AA61" s="822"/>
      <c r="AB61" s="822"/>
      <c r="AC61" s="822"/>
      <c r="AD61" s="822"/>
      <c r="AE61" s="823"/>
      <c r="AF61" s="772"/>
      <c r="AG61" s="773"/>
      <c r="AH61" s="773"/>
      <c r="AI61" s="773"/>
      <c r="AJ61" s="774"/>
      <c r="AK61" s="825"/>
      <c r="AL61" s="822"/>
      <c r="AM61" s="822"/>
      <c r="AN61" s="822"/>
      <c r="AO61" s="822"/>
      <c r="AP61" s="822"/>
      <c r="AQ61" s="822"/>
      <c r="AR61" s="822"/>
      <c r="AS61" s="822"/>
      <c r="AT61" s="822"/>
      <c r="AU61" s="822"/>
      <c r="AV61" s="822"/>
      <c r="AW61" s="822"/>
      <c r="AX61" s="822"/>
      <c r="AY61" s="822"/>
      <c r="AZ61" s="824"/>
      <c r="BA61" s="824"/>
      <c r="BB61" s="824"/>
      <c r="BC61" s="824"/>
      <c r="BD61" s="824"/>
      <c r="BE61" s="818"/>
      <c r="BF61" s="818"/>
      <c r="BG61" s="818"/>
      <c r="BH61" s="818"/>
      <c r="BI61" s="819"/>
      <c r="BJ61" s="226"/>
      <c r="BK61" s="226"/>
      <c r="BL61" s="226"/>
      <c r="BM61" s="226"/>
      <c r="BN61" s="226"/>
      <c r="BO61" s="235"/>
      <c r="BP61" s="235"/>
      <c r="BQ61" s="232">
        <v>55</v>
      </c>
      <c r="BR61" s="233"/>
      <c r="BS61" s="759"/>
      <c r="BT61" s="760"/>
      <c r="BU61" s="760"/>
      <c r="BV61" s="760"/>
      <c r="BW61" s="760"/>
      <c r="BX61" s="760"/>
      <c r="BY61" s="760"/>
      <c r="BZ61" s="760"/>
      <c r="CA61" s="760"/>
      <c r="CB61" s="760"/>
      <c r="CC61" s="760"/>
      <c r="CD61" s="760"/>
      <c r="CE61" s="760"/>
      <c r="CF61" s="760"/>
      <c r="CG61" s="761"/>
      <c r="CH61" s="762"/>
      <c r="CI61" s="763"/>
      <c r="CJ61" s="763"/>
      <c r="CK61" s="763"/>
      <c r="CL61" s="764"/>
      <c r="CM61" s="762"/>
      <c r="CN61" s="763"/>
      <c r="CO61" s="763"/>
      <c r="CP61" s="763"/>
      <c r="CQ61" s="764"/>
      <c r="CR61" s="762"/>
      <c r="CS61" s="763"/>
      <c r="CT61" s="763"/>
      <c r="CU61" s="763"/>
      <c r="CV61" s="764"/>
      <c r="CW61" s="762"/>
      <c r="CX61" s="763"/>
      <c r="CY61" s="763"/>
      <c r="CZ61" s="763"/>
      <c r="DA61" s="764"/>
      <c r="DB61" s="762"/>
      <c r="DC61" s="763"/>
      <c r="DD61" s="763"/>
      <c r="DE61" s="763"/>
      <c r="DF61" s="764"/>
      <c r="DG61" s="762"/>
      <c r="DH61" s="763"/>
      <c r="DI61" s="763"/>
      <c r="DJ61" s="763"/>
      <c r="DK61" s="764"/>
      <c r="DL61" s="762"/>
      <c r="DM61" s="763"/>
      <c r="DN61" s="763"/>
      <c r="DO61" s="763"/>
      <c r="DP61" s="764"/>
      <c r="DQ61" s="762"/>
      <c r="DR61" s="763"/>
      <c r="DS61" s="763"/>
      <c r="DT61" s="763"/>
      <c r="DU61" s="764"/>
      <c r="DV61" s="759"/>
      <c r="DW61" s="760"/>
      <c r="DX61" s="760"/>
      <c r="DY61" s="760"/>
      <c r="DZ61" s="765"/>
      <c r="EA61" s="224"/>
    </row>
    <row r="62" spans="1:131" ht="26.25" customHeight="1" x14ac:dyDescent="0.15">
      <c r="A62" s="232">
        <v>35</v>
      </c>
      <c r="B62" s="766"/>
      <c r="C62" s="767"/>
      <c r="D62" s="767"/>
      <c r="E62" s="767"/>
      <c r="F62" s="767"/>
      <c r="G62" s="767"/>
      <c r="H62" s="767"/>
      <c r="I62" s="767"/>
      <c r="J62" s="767"/>
      <c r="K62" s="767"/>
      <c r="L62" s="767"/>
      <c r="M62" s="767"/>
      <c r="N62" s="767"/>
      <c r="O62" s="767"/>
      <c r="P62" s="768"/>
      <c r="Q62" s="821"/>
      <c r="R62" s="822"/>
      <c r="S62" s="822"/>
      <c r="T62" s="822"/>
      <c r="U62" s="822"/>
      <c r="V62" s="822"/>
      <c r="W62" s="822"/>
      <c r="X62" s="822"/>
      <c r="Y62" s="822"/>
      <c r="Z62" s="822"/>
      <c r="AA62" s="822"/>
      <c r="AB62" s="822"/>
      <c r="AC62" s="822"/>
      <c r="AD62" s="822"/>
      <c r="AE62" s="823"/>
      <c r="AF62" s="772"/>
      <c r="AG62" s="773"/>
      <c r="AH62" s="773"/>
      <c r="AI62" s="773"/>
      <c r="AJ62" s="774"/>
      <c r="AK62" s="825"/>
      <c r="AL62" s="822"/>
      <c r="AM62" s="822"/>
      <c r="AN62" s="822"/>
      <c r="AO62" s="822"/>
      <c r="AP62" s="822"/>
      <c r="AQ62" s="822"/>
      <c r="AR62" s="822"/>
      <c r="AS62" s="822"/>
      <c r="AT62" s="822"/>
      <c r="AU62" s="822"/>
      <c r="AV62" s="822"/>
      <c r="AW62" s="822"/>
      <c r="AX62" s="822"/>
      <c r="AY62" s="822"/>
      <c r="AZ62" s="824"/>
      <c r="BA62" s="824"/>
      <c r="BB62" s="824"/>
      <c r="BC62" s="824"/>
      <c r="BD62" s="824"/>
      <c r="BE62" s="818"/>
      <c r="BF62" s="818"/>
      <c r="BG62" s="818"/>
      <c r="BH62" s="818"/>
      <c r="BI62" s="819"/>
      <c r="BJ62" s="833" t="s">
        <v>402</v>
      </c>
      <c r="BK62" s="792"/>
      <c r="BL62" s="792"/>
      <c r="BM62" s="792"/>
      <c r="BN62" s="793"/>
      <c r="BO62" s="235"/>
      <c r="BP62" s="235"/>
      <c r="BQ62" s="232">
        <v>56</v>
      </c>
      <c r="BR62" s="233"/>
      <c r="BS62" s="759"/>
      <c r="BT62" s="760"/>
      <c r="BU62" s="760"/>
      <c r="BV62" s="760"/>
      <c r="BW62" s="760"/>
      <c r="BX62" s="760"/>
      <c r="BY62" s="760"/>
      <c r="BZ62" s="760"/>
      <c r="CA62" s="760"/>
      <c r="CB62" s="760"/>
      <c r="CC62" s="760"/>
      <c r="CD62" s="760"/>
      <c r="CE62" s="760"/>
      <c r="CF62" s="760"/>
      <c r="CG62" s="761"/>
      <c r="CH62" s="762"/>
      <c r="CI62" s="763"/>
      <c r="CJ62" s="763"/>
      <c r="CK62" s="763"/>
      <c r="CL62" s="764"/>
      <c r="CM62" s="762"/>
      <c r="CN62" s="763"/>
      <c r="CO62" s="763"/>
      <c r="CP62" s="763"/>
      <c r="CQ62" s="764"/>
      <c r="CR62" s="762"/>
      <c r="CS62" s="763"/>
      <c r="CT62" s="763"/>
      <c r="CU62" s="763"/>
      <c r="CV62" s="764"/>
      <c r="CW62" s="762"/>
      <c r="CX62" s="763"/>
      <c r="CY62" s="763"/>
      <c r="CZ62" s="763"/>
      <c r="DA62" s="764"/>
      <c r="DB62" s="762"/>
      <c r="DC62" s="763"/>
      <c r="DD62" s="763"/>
      <c r="DE62" s="763"/>
      <c r="DF62" s="764"/>
      <c r="DG62" s="762"/>
      <c r="DH62" s="763"/>
      <c r="DI62" s="763"/>
      <c r="DJ62" s="763"/>
      <c r="DK62" s="764"/>
      <c r="DL62" s="762"/>
      <c r="DM62" s="763"/>
      <c r="DN62" s="763"/>
      <c r="DO62" s="763"/>
      <c r="DP62" s="764"/>
      <c r="DQ62" s="762"/>
      <c r="DR62" s="763"/>
      <c r="DS62" s="763"/>
      <c r="DT62" s="763"/>
      <c r="DU62" s="764"/>
      <c r="DV62" s="759"/>
      <c r="DW62" s="760"/>
      <c r="DX62" s="760"/>
      <c r="DY62" s="760"/>
      <c r="DZ62" s="765"/>
      <c r="EA62" s="224"/>
    </row>
    <row r="63" spans="1:131" ht="26.25" customHeight="1" thickBot="1" x14ac:dyDescent="0.2">
      <c r="A63" s="234" t="s">
        <v>377</v>
      </c>
      <c r="B63" s="775" t="s">
        <v>403</v>
      </c>
      <c r="C63" s="776"/>
      <c r="D63" s="776"/>
      <c r="E63" s="776"/>
      <c r="F63" s="776"/>
      <c r="G63" s="776"/>
      <c r="H63" s="776"/>
      <c r="I63" s="776"/>
      <c r="J63" s="776"/>
      <c r="K63" s="776"/>
      <c r="L63" s="776"/>
      <c r="M63" s="776"/>
      <c r="N63" s="776"/>
      <c r="O63" s="776"/>
      <c r="P63" s="777"/>
      <c r="Q63" s="826"/>
      <c r="R63" s="827"/>
      <c r="S63" s="827"/>
      <c r="T63" s="827"/>
      <c r="U63" s="827"/>
      <c r="V63" s="827"/>
      <c r="W63" s="827"/>
      <c r="X63" s="827"/>
      <c r="Y63" s="827"/>
      <c r="Z63" s="827"/>
      <c r="AA63" s="827"/>
      <c r="AB63" s="827"/>
      <c r="AC63" s="827"/>
      <c r="AD63" s="827"/>
      <c r="AE63" s="828"/>
      <c r="AF63" s="829">
        <v>10840</v>
      </c>
      <c r="AG63" s="830"/>
      <c r="AH63" s="830"/>
      <c r="AI63" s="830"/>
      <c r="AJ63" s="831"/>
      <c r="AK63" s="832"/>
      <c r="AL63" s="827"/>
      <c r="AM63" s="827"/>
      <c r="AN63" s="827"/>
      <c r="AO63" s="827"/>
      <c r="AP63" s="830">
        <v>38713</v>
      </c>
      <c r="AQ63" s="830"/>
      <c r="AR63" s="830"/>
      <c r="AS63" s="830"/>
      <c r="AT63" s="830"/>
      <c r="AU63" s="830">
        <v>15748</v>
      </c>
      <c r="AV63" s="830"/>
      <c r="AW63" s="830"/>
      <c r="AX63" s="830"/>
      <c r="AY63" s="830"/>
      <c r="AZ63" s="834"/>
      <c r="BA63" s="834"/>
      <c r="BB63" s="834"/>
      <c r="BC63" s="834"/>
      <c r="BD63" s="834"/>
      <c r="BE63" s="835"/>
      <c r="BF63" s="835"/>
      <c r="BG63" s="835"/>
      <c r="BH63" s="835"/>
      <c r="BI63" s="836"/>
      <c r="BJ63" s="837" t="s">
        <v>122</v>
      </c>
      <c r="BK63" s="838"/>
      <c r="BL63" s="838"/>
      <c r="BM63" s="838"/>
      <c r="BN63" s="839"/>
      <c r="BO63" s="235"/>
      <c r="BP63" s="235"/>
      <c r="BQ63" s="232">
        <v>57</v>
      </c>
      <c r="BR63" s="233"/>
      <c r="BS63" s="759"/>
      <c r="BT63" s="760"/>
      <c r="BU63" s="760"/>
      <c r="BV63" s="760"/>
      <c r="BW63" s="760"/>
      <c r="BX63" s="760"/>
      <c r="BY63" s="760"/>
      <c r="BZ63" s="760"/>
      <c r="CA63" s="760"/>
      <c r="CB63" s="760"/>
      <c r="CC63" s="760"/>
      <c r="CD63" s="760"/>
      <c r="CE63" s="760"/>
      <c r="CF63" s="760"/>
      <c r="CG63" s="761"/>
      <c r="CH63" s="762"/>
      <c r="CI63" s="763"/>
      <c r="CJ63" s="763"/>
      <c r="CK63" s="763"/>
      <c r="CL63" s="764"/>
      <c r="CM63" s="762"/>
      <c r="CN63" s="763"/>
      <c r="CO63" s="763"/>
      <c r="CP63" s="763"/>
      <c r="CQ63" s="764"/>
      <c r="CR63" s="762"/>
      <c r="CS63" s="763"/>
      <c r="CT63" s="763"/>
      <c r="CU63" s="763"/>
      <c r="CV63" s="764"/>
      <c r="CW63" s="762"/>
      <c r="CX63" s="763"/>
      <c r="CY63" s="763"/>
      <c r="CZ63" s="763"/>
      <c r="DA63" s="764"/>
      <c r="DB63" s="762"/>
      <c r="DC63" s="763"/>
      <c r="DD63" s="763"/>
      <c r="DE63" s="763"/>
      <c r="DF63" s="764"/>
      <c r="DG63" s="762"/>
      <c r="DH63" s="763"/>
      <c r="DI63" s="763"/>
      <c r="DJ63" s="763"/>
      <c r="DK63" s="764"/>
      <c r="DL63" s="762"/>
      <c r="DM63" s="763"/>
      <c r="DN63" s="763"/>
      <c r="DO63" s="763"/>
      <c r="DP63" s="764"/>
      <c r="DQ63" s="762"/>
      <c r="DR63" s="763"/>
      <c r="DS63" s="763"/>
      <c r="DT63" s="763"/>
      <c r="DU63" s="764"/>
      <c r="DV63" s="759"/>
      <c r="DW63" s="760"/>
      <c r="DX63" s="760"/>
      <c r="DY63" s="760"/>
      <c r="DZ63" s="765"/>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59"/>
      <c r="BT64" s="760"/>
      <c r="BU64" s="760"/>
      <c r="BV64" s="760"/>
      <c r="BW64" s="760"/>
      <c r="BX64" s="760"/>
      <c r="BY64" s="760"/>
      <c r="BZ64" s="760"/>
      <c r="CA64" s="760"/>
      <c r="CB64" s="760"/>
      <c r="CC64" s="760"/>
      <c r="CD64" s="760"/>
      <c r="CE64" s="760"/>
      <c r="CF64" s="760"/>
      <c r="CG64" s="761"/>
      <c r="CH64" s="762"/>
      <c r="CI64" s="763"/>
      <c r="CJ64" s="763"/>
      <c r="CK64" s="763"/>
      <c r="CL64" s="764"/>
      <c r="CM64" s="762"/>
      <c r="CN64" s="763"/>
      <c r="CO64" s="763"/>
      <c r="CP64" s="763"/>
      <c r="CQ64" s="764"/>
      <c r="CR64" s="762"/>
      <c r="CS64" s="763"/>
      <c r="CT64" s="763"/>
      <c r="CU64" s="763"/>
      <c r="CV64" s="764"/>
      <c r="CW64" s="762"/>
      <c r="CX64" s="763"/>
      <c r="CY64" s="763"/>
      <c r="CZ64" s="763"/>
      <c r="DA64" s="764"/>
      <c r="DB64" s="762"/>
      <c r="DC64" s="763"/>
      <c r="DD64" s="763"/>
      <c r="DE64" s="763"/>
      <c r="DF64" s="764"/>
      <c r="DG64" s="762"/>
      <c r="DH64" s="763"/>
      <c r="DI64" s="763"/>
      <c r="DJ64" s="763"/>
      <c r="DK64" s="764"/>
      <c r="DL64" s="762"/>
      <c r="DM64" s="763"/>
      <c r="DN64" s="763"/>
      <c r="DO64" s="763"/>
      <c r="DP64" s="764"/>
      <c r="DQ64" s="762"/>
      <c r="DR64" s="763"/>
      <c r="DS64" s="763"/>
      <c r="DT64" s="763"/>
      <c r="DU64" s="764"/>
      <c r="DV64" s="759"/>
      <c r="DW64" s="760"/>
      <c r="DX64" s="760"/>
      <c r="DY64" s="760"/>
      <c r="DZ64" s="765"/>
      <c r="EA64" s="224"/>
    </row>
    <row r="65" spans="1:131" ht="26.25" customHeight="1" thickBot="1" x14ac:dyDescent="0.2">
      <c r="A65" s="226" t="s">
        <v>404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59"/>
      <c r="BT65" s="760"/>
      <c r="BU65" s="760"/>
      <c r="BV65" s="760"/>
      <c r="BW65" s="760"/>
      <c r="BX65" s="760"/>
      <c r="BY65" s="760"/>
      <c r="BZ65" s="760"/>
      <c r="CA65" s="760"/>
      <c r="CB65" s="760"/>
      <c r="CC65" s="760"/>
      <c r="CD65" s="760"/>
      <c r="CE65" s="760"/>
      <c r="CF65" s="760"/>
      <c r="CG65" s="761"/>
      <c r="CH65" s="762"/>
      <c r="CI65" s="763"/>
      <c r="CJ65" s="763"/>
      <c r="CK65" s="763"/>
      <c r="CL65" s="764"/>
      <c r="CM65" s="762"/>
      <c r="CN65" s="763"/>
      <c r="CO65" s="763"/>
      <c r="CP65" s="763"/>
      <c r="CQ65" s="764"/>
      <c r="CR65" s="762"/>
      <c r="CS65" s="763"/>
      <c r="CT65" s="763"/>
      <c r="CU65" s="763"/>
      <c r="CV65" s="764"/>
      <c r="CW65" s="762"/>
      <c r="CX65" s="763"/>
      <c r="CY65" s="763"/>
      <c r="CZ65" s="763"/>
      <c r="DA65" s="764"/>
      <c r="DB65" s="762"/>
      <c r="DC65" s="763"/>
      <c r="DD65" s="763"/>
      <c r="DE65" s="763"/>
      <c r="DF65" s="764"/>
      <c r="DG65" s="762"/>
      <c r="DH65" s="763"/>
      <c r="DI65" s="763"/>
      <c r="DJ65" s="763"/>
      <c r="DK65" s="764"/>
      <c r="DL65" s="762"/>
      <c r="DM65" s="763"/>
      <c r="DN65" s="763"/>
      <c r="DO65" s="763"/>
      <c r="DP65" s="764"/>
      <c r="DQ65" s="762"/>
      <c r="DR65" s="763"/>
      <c r="DS65" s="763"/>
      <c r="DT65" s="763"/>
      <c r="DU65" s="764"/>
      <c r="DV65" s="759"/>
      <c r="DW65" s="760"/>
      <c r="DX65" s="760"/>
      <c r="DY65" s="760"/>
      <c r="DZ65" s="765"/>
      <c r="EA65" s="224"/>
    </row>
    <row r="66" spans="1:131" ht="26.25" customHeight="1" x14ac:dyDescent="0.15">
      <c r="A66" s="714" t="s">
        <v>405</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0" t="s">
        <v>384</v>
      </c>
      <c r="AG66" s="801"/>
      <c r="AH66" s="801"/>
      <c r="AI66" s="801"/>
      <c r="AJ66" s="841"/>
      <c r="AK66" s="720" t="s">
        <v>385</v>
      </c>
      <c r="AL66" s="715"/>
      <c r="AM66" s="715"/>
      <c r="AN66" s="715"/>
      <c r="AO66" s="716"/>
      <c r="AP66" s="720" t="s">
        <v>386</v>
      </c>
      <c r="AQ66" s="721"/>
      <c r="AR66" s="721"/>
      <c r="AS66" s="721"/>
      <c r="AT66" s="722"/>
      <c r="AU66" s="720" t="s">
        <v>406</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2"/>
      <c r="AG67" s="804"/>
      <c r="AH67" s="804"/>
      <c r="AI67" s="804"/>
      <c r="AJ67" s="843"/>
      <c r="AK67" s="844"/>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224"/>
    </row>
    <row r="68" spans="1:131" ht="26.25" customHeight="1" thickTop="1" x14ac:dyDescent="0.15">
      <c r="A68" s="230">
        <v>1</v>
      </c>
      <c r="B68" s="855" t="s">
        <v>554</v>
      </c>
      <c r="C68" s="856"/>
      <c r="D68" s="856"/>
      <c r="E68" s="856"/>
      <c r="F68" s="856"/>
      <c r="G68" s="856"/>
      <c r="H68" s="856"/>
      <c r="I68" s="856"/>
      <c r="J68" s="856"/>
      <c r="K68" s="856"/>
      <c r="L68" s="856"/>
      <c r="M68" s="856"/>
      <c r="N68" s="856"/>
      <c r="O68" s="856"/>
      <c r="P68" s="857"/>
      <c r="Q68" s="858">
        <v>93</v>
      </c>
      <c r="R68" s="852"/>
      <c r="S68" s="852"/>
      <c r="T68" s="852"/>
      <c r="U68" s="852"/>
      <c r="V68" s="852">
        <v>91</v>
      </c>
      <c r="W68" s="852"/>
      <c r="X68" s="852"/>
      <c r="Y68" s="852"/>
      <c r="Z68" s="852"/>
      <c r="AA68" s="852">
        <v>2</v>
      </c>
      <c r="AB68" s="852"/>
      <c r="AC68" s="852"/>
      <c r="AD68" s="852"/>
      <c r="AE68" s="852"/>
      <c r="AF68" s="852">
        <v>2</v>
      </c>
      <c r="AG68" s="852"/>
      <c r="AH68" s="852"/>
      <c r="AI68" s="852"/>
      <c r="AJ68" s="852"/>
      <c r="AK68" s="852" t="s">
        <v>553</v>
      </c>
      <c r="AL68" s="852"/>
      <c r="AM68" s="852"/>
      <c r="AN68" s="852"/>
      <c r="AO68" s="852"/>
      <c r="AP68" s="852" t="s">
        <v>553</v>
      </c>
      <c r="AQ68" s="852"/>
      <c r="AR68" s="852"/>
      <c r="AS68" s="852"/>
      <c r="AT68" s="852"/>
      <c r="AU68" s="852" t="s">
        <v>553</v>
      </c>
      <c r="AV68" s="852"/>
      <c r="AW68" s="852"/>
      <c r="AX68" s="852"/>
      <c r="AY68" s="852"/>
      <c r="AZ68" s="853"/>
      <c r="BA68" s="853"/>
      <c r="BB68" s="853"/>
      <c r="BC68" s="853"/>
      <c r="BD68" s="854"/>
      <c r="BE68" s="235"/>
      <c r="BF68" s="235"/>
      <c r="BG68" s="235"/>
      <c r="BH68" s="235"/>
      <c r="BI68" s="235"/>
      <c r="BJ68" s="235"/>
      <c r="BK68" s="235"/>
      <c r="BL68" s="235"/>
      <c r="BM68" s="235"/>
      <c r="BN68" s="235"/>
      <c r="BO68" s="235"/>
      <c r="BP68" s="235"/>
      <c r="BQ68" s="232">
        <v>62</v>
      </c>
      <c r="BR68" s="237"/>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224"/>
    </row>
    <row r="69" spans="1:131" ht="26.25" customHeight="1" x14ac:dyDescent="0.15">
      <c r="A69" s="232">
        <v>2</v>
      </c>
      <c r="B69" s="859" t="s">
        <v>555</v>
      </c>
      <c r="C69" s="860"/>
      <c r="D69" s="860"/>
      <c r="E69" s="860"/>
      <c r="F69" s="860"/>
      <c r="G69" s="860"/>
      <c r="H69" s="860"/>
      <c r="I69" s="860"/>
      <c r="J69" s="860"/>
      <c r="K69" s="860"/>
      <c r="L69" s="860"/>
      <c r="M69" s="860"/>
      <c r="N69" s="860"/>
      <c r="O69" s="860"/>
      <c r="P69" s="861"/>
      <c r="Q69" s="862">
        <v>52</v>
      </c>
      <c r="R69" s="816"/>
      <c r="S69" s="816"/>
      <c r="T69" s="816"/>
      <c r="U69" s="816"/>
      <c r="V69" s="816">
        <v>50</v>
      </c>
      <c r="W69" s="816"/>
      <c r="X69" s="816"/>
      <c r="Y69" s="816"/>
      <c r="Z69" s="816"/>
      <c r="AA69" s="816">
        <v>2</v>
      </c>
      <c r="AB69" s="816"/>
      <c r="AC69" s="816"/>
      <c r="AD69" s="816"/>
      <c r="AE69" s="816"/>
      <c r="AF69" s="816">
        <v>2</v>
      </c>
      <c r="AG69" s="816"/>
      <c r="AH69" s="816"/>
      <c r="AI69" s="816"/>
      <c r="AJ69" s="816"/>
      <c r="AK69" s="816">
        <v>46</v>
      </c>
      <c r="AL69" s="816"/>
      <c r="AM69" s="816"/>
      <c r="AN69" s="816"/>
      <c r="AO69" s="816"/>
      <c r="AP69" s="816" t="s">
        <v>553</v>
      </c>
      <c r="AQ69" s="816"/>
      <c r="AR69" s="816"/>
      <c r="AS69" s="816"/>
      <c r="AT69" s="816"/>
      <c r="AU69" s="816" t="s">
        <v>553</v>
      </c>
      <c r="AV69" s="816"/>
      <c r="AW69" s="816"/>
      <c r="AX69" s="816"/>
      <c r="AY69" s="816"/>
      <c r="AZ69" s="818"/>
      <c r="BA69" s="818"/>
      <c r="BB69" s="818"/>
      <c r="BC69" s="818"/>
      <c r="BD69" s="819"/>
      <c r="BE69" s="235"/>
      <c r="BF69" s="235"/>
      <c r="BG69" s="235"/>
      <c r="BH69" s="235"/>
      <c r="BI69" s="235"/>
      <c r="BJ69" s="235"/>
      <c r="BK69" s="235"/>
      <c r="BL69" s="235"/>
      <c r="BM69" s="235"/>
      <c r="BN69" s="235"/>
      <c r="BO69" s="235"/>
      <c r="BP69" s="235"/>
      <c r="BQ69" s="232">
        <v>63</v>
      </c>
      <c r="BR69" s="237"/>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224"/>
    </row>
    <row r="70" spans="1:131" ht="26.25" customHeight="1" x14ac:dyDescent="0.15">
      <c r="A70" s="232">
        <v>3</v>
      </c>
      <c r="B70" s="859" t="s">
        <v>556</v>
      </c>
      <c r="C70" s="860"/>
      <c r="D70" s="860"/>
      <c r="E70" s="860"/>
      <c r="F70" s="860"/>
      <c r="G70" s="860"/>
      <c r="H70" s="860"/>
      <c r="I70" s="860"/>
      <c r="J70" s="860"/>
      <c r="K70" s="860"/>
      <c r="L70" s="860"/>
      <c r="M70" s="860"/>
      <c r="N70" s="860"/>
      <c r="O70" s="860"/>
      <c r="P70" s="861"/>
      <c r="Q70" s="862">
        <v>780</v>
      </c>
      <c r="R70" s="816"/>
      <c r="S70" s="816"/>
      <c r="T70" s="816"/>
      <c r="U70" s="816"/>
      <c r="V70" s="816">
        <v>124</v>
      </c>
      <c r="W70" s="816"/>
      <c r="X70" s="816"/>
      <c r="Y70" s="816"/>
      <c r="Z70" s="816"/>
      <c r="AA70" s="816">
        <v>656</v>
      </c>
      <c r="AB70" s="816"/>
      <c r="AC70" s="816"/>
      <c r="AD70" s="816"/>
      <c r="AE70" s="816"/>
      <c r="AF70" s="816">
        <v>656</v>
      </c>
      <c r="AG70" s="816"/>
      <c r="AH70" s="816"/>
      <c r="AI70" s="816"/>
      <c r="AJ70" s="816"/>
      <c r="AK70" s="816">
        <v>45</v>
      </c>
      <c r="AL70" s="816"/>
      <c r="AM70" s="816"/>
      <c r="AN70" s="816"/>
      <c r="AO70" s="816"/>
      <c r="AP70" s="816" t="s">
        <v>553</v>
      </c>
      <c r="AQ70" s="816"/>
      <c r="AR70" s="816"/>
      <c r="AS70" s="816"/>
      <c r="AT70" s="816"/>
      <c r="AU70" s="816" t="s">
        <v>553</v>
      </c>
      <c r="AV70" s="816"/>
      <c r="AW70" s="816"/>
      <c r="AX70" s="816"/>
      <c r="AY70" s="816"/>
      <c r="AZ70" s="818"/>
      <c r="BA70" s="818"/>
      <c r="BB70" s="818"/>
      <c r="BC70" s="818"/>
      <c r="BD70" s="819"/>
      <c r="BE70" s="235"/>
      <c r="BF70" s="235"/>
      <c r="BG70" s="235"/>
      <c r="BH70" s="235"/>
      <c r="BI70" s="235"/>
      <c r="BJ70" s="235"/>
      <c r="BK70" s="235"/>
      <c r="BL70" s="235"/>
      <c r="BM70" s="235"/>
      <c r="BN70" s="235"/>
      <c r="BO70" s="235"/>
      <c r="BP70" s="235"/>
      <c r="BQ70" s="232">
        <v>64</v>
      </c>
      <c r="BR70" s="237"/>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224"/>
    </row>
    <row r="71" spans="1:131" ht="26.25" customHeight="1" x14ac:dyDescent="0.15">
      <c r="A71" s="232">
        <v>4</v>
      </c>
      <c r="B71" s="859" t="s">
        <v>557</v>
      </c>
      <c r="C71" s="860"/>
      <c r="D71" s="860"/>
      <c r="E71" s="860"/>
      <c r="F71" s="860"/>
      <c r="G71" s="860"/>
      <c r="H71" s="860"/>
      <c r="I71" s="860"/>
      <c r="J71" s="860"/>
      <c r="K71" s="860"/>
      <c r="L71" s="860"/>
      <c r="M71" s="860"/>
      <c r="N71" s="860"/>
      <c r="O71" s="860"/>
      <c r="P71" s="861"/>
      <c r="Q71" s="862">
        <v>1111</v>
      </c>
      <c r="R71" s="816"/>
      <c r="S71" s="816"/>
      <c r="T71" s="816"/>
      <c r="U71" s="816"/>
      <c r="V71" s="816">
        <v>1018</v>
      </c>
      <c r="W71" s="816"/>
      <c r="X71" s="816"/>
      <c r="Y71" s="816"/>
      <c r="Z71" s="816"/>
      <c r="AA71" s="816">
        <v>93</v>
      </c>
      <c r="AB71" s="816"/>
      <c r="AC71" s="816"/>
      <c r="AD71" s="816"/>
      <c r="AE71" s="816"/>
      <c r="AF71" s="816">
        <v>93</v>
      </c>
      <c r="AG71" s="816"/>
      <c r="AH71" s="816"/>
      <c r="AI71" s="816"/>
      <c r="AJ71" s="816"/>
      <c r="AK71" s="816">
        <v>34</v>
      </c>
      <c r="AL71" s="816"/>
      <c r="AM71" s="816"/>
      <c r="AN71" s="816"/>
      <c r="AO71" s="816"/>
      <c r="AP71" s="816" t="s">
        <v>553</v>
      </c>
      <c r="AQ71" s="816"/>
      <c r="AR71" s="816"/>
      <c r="AS71" s="816"/>
      <c r="AT71" s="816"/>
      <c r="AU71" s="816" t="s">
        <v>553</v>
      </c>
      <c r="AV71" s="816"/>
      <c r="AW71" s="816"/>
      <c r="AX71" s="816"/>
      <c r="AY71" s="816"/>
      <c r="AZ71" s="818"/>
      <c r="BA71" s="818"/>
      <c r="BB71" s="818"/>
      <c r="BC71" s="818"/>
      <c r="BD71" s="819"/>
      <c r="BE71" s="235"/>
      <c r="BF71" s="235"/>
      <c r="BG71" s="235"/>
      <c r="BH71" s="235"/>
      <c r="BI71" s="235"/>
      <c r="BJ71" s="235"/>
      <c r="BK71" s="235"/>
      <c r="BL71" s="235"/>
      <c r="BM71" s="235"/>
      <c r="BN71" s="235"/>
      <c r="BO71" s="235"/>
      <c r="BP71" s="235"/>
      <c r="BQ71" s="232">
        <v>65</v>
      </c>
      <c r="BR71" s="237"/>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224"/>
    </row>
    <row r="72" spans="1:131" ht="26.25" customHeight="1" x14ac:dyDescent="0.15">
      <c r="A72" s="232">
        <v>5</v>
      </c>
      <c r="B72" s="859" t="s">
        <v>558</v>
      </c>
      <c r="C72" s="860"/>
      <c r="D72" s="860"/>
      <c r="E72" s="860"/>
      <c r="F72" s="860"/>
      <c r="G72" s="860"/>
      <c r="H72" s="860"/>
      <c r="I72" s="860"/>
      <c r="J72" s="860"/>
      <c r="K72" s="860"/>
      <c r="L72" s="860"/>
      <c r="M72" s="860"/>
      <c r="N72" s="860"/>
      <c r="O72" s="860"/>
      <c r="P72" s="861"/>
      <c r="Q72" s="862">
        <v>416492</v>
      </c>
      <c r="R72" s="816"/>
      <c r="S72" s="816"/>
      <c r="T72" s="816"/>
      <c r="U72" s="816"/>
      <c r="V72" s="816">
        <v>405939</v>
      </c>
      <c r="W72" s="816"/>
      <c r="X72" s="816"/>
      <c r="Y72" s="816"/>
      <c r="Z72" s="816"/>
      <c r="AA72" s="816">
        <v>10552</v>
      </c>
      <c r="AB72" s="816"/>
      <c r="AC72" s="816"/>
      <c r="AD72" s="816"/>
      <c r="AE72" s="816"/>
      <c r="AF72" s="816">
        <v>10552</v>
      </c>
      <c r="AG72" s="816"/>
      <c r="AH72" s="816"/>
      <c r="AI72" s="816"/>
      <c r="AJ72" s="816"/>
      <c r="AK72" s="816">
        <v>2584</v>
      </c>
      <c r="AL72" s="816"/>
      <c r="AM72" s="816"/>
      <c r="AN72" s="816"/>
      <c r="AO72" s="816"/>
      <c r="AP72" s="816" t="s">
        <v>553</v>
      </c>
      <c r="AQ72" s="816"/>
      <c r="AR72" s="816"/>
      <c r="AS72" s="816"/>
      <c r="AT72" s="816"/>
      <c r="AU72" s="816" t="s">
        <v>553</v>
      </c>
      <c r="AV72" s="816"/>
      <c r="AW72" s="816"/>
      <c r="AX72" s="816"/>
      <c r="AY72" s="816"/>
      <c r="AZ72" s="818"/>
      <c r="BA72" s="818"/>
      <c r="BB72" s="818"/>
      <c r="BC72" s="818"/>
      <c r="BD72" s="819"/>
      <c r="BE72" s="235"/>
      <c r="BF72" s="235"/>
      <c r="BG72" s="235"/>
      <c r="BH72" s="235"/>
      <c r="BI72" s="235"/>
      <c r="BJ72" s="235"/>
      <c r="BK72" s="235"/>
      <c r="BL72" s="235"/>
      <c r="BM72" s="235"/>
      <c r="BN72" s="235"/>
      <c r="BO72" s="235"/>
      <c r="BP72" s="235"/>
      <c r="BQ72" s="232">
        <v>66</v>
      </c>
      <c r="BR72" s="237"/>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224"/>
    </row>
    <row r="73" spans="1:131" ht="26.25" customHeight="1" x14ac:dyDescent="0.15">
      <c r="A73" s="232">
        <v>6</v>
      </c>
      <c r="B73" s="859" t="s">
        <v>559</v>
      </c>
      <c r="C73" s="860"/>
      <c r="D73" s="860"/>
      <c r="E73" s="860"/>
      <c r="F73" s="860"/>
      <c r="G73" s="860"/>
      <c r="H73" s="860"/>
      <c r="I73" s="860"/>
      <c r="J73" s="860"/>
      <c r="K73" s="860"/>
      <c r="L73" s="860"/>
      <c r="M73" s="860"/>
      <c r="N73" s="860"/>
      <c r="O73" s="860"/>
      <c r="P73" s="861"/>
      <c r="Q73" s="862">
        <v>2453</v>
      </c>
      <c r="R73" s="816"/>
      <c r="S73" s="816"/>
      <c r="T73" s="816"/>
      <c r="U73" s="816"/>
      <c r="V73" s="816">
        <v>2452</v>
      </c>
      <c r="W73" s="816"/>
      <c r="X73" s="816"/>
      <c r="Y73" s="816"/>
      <c r="Z73" s="816"/>
      <c r="AA73" s="816">
        <v>1</v>
      </c>
      <c r="AB73" s="816"/>
      <c r="AC73" s="816"/>
      <c r="AD73" s="816"/>
      <c r="AE73" s="816"/>
      <c r="AF73" s="816">
        <v>1</v>
      </c>
      <c r="AG73" s="816"/>
      <c r="AH73" s="816"/>
      <c r="AI73" s="816"/>
      <c r="AJ73" s="816"/>
      <c r="AK73" s="816" t="s">
        <v>553</v>
      </c>
      <c r="AL73" s="816"/>
      <c r="AM73" s="816"/>
      <c r="AN73" s="816"/>
      <c r="AO73" s="816"/>
      <c r="AP73" s="816" t="s">
        <v>553</v>
      </c>
      <c r="AQ73" s="816"/>
      <c r="AR73" s="816"/>
      <c r="AS73" s="816"/>
      <c r="AT73" s="816"/>
      <c r="AU73" s="816" t="s">
        <v>553</v>
      </c>
      <c r="AV73" s="816"/>
      <c r="AW73" s="816"/>
      <c r="AX73" s="816"/>
      <c r="AY73" s="816"/>
      <c r="AZ73" s="818"/>
      <c r="BA73" s="818"/>
      <c r="BB73" s="818"/>
      <c r="BC73" s="818"/>
      <c r="BD73" s="819"/>
      <c r="BE73" s="235"/>
      <c r="BF73" s="235"/>
      <c r="BG73" s="235"/>
      <c r="BH73" s="235"/>
      <c r="BI73" s="235"/>
      <c r="BJ73" s="235"/>
      <c r="BK73" s="235"/>
      <c r="BL73" s="235"/>
      <c r="BM73" s="235"/>
      <c r="BN73" s="235"/>
      <c r="BO73" s="235"/>
      <c r="BP73" s="235"/>
      <c r="BQ73" s="232">
        <v>67</v>
      </c>
      <c r="BR73" s="237"/>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224"/>
    </row>
    <row r="74" spans="1:131" ht="26.25" customHeight="1" x14ac:dyDescent="0.15">
      <c r="A74" s="232">
        <v>7</v>
      </c>
      <c r="B74" s="859"/>
      <c r="C74" s="860"/>
      <c r="D74" s="860"/>
      <c r="E74" s="860"/>
      <c r="F74" s="860"/>
      <c r="G74" s="860"/>
      <c r="H74" s="860"/>
      <c r="I74" s="860"/>
      <c r="J74" s="860"/>
      <c r="K74" s="860"/>
      <c r="L74" s="860"/>
      <c r="M74" s="860"/>
      <c r="N74" s="860"/>
      <c r="O74" s="860"/>
      <c r="P74" s="861"/>
      <c r="Q74" s="862"/>
      <c r="R74" s="816"/>
      <c r="S74" s="816"/>
      <c r="T74" s="816"/>
      <c r="U74" s="816"/>
      <c r="V74" s="816"/>
      <c r="W74" s="816"/>
      <c r="X74" s="816"/>
      <c r="Y74" s="816"/>
      <c r="Z74" s="816"/>
      <c r="AA74" s="816"/>
      <c r="AB74" s="816"/>
      <c r="AC74" s="816"/>
      <c r="AD74" s="816"/>
      <c r="AE74" s="816"/>
      <c r="AF74" s="816"/>
      <c r="AG74" s="816"/>
      <c r="AH74" s="816"/>
      <c r="AI74" s="816"/>
      <c r="AJ74" s="816"/>
      <c r="AK74" s="816"/>
      <c r="AL74" s="816"/>
      <c r="AM74" s="816"/>
      <c r="AN74" s="816"/>
      <c r="AO74" s="816"/>
      <c r="AP74" s="816"/>
      <c r="AQ74" s="816"/>
      <c r="AR74" s="816"/>
      <c r="AS74" s="816"/>
      <c r="AT74" s="816"/>
      <c r="AU74" s="816"/>
      <c r="AV74" s="816"/>
      <c r="AW74" s="816"/>
      <c r="AX74" s="816"/>
      <c r="AY74" s="816"/>
      <c r="AZ74" s="818"/>
      <c r="BA74" s="818"/>
      <c r="BB74" s="818"/>
      <c r="BC74" s="818"/>
      <c r="BD74" s="819"/>
      <c r="BE74" s="235"/>
      <c r="BF74" s="235"/>
      <c r="BG74" s="235"/>
      <c r="BH74" s="235"/>
      <c r="BI74" s="235"/>
      <c r="BJ74" s="235"/>
      <c r="BK74" s="235"/>
      <c r="BL74" s="235"/>
      <c r="BM74" s="235"/>
      <c r="BN74" s="235"/>
      <c r="BO74" s="235"/>
      <c r="BP74" s="235"/>
      <c r="BQ74" s="232">
        <v>68</v>
      </c>
      <c r="BR74" s="237"/>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224"/>
    </row>
    <row r="75" spans="1:131" ht="26.25" customHeight="1" x14ac:dyDescent="0.15">
      <c r="A75" s="232">
        <v>8</v>
      </c>
      <c r="B75" s="859"/>
      <c r="C75" s="860"/>
      <c r="D75" s="860"/>
      <c r="E75" s="860"/>
      <c r="F75" s="860"/>
      <c r="G75" s="860"/>
      <c r="H75" s="860"/>
      <c r="I75" s="860"/>
      <c r="J75" s="860"/>
      <c r="K75" s="860"/>
      <c r="L75" s="860"/>
      <c r="M75" s="860"/>
      <c r="N75" s="860"/>
      <c r="O75" s="860"/>
      <c r="P75" s="861"/>
      <c r="Q75" s="863"/>
      <c r="R75" s="864"/>
      <c r="S75" s="864"/>
      <c r="T75" s="864"/>
      <c r="U75" s="820"/>
      <c r="V75" s="865"/>
      <c r="W75" s="864"/>
      <c r="X75" s="864"/>
      <c r="Y75" s="864"/>
      <c r="Z75" s="820"/>
      <c r="AA75" s="865"/>
      <c r="AB75" s="864"/>
      <c r="AC75" s="864"/>
      <c r="AD75" s="864"/>
      <c r="AE75" s="820"/>
      <c r="AF75" s="865"/>
      <c r="AG75" s="864"/>
      <c r="AH75" s="864"/>
      <c r="AI75" s="864"/>
      <c r="AJ75" s="820"/>
      <c r="AK75" s="865"/>
      <c r="AL75" s="864"/>
      <c r="AM75" s="864"/>
      <c r="AN75" s="864"/>
      <c r="AO75" s="820"/>
      <c r="AP75" s="865"/>
      <c r="AQ75" s="864"/>
      <c r="AR75" s="864"/>
      <c r="AS75" s="864"/>
      <c r="AT75" s="820"/>
      <c r="AU75" s="865"/>
      <c r="AV75" s="864"/>
      <c r="AW75" s="864"/>
      <c r="AX75" s="864"/>
      <c r="AY75" s="820"/>
      <c r="AZ75" s="818"/>
      <c r="BA75" s="818"/>
      <c r="BB75" s="818"/>
      <c r="BC75" s="818"/>
      <c r="BD75" s="819"/>
      <c r="BE75" s="235"/>
      <c r="BF75" s="235"/>
      <c r="BG75" s="235"/>
      <c r="BH75" s="235"/>
      <c r="BI75" s="235"/>
      <c r="BJ75" s="235"/>
      <c r="BK75" s="235"/>
      <c r="BL75" s="235"/>
      <c r="BM75" s="235"/>
      <c r="BN75" s="235"/>
      <c r="BO75" s="235"/>
      <c r="BP75" s="235"/>
      <c r="BQ75" s="232">
        <v>69</v>
      </c>
      <c r="BR75" s="237"/>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224"/>
    </row>
    <row r="76" spans="1:131" ht="26.25" customHeight="1" x14ac:dyDescent="0.15">
      <c r="A76" s="232">
        <v>9</v>
      </c>
      <c r="B76" s="859"/>
      <c r="C76" s="860"/>
      <c r="D76" s="860"/>
      <c r="E76" s="860"/>
      <c r="F76" s="860"/>
      <c r="G76" s="860"/>
      <c r="H76" s="860"/>
      <c r="I76" s="860"/>
      <c r="J76" s="860"/>
      <c r="K76" s="860"/>
      <c r="L76" s="860"/>
      <c r="M76" s="860"/>
      <c r="N76" s="860"/>
      <c r="O76" s="860"/>
      <c r="P76" s="861"/>
      <c r="Q76" s="863"/>
      <c r="R76" s="864"/>
      <c r="S76" s="864"/>
      <c r="T76" s="864"/>
      <c r="U76" s="820"/>
      <c r="V76" s="865"/>
      <c r="W76" s="864"/>
      <c r="X76" s="864"/>
      <c r="Y76" s="864"/>
      <c r="Z76" s="820"/>
      <c r="AA76" s="865"/>
      <c r="AB76" s="864"/>
      <c r="AC76" s="864"/>
      <c r="AD76" s="864"/>
      <c r="AE76" s="820"/>
      <c r="AF76" s="865"/>
      <c r="AG76" s="864"/>
      <c r="AH76" s="864"/>
      <c r="AI76" s="864"/>
      <c r="AJ76" s="820"/>
      <c r="AK76" s="865"/>
      <c r="AL76" s="864"/>
      <c r="AM76" s="864"/>
      <c r="AN76" s="864"/>
      <c r="AO76" s="820"/>
      <c r="AP76" s="865"/>
      <c r="AQ76" s="864"/>
      <c r="AR76" s="864"/>
      <c r="AS76" s="864"/>
      <c r="AT76" s="820"/>
      <c r="AU76" s="865"/>
      <c r="AV76" s="864"/>
      <c r="AW76" s="864"/>
      <c r="AX76" s="864"/>
      <c r="AY76" s="820"/>
      <c r="AZ76" s="818"/>
      <c r="BA76" s="818"/>
      <c r="BB76" s="818"/>
      <c r="BC76" s="818"/>
      <c r="BD76" s="819"/>
      <c r="BE76" s="235"/>
      <c r="BF76" s="235"/>
      <c r="BG76" s="235"/>
      <c r="BH76" s="235"/>
      <c r="BI76" s="235"/>
      <c r="BJ76" s="235"/>
      <c r="BK76" s="235"/>
      <c r="BL76" s="235"/>
      <c r="BM76" s="235"/>
      <c r="BN76" s="235"/>
      <c r="BO76" s="235"/>
      <c r="BP76" s="235"/>
      <c r="BQ76" s="232">
        <v>70</v>
      </c>
      <c r="BR76" s="237"/>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224"/>
    </row>
    <row r="77" spans="1:131" ht="26.25" customHeight="1" x14ac:dyDescent="0.15">
      <c r="A77" s="232">
        <v>10</v>
      </c>
      <c r="B77" s="859"/>
      <c r="C77" s="860"/>
      <c r="D77" s="860"/>
      <c r="E77" s="860"/>
      <c r="F77" s="860"/>
      <c r="G77" s="860"/>
      <c r="H77" s="860"/>
      <c r="I77" s="860"/>
      <c r="J77" s="860"/>
      <c r="K77" s="860"/>
      <c r="L77" s="860"/>
      <c r="M77" s="860"/>
      <c r="N77" s="860"/>
      <c r="O77" s="860"/>
      <c r="P77" s="861"/>
      <c r="Q77" s="863"/>
      <c r="R77" s="864"/>
      <c r="S77" s="864"/>
      <c r="T77" s="864"/>
      <c r="U77" s="820"/>
      <c r="V77" s="865"/>
      <c r="W77" s="864"/>
      <c r="X77" s="864"/>
      <c r="Y77" s="864"/>
      <c r="Z77" s="820"/>
      <c r="AA77" s="865"/>
      <c r="AB77" s="864"/>
      <c r="AC77" s="864"/>
      <c r="AD77" s="864"/>
      <c r="AE77" s="820"/>
      <c r="AF77" s="865"/>
      <c r="AG77" s="864"/>
      <c r="AH77" s="864"/>
      <c r="AI77" s="864"/>
      <c r="AJ77" s="820"/>
      <c r="AK77" s="865"/>
      <c r="AL77" s="864"/>
      <c r="AM77" s="864"/>
      <c r="AN77" s="864"/>
      <c r="AO77" s="820"/>
      <c r="AP77" s="865"/>
      <c r="AQ77" s="864"/>
      <c r="AR77" s="864"/>
      <c r="AS77" s="864"/>
      <c r="AT77" s="820"/>
      <c r="AU77" s="865"/>
      <c r="AV77" s="864"/>
      <c r="AW77" s="864"/>
      <c r="AX77" s="864"/>
      <c r="AY77" s="820"/>
      <c r="AZ77" s="818"/>
      <c r="BA77" s="818"/>
      <c r="BB77" s="818"/>
      <c r="BC77" s="818"/>
      <c r="BD77" s="819"/>
      <c r="BE77" s="235"/>
      <c r="BF77" s="235"/>
      <c r="BG77" s="235"/>
      <c r="BH77" s="235"/>
      <c r="BI77" s="235"/>
      <c r="BJ77" s="235"/>
      <c r="BK77" s="235"/>
      <c r="BL77" s="235"/>
      <c r="BM77" s="235"/>
      <c r="BN77" s="235"/>
      <c r="BO77" s="235"/>
      <c r="BP77" s="235"/>
      <c r="BQ77" s="232">
        <v>71</v>
      </c>
      <c r="BR77" s="237"/>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224"/>
    </row>
    <row r="78" spans="1:131" ht="26.25" customHeight="1" x14ac:dyDescent="0.15">
      <c r="A78" s="232">
        <v>11</v>
      </c>
      <c r="B78" s="859"/>
      <c r="C78" s="860"/>
      <c r="D78" s="860"/>
      <c r="E78" s="860"/>
      <c r="F78" s="860"/>
      <c r="G78" s="860"/>
      <c r="H78" s="860"/>
      <c r="I78" s="860"/>
      <c r="J78" s="860"/>
      <c r="K78" s="860"/>
      <c r="L78" s="860"/>
      <c r="M78" s="860"/>
      <c r="N78" s="860"/>
      <c r="O78" s="860"/>
      <c r="P78" s="861"/>
      <c r="Q78" s="862"/>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18"/>
      <c r="BA78" s="818"/>
      <c r="BB78" s="818"/>
      <c r="BC78" s="818"/>
      <c r="BD78" s="819"/>
      <c r="BE78" s="235"/>
      <c r="BF78" s="235"/>
      <c r="BG78" s="235"/>
      <c r="BH78" s="235"/>
      <c r="BI78" s="235"/>
      <c r="BJ78" s="224"/>
      <c r="BK78" s="224"/>
      <c r="BL78" s="224"/>
      <c r="BM78" s="224"/>
      <c r="BN78" s="224"/>
      <c r="BO78" s="235"/>
      <c r="BP78" s="235"/>
      <c r="BQ78" s="232">
        <v>72</v>
      </c>
      <c r="BR78" s="237"/>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224"/>
    </row>
    <row r="79" spans="1:131" ht="26.25" customHeight="1" x14ac:dyDescent="0.15">
      <c r="A79" s="232">
        <v>12</v>
      </c>
      <c r="B79" s="859"/>
      <c r="C79" s="860"/>
      <c r="D79" s="860"/>
      <c r="E79" s="860"/>
      <c r="F79" s="860"/>
      <c r="G79" s="860"/>
      <c r="H79" s="860"/>
      <c r="I79" s="860"/>
      <c r="J79" s="860"/>
      <c r="K79" s="860"/>
      <c r="L79" s="860"/>
      <c r="M79" s="860"/>
      <c r="N79" s="860"/>
      <c r="O79" s="860"/>
      <c r="P79" s="861"/>
      <c r="Q79" s="862"/>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18"/>
      <c r="BA79" s="818"/>
      <c r="BB79" s="818"/>
      <c r="BC79" s="818"/>
      <c r="BD79" s="819"/>
      <c r="BE79" s="235"/>
      <c r="BF79" s="235"/>
      <c r="BG79" s="235"/>
      <c r="BH79" s="235"/>
      <c r="BI79" s="235"/>
      <c r="BJ79" s="224"/>
      <c r="BK79" s="224"/>
      <c r="BL79" s="224"/>
      <c r="BM79" s="224"/>
      <c r="BN79" s="224"/>
      <c r="BO79" s="235"/>
      <c r="BP79" s="235"/>
      <c r="BQ79" s="232">
        <v>73</v>
      </c>
      <c r="BR79" s="237"/>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224"/>
    </row>
    <row r="80" spans="1:131" ht="26.25" customHeight="1" x14ac:dyDescent="0.15">
      <c r="A80" s="232">
        <v>13</v>
      </c>
      <c r="B80" s="859"/>
      <c r="C80" s="860"/>
      <c r="D80" s="860"/>
      <c r="E80" s="860"/>
      <c r="F80" s="860"/>
      <c r="G80" s="860"/>
      <c r="H80" s="860"/>
      <c r="I80" s="860"/>
      <c r="J80" s="860"/>
      <c r="K80" s="860"/>
      <c r="L80" s="860"/>
      <c r="M80" s="860"/>
      <c r="N80" s="860"/>
      <c r="O80" s="860"/>
      <c r="P80" s="861"/>
      <c r="Q80" s="862"/>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18"/>
      <c r="BA80" s="818"/>
      <c r="BB80" s="818"/>
      <c r="BC80" s="818"/>
      <c r="BD80" s="819"/>
      <c r="BE80" s="235"/>
      <c r="BF80" s="235"/>
      <c r="BG80" s="235"/>
      <c r="BH80" s="235"/>
      <c r="BI80" s="235"/>
      <c r="BJ80" s="235"/>
      <c r="BK80" s="235"/>
      <c r="BL80" s="235"/>
      <c r="BM80" s="235"/>
      <c r="BN80" s="235"/>
      <c r="BO80" s="235"/>
      <c r="BP80" s="235"/>
      <c r="BQ80" s="232">
        <v>74</v>
      </c>
      <c r="BR80" s="237"/>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224"/>
    </row>
    <row r="81" spans="1:131" ht="26.25" customHeight="1" x14ac:dyDescent="0.15">
      <c r="A81" s="232">
        <v>14</v>
      </c>
      <c r="B81" s="859"/>
      <c r="C81" s="860"/>
      <c r="D81" s="860"/>
      <c r="E81" s="860"/>
      <c r="F81" s="860"/>
      <c r="G81" s="860"/>
      <c r="H81" s="860"/>
      <c r="I81" s="860"/>
      <c r="J81" s="860"/>
      <c r="K81" s="860"/>
      <c r="L81" s="860"/>
      <c r="M81" s="860"/>
      <c r="N81" s="860"/>
      <c r="O81" s="860"/>
      <c r="P81" s="861"/>
      <c r="Q81" s="862"/>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18"/>
      <c r="BA81" s="818"/>
      <c r="BB81" s="818"/>
      <c r="BC81" s="818"/>
      <c r="BD81" s="819"/>
      <c r="BE81" s="235"/>
      <c r="BF81" s="235"/>
      <c r="BG81" s="235"/>
      <c r="BH81" s="235"/>
      <c r="BI81" s="235"/>
      <c r="BJ81" s="235"/>
      <c r="BK81" s="235"/>
      <c r="BL81" s="235"/>
      <c r="BM81" s="235"/>
      <c r="BN81" s="235"/>
      <c r="BO81" s="235"/>
      <c r="BP81" s="235"/>
      <c r="BQ81" s="232">
        <v>75</v>
      </c>
      <c r="BR81" s="237"/>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224"/>
    </row>
    <row r="82" spans="1:131" ht="26.25" customHeight="1" x14ac:dyDescent="0.15">
      <c r="A82" s="232">
        <v>15</v>
      </c>
      <c r="B82" s="859"/>
      <c r="C82" s="860"/>
      <c r="D82" s="860"/>
      <c r="E82" s="860"/>
      <c r="F82" s="860"/>
      <c r="G82" s="860"/>
      <c r="H82" s="860"/>
      <c r="I82" s="860"/>
      <c r="J82" s="860"/>
      <c r="K82" s="860"/>
      <c r="L82" s="860"/>
      <c r="M82" s="860"/>
      <c r="N82" s="860"/>
      <c r="O82" s="860"/>
      <c r="P82" s="861"/>
      <c r="Q82" s="862"/>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18"/>
      <c r="BA82" s="818"/>
      <c r="BB82" s="818"/>
      <c r="BC82" s="818"/>
      <c r="BD82" s="819"/>
      <c r="BE82" s="235"/>
      <c r="BF82" s="235"/>
      <c r="BG82" s="235"/>
      <c r="BH82" s="235"/>
      <c r="BI82" s="235"/>
      <c r="BJ82" s="235"/>
      <c r="BK82" s="235"/>
      <c r="BL82" s="235"/>
      <c r="BM82" s="235"/>
      <c r="BN82" s="235"/>
      <c r="BO82" s="235"/>
      <c r="BP82" s="235"/>
      <c r="BQ82" s="232">
        <v>76</v>
      </c>
      <c r="BR82" s="237"/>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224"/>
    </row>
    <row r="83" spans="1:131" ht="26.25" customHeight="1" x14ac:dyDescent="0.15">
      <c r="A83" s="232">
        <v>16</v>
      </c>
      <c r="B83" s="859"/>
      <c r="C83" s="860"/>
      <c r="D83" s="860"/>
      <c r="E83" s="860"/>
      <c r="F83" s="860"/>
      <c r="G83" s="860"/>
      <c r="H83" s="860"/>
      <c r="I83" s="860"/>
      <c r="J83" s="860"/>
      <c r="K83" s="860"/>
      <c r="L83" s="860"/>
      <c r="M83" s="860"/>
      <c r="N83" s="860"/>
      <c r="O83" s="860"/>
      <c r="P83" s="861"/>
      <c r="Q83" s="862"/>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18"/>
      <c r="BA83" s="818"/>
      <c r="BB83" s="818"/>
      <c r="BC83" s="818"/>
      <c r="BD83" s="819"/>
      <c r="BE83" s="235"/>
      <c r="BF83" s="235"/>
      <c r="BG83" s="235"/>
      <c r="BH83" s="235"/>
      <c r="BI83" s="235"/>
      <c r="BJ83" s="235"/>
      <c r="BK83" s="235"/>
      <c r="BL83" s="235"/>
      <c r="BM83" s="235"/>
      <c r="BN83" s="235"/>
      <c r="BO83" s="235"/>
      <c r="BP83" s="235"/>
      <c r="BQ83" s="232">
        <v>77</v>
      </c>
      <c r="BR83" s="237"/>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224"/>
    </row>
    <row r="84" spans="1:131" ht="26.25" customHeight="1" x14ac:dyDescent="0.15">
      <c r="A84" s="232">
        <v>17</v>
      </c>
      <c r="B84" s="859"/>
      <c r="C84" s="860"/>
      <c r="D84" s="860"/>
      <c r="E84" s="860"/>
      <c r="F84" s="860"/>
      <c r="G84" s="860"/>
      <c r="H84" s="860"/>
      <c r="I84" s="860"/>
      <c r="J84" s="860"/>
      <c r="K84" s="860"/>
      <c r="L84" s="860"/>
      <c r="M84" s="860"/>
      <c r="N84" s="860"/>
      <c r="O84" s="860"/>
      <c r="P84" s="861"/>
      <c r="Q84" s="862"/>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18"/>
      <c r="BA84" s="818"/>
      <c r="BB84" s="818"/>
      <c r="BC84" s="818"/>
      <c r="BD84" s="819"/>
      <c r="BE84" s="235"/>
      <c r="BF84" s="235"/>
      <c r="BG84" s="235"/>
      <c r="BH84" s="235"/>
      <c r="BI84" s="235"/>
      <c r="BJ84" s="235"/>
      <c r="BK84" s="235"/>
      <c r="BL84" s="235"/>
      <c r="BM84" s="235"/>
      <c r="BN84" s="235"/>
      <c r="BO84" s="235"/>
      <c r="BP84" s="235"/>
      <c r="BQ84" s="232">
        <v>78</v>
      </c>
      <c r="BR84" s="237"/>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224"/>
    </row>
    <row r="85" spans="1:131" ht="26.25" customHeight="1" x14ac:dyDescent="0.15">
      <c r="A85" s="232">
        <v>18</v>
      </c>
      <c r="B85" s="859"/>
      <c r="C85" s="860"/>
      <c r="D85" s="860"/>
      <c r="E85" s="860"/>
      <c r="F85" s="860"/>
      <c r="G85" s="860"/>
      <c r="H85" s="860"/>
      <c r="I85" s="860"/>
      <c r="J85" s="860"/>
      <c r="K85" s="860"/>
      <c r="L85" s="860"/>
      <c r="M85" s="860"/>
      <c r="N85" s="860"/>
      <c r="O85" s="860"/>
      <c r="P85" s="861"/>
      <c r="Q85" s="862"/>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18"/>
      <c r="BA85" s="818"/>
      <c r="BB85" s="818"/>
      <c r="BC85" s="818"/>
      <c r="BD85" s="819"/>
      <c r="BE85" s="235"/>
      <c r="BF85" s="235"/>
      <c r="BG85" s="235"/>
      <c r="BH85" s="235"/>
      <c r="BI85" s="235"/>
      <c r="BJ85" s="235"/>
      <c r="BK85" s="235"/>
      <c r="BL85" s="235"/>
      <c r="BM85" s="235"/>
      <c r="BN85" s="235"/>
      <c r="BO85" s="235"/>
      <c r="BP85" s="235"/>
      <c r="BQ85" s="232">
        <v>79</v>
      </c>
      <c r="BR85" s="237"/>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224"/>
    </row>
    <row r="86" spans="1:131" ht="26.25" customHeight="1" x14ac:dyDescent="0.15">
      <c r="A86" s="232">
        <v>19</v>
      </c>
      <c r="B86" s="859"/>
      <c r="C86" s="860"/>
      <c r="D86" s="860"/>
      <c r="E86" s="860"/>
      <c r="F86" s="860"/>
      <c r="G86" s="860"/>
      <c r="H86" s="860"/>
      <c r="I86" s="860"/>
      <c r="J86" s="860"/>
      <c r="K86" s="860"/>
      <c r="L86" s="860"/>
      <c r="M86" s="860"/>
      <c r="N86" s="860"/>
      <c r="O86" s="860"/>
      <c r="P86" s="861"/>
      <c r="Q86" s="862"/>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18"/>
      <c r="BA86" s="818"/>
      <c r="BB86" s="818"/>
      <c r="BC86" s="818"/>
      <c r="BD86" s="819"/>
      <c r="BE86" s="235"/>
      <c r="BF86" s="235"/>
      <c r="BG86" s="235"/>
      <c r="BH86" s="235"/>
      <c r="BI86" s="235"/>
      <c r="BJ86" s="235"/>
      <c r="BK86" s="235"/>
      <c r="BL86" s="235"/>
      <c r="BM86" s="235"/>
      <c r="BN86" s="235"/>
      <c r="BO86" s="235"/>
      <c r="BP86" s="235"/>
      <c r="BQ86" s="232">
        <v>80</v>
      </c>
      <c r="BR86" s="237"/>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224"/>
    </row>
    <row r="87" spans="1:131" ht="26.25" customHeight="1" x14ac:dyDescent="0.15">
      <c r="A87" s="238">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35"/>
      <c r="BF87" s="235"/>
      <c r="BG87" s="235"/>
      <c r="BH87" s="235"/>
      <c r="BI87" s="235"/>
      <c r="BJ87" s="235"/>
      <c r="BK87" s="235"/>
      <c r="BL87" s="235"/>
      <c r="BM87" s="235"/>
      <c r="BN87" s="235"/>
      <c r="BO87" s="235"/>
      <c r="BP87" s="235"/>
      <c r="BQ87" s="232">
        <v>81</v>
      </c>
      <c r="BR87" s="237"/>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224"/>
    </row>
    <row r="88" spans="1:131" ht="26.25" customHeight="1" thickBot="1" x14ac:dyDescent="0.2">
      <c r="A88" s="234" t="s">
        <v>377</v>
      </c>
      <c r="B88" s="775" t="s">
        <v>407</v>
      </c>
      <c r="C88" s="776"/>
      <c r="D88" s="776"/>
      <c r="E88" s="776"/>
      <c r="F88" s="776"/>
      <c r="G88" s="776"/>
      <c r="H88" s="776"/>
      <c r="I88" s="776"/>
      <c r="J88" s="776"/>
      <c r="K88" s="776"/>
      <c r="L88" s="776"/>
      <c r="M88" s="776"/>
      <c r="N88" s="776"/>
      <c r="O88" s="776"/>
      <c r="P88" s="777"/>
      <c r="Q88" s="826"/>
      <c r="R88" s="827"/>
      <c r="S88" s="827"/>
      <c r="T88" s="827"/>
      <c r="U88" s="827"/>
      <c r="V88" s="827"/>
      <c r="W88" s="827"/>
      <c r="X88" s="827"/>
      <c r="Y88" s="827"/>
      <c r="Z88" s="827"/>
      <c r="AA88" s="827"/>
      <c r="AB88" s="827"/>
      <c r="AC88" s="827"/>
      <c r="AD88" s="827"/>
      <c r="AE88" s="827"/>
      <c r="AF88" s="830">
        <v>11307</v>
      </c>
      <c r="AG88" s="830"/>
      <c r="AH88" s="830"/>
      <c r="AI88" s="830"/>
      <c r="AJ88" s="830"/>
      <c r="AK88" s="827"/>
      <c r="AL88" s="827"/>
      <c r="AM88" s="827"/>
      <c r="AN88" s="827"/>
      <c r="AO88" s="827"/>
      <c r="AP88" s="830" t="s">
        <v>553</v>
      </c>
      <c r="AQ88" s="830"/>
      <c r="AR88" s="830"/>
      <c r="AS88" s="830"/>
      <c r="AT88" s="830"/>
      <c r="AU88" s="830" t="s">
        <v>553</v>
      </c>
      <c r="AV88" s="830"/>
      <c r="AW88" s="830"/>
      <c r="AX88" s="830"/>
      <c r="AY88" s="830"/>
      <c r="AZ88" s="835"/>
      <c r="BA88" s="835"/>
      <c r="BB88" s="835"/>
      <c r="BC88" s="835"/>
      <c r="BD88" s="836"/>
      <c r="BE88" s="235"/>
      <c r="BF88" s="235"/>
      <c r="BG88" s="235"/>
      <c r="BH88" s="235"/>
      <c r="BI88" s="235"/>
      <c r="BJ88" s="235"/>
      <c r="BK88" s="235"/>
      <c r="BL88" s="235"/>
      <c r="BM88" s="235"/>
      <c r="BN88" s="235"/>
      <c r="BO88" s="235"/>
      <c r="BP88" s="235"/>
      <c r="BQ88" s="232">
        <v>82</v>
      </c>
      <c r="BR88" s="237"/>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5" t="s">
        <v>408</v>
      </c>
      <c r="BS102" s="776"/>
      <c r="BT102" s="776"/>
      <c r="BU102" s="776"/>
      <c r="BV102" s="776"/>
      <c r="BW102" s="776"/>
      <c r="BX102" s="776"/>
      <c r="BY102" s="776"/>
      <c r="BZ102" s="776"/>
      <c r="CA102" s="776"/>
      <c r="CB102" s="776"/>
      <c r="CC102" s="776"/>
      <c r="CD102" s="776"/>
      <c r="CE102" s="776"/>
      <c r="CF102" s="776"/>
      <c r="CG102" s="777"/>
      <c r="CH102" s="873"/>
      <c r="CI102" s="874"/>
      <c r="CJ102" s="874"/>
      <c r="CK102" s="874"/>
      <c r="CL102" s="875"/>
      <c r="CM102" s="873"/>
      <c r="CN102" s="874"/>
      <c r="CO102" s="874"/>
      <c r="CP102" s="874"/>
      <c r="CQ102" s="875"/>
      <c r="CR102" s="876">
        <v>1677</v>
      </c>
      <c r="CS102" s="838"/>
      <c r="CT102" s="838"/>
      <c r="CU102" s="838"/>
      <c r="CV102" s="877"/>
      <c r="CW102" s="876">
        <v>828</v>
      </c>
      <c r="CX102" s="838"/>
      <c r="CY102" s="838"/>
      <c r="CZ102" s="838"/>
      <c r="DA102" s="877"/>
      <c r="DB102" s="876">
        <v>14</v>
      </c>
      <c r="DC102" s="838"/>
      <c r="DD102" s="838"/>
      <c r="DE102" s="838"/>
      <c r="DF102" s="877"/>
      <c r="DG102" s="876" t="s">
        <v>494</v>
      </c>
      <c r="DH102" s="838"/>
      <c r="DI102" s="838"/>
      <c r="DJ102" s="838"/>
      <c r="DK102" s="877"/>
      <c r="DL102" s="876" t="s">
        <v>494</v>
      </c>
      <c r="DM102" s="838"/>
      <c r="DN102" s="838"/>
      <c r="DO102" s="838"/>
      <c r="DP102" s="877"/>
      <c r="DQ102" s="876" t="s">
        <v>494</v>
      </c>
      <c r="DR102" s="838"/>
      <c r="DS102" s="838"/>
      <c r="DT102" s="838"/>
      <c r="DU102" s="877"/>
      <c r="DV102" s="775"/>
      <c r="DW102" s="776"/>
      <c r="DX102" s="776"/>
      <c r="DY102" s="776"/>
      <c r="DZ102" s="900"/>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1" t="s">
        <v>409</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2" t="s">
        <v>410</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3" t="s">
        <v>413</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414</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24" customFormat="1" ht="26.25" customHeight="1" x14ac:dyDescent="0.15">
      <c r="A109" s="898" t="s">
        <v>415</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416</v>
      </c>
      <c r="AB109" s="879"/>
      <c r="AC109" s="879"/>
      <c r="AD109" s="879"/>
      <c r="AE109" s="880"/>
      <c r="AF109" s="878" t="s">
        <v>417</v>
      </c>
      <c r="AG109" s="879"/>
      <c r="AH109" s="879"/>
      <c r="AI109" s="879"/>
      <c r="AJ109" s="880"/>
      <c r="AK109" s="878" t="s">
        <v>294</v>
      </c>
      <c r="AL109" s="879"/>
      <c r="AM109" s="879"/>
      <c r="AN109" s="879"/>
      <c r="AO109" s="880"/>
      <c r="AP109" s="878" t="s">
        <v>418</v>
      </c>
      <c r="AQ109" s="879"/>
      <c r="AR109" s="879"/>
      <c r="AS109" s="879"/>
      <c r="AT109" s="881"/>
      <c r="AU109" s="898" t="s">
        <v>415</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416</v>
      </c>
      <c r="BR109" s="879"/>
      <c r="BS109" s="879"/>
      <c r="BT109" s="879"/>
      <c r="BU109" s="880"/>
      <c r="BV109" s="878" t="s">
        <v>417</v>
      </c>
      <c r="BW109" s="879"/>
      <c r="BX109" s="879"/>
      <c r="BY109" s="879"/>
      <c r="BZ109" s="880"/>
      <c r="CA109" s="878" t="s">
        <v>294</v>
      </c>
      <c r="CB109" s="879"/>
      <c r="CC109" s="879"/>
      <c r="CD109" s="879"/>
      <c r="CE109" s="880"/>
      <c r="CF109" s="899" t="s">
        <v>418</v>
      </c>
      <c r="CG109" s="899"/>
      <c r="CH109" s="899"/>
      <c r="CI109" s="899"/>
      <c r="CJ109" s="899"/>
      <c r="CK109" s="878" t="s">
        <v>419</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416</v>
      </c>
      <c r="DH109" s="879"/>
      <c r="DI109" s="879"/>
      <c r="DJ109" s="879"/>
      <c r="DK109" s="880"/>
      <c r="DL109" s="878" t="s">
        <v>417</v>
      </c>
      <c r="DM109" s="879"/>
      <c r="DN109" s="879"/>
      <c r="DO109" s="879"/>
      <c r="DP109" s="880"/>
      <c r="DQ109" s="878" t="s">
        <v>294</v>
      </c>
      <c r="DR109" s="879"/>
      <c r="DS109" s="879"/>
      <c r="DT109" s="879"/>
      <c r="DU109" s="880"/>
      <c r="DV109" s="878" t="s">
        <v>418</v>
      </c>
      <c r="DW109" s="879"/>
      <c r="DX109" s="879"/>
      <c r="DY109" s="879"/>
      <c r="DZ109" s="881"/>
    </row>
    <row r="110" spans="1:131" s="224" customFormat="1" ht="26.25" customHeight="1" x14ac:dyDescent="0.15">
      <c r="A110" s="882" t="s">
        <v>420</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885">
        <v>5257041</v>
      </c>
      <c r="AB110" s="886"/>
      <c r="AC110" s="886"/>
      <c r="AD110" s="886"/>
      <c r="AE110" s="887"/>
      <c r="AF110" s="888">
        <v>5170037</v>
      </c>
      <c r="AG110" s="886"/>
      <c r="AH110" s="886"/>
      <c r="AI110" s="886"/>
      <c r="AJ110" s="887"/>
      <c r="AK110" s="888">
        <v>5275977</v>
      </c>
      <c r="AL110" s="886"/>
      <c r="AM110" s="886"/>
      <c r="AN110" s="886"/>
      <c r="AO110" s="887"/>
      <c r="AP110" s="889">
        <v>26.4</v>
      </c>
      <c r="AQ110" s="890"/>
      <c r="AR110" s="890"/>
      <c r="AS110" s="890"/>
      <c r="AT110" s="891"/>
      <c r="AU110" s="892" t="s">
        <v>69</v>
      </c>
      <c r="AV110" s="893"/>
      <c r="AW110" s="893"/>
      <c r="AX110" s="893"/>
      <c r="AY110" s="893"/>
      <c r="AZ110" s="915" t="s">
        <v>421</v>
      </c>
      <c r="BA110" s="883"/>
      <c r="BB110" s="883"/>
      <c r="BC110" s="883"/>
      <c r="BD110" s="883"/>
      <c r="BE110" s="883"/>
      <c r="BF110" s="883"/>
      <c r="BG110" s="883"/>
      <c r="BH110" s="883"/>
      <c r="BI110" s="883"/>
      <c r="BJ110" s="883"/>
      <c r="BK110" s="883"/>
      <c r="BL110" s="883"/>
      <c r="BM110" s="883"/>
      <c r="BN110" s="883"/>
      <c r="BO110" s="883"/>
      <c r="BP110" s="884"/>
      <c r="BQ110" s="916">
        <v>47301483</v>
      </c>
      <c r="BR110" s="917"/>
      <c r="BS110" s="917"/>
      <c r="BT110" s="917"/>
      <c r="BU110" s="917"/>
      <c r="BV110" s="917">
        <v>45001399</v>
      </c>
      <c r="BW110" s="917"/>
      <c r="BX110" s="917"/>
      <c r="BY110" s="917"/>
      <c r="BZ110" s="917"/>
      <c r="CA110" s="917">
        <v>44993947</v>
      </c>
      <c r="CB110" s="917"/>
      <c r="CC110" s="917"/>
      <c r="CD110" s="917"/>
      <c r="CE110" s="917"/>
      <c r="CF110" s="930">
        <v>225.1</v>
      </c>
      <c r="CG110" s="931"/>
      <c r="CH110" s="931"/>
      <c r="CI110" s="931"/>
      <c r="CJ110" s="931"/>
      <c r="CK110" s="932" t="s">
        <v>422</v>
      </c>
      <c r="CL110" s="933"/>
      <c r="CM110" s="915" t="s">
        <v>423</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916" t="s">
        <v>122</v>
      </c>
      <c r="DH110" s="917"/>
      <c r="DI110" s="917"/>
      <c r="DJ110" s="917"/>
      <c r="DK110" s="917"/>
      <c r="DL110" s="917" t="s">
        <v>122</v>
      </c>
      <c r="DM110" s="917"/>
      <c r="DN110" s="917"/>
      <c r="DO110" s="917"/>
      <c r="DP110" s="917"/>
      <c r="DQ110" s="917" t="s">
        <v>122</v>
      </c>
      <c r="DR110" s="917"/>
      <c r="DS110" s="917"/>
      <c r="DT110" s="917"/>
      <c r="DU110" s="917"/>
      <c r="DV110" s="918" t="s">
        <v>122</v>
      </c>
      <c r="DW110" s="918"/>
      <c r="DX110" s="918"/>
      <c r="DY110" s="918"/>
      <c r="DZ110" s="919"/>
    </row>
    <row r="111" spans="1:131" s="224" customFormat="1" ht="26.25" customHeight="1" x14ac:dyDescent="0.15">
      <c r="A111" s="920" t="s">
        <v>424</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894"/>
      <c r="AV111" s="895"/>
      <c r="AW111" s="895"/>
      <c r="AX111" s="895"/>
      <c r="AY111" s="895"/>
      <c r="AZ111" s="908" t="s">
        <v>425</v>
      </c>
      <c r="BA111" s="909"/>
      <c r="BB111" s="909"/>
      <c r="BC111" s="909"/>
      <c r="BD111" s="909"/>
      <c r="BE111" s="909"/>
      <c r="BF111" s="909"/>
      <c r="BG111" s="909"/>
      <c r="BH111" s="909"/>
      <c r="BI111" s="909"/>
      <c r="BJ111" s="909"/>
      <c r="BK111" s="909"/>
      <c r="BL111" s="909"/>
      <c r="BM111" s="909"/>
      <c r="BN111" s="909"/>
      <c r="BO111" s="909"/>
      <c r="BP111" s="910"/>
      <c r="BQ111" s="911" t="s">
        <v>122</v>
      </c>
      <c r="BR111" s="912"/>
      <c r="BS111" s="912"/>
      <c r="BT111" s="912"/>
      <c r="BU111" s="912"/>
      <c r="BV111" s="912" t="s">
        <v>122</v>
      </c>
      <c r="BW111" s="912"/>
      <c r="BX111" s="912"/>
      <c r="BY111" s="912"/>
      <c r="BZ111" s="912"/>
      <c r="CA111" s="912" t="s">
        <v>122</v>
      </c>
      <c r="CB111" s="912"/>
      <c r="CC111" s="912"/>
      <c r="CD111" s="912"/>
      <c r="CE111" s="912"/>
      <c r="CF111" s="906" t="s">
        <v>122</v>
      </c>
      <c r="CG111" s="907"/>
      <c r="CH111" s="907"/>
      <c r="CI111" s="907"/>
      <c r="CJ111" s="907"/>
      <c r="CK111" s="934"/>
      <c r="CL111" s="935"/>
      <c r="CM111" s="908" t="s">
        <v>426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t="s">
        <v>122</v>
      </c>
      <c r="DH111" s="912"/>
      <c r="DI111" s="912"/>
      <c r="DJ111" s="912"/>
      <c r="DK111" s="912"/>
      <c r="DL111" s="912" t="s">
        <v>122</v>
      </c>
      <c r="DM111" s="912"/>
      <c r="DN111" s="912"/>
      <c r="DO111" s="912"/>
      <c r="DP111" s="912"/>
      <c r="DQ111" s="912" t="s">
        <v>122</v>
      </c>
      <c r="DR111" s="912"/>
      <c r="DS111" s="912"/>
      <c r="DT111" s="912"/>
      <c r="DU111" s="912"/>
      <c r="DV111" s="913" t="s">
        <v>122</v>
      </c>
      <c r="DW111" s="913"/>
      <c r="DX111" s="913"/>
      <c r="DY111" s="913"/>
      <c r="DZ111" s="914"/>
    </row>
    <row r="112" spans="1:131" s="224" customFormat="1" ht="26.25" customHeight="1" x14ac:dyDescent="0.15">
      <c r="A112" s="938" t="s">
        <v>427</v>
      </c>
      <c r="B112" s="939"/>
      <c r="C112" s="909" t="s">
        <v>428</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122</v>
      </c>
      <c r="AB112" s="945"/>
      <c r="AC112" s="945"/>
      <c r="AD112" s="945"/>
      <c r="AE112" s="946"/>
      <c r="AF112" s="947" t="s">
        <v>122</v>
      </c>
      <c r="AG112" s="945"/>
      <c r="AH112" s="945"/>
      <c r="AI112" s="945"/>
      <c r="AJ112" s="946"/>
      <c r="AK112" s="947" t="s">
        <v>122</v>
      </c>
      <c r="AL112" s="945"/>
      <c r="AM112" s="945"/>
      <c r="AN112" s="945"/>
      <c r="AO112" s="946"/>
      <c r="AP112" s="948" t="s">
        <v>122</v>
      </c>
      <c r="AQ112" s="949"/>
      <c r="AR112" s="949"/>
      <c r="AS112" s="949"/>
      <c r="AT112" s="950"/>
      <c r="AU112" s="894"/>
      <c r="AV112" s="895"/>
      <c r="AW112" s="895"/>
      <c r="AX112" s="895"/>
      <c r="AY112" s="895"/>
      <c r="AZ112" s="908" t="s">
        <v>429</v>
      </c>
      <c r="BA112" s="909"/>
      <c r="BB112" s="909"/>
      <c r="BC112" s="909"/>
      <c r="BD112" s="909"/>
      <c r="BE112" s="909"/>
      <c r="BF112" s="909"/>
      <c r="BG112" s="909"/>
      <c r="BH112" s="909"/>
      <c r="BI112" s="909"/>
      <c r="BJ112" s="909"/>
      <c r="BK112" s="909"/>
      <c r="BL112" s="909"/>
      <c r="BM112" s="909"/>
      <c r="BN112" s="909"/>
      <c r="BO112" s="909"/>
      <c r="BP112" s="910"/>
      <c r="BQ112" s="911">
        <v>17996676</v>
      </c>
      <c r="BR112" s="912"/>
      <c r="BS112" s="912"/>
      <c r="BT112" s="912"/>
      <c r="BU112" s="912"/>
      <c r="BV112" s="912">
        <v>17363563</v>
      </c>
      <c r="BW112" s="912"/>
      <c r="BX112" s="912"/>
      <c r="BY112" s="912"/>
      <c r="BZ112" s="912"/>
      <c r="CA112" s="912">
        <v>15748316</v>
      </c>
      <c r="CB112" s="912"/>
      <c r="CC112" s="912"/>
      <c r="CD112" s="912"/>
      <c r="CE112" s="912"/>
      <c r="CF112" s="906">
        <v>78.8</v>
      </c>
      <c r="CG112" s="907"/>
      <c r="CH112" s="907"/>
      <c r="CI112" s="907"/>
      <c r="CJ112" s="907"/>
      <c r="CK112" s="934"/>
      <c r="CL112" s="935"/>
      <c r="CM112" s="908" t="s">
        <v>430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t="s">
        <v>122</v>
      </c>
      <c r="DH112" s="912"/>
      <c r="DI112" s="912"/>
      <c r="DJ112" s="912"/>
      <c r="DK112" s="912"/>
      <c r="DL112" s="912" t="s">
        <v>122</v>
      </c>
      <c r="DM112" s="912"/>
      <c r="DN112" s="912"/>
      <c r="DO112" s="912"/>
      <c r="DP112" s="912"/>
      <c r="DQ112" s="912" t="s">
        <v>122</v>
      </c>
      <c r="DR112" s="912"/>
      <c r="DS112" s="912"/>
      <c r="DT112" s="912"/>
      <c r="DU112" s="912"/>
      <c r="DV112" s="913" t="s">
        <v>122</v>
      </c>
      <c r="DW112" s="913"/>
      <c r="DX112" s="913"/>
      <c r="DY112" s="913"/>
      <c r="DZ112" s="914"/>
    </row>
    <row r="113" spans="1:130" s="224" customFormat="1" ht="26.25" customHeight="1" x14ac:dyDescent="0.15">
      <c r="A113" s="940"/>
      <c r="B113" s="941"/>
      <c r="C113" s="909" t="s">
        <v>431</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1790562</v>
      </c>
      <c r="AB113" s="924"/>
      <c r="AC113" s="924"/>
      <c r="AD113" s="924"/>
      <c r="AE113" s="925"/>
      <c r="AF113" s="926">
        <v>1786831</v>
      </c>
      <c r="AG113" s="924"/>
      <c r="AH113" s="924"/>
      <c r="AI113" s="924"/>
      <c r="AJ113" s="925"/>
      <c r="AK113" s="926">
        <v>1715906</v>
      </c>
      <c r="AL113" s="924"/>
      <c r="AM113" s="924"/>
      <c r="AN113" s="924"/>
      <c r="AO113" s="925"/>
      <c r="AP113" s="927">
        <v>8.6</v>
      </c>
      <c r="AQ113" s="928"/>
      <c r="AR113" s="928"/>
      <c r="AS113" s="928"/>
      <c r="AT113" s="929"/>
      <c r="AU113" s="894"/>
      <c r="AV113" s="895"/>
      <c r="AW113" s="895"/>
      <c r="AX113" s="895"/>
      <c r="AY113" s="895"/>
      <c r="AZ113" s="908" t="s">
        <v>432</v>
      </c>
      <c r="BA113" s="909"/>
      <c r="BB113" s="909"/>
      <c r="BC113" s="909"/>
      <c r="BD113" s="909"/>
      <c r="BE113" s="909"/>
      <c r="BF113" s="909"/>
      <c r="BG113" s="909"/>
      <c r="BH113" s="909"/>
      <c r="BI113" s="909"/>
      <c r="BJ113" s="909"/>
      <c r="BK113" s="909"/>
      <c r="BL113" s="909"/>
      <c r="BM113" s="909"/>
      <c r="BN113" s="909"/>
      <c r="BO113" s="909"/>
      <c r="BP113" s="910"/>
      <c r="BQ113" s="911" t="s">
        <v>122</v>
      </c>
      <c r="BR113" s="912"/>
      <c r="BS113" s="912"/>
      <c r="BT113" s="912"/>
      <c r="BU113" s="912"/>
      <c r="BV113" s="912" t="s">
        <v>122</v>
      </c>
      <c r="BW113" s="912"/>
      <c r="BX113" s="912"/>
      <c r="BY113" s="912"/>
      <c r="BZ113" s="912"/>
      <c r="CA113" s="912" t="s">
        <v>122</v>
      </c>
      <c r="CB113" s="912"/>
      <c r="CC113" s="912"/>
      <c r="CD113" s="912"/>
      <c r="CE113" s="912"/>
      <c r="CF113" s="906" t="s">
        <v>122</v>
      </c>
      <c r="CG113" s="907"/>
      <c r="CH113" s="907"/>
      <c r="CI113" s="907"/>
      <c r="CJ113" s="907"/>
      <c r="CK113" s="934"/>
      <c r="CL113" s="935"/>
      <c r="CM113" s="908" t="s">
        <v>433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122</v>
      </c>
      <c r="DH113" s="945"/>
      <c r="DI113" s="945"/>
      <c r="DJ113" s="945"/>
      <c r="DK113" s="946"/>
      <c r="DL113" s="947" t="s">
        <v>122</v>
      </c>
      <c r="DM113" s="945"/>
      <c r="DN113" s="945"/>
      <c r="DO113" s="945"/>
      <c r="DP113" s="946"/>
      <c r="DQ113" s="947" t="s">
        <v>122</v>
      </c>
      <c r="DR113" s="945"/>
      <c r="DS113" s="945"/>
      <c r="DT113" s="945"/>
      <c r="DU113" s="946"/>
      <c r="DV113" s="948" t="s">
        <v>122</v>
      </c>
      <c r="DW113" s="949"/>
      <c r="DX113" s="949"/>
      <c r="DY113" s="949"/>
      <c r="DZ113" s="950"/>
    </row>
    <row r="114" spans="1:130" s="224" customFormat="1" ht="26.25" customHeight="1" x14ac:dyDescent="0.15">
      <c r="A114" s="940"/>
      <c r="B114" s="941"/>
      <c r="C114" s="909" t="s">
        <v>434</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t="s">
        <v>122</v>
      </c>
      <c r="AB114" s="945"/>
      <c r="AC114" s="945"/>
      <c r="AD114" s="945"/>
      <c r="AE114" s="946"/>
      <c r="AF114" s="947" t="s">
        <v>122</v>
      </c>
      <c r="AG114" s="945"/>
      <c r="AH114" s="945"/>
      <c r="AI114" s="945"/>
      <c r="AJ114" s="946"/>
      <c r="AK114" s="947" t="s">
        <v>122</v>
      </c>
      <c r="AL114" s="945"/>
      <c r="AM114" s="945"/>
      <c r="AN114" s="945"/>
      <c r="AO114" s="946"/>
      <c r="AP114" s="948" t="s">
        <v>122</v>
      </c>
      <c r="AQ114" s="949"/>
      <c r="AR114" s="949"/>
      <c r="AS114" s="949"/>
      <c r="AT114" s="950"/>
      <c r="AU114" s="894"/>
      <c r="AV114" s="895"/>
      <c r="AW114" s="895"/>
      <c r="AX114" s="895"/>
      <c r="AY114" s="895"/>
      <c r="AZ114" s="908" t="s">
        <v>435</v>
      </c>
      <c r="BA114" s="909"/>
      <c r="BB114" s="909"/>
      <c r="BC114" s="909"/>
      <c r="BD114" s="909"/>
      <c r="BE114" s="909"/>
      <c r="BF114" s="909"/>
      <c r="BG114" s="909"/>
      <c r="BH114" s="909"/>
      <c r="BI114" s="909"/>
      <c r="BJ114" s="909"/>
      <c r="BK114" s="909"/>
      <c r="BL114" s="909"/>
      <c r="BM114" s="909"/>
      <c r="BN114" s="909"/>
      <c r="BO114" s="909"/>
      <c r="BP114" s="910"/>
      <c r="BQ114" s="911">
        <v>5664957</v>
      </c>
      <c r="BR114" s="912"/>
      <c r="BS114" s="912"/>
      <c r="BT114" s="912"/>
      <c r="BU114" s="912"/>
      <c r="BV114" s="912">
        <v>5477113</v>
      </c>
      <c r="BW114" s="912"/>
      <c r="BX114" s="912"/>
      <c r="BY114" s="912"/>
      <c r="BZ114" s="912"/>
      <c r="CA114" s="912">
        <v>5444317</v>
      </c>
      <c r="CB114" s="912"/>
      <c r="CC114" s="912"/>
      <c r="CD114" s="912"/>
      <c r="CE114" s="912"/>
      <c r="CF114" s="906">
        <v>27.2</v>
      </c>
      <c r="CG114" s="907"/>
      <c r="CH114" s="907"/>
      <c r="CI114" s="907"/>
      <c r="CJ114" s="907"/>
      <c r="CK114" s="934"/>
      <c r="CL114" s="935"/>
      <c r="CM114" s="908" t="s">
        <v>436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122</v>
      </c>
      <c r="DH114" s="945"/>
      <c r="DI114" s="945"/>
      <c r="DJ114" s="945"/>
      <c r="DK114" s="946"/>
      <c r="DL114" s="947" t="s">
        <v>122</v>
      </c>
      <c r="DM114" s="945"/>
      <c r="DN114" s="945"/>
      <c r="DO114" s="945"/>
      <c r="DP114" s="946"/>
      <c r="DQ114" s="947" t="s">
        <v>122</v>
      </c>
      <c r="DR114" s="945"/>
      <c r="DS114" s="945"/>
      <c r="DT114" s="945"/>
      <c r="DU114" s="946"/>
      <c r="DV114" s="948" t="s">
        <v>122</v>
      </c>
      <c r="DW114" s="949"/>
      <c r="DX114" s="949"/>
      <c r="DY114" s="949"/>
      <c r="DZ114" s="950"/>
    </row>
    <row r="115" spans="1:130" s="224" customFormat="1" ht="26.25" customHeight="1" x14ac:dyDescent="0.15">
      <c r="A115" s="940"/>
      <c r="B115" s="941"/>
      <c r="C115" s="909" t="s">
        <v>437</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v>17920</v>
      </c>
      <c r="AB115" s="924"/>
      <c r="AC115" s="924"/>
      <c r="AD115" s="924"/>
      <c r="AE115" s="925"/>
      <c r="AF115" s="926">
        <v>21721</v>
      </c>
      <c r="AG115" s="924"/>
      <c r="AH115" s="924"/>
      <c r="AI115" s="924"/>
      <c r="AJ115" s="925"/>
      <c r="AK115" s="926">
        <v>8719</v>
      </c>
      <c r="AL115" s="924"/>
      <c r="AM115" s="924"/>
      <c r="AN115" s="924"/>
      <c r="AO115" s="925"/>
      <c r="AP115" s="927">
        <v>0</v>
      </c>
      <c r="AQ115" s="928"/>
      <c r="AR115" s="928"/>
      <c r="AS115" s="928"/>
      <c r="AT115" s="929"/>
      <c r="AU115" s="894"/>
      <c r="AV115" s="895"/>
      <c r="AW115" s="895"/>
      <c r="AX115" s="895"/>
      <c r="AY115" s="895"/>
      <c r="AZ115" s="908" t="s">
        <v>438</v>
      </c>
      <c r="BA115" s="909"/>
      <c r="BB115" s="909"/>
      <c r="BC115" s="909"/>
      <c r="BD115" s="909"/>
      <c r="BE115" s="909"/>
      <c r="BF115" s="909"/>
      <c r="BG115" s="909"/>
      <c r="BH115" s="909"/>
      <c r="BI115" s="909"/>
      <c r="BJ115" s="909"/>
      <c r="BK115" s="909"/>
      <c r="BL115" s="909"/>
      <c r="BM115" s="909"/>
      <c r="BN115" s="909"/>
      <c r="BO115" s="909"/>
      <c r="BP115" s="910"/>
      <c r="BQ115" s="911" t="s">
        <v>122</v>
      </c>
      <c r="BR115" s="912"/>
      <c r="BS115" s="912"/>
      <c r="BT115" s="912"/>
      <c r="BU115" s="912"/>
      <c r="BV115" s="912" t="s">
        <v>122</v>
      </c>
      <c r="BW115" s="912"/>
      <c r="BX115" s="912"/>
      <c r="BY115" s="912"/>
      <c r="BZ115" s="912"/>
      <c r="CA115" s="912" t="s">
        <v>122</v>
      </c>
      <c r="CB115" s="912"/>
      <c r="CC115" s="912"/>
      <c r="CD115" s="912"/>
      <c r="CE115" s="912"/>
      <c r="CF115" s="906" t="s">
        <v>122</v>
      </c>
      <c r="CG115" s="907"/>
      <c r="CH115" s="907"/>
      <c r="CI115" s="907"/>
      <c r="CJ115" s="907"/>
      <c r="CK115" s="934"/>
      <c r="CL115" s="935"/>
      <c r="CM115" s="908" t="s">
        <v>439</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t="s">
        <v>122</v>
      </c>
      <c r="DH115" s="945"/>
      <c r="DI115" s="945"/>
      <c r="DJ115" s="945"/>
      <c r="DK115" s="946"/>
      <c r="DL115" s="947" t="s">
        <v>122</v>
      </c>
      <c r="DM115" s="945"/>
      <c r="DN115" s="945"/>
      <c r="DO115" s="945"/>
      <c r="DP115" s="946"/>
      <c r="DQ115" s="947" t="s">
        <v>122</v>
      </c>
      <c r="DR115" s="945"/>
      <c r="DS115" s="945"/>
      <c r="DT115" s="945"/>
      <c r="DU115" s="946"/>
      <c r="DV115" s="948" t="s">
        <v>122</v>
      </c>
      <c r="DW115" s="949"/>
      <c r="DX115" s="949"/>
      <c r="DY115" s="949"/>
      <c r="DZ115" s="950"/>
    </row>
    <row r="116" spans="1:130" s="224" customFormat="1" ht="26.25" customHeight="1" x14ac:dyDescent="0.15">
      <c r="A116" s="942"/>
      <c r="B116" s="943"/>
      <c r="C116" s="951" t="s">
        <v>440</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t="s">
        <v>122</v>
      </c>
      <c r="AB116" s="945"/>
      <c r="AC116" s="945"/>
      <c r="AD116" s="945"/>
      <c r="AE116" s="946"/>
      <c r="AF116" s="947" t="s">
        <v>122</v>
      </c>
      <c r="AG116" s="945"/>
      <c r="AH116" s="945"/>
      <c r="AI116" s="945"/>
      <c r="AJ116" s="946"/>
      <c r="AK116" s="947" t="s">
        <v>122</v>
      </c>
      <c r="AL116" s="945"/>
      <c r="AM116" s="945"/>
      <c r="AN116" s="945"/>
      <c r="AO116" s="946"/>
      <c r="AP116" s="948" t="s">
        <v>122</v>
      </c>
      <c r="AQ116" s="949"/>
      <c r="AR116" s="949"/>
      <c r="AS116" s="949"/>
      <c r="AT116" s="950"/>
      <c r="AU116" s="894"/>
      <c r="AV116" s="895"/>
      <c r="AW116" s="895"/>
      <c r="AX116" s="895"/>
      <c r="AY116" s="895"/>
      <c r="AZ116" s="953" t="s">
        <v>441</v>
      </c>
      <c r="BA116" s="954"/>
      <c r="BB116" s="954"/>
      <c r="BC116" s="954"/>
      <c r="BD116" s="954"/>
      <c r="BE116" s="954"/>
      <c r="BF116" s="954"/>
      <c r="BG116" s="954"/>
      <c r="BH116" s="954"/>
      <c r="BI116" s="954"/>
      <c r="BJ116" s="954"/>
      <c r="BK116" s="954"/>
      <c r="BL116" s="954"/>
      <c r="BM116" s="954"/>
      <c r="BN116" s="954"/>
      <c r="BO116" s="954"/>
      <c r="BP116" s="955"/>
      <c r="BQ116" s="911" t="s">
        <v>122</v>
      </c>
      <c r="BR116" s="912"/>
      <c r="BS116" s="912"/>
      <c r="BT116" s="912"/>
      <c r="BU116" s="912"/>
      <c r="BV116" s="912" t="s">
        <v>122</v>
      </c>
      <c r="BW116" s="912"/>
      <c r="BX116" s="912"/>
      <c r="BY116" s="912"/>
      <c r="BZ116" s="912"/>
      <c r="CA116" s="912" t="s">
        <v>122</v>
      </c>
      <c r="CB116" s="912"/>
      <c r="CC116" s="912"/>
      <c r="CD116" s="912"/>
      <c r="CE116" s="912"/>
      <c r="CF116" s="906" t="s">
        <v>122</v>
      </c>
      <c r="CG116" s="907"/>
      <c r="CH116" s="907"/>
      <c r="CI116" s="907"/>
      <c r="CJ116" s="907"/>
      <c r="CK116" s="934"/>
      <c r="CL116" s="935"/>
      <c r="CM116" s="908" t="s">
        <v>442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t="s">
        <v>122</v>
      </c>
      <c r="DH116" s="945"/>
      <c r="DI116" s="945"/>
      <c r="DJ116" s="945"/>
      <c r="DK116" s="946"/>
      <c r="DL116" s="947" t="s">
        <v>122</v>
      </c>
      <c r="DM116" s="945"/>
      <c r="DN116" s="945"/>
      <c r="DO116" s="945"/>
      <c r="DP116" s="946"/>
      <c r="DQ116" s="947" t="s">
        <v>122</v>
      </c>
      <c r="DR116" s="945"/>
      <c r="DS116" s="945"/>
      <c r="DT116" s="945"/>
      <c r="DU116" s="946"/>
      <c r="DV116" s="948" t="s">
        <v>122</v>
      </c>
      <c r="DW116" s="949"/>
      <c r="DX116" s="949"/>
      <c r="DY116" s="949"/>
      <c r="DZ116" s="950"/>
    </row>
    <row r="117" spans="1:130" s="224" customFormat="1" ht="26.25" customHeight="1" x14ac:dyDescent="0.15">
      <c r="A117" s="898" t="s">
        <v>177</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63" t="s">
        <v>443</v>
      </c>
      <c r="Z117" s="880"/>
      <c r="AA117" s="964">
        <v>7065523</v>
      </c>
      <c r="AB117" s="965"/>
      <c r="AC117" s="965"/>
      <c r="AD117" s="965"/>
      <c r="AE117" s="966"/>
      <c r="AF117" s="967">
        <v>6978589</v>
      </c>
      <c r="AG117" s="965"/>
      <c r="AH117" s="965"/>
      <c r="AI117" s="965"/>
      <c r="AJ117" s="966"/>
      <c r="AK117" s="967">
        <v>7000602</v>
      </c>
      <c r="AL117" s="965"/>
      <c r="AM117" s="965"/>
      <c r="AN117" s="965"/>
      <c r="AO117" s="966"/>
      <c r="AP117" s="968"/>
      <c r="AQ117" s="969"/>
      <c r="AR117" s="969"/>
      <c r="AS117" s="969"/>
      <c r="AT117" s="970"/>
      <c r="AU117" s="894"/>
      <c r="AV117" s="895"/>
      <c r="AW117" s="895"/>
      <c r="AX117" s="895"/>
      <c r="AY117" s="895"/>
      <c r="AZ117" s="960" t="s">
        <v>444</v>
      </c>
      <c r="BA117" s="961"/>
      <c r="BB117" s="961"/>
      <c r="BC117" s="961"/>
      <c r="BD117" s="961"/>
      <c r="BE117" s="961"/>
      <c r="BF117" s="961"/>
      <c r="BG117" s="961"/>
      <c r="BH117" s="961"/>
      <c r="BI117" s="961"/>
      <c r="BJ117" s="961"/>
      <c r="BK117" s="961"/>
      <c r="BL117" s="961"/>
      <c r="BM117" s="961"/>
      <c r="BN117" s="961"/>
      <c r="BO117" s="961"/>
      <c r="BP117" s="962"/>
      <c r="BQ117" s="911" t="s">
        <v>122</v>
      </c>
      <c r="BR117" s="912"/>
      <c r="BS117" s="912"/>
      <c r="BT117" s="912"/>
      <c r="BU117" s="912"/>
      <c r="BV117" s="912" t="s">
        <v>122</v>
      </c>
      <c r="BW117" s="912"/>
      <c r="BX117" s="912"/>
      <c r="BY117" s="912"/>
      <c r="BZ117" s="912"/>
      <c r="CA117" s="912" t="s">
        <v>122</v>
      </c>
      <c r="CB117" s="912"/>
      <c r="CC117" s="912"/>
      <c r="CD117" s="912"/>
      <c r="CE117" s="912"/>
      <c r="CF117" s="906" t="s">
        <v>122</v>
      </c>
      <c r="CG117" s="907"/>
      <c r="CH117" s="907"/>
      <c r="CI117" s="907"/>
      <c r="CJ117" s="907"/>
      <c r="CK117" s="934"/>
      <c r="CL117" s="935"/>
      <c r="CM117" s="908" t="s">
        <v>445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122</v>
      </c>
      <c r="DH117" s="945"/>
      <c r="DI117" s="945"/>
      <c r="DJ117" s="945"/>
      <c r="DK117" s="946"/>
      <c r="DL117" s="947" t="s">
        <v>122</v>
      </c>
      <c r="DM117" s="945"/>
      <c r="DN117" s="945"/>
      <c r="DO117" s="945"/>
      <c r="DP117" s="946"/>
      <c r="DQ117" s="947" t="s">
        <v>122</v>
      </c>
      <c r="DR117" s="945"/>
      <c r="DS117" s="945"/>
      <c r="DT117" s="945"/>
      <c r="DU117" s="946"/>
      <c r="DV117" s="948" t="s">
        <v>122</v>
      </c>
      <c r="DW117" s="949"/>
      <c r="DX117" s="949"/>
      <c r="DY117" s="949"/>
      <c r="DZ117" s="950"/>
    </row>
    <row r="118" spans="1:130" s="224" customFormat="1" ht="26.25" customHeight="1" x14ac:dyDescent="0.15">
      <c r="A118" s="898" t="s">
        <v>419</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416</v>
      </c>
      <c r="AB118" s="879"/>
      <c r="AC118" s="879"/>
      <c r="AD118" s="879"/>
      <c r="AE118" s="880"/>
      <c r="AF118" s="878" t="s">
        <v>417</v>
      </c>
      <c r="AG118" s="879"/>
      <c r="AH118" s="879"/>
      <c r="AI118" s="879"/>
      <c r="AJ118" s="880"/>
      <c r="AK118" s="878" t="s">
        <v>294</v>
      </c>
      <c r="AL118" s="879"/>
      <c r="AM118" s="879"/>
      <c r="AN118" s="879"/>
      <c r="AO118" s="880"/>
      <c r="AP118" s="956" t="s">
        <v>418</v>
      </c>
      <c r="AQ118" s="957"/>
      <c r="AR118" s="957"/>
      <c r="AS118" s="957"/>
      <c r="AT118" s="958"/>
      <c r="AU118" s="894"/>
      <c r="AV118" s="895"/>
      <c r="AW118" s="895"/>
      <c r="AX118" s="895"/>
      <c r="AY118" s="895"/>
      <c r="AZ118" s="959" t="s">
        <v>446</v>
      </c>
      <c r="BA118" s="951"/>
      <c r="BB118" s="951"/>
      <c r="BC118" s="951"/>
      <c r="BD118" s="951"/>
      <c r="BE118" s="951"/>
      <c r="BF118" s="951"/>
      <c r="BG118" s="951"/>
      <c r="BH118" s="951"/>
      <c r="BI118" s="951"/>
      <c r="BJ118" s="951"/>
      <c r="BK118" s="951"/>
      <c r="BL118" s="951"/>
      <c r="BM118" s="951"/>
      <c r="BN118" s="951"/>
      <c r="BO118" s="951"/>
      <c r="BP118" s="952"/>
      <c r="BQ118" s="985" t="s">
        <v>122</v>
      </c>
      <c r="BR118" s="986"/>
      <c r="BS118" s="986"/>
      <c r="BT118" s="986"/>
      <c r="BU118" s="986"/>
      <c r="BV118" s="986" t="s">
        <v>122</v>
      </c>
      <c r="BW118" s="986"/>
      <c r="BX118" s="986"/>
      <c r="BY118" s="986"/>
      <c r="BZ118" s="986"/>
      <c r="CA118" s="986" t="s">
        <v>122</v>
      </c>
      <c r="CB118" s="986"/>
      <c r="CC118" s="986"/>
      <c r="CD118" s="986"/>
      <c r="CE118" s="986"/>
      <c r="CF118" s="906" t="s">
        <v>122</v>
      </c>
      <c r="CG118" s="907"/>
      <c r="CH118" s="907"/>
      <c r="CI118" s="907"/>
      <c r="CJ118" s="907"/>
      <c r="CK118" s="934"/>
      <c r="CL118" s="935"/>
      <c r="CM118" s="908" t="s">
        <v>447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122</v>
      </c>
      <c r="DH118" s="945"/>
      <c r="DI118" s="945"/>
      <c r="DJ118" s="945"/>
      <c r="DK118" s="946"/>
      <c r="DL118" s="947" t="s">
        <v>122</v>
      </c>
      <c r="DM118" s="945"/>
      <c r="DN118" s="945"/>
      <c r="DO118" s="945"/>
      <c r="DP118" s="946"/>
      <c r="DQ118" s="947" t="s">
        <v>122</v>
      </c>
      <c r="DR118" s="945"/>
      <c r="DS118" s="945"/>
      <c r="DT118" s="945"/>
      <c r="DU118" s="946"/>
      <c r="DV118" s="948" t="s">
        <v>122</v>
      </c>
      <c r="DW118" s="949"/>
      <c r="DX118" s="949"/>
      <c r="DY118" s="949"/>
      <c r="DZ118" s="950"/>
    </row>
    <row r="119" spans="1:130" s="224" customFormat="1" ht="26.25" customHeight="1" x14ac:dyDescent="0.15">
      <c r="A119" s="1042" t="s">
        <v>422</v>
      </c>
      <c r="B119" s="933"/>
      <c r="C119" s="915" t="s">
        <v>423</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122</v>
      </c>
      <c r="AB119" s="886"/>
      <c r="AC119" s="886"/>
      <c r="AD119" s="886"/>
      <c r="AE119" s="887"/>
      <c r="AF119" s="888" t="s">
        <v>122</v>
      </c>
      <c r="AG119" s="886"/>
      <c r="AH119" s="886"/>
      <c r="AI119" s="886"/>
      <c r="AJ119" s="887"/>
      <c r="AK119" s="888" t="s">
        <v>122</v>
      </c>
      <c r="AL119" s="886"/>
      <c r="AM119" s="886"/>
      <c r="AN119" s="886"/>
      <c r="AO119" s="887"/>
      <c r="AP119" s="889" t="s">
        <v>122</v>
      </c>
      <c r="AQ119" s="890"/>
      <c r="AR119" s="890"/>
      <c r="AS119" s="890"/>
      <c r="AT119" s="891"/>
      <c r="AU119" s="896"/>
      <c r="AV119" s="897"/>
      <c r="AW119" s="897"/>
      <c r="AX119" s="897"/>
      <c r="AY119" s="897"/>
      <c r="AZ119" s="245" t="s">
        <v>177</v>
      </c>
      <c r="BA119" s="245"/>
      <c r="BB119" s="245"/>
      <c r="BC119" s="245"/>
      <c r="BD119" s="245"/>
      <c r="BE119" s="245"/>
      <c r="BF119" s="245"/>
      <c r="BG119" s="245"/>
      <c r="BH119" s="245"/>
      <c r="BI119" s="245"/>
      <c r="BJ119" s="245"/>
      <c r="BK119" s="245"/>
      <c r="BL119" s="245"/>
      <c r="BM119" s="245"/>
      <c r="BN119" s="245"/>
      <c r="BO119" s="963" t="s">
        <v>448</v>
      </c>
      <c r="BP119" s="991"/>
      <c r="BQ119" s="985">
        <v>70963116</v>
      </c>
      <c r="BR119" s="986"/>
      <c r="BS119" s="986"/>
      <c r="BT119" s="986"/>
      <c r="BU119" s="986"/>
      <c r="BV119" s="986">
        <v>67842075</v>
      </c>
      <c r="BW119" s="986"/>
      <c r="BX119" s="986"/>
      <c r="BY119" s="986"/>
      <c r="BZ119" s="986"/>
      <c r="CA119" s="986">
        <v>66186580</v>
      </c>
      <c r="CB119" s="986"/>
      <c r="CC119" s="986"/>
      <c r="CD119" s="986"/>
      <c r="CE119" s="986"/>
      <c r="CF119" s="987"/>
      <c r="CG119" s="988"/>
      <c r="CH119" s="988"/>
      <c r="CI119" s="988"/>
      <c r="CJ119" s="989"/>
      <c r="CK119" s="936"/>
      <c r="CL119" s="937"/>
      <c r="CM119" s="959" t="s">
        <v>449</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t="s">
        <v>122</v>
      </c>
      <c r="DH119" s="972"/>
      <c r="DI119" s="972"/>
      <c r="DJ119" s="972"/>
      <c r="DK119" s="973"/>
      <c r="DL119" s="971" t="s">
        <v>122</v>
      </c>
      <c r="DM119" s="972"/>
      <c r="DN119" s="972"/>
      <c r="DO119" s="972"/>
      <c r="DP119" s="973"/>
      <c r="DQ119" s="971" t="s">
        <v>122</v>
      </c>
      <c r="DR119" s="972"/>
      <c r="DS119" s="972"/>
      <c r="DT119" s="972"/>
      <c r="DU119" s="973"/>
      <c r="DV119" s="974" t="s">
        <v>122</v>
      </c>
      <c r="DW119" s="975"/>
      <c r="DX119" s="975"/>
      <c r="DY119" s="975"/>
      <c r="DZ119" s="976"/>
    </row>
    <row r="120" spans="1:130" s="224" customFormat="1" ht="26.25" customHeight="1" x14ac:dyDescent="0.15">
      <c r="A120" s="1043"/>
      <c r="B120" s="935"/>
      <c r="C120" s="908" t="s">
        <v>426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t="s">
        <v>122</v>
      </c>
      <c r="AB120" s="945"/>
      <c r="AC120" s="945"/>
      <c r="AD120" s="945"/>
      <c r="AE120" s="946"/>
      <c r="AF120" s="947" t="s">
        <v>122</v>
      </c>
      <c r="AG120" s="945"/>
      <c r="AH120" s="945"/>
      <c r="AI120" s="945"/>
      <c r="AJ120" s="946"/>
      <c r="AK120" s="947" t="s">
        <v>122</v>
      </c>
      <c r="AL120" s="945"/>
      <c r="AM120" s="945"/>
      <c r="AN120" s="945"/>
      <c r="AO120" s="946"/>
      <c r="AP120" s="948" t="s">
        <v>122</v>
      </c>
      <c r="AQ120" s="949"/>
      <c r="AR120" s="949"/>
      <c r="AS120" s="949"/>
      <c r="AT120" s="950"/>
      <c r="AU120" s="977" t="s">
        <v>450</v>
      </c>
      <c r="AV120" s="978"/>
      <c r="AW120" s="978"/>
      <c r="AX120" s="978"/>
      <c r="AY120" s="979"/>
      <c r="AZ120" s="915" t="s">
        <v>451</v>
      </c>
      <c r="BA120" s="883"/>
      <c r="BB120" s="883"/>
      <c r="BC120" s="883"/>
      <c r="BD120" s="883"/>
      <c r="BE120" s="883"/>
      <c r="BF120" s="883"/>
      <c r="BG120" s="883"/>
      <c r="BH120" s="883"/>
      <c r="BI120" s="883"/>
      <c r="BJ120" s="883"/>
      <c r="BK120" s="883"/>
      <c r="BL120" s="883"/>
      <c r="BM120" s="883"/>
      <c r="BN120" s="883"/>
      <c r="BO120" s="883"/>
      <c r="BP120" s="884"/>
      <c r="BQ120" s="916">
        <v>10983150</v>
      </c>
      <c r="BR120" s="917"/>
      <c r="BS120" s="917"/>
      <c r="BT120" s="917"/>
      <c r="BU120" s="917"/>
      <c r="BV120" s="917">
        <v>10812237</v>
      </c>
      <c r="BW120" s="917"/>
      <c r="BX120" s="917"/>
      <c r="BY120" s="917"/>
      <c r="BZ120" s="917"/>
      <c r="CA120" s="917">
        <v>10383970</v>
      </c>
      <c r="CB120" s="917"/>
      <c r="CC120" s="917"/>
      <c r="CD120" s="917"/>
      <c r="CE120" s="917"/>
      <c r="CF120" s="930">
        <v>51.9</v>
      </c>
      <c r="CG120" s="931"/>
      <c r="CH120" s="931"/>
      <c r="CI120" s="931"/>
      <c r="CJ120" s="931"/>
      <c r="CK120" s="992" t="s">
        <v>452</v>
      </c>
      <c r="CL120" s="993"/>
      <c r="CM120" s="993"/>
      <c r="CN120" s="993"/>
      <c r="CO120" s="994"/>
      <c r="CP120" s="1000" t="s">
        <v>397</v>
      </c>
      <c r="CQ120" s="1001"/>
      <c r="CR120" s="1001"/>
      <c r="CS120" s="1001"/>
      <c r="CT120" s="1001"/>
      <c r="CU120" s="1001"/>
      <c r="CV120" s="1001"/>
      <c r="CW120" s="1001"/>
      <c r="CX120" s="1001"/>
      <c r="CY120" s="1001"/>
      <c r="CZ120" s="1001"/>
      <c r="DA120" s="1001"/>
      <c r="DB120" s="1001"/>
      <c r="DC120" s="1001"/>
      <c r="DD120" s="1001"/>
      <c r="DE120" s="1001"/>
      <c r="DF120" s="1002"/>
      <c r="DG120" s="916">
        <v>5555939</v>
      </c>
      <c r="DH120" s="917"/>
      <c r="DI120" s="917"/>
      <c r="DJ120" s="917"/>
      <c r="DK120" s="917"/>
      <c r="DL120" s="917">
        <v>5636066</v>
      </c>
      <c r="DM120" s="917"/>
      <c r="DN120" s="917"/>
      <c r="DO120" s="917"/>
      <c r="DP120" s="917"/>
      <c r="DQ120" s="917">
        <v>7467900</v>
      </c>
      <c r="DR120" s="917"/>
      <c r="DS120" s="917"/>
      <c r="DT120" s="917"/>
      <c r="DU120" s="917"/>
      <c r="DV120" s="918">
        <v>37.4</v>
      </c>
      <c r="DW120" s="918"/>
      <c r="DX120" s="918"/>
      <c r="DY120" s="918"/>
      <c r="DZ120" s="919"/>
    </row>
    <row r="121" spans="1:130" s="224" customFormat="1" ht="26.25" customHeight="1" x14ac:dyDescent="0.15">
      <c r="A121" s="1043"/>
      <c r="B121" s="935"/>
      <c r="C121" s="960" t="s">
        <v>453</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122</v>
      </c>
      <c r="AB121" s="945"/>
      <c r="AC121" s="945"/>
      <c r="AD121" s="945"/>
      <c r="AE121" s="946"/>
      <c r="AF121" s="947" t="s">
        <v>122</v>
      </c>
      <c r="AG121" s="945"/>
      <c r="AH121" s="945"/>
      <c r="AI121" s="945"/>
      <c r="AJ121" s="946"/>
      <c r="AK121" s="947" t="s">
        <v>122</v>
      </c>
      <c r="AL121" s="945"/>
      <c r="AM121" s="945"/>
      <c r="AN121" s="945"/>
      <c r="AO121" s="946"/>
      <c r="AP121" s="948" t="s">
        <v>122</v>
      </c>
      <c r="AQ121" s="949"/>
      <c r="AR121" s="949"/>
      <c r="AS121" s="949"/>
      <c r="AT121" s="950"/>
      <c r="AU121" s="980"/>
      <c r="AV121" s="981"/>
      <c r="AW121" s="981"/>
      <c r="AX121" s="981"/>
      <c r="AY121" s="982"/>
      <c r="AZ121" s="908" t="s">
        <v>454</v>
      </c>
      <c r="BA121" s="909"/>
      <c r="BB121" s="909"/>
      <c r="BC121" s="909"/>
      <c r="BD121" s="909"/>
      <c r="BE121" s="909"/>
      <c r="BF121" s="909"/>
      <c r="BG121" s="909"/>
      <c r="BH121" s="909"/>
      <c r="BI121" s="909"/>
      <c r="BJ121" s="909"/>
      <c r="BK121" s="909"/>
      <c r="BL121" s="909"/>
      <c r="BM121" s="909"/>
      <c r="BN121" s="909"/>
      <c r="BO121" s="909"/>
      <c r="BP121" s="910"/>
      <c r="BQ121" s="911">
        <v>3767808</v>
      </c>
      <c r="BR121" s="912"/>
      <c r="BS121" s="912"/>
      <c r="BT121" s="912"/>
      <c r="BU121" s="912"/>
      <c r="BV121" s="912">
        <v>3915971</v>
      </c>
      <c r="BW121" s="912"/>
      <c r="BX121" s="912"/>
      <c r="BY121" s="912"/>
      <c r="BZ121" s="912"/>
      <c r="CA121" s="912">
        <v>4316031</v>
      </c>
      <c r="CB121" s="912"/>
      <c r="CC121" s="912"/>
      <c r="CD121" s="912"/>
      <c r="CE121" s="912"/>
      <c r="CF121" s="906">
        <v>21.6</v>
      </c>
      <c r="CG121" s="907"/>
      <c r="CH121" s="907"/>
      <c r="CI121" s="907"/>
      <c r="CJ121" s="907"/>
      <c r="CK121" s="995"/>
      <c r="CL121" s="996"/>
      <c r="CM121" s="996"/>
      <c r="CN121" s="996"/>
      <c r="CO121" s="997"/>
      <c r="CP121" s="1005" t="s">
        <v>394</v>
      </c>
      <c r="CQ121" s="1006"/>
      <c r="CR121" s="1006"/>
      <c r="CS121" s="1006"/>
      <c r="CT121" s="1006"/>
      <c r="CU121" s="1006"/>
      <c r="CV121" s="1006"/>
      <c r="CW121" s="1006"/>
      <c r="CX121" s="1006"/>
      <c r="CY121" s="1006"/>
      <c r="CZ121" s="1006"/>
      <c r="DA121" s="1006"/>
      <c r="DB121" s="1006"/>
      <c r="DC121" s="1006"/>
      <c r="DD121" s="1006"/>
      <c r="DE121" s="1006"/>
      <c r="DF121" s="1007"/>
      <c r="DG121" s="911">
        <v>5247630</v>
      </c>
      <c r="DH121" s="912"/>
      <c r="DI121" s="912"/>
      <c r="DJ121" s="912"/>
      <c r="DK121" s="912"/>
      <c r="DL121" s="912">
        <v>4903871</v>
      </c>
      <c r="DM121" s="912"/>
      <c r="DN121" s="912"/>
      <c r="DO121" s="912"/>
      <c r="DP121" s="912"/>
      <c r="DQ121" s="912">
        <v>5093711</v>
      </c>
      <c r="DR121" s="912"/>
      <c r="DS121" s="912"/>
      <c r="DT121" s="912"/>
      <c r="DU121" s="912"/>
      <c r="DV121" s="913">
        <v>25.5</v>
      </c>
      <c r="DW121" s="913"/>
      <c r="DX121" s="913"/>
      <c r="DY121" s="913"/>
      <c r="DZ121" s="914"/>
    </row>
    <row r="122" spans="1:130" s="224" customFormat="1" ht="26.25" customHeight="1" x14ac:dyDescent="0.15">
      <c r="A122" s="1043"/>
      <c r="B122" s="935"/>
      <c r="C122" s="908" t="s">
        <v>436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122</v>
      </c>
      <c r="AB122" s="945"/>
      <c r="AC122" s="945"/>
      <c r="AD122" s="945"/>
      <c r="AE122" s="946"/>
      <c r="AF122" s="947" t="s">
        <v>122</v>
      </c>
      <c r="AG122" s="945"/>
      <c r="AH122" s="945"/>
      <c r="AI122" s="945"/>
      <c r="AJ122" s="946"/>
      <c r="AK122" s="947" t="s">
        <v>122</v>
      </c>
      <c r="AL122" s="945"/>
      <c r="AM122" s="945"/>
      <c r="AN122" s="945"/>
      <c r="AO122" s="946"/>
      <c r="AP122" s="948" t="s">
        <v>122</v>
      </c>
      <c r="AQ122" s="949"/>
      <c r="AR122" s="949"/>
      <c r="AS122" s="949"/>
      <c r="AT122" s="950"/>
      <c r="AU122" s="980"/>
      <c r="AV122" s="981"/>
      <c r="AW122" s="981"/>
      <c r="AX122" s="981"/>
      <c r="AY122" s="982"/>
      <c r="AZ122" s="959" t="s">
        <v>455</v>
      </c>
      <c r="BA122" s="951"/>
      <c r="BB122" s="951"/>
      <c r="BC122" s="951"/>
      <c r="BD122" s="951"/>
      <c r="BE122" s="951"/>
      <c r="BF122" s="951"/>
      <c r="BG122" s="951"/>
      <c r="BH122" s="951"/>
      <c r="BI122" s="951"/>
      <c r="BJ122" s="951"/>
      <c r="BK122" s="951"/>
      <c r="BL122" s="951"/>
      <c r="BM122" s="951"/>
      <c r="BN122" s="951"/>
      <c r="BO122" s="951"/>
      <c r="BP122" s="952"/>
      <c r="BQ122" s="985">
        <v>48513091</v>
      </c>
      <c r="BR122" s="986"/>
      <c r="BS122" s="986"/>
      <c r="BT122" s="986"/>
      <c r="BU122" s="986"/>
      <c r="BV122" s="986">
        <v>46476000</v>
      </c>
      <c r="BW122" s="986"/>
      <c r="BX122" s="986"/>
      <c r="BY122" s="986"/>
      <c r="BZ122" s="986"/>
      <c r="CA122" s="986">
        <v>45845795</v>
      </c>
      <c r="CB122" s="986"/>
      <c r="CC122" s="986"/>
      <c r="CD122" s="986"/>
      <c r="CE122" s="986"/>
      <c r="CF122" s="1003">
        <v>229.3</v>
      </c>
      <c r="CG122" s="1004"/>
      <c r="CH122" s="1004"/>
      <c r="CI122" s="1004"/>
      <c r="CJ122" s="1004"/>
      <c r="CK122" s="995"/>
      <c r="CL122" s="996"/>
      <c r="CM122" s="996"/>
      <c r="CN122" s="996"/>
      <c r="CO122" s="997"/>
      <c r="CP122" s="1005" t="s">
        <v>396</v>
      </c>
      <c r="CQ122" s="1006"/>
      <c r="CR122" s="1006"/>
      <c r="CS122" s="1006"/>
      <c r="CT122" s="1006"/>
      <c r="CU122" s="1006"/>
      <c r="CV122" s="1006"/>
      <c r="CW122" s="1006"/>
      <c r="CX122" s="1006"/>
      <c r="CY122" s="1006"/>
      <c r="CZ122" s="1006"/>
      <c r="DA122" s="1006"/>
      <c r="DB122" s="1006"/>
      <c r="DC122" s="1006"/>
      <c r="DD122" s="1006"/>
      <c r="DE122" s="1006"/>
      <c r="DF122" s="1007"/>
      <c r="DG122" s="911">
        <v>3319368</v>
      </c>
      <c r="DH122" s="912"/>
      <c r="DI122" s="912"/>
      <c r="DJ122" s="912"/>
      <c r="DK122" s="912"/>
      <c r="DL122" s="912">
        <v>3259257</v>
      </c>
      <c r="DM122" s="912"/>
      <c r="DN122" s="912"/>
      <c r="DO122" s="912"/>
      <c r="DP122" s="912"/>
      <c r="DQ122" s="912">
        <v>3186705</v>
      </c>
      <c r="DR122" s="912"/>
      <c r="DS122" s="912"/>
      <c r="DT122" s="912"/>
      <c r="DU122" s="912"/>
      <c r="DV122" s="913">
        <v>15.9</v>
      </c>
      <c r="DW122" s="913"/>
      <c r="DX122" s="913"/>
      <c r="DY122" s="913"/>
      <c r="DZ122" s="914"/>
    </row>
    <row r="123" spans="1:130" s="224" customFormat="1" ht="26.25" customHeight="1" x14ac:dyDescent="0.15">
      <c r="A123" s="1043"/>
      <c r="B123" s="935"/>
      <c r="C123" s="908" t="s">
        <v>442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t="s">
        <v>122</v>
      </c>
      <c r="AB123" s="945"/>
      <c r="AC123" s="945"/>
      <c r="AD123" s="945"/>
      <c r="AE123" s="946"/>
      <c r="AF123" s="947" t="s">
        <v>122</v>
      </c>
      <c r="AG123" s="945"/>
      <c r="AH123" s="945"/>
      <c r="AI123" s="945"/>
      <c r="AJ123" s="946"/>
      <c r="AK123" s="947" t="s">
        <v>122</v>
      </c>
      <c r="AL123" s="945"/>
      <c r="AM123" s="945"/>
      <c r="AN123" s="945"/>
      <c r="AO123" s="946"/>
      <c r="AP123" s="948" t="s">
        <v>122</v>
      </c>
      <c r="AQ123" s="949"/>
      <c r="AR123" s="949"/>
      <c r="AS123" s="949"/>
      <c r="AT123" s="950"/>
      <c r="AU123" s="983"/>
      <c r="AV123" s="984"/>
      <c r="AW123" s="984"/>
      <c r="AX123" s="984"/>
      <c r="AY123" s="984"/>
      <c r="AZ123" s="245" t="s">
        <v>177</v>
      </c>
      <c r="BA123" s="245"/>
      <c r="BB123" s="245"/>
      <c r="BC123" s="245"/>
      <c r="BD123" s="245"/>
      <c r="BE123" s="245"/>
      <c r="BF123" s="245"/>
      <c r="BG123" s="245"/>
      <c r="BH123" s="245"/>
      <c r="BI123" s="245"/>
      <c r="BJ123" s="245"/>
      <c r="BK123" s="245"/>
      <c r="BL123" s="245"/>
      <c r="BM123" s="245"/>
      <c r="BN123" s="245"/>
      <c r="BO123" s="963" t="s">
        <v>456</v>
      </c>
      <c r="BP123" s="991"/>
      <c r="BQ123" s="1049">
        <v>63264049</v>
      </c>
      <c r="BR123" s="1050"/>
      <c r="BS123" s="1050"/>
      <c r="BT123" s="1050"/>
      <c r="BU123" s="1050"/>
      <c r="BV123" s="1050">
        <v>61204208</v>
      </c>
      <c r="BW123" s="1050"/>
      <c r="BX123" s="1050"/>
      <c r="BY123" s="1050"/>
      <c r="BZ123" s="1050"/>
      <c r="CA123" s="1050">
        <v>60545796</v>
      </c>
      <c r="CB123" s="1050"/>
      <c r="CC123" s="1050"/>
      <c r="CD123" s="1050"/>
      <c r="CE123" s="1050"/>
      <c r="CF123" s="987"/>
      <c r="CG123" s="988"/>
      <c r="CH123" s="988"/>
      <c r="CI123" s="988"/>
      <c r="CJ123" s="989"/>
      <c r="CK123" s="995"/>
      <c r="CL123" s="996"/>
      <c r="CM123" s="996"/>
      <c r="CN123" s="996"/>
      <c r="CO123" s="997"/>
      <c r="CP123" s="1005" t="s">
        <v>398</v>
      </c>
      <c r="CQ123" s="1006"/>
      <c r="CR123" s="1006"/>
      <c r="CS123" s="1006"/>
      <c r="CT123" s="1006"/>
      <c r="CU123" s="1006"/>
      <c r="CV123" s="1006"/>
      <c r="CW123" s="1006"/>
      <c r="CX123" s="1006"/>
      <c r="CY123" s="1006"/>
      <c r="CZ123" s="1006"/>
      <c r="DA123" s="1006"/>
      <c r="DB123" s="1006"/>
      <c r="DC123" s="1006"/>
      <c r="DD123" s="1006"/>
      <c r="DE123" s="1006"/>
      <c r="DF123" s="1007"/>
      <c r="DG123" s="944" t="s">
        <v>122</v>
      </c>
      <c r="DH123" s="945"/>
      <c r="DI123" s="945"/>
      <c r="DJ123" s="945"/>
      <c r="DK123" s="946"/>
      <c r="DL123" s="947" t="s">
        <v>122</v>
      </c>
      <c r="DM123" s="945"/>
      <c r="DN123" s="945"/>
      <c r="DO123" s="945"/>
      <c r="DP123" s="946"/>
      <c r="DQ123" s="947" t="s">
        <v>122</v>
      </c>
      <c r="DR123" s="945"/>
      <c r="DS123" s="945"/>
      <c r="DT123" s="945"/>
      <c r="DU123" s="946"/>
      <c r="DV123" s="948" t="s">
        <v>122</v>
      </c>
      <c r="DW123" s="949"/>
      <c r="DX123" s="949"/>
      <c r="DY123" s="949"/>
      <c r="DZ123" s="950"/>
    </row>
    <row r="124" spans="1:130" s="224" customFormat="1" ht="26.25" customHeight="1" thickBot="1" x14ac:dyDescent="0.2">
      <c r="A124" s="1043"/>
      <c r="B124" s="935"/>
      <c r="C124" s="908" t="s">
        <v>445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122</v>
      </c>
      <c r="AB124" s="945"/>
      <c r="AC124" s="945"/>
      <c r="AD124" s="945"/>
      <c r="AE124" s="946"/>
      <c r="AF124" s="947" t="s">
        <v>122</v>
      </c>
      <c r="AG124" s="945"/>
      <c r="AH124" s="945"/>
      <c r="AI124" s="945"/>
      <c r="AJ124" s="946"/>
      <c r="AK124" s="947" t="s">
        <v>122</v>
      </c>
      <c r="AL124" s="945"/>
      <c r="AM124" s="945"/>
      <c r="AN124" s="945"/>
      <c r="AO124" s="946"/>
      <c r="AP124" s="948" t="s">
        <v>122</v>
      </c>
      <c r="AQ124" s="949"/>
      <c r="AR124" s="949"/>
      <c r="AS124" s="949"/>
      <c r="AT124" s="950"/>
      <c r="AU124" s="1045" t="s">
        <v>457</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v>38.5</v>
      </c>
      <c r="BR124" s="1013"/>
      <c r="BS124" s="1013"/>
      <c r="BT124" s="1013"/>
      <c r="BU124" s="1013"/>
      <c r="BV124" s="1013">
        <v>33.799999999999997</v>
      </c>
      <c r="BW124" s="1013"/>
      <c r="BX124" s="1013"/>
      <c r="BY124" s="1013"/>
      <c r="BZ124" s="1013"/>
      <c r="CA124" s="1013">
        <v>28.2</v>
      </c>
      <c r="CB124" s="1013"/>
      <c r="CC124" s="1013"/>
      <c r="CD124" s="1013"/>
      <c r="CE124" s="1013"/>
      <c r="CF124" s="1014"/>
      <c r="CG124" s="1015"/>
      <c r="CH124" s="1015"/>
      <c r="CI124" s="1015"/>
      <c r="CJ124" s="1016"/>
      <c r="CK124" s="998"/>
      <c r="CL124" s="998"/>
      <c r="CM124" s="998"/>
      <c r="CN124" s="998"/>
      <c r="CO124" s="999"/>
      <c r="CP124" s="1005" t="s">
        <v>458</v>
      </c>
      <c r="CQ124" s="1006"/>
      <c r="CR124" s="1006"/>
      <c r="CS124" s="1006"/>
      <c r="CT124" s="1006"/>
      <c r="CU124" s="1006"/>
      <c r="CV124" s="1006"/>
      <c r="CW124" s="1006"/>
      <c r="CX124" s="1006"/>
      <c r="CY124" s="1006"/>
      <c r="CZ124" s="1006"/>
      <c r="DA124" s="1006"/>
      <c r="DB124" s="1006"/>
      <c r="DC124" s="1006"/>
      <c r="DD124" s="1006"/>
      <c r="DE124" s="1006"/>
      <c r="DF124" s="1007"/>
      <c r="DG124" s="990">
        <v>3873739</v>
      </c>
      <c r="DH124" s="972"/>
      <c r="DI124" s="972"/>
      <c r="DJ124" s="972"/>
      <c r="DK124" s="973"/>
      <c r="DL124" s="971">
        <v>3564369</v>
      </c>
      <c r="DM124" s="972"/>
      <c r="DN124" s="972"/>
      <c r="DO124" s="972"/>
      <c r="DP124" s="973"/>
      <c r="DQ124" s="971" t="s">
        <v>122</v>
      </c>
      <c r="DR124" s="972"/>
      <c r="DS124" s="972"/>
      <c r="DT124" s="972"/>
      <c r="DU124" s="973"/>
      <c r="DV124" s="974" t="s">
        <v>122</v>
      </c>
      <c r="DW124" s="975"/>
      <c r="DX124" s="975"/>
      <c r="DY124" s="975"/>
      <c r="DZ124" s="976"/>
    </row>
    <row r="125" spans="1:130" s="224" customFormat="1" ht="26.25" customHeight="1" x14ac:dyDescent="0.15">
      <c r="A125" s="1043"/>
      <c r="B125" s="935"/>
      <c r="C125" s="908" t="s">
        <v>447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122</v>
      </c>
      <c r="AB125" s="945"/>
      <c r="AC125" s="945"/>
      <c r="AD125" s="945"/>
      <c r="AE125" s="946"/>
      <c r="AF125" s="947" t="s">
        <v>122</v>
      </c>
      <c r="AG125" s="945"/>
      <c r="AH125" s="945"/>
      <c r="AI125" s="945"/>
      <c r="AJ125" s="946"/>
      <c r="AK125" s="947" t="s">
        <v>122</v>
      </c>
      <c r="AL125" s="945"/>
      <c r="AM125" s="945"/>
      <c r="AN125" s="945"/>
      <c r="AO125" s="946"/>
      <c r="AP125" s="948" t="s">
        <v>122</v>
      </c>
      <c r="AQ125" s="949"/>
      <c r="AR125" s="949"/>
      <c r="AS125" s="949"/>
      <c r="AT125" s="95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8" t="s">
        <v>459</v>
      </c>
      <c r="CL125" s="993"/>
      <c r="CM125" s="993"/>
      <c r="CN125" s="993"/>
      <c r="CO125" s="994"/>
      <c r="CP125" s="915" t="s">
        <v>460</v>
      </c>
      <c r="CQ125" s="883"/>
      <c r="CR125" s="883"/>
      <c r="CS125" s="883"/>
      <c r="CT125" s="883"/>
      <c r="CU125" s="883"/>
      <c r="CV125" s="883"/>
      <c r="CW125" s="883"/>
      <c r="CX125" s="883"/>
      <c r="CY125" s="883"/>
      <c r="CZ125" s="883"/>
      <c r="DA125" s="883"/>
      <c r="DB125" s="883"/>
      <c r="DC125" s="883"/>
      <c r="DD125" s="883"/>
      <c r="DE125" s="883"/>
      <c r="DF125" s="884"/>
      <c r="DG125" s="916" t="s">
        <v>122</v>
      </c>
      <c r="DH125" s="917"/>
      <c r="DI125" s="917"/>
      <c r="DJ125" s="917"/>
      <c r="DK125" s="917"/>
      <c r="DL125" s="917" t="s">
        <v>122</v>
      </c>
      <c r="DM125" s="917"/>
      <c r="DN125" s="917"/>
      <c r="DO125" s="917"/>
      <c r="DP125" s="917"/>
      <c r="DQ125" s="917" t="s">
        <v>122</v>
      </c>
      <c r="DR125" s="917"/>
      <c r="DS125" s="917"/>
      <c r="DT125" s="917"/>
      <c r="DU125" s="917"/>
      <c r="DV125" s="918" t="s">
        <v>122</v>
      </c>
      <c r="DW125" s="918"/>
      <c r="DX125" s="918"/>
      <c r="DY125" s="918"/>
      <c r="DZ125" s="919"/>
    </row>
    <row r="126" spans="1:130" s="224" customFormat="1" ht="26.25" customHeight="1" thickBot="1" x14ac:dyDescent="0.2">
      <c r="A126" s="1043"/>
      <c r="B126" s="935"/>
      <c r="C126" s="908" t="s">
        <v>449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t="s">
        <v>122</v>
      </c>
      <c r="AB126" s="945"/>
      <c r="AC126" s="945"/>
      <c r="AD126" s="945"/>
      <c r="AE126" s="946"/>
      <c r="AF126" s="947" t="s">
        <v>122</v>
      </c>
      <c r="AG126" s="945"/>
      <c r="AH126" s="945"/>
      <c r="AI126" s="945"/>
      <c r="AJ126" s="946"/>
      <c r="AK126" s="947" t="s">
        <v>122</v>
      </c>
      <c r="AL126" s="945"/>
      <c r="AM126" s="945"/>
      <c r="AN126" s="945"/>
      <c r="AO126" s="946"/>
      <c r="AP126" s="948" t="s">
        <v>122</v>
      </c>
      <c r="AQ126" s="949"/>
      <c r="AR126" s="949"/>
      <c r="AS126" s="949"/>
      <c r="AT126" s="95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9"/>
      <c r="CL126" s="996"/>
      <c r="CM126" s="996"/>
      <c r="CN126" s="996"/>
      <c r="CO126" s="997"/>
      <c r="CP126" s="908" t="s">
        <v>461</v>
      </c>
      <c r="CQ126" s="909"/>
      <c r="CR126" s="909"/>
      <c r="CS126" s="909"/>
      <c r="CT126" s="909"/>
      <c r="CU126" s="909"/>
      <c r="CV126" s="909"/>
      <c r="CW126" s="909"/>
      <c r="CX126" s="909"/>
      <c r="CY126" s="909"/>
      <c r="CZ126" s="909"/>
      <c r="DA126" s="909"/>
      <c r="DB126" s="909"/>
      <c r="DC126" s="909"/>
      <c r="DD126" s="909"/>
      <c r="DE126" s="909"/>
      <c r="DF126" s="910"/>
      <c r="DG126" s="911" t="s">
        <v>122</v>
      </c>
      <c r="DH126" s="912"/>
      <c r="DI126" s="912"/>
      <c r="DJ126" s="912"/>
      <c r="DK126" s="912"/>
      <c r="DL126" s="912" t="s">
        <v>122</v>
      </c>
      <c r="DM126" s="912"/>
      <c r="DN126" s="912"/>
      <c r="DO126" s="912"/>
      <c r="DP126" s="912"/>
      <c r="DQ126" s="912" t="s">
        <v>122</v>
      </c>
      <c r="DR126" s="912"/>
      <c r="DS126" s="912"/>
      <c r="DT126" s="912"/>
      <c r="DU126" s="912"/>
      <c r="DV126" s="913" t="s">
        <v>122</v>
      </c>
      <c r="DW126" s="913"/>
      <c r="DX126" s="913"/>
      <c r="DY126" s="913"/>
      <c r="DZ126" s="914"/>
    </row>
    <row r="127" spans="1:130" s="224" customFormat="1" ht="26.25" customHeight="1" x14ac:dyDescent="0.15">
      <c r="A127" s="1044"/>
      <c r="B127" s="937"/>
      <c r="C127" s="959" t="s">
        <v>462</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v>17920</v>
      </c>
      <c r="AB127" s="945"/>
      <c r="AC127" s="945"/>
      <c r="AD127" s="945"/>
      <c r="AE127" s="946"/>
      <c r="AF127" s="947">
        <v>21721</v>
      </c>
      <c r="AG127" s="945"/>
      <c r="AH127" s="945"/>
      <c r="AI127" s="945"/>
      <c r="AJ127" s="946"/>
      <c r="AK127" s="947">
        <v>8719</v>
      </c>
      <c r="AL127" s="945"/>
      <c r="AM127" s="945"/>
      <c r="AN127" s="945"/>
      <c r="AO127" s="946"/>
      <c r="AP127" s="948">
        <v>0</v>
      </c>
      <c r="AQ127" s="949"/>
      <c r="AR127" s="949"/>
      <c r="AS127" s="949"/>
      <c r="AT127" s="950"/>
      <c r="AU127" s="226"/>
      <c r="AV127" s="226"/>
      <c r="AW127" s="226"/>
      <c r="AX127" s="1017" t="s">
        <v>463</v>
      </c>
      <c r="AY127" s="1018"/>
      <c r="AZ127" s="1018"/>
      <c r="BA127" s="1018"/>
      <c r="BB127" s="1018"/>
      <c r="BC127" s="1018"/>
      <c r="BD127" s="1018"/>
      <c r="BE127" s="1019"/>
      <c r="BF127" s="1020" t="s">
        <v>464</v>
      </c>
      <c r="BG127" s="1018"/>
      <c r="BH127" s="1018"/>
      <c r="BI127" s="1018"/>
      <c r="BJ127" s="1018"/>
      <c r="BK127" s="1018"/>
      <c r="BL127" s="1019"/>
      <c r="BM127" s="1020" t="s">
        <v>465</v>
      </c>
      <c r="BN127" s="1018"/>
      <c r="BO127" s="1018"/>
      <c r="BP127" s="1018"/>
      <c r="BQ127" s="1018"/>
      <c r="BR127" s="1018"/>
      <c r="BS127" s="1019"/>
      <c r="BT127" s="1020" t="s">
        <v>466</v>
      </c>
      <c r="BU127" s="1018"/>
      <c r="BV127" s="1018"/>
      <c r="BW127" s="1018"/>
      <c r="BX127" s="1018"/>
      <c r="BY127" s="1018"/>
      <c r="BZ127" s="1041"/>
      <c r="CA127" s="226"/>
      <c r="CB127" s="226"/>
      <c r="CC127" s="226"/>
      <c r="CD127" s="249"/>
      <c r="CE127" s="249"/>
      <c r="CF127" s="249"/>
      <c r="CG127" s="226"/>
      <c r="CH127" s="226"/>
      <c r="CI127" s="226"/>
      <c r="CJ127" s="248"/>
      <c r="CK127" s="1009"/>
      <c r="CL127" s="996"/>
      <c r="CM127" s="996"/>
      <c r="CN127" s="996"/>
      <c r="CO127" s="997"/>
      <c r="CP127" s="908" t="s">
        <v>467</v>
      </c>
      <c r="CQ127" s="909"/>
      <c r="CR127" s="909"/>
      <c r="CS127" s="909"/>
      <c r="CT127" s="909"/>
      <c r="CU127" s="909"/>
      <c r="CV127" s="909"/>
      <c r="CW127" s="909"/>
      <c r="CX127" s="909"/>
      <c r="CY127" s="909"/>
      <c r="CZ127" s="909"/>
      <c r="DA127" s="909"/>
      <c r="DB127" s="909"/>
      <c r="DC127" s="909"/>
      <c r="DD127" s="909"/>
      <c r="DE127" s="909"/>
      <c r="DF127" s="910"/>
      <c r="DG127" s="911" t="s">
        <v>122</v>
      </c>
      <c r="DH127" s="912"/>
      <c r="DI127" s="912"/>
      <c r="DJ127" s="912"/>
      <c r="DK127" s="912"/>
      <c r="DL127" s="912" t="s">
        <v>122</v>
      </c>
      <c r="DM127" s="912"/>
      <c r="DN127" s="912"/>
      <c r="DO127" s="912"/>
      <c r="DP127" s="912"/>
      <c r="DQ127" s="912" t="s">
        <v>122</v>
      </c>
      <c r="DR127" s="912"/>
      <c r="DS127" s="912"/>
      <c r="DT127" s="912"/>
      <c r="DU127" s="912"/>
      <c r="DV127" s="913" t="s">
        <v>122</v>
      </c>
      <c r="DW127" s="913"/>
      <c r="DX127" s="913"/>
      <c r="DY127" s="913"/>
      <c r="DZ127" s="914"/>
    </row>
    <row r="128" spans="1:130" s="224" customFormat="1" ht="26.25" customHeight="1" thickBot="1" x14ac:dyDescent="0.2">
      <c r="A128" s="1027" t="s">
        <v>468</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469</v>
      </c>
      <c r="X128" s="1029"/>
      <c r="Y128" s="1029"/>
      <c r="Z128" s="1030"/>
      <c r="AA128" s="1031">
        <v>248094</v>
      </c>
      <c r="AB128" s="1032"/>
      <c r="AC128" s="1032"/>
      <c r="AD128" s="1032"/>
      <c r="AE128" s="1033"/>
      <c r="AF128" s="1034">
        <v>241150</v>
      </c>
      <c r="AG128" s="1032"/>
      <c r="AH128" s="1032"/>
      <c r="AI128" s="1032"/>
      <c r="AJ128" s="1033"/>
      <c r="AK128" s="1034">
        <v>295309</v>
      </c>
      <c r="AL128" s="1032"/>
      <c r="AM128" s="1032"/>
      <c r="AN128" s="1032"/>
      <c r="AO128" s="1033"/>
      <c r="AP128" s="1035"/>
      <c r="AQ128" s="1036"/>
      <c r="AR128" s="1036"/>
      <c r="AS128" s="1036"/>
      <c r="AT128" s="1037"/>
      <c r="AU128" s="226"/>
      <c r="AV128" s="226"/>
      <c r="AW128" s="226"/>
      <c r="AX128" s="882" t="s">
        <v>470</v>
      </c>
      <c r="AY128" s="883"/>
      <c r="AZ128" s="883"/>
      <c r="BA128" s="883"/>
      <c r="BB128" s="883"/>
      <c r="BC128" s="883"/>
      <c r="BD128" s="883"/>
      <c r="BE128" s="884"/>
      <c r="BF128" s="1038" t="s">
        <v>122</v>
      </c>
      <c r="BG128" s="1039"/>
      <c r="BH128" s="1039"/>
      <c r="BI128" s="1039"/>
      <c r="BJ128" s="1039"/>
      <c r="BK128" s="1039"/>
      <c r="BL128" s="1040"/>
      <c r="BM128" s="1038">
        <v>12.1</v>
      </c>
      <c r="BN128" s="1039"/>
      <c r="BO128" s="1039"/>
      <c r="BP128" s="1039"/>
      <c r="BQ128" s="1039"/>
      <c r="BR128" s="1039"/>
      <c r="BS128" s="1040"/>
      <c r="BT128" s="1038">
        <v>20</v>
      </c>
      <c r="BU128" s="1039"/>
      <c r="BV128" s="1039"/>
      <c r="BW128" s="1039"/>
      <c r="BX128" s="1039"/>
      <c r="BY128" s="1039"/>
      <c r="BZ128" s="1062"/>
      <c r="CA128" s="249"/>
      <c r="CB128" s="249"/>
      <c r="CC128" s="249"/>
      <c r="CD128" s="249"/>
      <c r="CE128" s="249"/>
      <c r="CF128" s="249"/>
      <c r="CG128" s="226"/>
      <c r="CH128" s="226"/>
      <c r="CI128" s="226"/>
      <c r="CJ128" s="248"/>
      <c r="CK128" s="1010"/>
      <c r="CL128" s="1011"/>
      <c r="CM128" s="1011"/>
      <c r="CN128" s="1011"/>
      <c r="CO128" s="1012"/>
      <c r="CP128" s="1021" t="s">
        <v>471</v>
      </c>
      <c r="CQ128" s="713"/>
      <c r="CR128" s="713"/>
      <c r="CS128" s="713"/>
      <c r="CT128" s="713"/>
      <c r="CU128" s="713"/>
      <c r="CV128" s="713"/>
      <c r="CW128" s="713"/>
      <c r="CX128" s="713"/>
      <c r="CY128" s="713"/>
      <c r="CZ128" s="713"/>
      <c r="DA128" s="713"/>
      <c r="DB128" s="713"/>
      <c r="DC128" s="713"/>
      <c r="DD128" s="713"/>
      <c r="DE128" s="713"/>
      <c r="DF128" s="1022"/>
      <c r="DG128" s="1023" t="s">
        <v>122</v>
      </c>
      <c r="DH128" s="1024"/>
      <c r="DI128" s="1024"/>
      <c r="DJ128" s="1024"/>
      <c r="DK128" s="1024"/>
      <c r="DL128" s="1024" t="s">
        <v>122</v>
      </c>
      <c r="DM128" s="1024"/>
      <c r="DN128" s="1024"/>
      <c r="DO128" s="1024"/>
      <c r="DP128" s="1024"/>
      <c r="DQ128" s="1024" t="s">
        <v>122</v>
      </c>
      <c r="DR128" s="1024"/>
      <c r="DS128" s="1024"/>
      <c r="DT128" s="1024"/>
      <c r="DU128" s="1024"/>
      <c r="DV128" s="1025" t="s">
        <v>122</v>
      </c>
      <c r="DW128" s="1025"/>
      <c r="DX128" s="1025"/>
      <c r="DY128" s="1025"/>
      <c r="DZ128" s="1026"/>
    </row>
    <row r="129" spans="1:131" s="224" customFormat="1" ht="26.25" customHeight="1" x14ac:dyDescent="0.15">
      <c r="A129" s="920" t="s">
        <v>102</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472</v>
      </c>
      <c r="X129" s="1057"/>
      <c r="Y129" s="1057"/>
      <c r="Z129" s="1058"/>
      <c r="AA129" s="944">
        <v>24723039</v>
      </c>
      <c r="AB129" s="945"/>
      <c r="AC129" s="945"/>
      <c r="AD129" s="945"/>
      <c r="AE129" s="946"/>
      <c r="AF129" s="947">
        <v>24416312</v>
      </c>
      <c r="AG129" s="945"/>
      <c r="AH129" s="945"/>
      <c r="AI129" s="945"/>
      <c r="AJ129" s="946"/>
      <c r="AK129" s="947">
        <v>24785130</v>
      </c>
      <c r="AL129" s="945"/>
      <c r="AM129" s="945"/>
      <c r="AN129" s="945"/>
      <c r="AO129" s="946"/>
      <c r="AP129" s="1059"/>
      <c r="AQ129" s="1060"/>
      <c r="AR129" s="1060"/>
      <c r="AS129" s="1060"/>
      <c r="AT129" s="1061"/>
      <c r="AU129" s="227"/>
      <c r="AV129" s="227"/>
      <c r="AW129" s="227"/>
      <c r="AX129" s="1051" t="s">
        <v>473</v>
      </c>
      <c r="AY129" s="909"/>
      <c r="AZ129" s="909"/>
      <c r="BA129" s="909"/>
      <c r="BB129" s="909"/>
      <c r="BC129" s="909"/>
      <c r="BD129" s="909"/>
      <c r="BE129" s="910"/>
      <c r="BF129" s="1052" t="s">
        <v>122</v>
      </c>
      <c r="BG129" s="1053"/>
      <c r="BH129" s="1053"/>
      <c r="BI129" s="1053"/>
      <c r="BJ129" s="1053"/>
      <c r="BK129" s="1053"/>
      <c r="BL129" s="1054"/>
      <c r="BM129" s="1052">
        <v>17.100000000000001</v>
      </c>
      <c r="BN129" s="1053"/>
      <c r="BO129" s="1053"/>
      <c r="BP129" s="1053"/>
      <c r="BQ129" s="1053"/>
      <c r="BR129" s="1053"/>
      <c r="BS129" s="1054"/>
      <c r="BT129" s="1052">
        <v>30</v>
      </c>
      <c r="BU129" s="1053"/>
      <c r="BV129" s="1053"/>
      <c r="BW129" s="1053"/>
      <c r="BX129" s="1053"/>
      <c r="BY129" s="1053"/>
      <c r="BZ129" s="105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0" t="s">
        <v>474</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475</v>
      </c>
      <c r="X130" s="1057"/>
      <c r="Y130" s="1057"/>
      <c r="Z130" s="1058"/>
      <c r="AA130" s="944">
        <v>4756151</v>
      </c>
      <c r="AB130" s="945"/>
      <c r="AC130" s="945"/>
      <c r="AD130" s="945"/>
      <c r="AE130" s="946"/>
      <c r="AF130" s="947">
        <v>4830257</v>
      </c>
      <c r="AG130" s="945"/>
      <c r="AH130" s="945"/>
      <c r="AI130" s="945"/>
      <c r="AJ130" s="946"/>
      <c r="AK130" s="947">
        <v>4795296</v>
      </c>
      <c r="AL130" s="945"/>
      <c r="AM130" s="945"/>
      <c r="AN130" s="945"/>
      <c r="AO130" s="946"/>
      <c r="AP130" s="1059"/>
      <c r="AQ130" s="1060"/>
      <c r="AR130" s="1060"/>
      <c r="AS130" s="1060"/>
      <c r="AT130" s="1061"/>
      <c r="AU130" s="227"/>
      <c r="AV130" s="227"/>
      <c r="AW130" s="227"/>
      <c r="AX130" s="1051" t="s">
        <v>476</v>
      </c>
      <c r="AY130" s="909"/>
      <c r="AZ130" s="909"/>
      <c r="BA130" s="909"/>
      <c r="BB130" s="909"/>
      <c r="BC130" s="909"/>
      <c r="BD130" s="909"/>
      <c r="BE130" s="910"/>
      <c r="BF130" s="1087">
        <v>9.8000000000000007</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477</v>
      </c>
      <c r="X131" s="1094"/>
      <c r="Y131" s="1094"/>
      <c r="Z131" s="1095"/>
      <c r="AA131" s="990">
        <v>19966888</v>
      </c>
      <c r="AB131" s="972"/>
      <c r="AC131" s="972"/>
      <c r="AD131" s="972"/>
      <c r="AE131" s="973"/>
      <c r="AF131" s="971">
        <v>19586055</v>
      </c>
      <c r="AG131" s="972"/>
      <c r="AH131" s="972"/>
      <c r="AI131" s="972"/>
      <c r="AJ131" s="973"/>
      <c r="AK131" s="971">
        <v>19989834</v>
      </c>
      <c r="AL131" s="972"/>
      <c r="AM131" s="972"/>
      <c r="AN131" s="972"/>
      <c r="AO131" s="973"/>
      <c r="AP131" s="1096"/>
      <c r="AQ131" s="1097"/>
      <c r="AR131" s="1097"/>
      <c r="AS131" s="1097"/>
      <c r="AT131" s="1098"/>
      <c r="AU131" s="227"/>
      <c r="AV131" s="227"/>
      <c r="AW131" s="227"/>
      <c r="AX131" s="1069" t="s">
        <v>478</v>
      </c>
      <c r="AY131" s="713"/>
      <c r="AZ131" s="713"/>
      <c r="BA131" s="713"/>
      <c r="BB131" s="713"/>
      <c r="BC131" s="713"/>
      <c r="BD131" s="713"/>
      <c r="BE131" s="1022"/>
      <c r="BF131" s="1070">
        <v>28.2</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6" t="s">
        <v>479</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480</v>
      </c>
      <c r="W132" s="1080"/>
      <c r="X132" s="1080"/>
      <c r="Y132" s="1080"/>
      <c r="Z132" s="1081"/>
      <c r="AA132" s="1082">
        <v>10.323481559999999</v>
      </c>
      <c r="AB132" s="1083"/>
      <c r="AC132" s="1083"/>
      <c r="AD132" s="1083"/>
      <c r="AE132" s="1084"/>
      <c r="AF132" s="1085">
        <v>9.7374484040000002</v>
      </c>
      <c r="AG132" s="1083"/>
      <c r="AH132" s="1083"/>
      <c r="AI132" s="1083"/>
      <c r="AJ132" s="1084"/>
      <c r="AK132" s="1085">
        <v>9.5548417259999994</v>
      </c>
      <c r="AL132" s="1083"/>
      <c r="AM132" s="1083"/>
      <c r="AN132" s="1083"/>
      <c r="AO132" s="1084"/>
      <c r="AP132" s="987"/>
      <c r="AQ132" s="988"/>
      <c r="AR132" s="988"/>
      <c r="AS132" s="988"/>
      <c r="AT132" s="108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481</v>
      </c>
      <c r="W133" s="1063"/>
      <c r="X133" s="1063"/>
      <c r="Y133" s="1063"/>
      <c r="Z133" s="1064"/>
      <c r="AA133" s="1065">
        <v>9.9</v>
      </c>
      <c r="AB133" s="1066"/>
      <c r="AC133" s="1066"/>
      <c r="AD133" s="1066"/>
      <c r="AE133" s="1067"/>
      <c r="AF133" s="1065">
        <v>9.6</v>
      </c>
      <c r="AG133" s="1066"/>
      <c r="AH133" s="1066"/>
      <c r="AI133" s="1066"/>
      <c r="AJ133" s="1067"/>
      <c r="AK133" s="1065">
        <v>9.8000000000000007</v>
      </c>
      <c r="AL133" s="1066"/>
      <c r="AM133" s="1066"/>
      <c r="AN133" s="1066"/>
      <c r="AO133" s="1067"/>
      <c r="AP133" s="1014"/>
      <c r="AQ133" s="1015"/>
      <c r="AR133" s="1015"/>
      <c r="AS133" s="1015"/>
      <c r="AT133" s="106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4rg7gbhM8PXT4f0g7rFKJ5RFpJzU8RoSRAvvqyxCdRU+c1tpLHIpPEtCwNpjqlB0eM3qeyKnSpYThEitEVcd3w==" saltValue="j9vDtq3RiZjLfuK0HGdz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Xiy1simI4li8R69Ajh7W++V0VacPCJRPJthwZy47IzGbq7YYO8VyWjorVGQJrLrDqHUUGoTR5pj/MzhQo4C9Q==" saltValue="S/5CEz/VnWVm6VJn9uHt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D523YpcuBAUE1h09WI/ItPUBn/gSaPVGrLfOVLkKSymOX4R6nQdjwx8UCKESq2zi3qDrvpkdzmzZg8vNAzCZw==" saltValue="VYMqTP1J9Kwo0NhpzS65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484</v>
      </c>
      <c r="AL6" s="260"/>
      <c r="AM6" s="260"/>
      <c r="AN6" s="260"/>
    </row>
    <row r="7" spans="1:46" ht="13.5" customHeight="1" x14ac:dyDescent="0.15">
      <c r="A7" s="259"/>
      <c r="AK7" s="262"/>
      <c r="AL7" s="263"/>
      <c r="AM7" s="263"/>
      <c r="AN7" s="264"/>
      <c r="AO7" s="1100" t="s">
        <v>485</v>
      </c>
      <c r="AP7" s="265"/>
      <c r="AQ7" s="266" t="s">
        <v>486</v>
      </c>
      <c r="AR7" s="267"/>
    </row>
    <row r="8" spans="1:46" x14ac:dyDescent="0.15">
      <c r="A8" s="259"/>
      <c r="AK8" s="268"/>
      <c r="AL8" s="269"/>
      <c r="AM8" s="269"/>
      <c r="AN8" s="270"/>
      <c r="AO8" s="1101"/>
      <c r="AP8" s="271" t="s">
        <v>487</v>
      </c>
      <c r="AQ8" s="272" t="s">
        <v>488</v>
      </c>
      <c r="AR8" s="273" t="s">
        <v>489</v>
      </c>
    </row>
    <row r="9" spans="1:46" x14ac:dyDescent="0.15">
      <c r="A9" s="259"/>
      <c r="AK9" s="1102" t="s">
        <v>490</v>
      </c>
      <c r="AL9" s="1103"/>
      <c r="AM9" s="1103"/>
      <c r="AN9" s="1104"/>
      <c r="AO9" s="274">
        <v>7723953</v>
      </c>
      <c r="AP9" s="274">
        <v>102460</v>
      </c>
      <c r="AQ9" s="275">
        <v>73824</v>
      </c>
      <c r="AR9" s="276">
        <v>38.799999999999997</v>
      </c>
    </row>
    <row r="10" spans="1:46" ht="13.5" customHeight="1" x14ac:dyDescent="0.15">
      <c r="A10" s="259"/>
      <c r="AK10" s="1102" t="s">
        <v>491</v>
      </c>
      <c r="AL10" s="1103"/>
      <c r="AM10" s="1103"/>
      <c r="AN10" s="1104"/>
      <c r="AO10" s="277">
        <v>3675</v>
      </c>
      <c r="AP10" s="277">
        <v>49</v>
      </c>
      <c r="AQ10" s="278">
        <v>6244</v>
      </c>
      <c r="AR10" s="279">
        <v>-99.2</v>
      </c>
    </row>
    <row r="11" spans="1:46" ht="13.5" customHeight="1" x14ac:dyDescent="0.15">
      <c r="A11" s="259"/>
      <c r="AK11" s="1102" t="s">
        <v>492</v>
      </c>
      <c r="AL11" s="1103"/>
      <c r="AM11" s="1103"/>
      <c r="AN11" s="1104"/>
      <c r="AO11" s="277">
        <v>575962</v>
      </c>
      <c r="AP11" s="277">
        <v>7640</v>
      </c>
      <c r="AQ11" s="278">
        <v>1048</v>
      </c>
      <c r="AR11" s="279">
        <v>629</v>
      </c>
    </row>
    <row r="12" spans="1:46" ht="13.5" customHeight="1" x14ac:dyDescent="0.15">
      <c r="A12" s="259"/>
      <c r="AK12" s="1102" t="s">
        <v>493</v>
      </c>
      <c r="AL12" s="1103"/>
      <c r="AM12" s="1103"/>
      <c r="AN12" s="1104"/>
      <c r="AO12" s="277" t="s">
        <v>494</v>
      </c>
      <c r="AP12" s="277" t="s">
        <v>494</v>
      </c>
      <c r="AQ12" s="278">
        <v>8</v>
      </c>
      <c r="AR12" s="279" t="s">
        <v>494</v>
      </c>
    </row>
    <row r="13" spans="1:46" ht="13.5" customHeight="1" x14ac:dyDescent="0.15">
      <c r="A13" s="259"/>
      <c r="AK13" s="1102" t="s">
        <v>495</v>
      </c>
      <c r="AL13" s="1103"/>
      <c r="AM13" s="1103"/>
      <c r="AN13" s="1104"/>
      <c r="AO13" s="277">
        <v>332006</v>
      </c>
      <c r="AP13" s="277">
        <v>4404</v>
      </c>
      <c r="AQ13" s="278">
        <v>2350</v>
      </c>
      <c r="AR13" s="279">
        <v>87.4</v>
      </c>
    </row>
    <row r="14" spans="1:46" ht="13.5" customHeight="1" x14ac:dyDescent="0.15">
      <c r="A14" s="259"/>
      <c r="AK14" s="1102" t="s">
        <v>496</v>
      </c>
      <c r="AL14" s="1103"/>
      <c r="AM14" s="1103"/>
      <c r="AN14" s="1104"/>
      <c r="AO14" s="277">
        <v>416768</v>
      </c>
      <c r="AP14" s="277">
        <v>5529</v>
      </c>
      <c r="AQ14" s="278">
        <v>1698</v>
      </c>
      <c r="AR14" s="279">
        <v>225.6</v>
      </c>
    </row>
    <row r="15" spans="1:46" ht="13.5" customHeight="1" x14ac:dyDescent="0.15">
      <c r="A15" s="259"/>
      <c r="AK15" s="1105" t="s">
        <v>497</v>
      </c>
      <c r="AL15" s="1106"/>
      <c r="AM15" s="1106"/>
      <c r="AN15" s="1107"/>
      <c r="AO15" s="277">
        <v>-493610</v>
      </c>
      <c r="AP15" s="277">
        <v>-6548</v>
      </c>
      <c r="AQ15" s="278">
        <v>-3564</v>
      </c>
      <c r="AR15" s="279">
        <v>83.7</v>
      </c>
    </row>
    <row r="16" spans="1:46" x14ac:dyDescent="0.15">
      <c r="A16" s="259"/>
      <c r="AK16" s="1105" t="s">
        <v>177</v>
      </c>
      <c r="AL16" s="1106"/>
      <c r="AM16" s="1106"/>
      <c r="AN16" s="1107"/>
      <c r="AO16" s="277">
        <v>8558754</v>
      </c>
      <c r="AP16" s="277">
        <v>113534</v>
      </c>
      <c r="AQ16" s="278">
        <v>81608</v>
      </c>
      <c r="AR16" s="279">
        <v>39.1</v>
      </c>
    </row>
    <row r="17" spans="1:46" x14ac:dyDescent="0.15">
      <c r="A17" s="259"/>
    </row>
    <row r="18" spans="1:46" x14ac:dyDescent="0.15">
      <c r="A18" s="259"/>
      <c r="AQ18" s="280"/>
      <c r="AR18" s="280"/>
    </row>
    <row r="19" spans="1:46" x14ac:dyDescent="0.15">
      <c r="A19" s="259"/>
      <c r="AK19" s="255" t="s">
        <v>498</v>
      </c>
    </row>
    <row r="20" spans="1:46" x14ac:dyDescent="0.15">
      <c r="A20" s="259"/>
      <c r="AK20" s="281"/>
      <c r="AL20" s="282"/>
      <c r="AM20" s="282"/>
      <c r="AN20" s="283"/>
      <c r="AO20" s="284" t="s">
        <v>499</v>
      </c>
      <c r="AP20" s="285" t="s">
        <v>500</v>
      </c>
      <c r="AQ20" s="286" t="s">
        <v>501</v>
      </c>
      <c r="AR20" s="287"/>
    </row>
    <row r="21" spans="1:46" s="260" customFormat="1" x14ac:dyDescent="0.15">
      <c r="A21" s="288"/>
      <c r="AK21" s="1108" t="s">
        <v>502</v>
      </c>
      <c r="AL21" s="1109"/>
      <c r="AM21" s="1109"/>
      <c r="AN21" s="1110"/>
      <c r="AO21" s="289">
        <v>9.15</v>
      </c>
      <c r="AP21" s="290">
        <v>7.59</v>
      </c>
      <c r="AQ21" s="291">
        <v>1.56</v>
      </c>
      <c r="AS21" s="292"/>
      <c r="AT21" s="288"/>
    </row>
    <row r="22" spans="1:46" s="260" customFormat="1" x14ac:dyDescent="0.15">
      <c r="A22" s="288"/>
      <c r="AK22" s="1108" t="s">
        <v>503</v>
      </c>
      <c r="AL22" s="1109"/>
      <c r="AM22" s="1109"/>
      <c r="AN22" s="1110"/>
      <c r="AO22" s="293">
        <v>99.7</v>
      </c>
      <c r="AP22" s="294">
        <v>98.2</v>
      </c>
      <c r="AQ22" s="295">
        <v>1.5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099" t="s">
        <v>504</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300"/>
      <c r="AS27" s="255"/>
      <c r="AT27" s="255"/>
    </row>
    <row r="28" spans="1:46" ht="17.25" x14ac:dyDescent="0.15">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506</v>
      </c>
      <c r="AL29" s="260"/>
      <c r="AM29" s="260"/>
      <c r="AN29" s="260"/>
      <c r="AS29" s="302"/>
    </row>
    <row r="30" spans="1:46" ht="13.5" customHeight="1" x14ac:dyDescent="0.15">
      <c r="A30" s="259"/>
      <c r="AK30" s="262"/>
      <c r="AL30" s="263"/>
      <c r="AM30" s="263"/>
      <c r="AN30" s="264"/>
      <c r="AO30" s="1100" t="s">
        <v>485</v>
      </c>
      <c r="AP30" s="265"/>
      <c r="AQ30" s="266" t="s">
        <v>486</v>
      </c>
      <c r="AR30" s="267"/>
    </row>
    <row r="31" spans="1:46" x14ac:dyDescent="0.15">
      <c r="A31" s="259"/>
      <c r="AK31" s="268"/>
      <c r="AL31" s="269"/>
      <c r="AM31" s="269"/>
      <c r="AN31" s="270"/>
      <c r="AO31" s="1101"/>
      <c r="AP31" s="271" t="s">
        <v>487</v>
      </c>
      <c r="AQ31" s="272" t="s">
        <v>488</v>
      </c>
      <c r="AR31" s="273" t="s">
        <v>489</v>
      </c>
    </row>
    <row r="32" spans="1:46" ht="27" customHeight="1" x14ac:dyDescent="0.15">
      <c r="A32" s="259"/>
      <c r="AK32" s="1116" t="s">
        <v>507</v>
      </c>
      <c r="AL32" s="1117"/>
      <c r="AM32" s="1117"/>
      <c r="AN32" s="1118"/>
      <c r="AO32" s="303">
        <v>5275977</v>
      </c>
      <c r="AP32" s="303">
        <v>69987</v>
      </c>
      <c r="AQ32" s="304">
        <v>42992</v>
      </c>
      <c r="AR32" s="305">
        <v>62.8</v>
      </c>
    </row>
    <row r="33" spans="1:46" ht="13.5" customHeight="1" x14ac:dyDescent="0.15">
      <c r="A33" s="259"/>
      <c r="AK33" s="1116" t="s">
        <v>508</v>
      </c>
      <c r="AL33" s="1117"/>
      <c r="AM33" s="1117"/>
      <c r="AN33" s="1118"/>
      <c r="AO33" s="303" t="s">
        <v>494</v>
      </c>
      <c r="AP33" s="303" t="s">
        <v>494</v>
      </c>
      <c r="AQ33" s="304" t="s">
        <v>494</v>
      </c>
      <c r="AR33" s="305" t="s">
        <v>494</v>
      </c>
    </row>
    <row r="34" spans="1:46" ht="27" customHeight="1" x14ac:dyDescent="0.15">
      <c r="A34" s="259"/>
      <c r="AK34" s="1116" t="s">
        <v>509</v>
      </c>
      <c r="AL34" s="1117"/>
      <c r="AM34" s="1117"/>
      <c r="AN34" s="1118"/>
      <c r="AO34" s="303" t="s">
        <v>494</v>
      </c>
      <c r="AP34" s="303" t="s">
        <v>494</v>
      </c>
      <c r="AQ34" s="304">
        <v>43</v>
      </c>
      <c r="AR34" s="305" t="s">
        <v>494</v>
      </c>
    </row>
    <row r="35" spans="1:46" ht="27" customHeight="1" x14ac:dyDescent="0.15">
      <c r="A35" s="259"/>
      <c r="AK35" s="1116" t="s">
        <v>510</v>
      </c>
      <c r="AL35" s="1117"/>
      <c r="AM35" s="1117"/>
      <c r="AN35" s="1118"/>
      <c r="AO35" s="303">
        <v>1715906</v>
      </c>
      <c r="AP35" s="303">
        <v>22762</v>
      </c>
      <c r="AQ35" s="304">
        <v>11969</v>
      </c>
      <c r="AR35" s="305">
        <v>90.2</v>
      </c>
    </row>
    <row r="36" spans="1:46" ht="27" customHeight="1" x14ac:dyDescent="0.15">
      <c r="A36" s="259"/>
      <c r="AK36" s="1116" t="s">
        <v>511</v>
      </c>
      <c r="AL36" s="1117"/>
      <c r="AM36" s="1117"/>
      <c r="AN36" s="1118"/>
      <c r="AO36" s="303" t="s">
        <v>494</v>
      </c>
      <c r="AP36" s="303" t="s">
        <v>494</v>
      </c>
      <c r="AQ36" s="304">
        <v>2138</v>
      </c>
      <c r="AR36" s="305" t="s">
        <v>494</v>
      </c>
    </row>
    <row r="37" spans="1:46" ht="13.5" customHeight="1" x14ac:dyDescent="0.15">
      <c r="A37" s="259"/>
      <c r="AK37" s="1116" t="s">
        <v>512</v>
      </c>
      <c r="AL37" s="1117"/>
      <c r="AM37" s="1117"/>
      <c r="AN37" s="1118"/>
      <c r="AO37" s="303">
        <v>8719</v>
      </c>
      <c r="AP37" s="303">
        <v>116</v>
      </c>
      <c r="AQ37" s="304">
        <v>592</v>
      </c>
      <c r="AR37" s="305">
        <v>-80.400000000000006</v>
      </c>
    </row>
    <row r="38" spans="1:46" ht="27" customHeight="1" x14ac:dyDescent="0.15">
      <c r="A38" s="259"/>
      <c r="AK38" s="1119" t="s">
        <v>513</v>
      </c>
      <c r="AL38" s="1120"/>
      <c r="AM38" s="1120"/>
      <c r="AN38" s="1121"/>
      <c r="AO38" s="306" t="s">
        <v>494</v>
      </c>
      <c r="AP38" s="306" t="s">
        <v>494</v>
      </c>
      <c r="AQ38" s="307">
        <v>2</v>
      </c>
      <c r="AR38" s="295" t="s">
        <v>494</v>
      </c>
      <c r="AS38" s="302"/>
    </row>
    <row r="39" spans="1:46" x14ac:dyDescent="0.15">
      <c r="A39" s="259"/>
      <c r="AK39" s="1119" t="s">
        <v>514</v>
      </c>
      <c r="AL39" s="1120"/>
      <c r="AM39" s="1120"/>
      <c r="AN39" s="1121"/>
      <c r="AO39" s="303">
        <v>-295309</v>
      </c>
      <c r="AP39" s="303">
        <v>-3917</v>
      </c>
      <c r="AQ39" s="304">
        <v>-5777</v>
      </c>
      <c r="AR39" s="305">
        <v>-32.200000000000003</v>
      </c>
      <c r="AS39" s="302"/>
    </row>
    <row r="40" spans="1:46" ht="27" customHeight="1" x14ac:dyDescent="0.15">
      <c r="A40" s="259"/>
      <c r="AK40" s="1116" t="s">
        <v>515</v>
      </c>
      <c r="AL40" s="1117"/>
      <c r="AM40" s="1117"/>
      <c r="AN40" s="1118"/>
      <c r="AO40" s="303">
        <v>-4795296</v>
      </c>
      <c r="AP40" s="303">
        <v>-63611</v>
      </c>
      <c r="AQ40" s="304">
        <v>-36457</v>
      </c>
      <c r="AR40" s="305">
        <v>74.5</v>
      </c>
      <c r="AS40" s="302"/>
    </row>
    <row r="41" spans="1:46" x14ac:dyDescent="0.15">
      <c r="A41" s="259"/>
      <c r="AK41" s="1122" t="s">
        <v>287</v>
      </c>
      <c r="AL41" s="1123"/>
      <c r="AM41" s="1123"/>
      <c r="AN41" s="1124"/>
      <c r="AO41" s="303">
        <v>1909997</v>
      </c>
      <c r="AP41" s="303">
        <v>25337</v>
      </c>
      <c r="AQ41" s="304">
        <v>15502</v>
      </c>
      <c r="AR41" s="305">
        <v>63.4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516</v>
      </c>
    </row>
    <row r="48" spans="1:46" x14ac:dyDescent="0.15">
      <c r="A48" s="259"/>
      <c r="AK48" s="313" t="s">
        <v>517</v>
      </c>
      <c r="AL48" s="313"/>
      <c r="AM48" s="313"/>
      <c r="AN48" s="313"/>
      <c r="AO48" s="313"/>
      <c r="AP48" s="313"/>
      <c r="AQ48" s="314"/>
      <c r="AR48" s="313"/>
    </row>
    <row r="49" spans="1:44" ht="13.5" customHeight="1" x14ac:dyDescent="0.15">
      <c r="A49" s="259"/>
      <c r="AK49" s="315"/>
      <c r="AL49" s="316"/>
      <c r="AM49" s="1111" t="s">
        <v>485</v>
      </c>
      <c r="AN49" s="1113" t="s">
        <v>518</v>
      </c>
      <c r="AO49" s="1114"/>
      <c r="AP49" s="1114"/>
      <c r="AQ49" s="1114"/>
      <c r="AR49" s="1115"/>
    </row>
    <row r="50" spans="1:44" x14ac:dyDescent="0.15">
      <c r="A50" s="259"/>
      <c r="AK50" s="317"/>
      <c r="AL50" s="318"/>
      <c r="AM50" s="1112"/>
      <c r="AN50" s="319" t="s">
        <v>519</v>
      </c>
      <c r="AO50" s="320" t="s">
        <v>520</v>
      </c>
      <c r="AP50" s="321" t="s">
        <v>521</v>
      </c>
      <c r="AQ50" s="322" t="s">
        <v>522</v>
      </c>
      <c r="AR50" s="323" t="s">
        <v>523</v>
      </c>
    </row>
    <row r="51" spans="1:44" x14ac:dyDescent="0.15">
      <c r="A51" s="259"/>
      <c r="AK51" s="315" t="s">
        <v>524</v>
      </c>
      <c r="AL51" s="316"/>
      <c r="AM51" s="324">
        <v>5233116</v>
      </c>
      <c r="AN51" s="325">
        <v>67327</v>
      </c>
      <c r="AO51" s="326">
        <v>26.8</v>
      </c>
      <c r="AP51" s="327">
        <v>70166</v>
      </c>
      <c r="AQ51" s="328">
        <v>1.4</v>
      </c>
      <c r="AR51" s="329">
        <v>25.4</v>
      </c>
    </row>
    <row r="52" spans="1:44" x14ac:dyDescent="0.15">
      <c r="A52" s="259"/>
      <c r="AK52" s="330"/>
      <c r="AL52" s="331" t="s">
        <v>525</v>
      </c>
      <c r="AM52" s="332">
        <v>2720778</v>
      </c>
      <c r="AN52" s="333">
        <v>35004</v>
      </c>
      <c r="AO52" s="334">
        <v>-1.3</v>
      </c>
      <c r="AP52" s="335">
        <v>36115</v>
      </c>
      <c r="AQ52" s="336">
        <v>-6.2</v>
      </c>
      <c r="AR52" s="337">
        <v>4.9000000000000004</v>
      </c>
    </row>
    <row r="53" spans="1:44" x14ac:dyDescent="0.15">
      <c r="A53" s="259"/>
      <c r="AK53" s="315" t="s">
        <v>526</v>
      </c>
      <c r="AL53" s="316"/>
      <c r="AM53" s="324">
        <v>5725146</v>
      </c>
      <c r="AN53" s="325">
        <v>74294</v>
      </c>
      <c r="AO53" s="326">
        <v>10.3</v>
      </c>
      <c r="AP53" s="327">
        <v>70329</v>
      </c>
      <c r="AQ53" s="328">
        <v>0.2</v>
      </c>
      <c r="AR53" s="329">
        <v>10.1</v>
      </c>
    </row>
    <row r="54" spans="1:44" x14ac:dyDescent="0.15">
      <c r="A54" s="259"/>
      <c r="AK54" s="330"/>
      <c r="AL54" s="331" t="s">
        <v>525</v>
      </c>
      <c r="AM54" s="332">
        <v>3245735</v>
      </c>
      <c r="AN54" s="333">
        <v>42119</v>
      </c>
      <c r="AO54" s="334">
        <v>20.3</v>
      </c>
      <c r="AP54" s="335">
        <v>39403</v>
      </c>
      <c r="AQ54" s="336">
        <v>9.1</v>
      </c>
      <c r="AR54" s="337">
        <v>11.2</v>
      </c>
    </row>
    <row r="55" spans="1:44" x14ac:dyDescent="0.15">
      <c r="A55" s="259"/>
      <c r="AK55" s="315" t="s">
        <v>527</v>
      </c>
      <c r="AL55" s="316"/>
      <c r="AM55" s="324">
        <v>4335057</v>
      </c>
      <c r="AN55" s="325">
        <v>56617</v>
      </c>
      <c r="AO55" s="326">
        <v>-23.8</v>
      </c>
      <c r="AP55" s="327">
        <v>54225</v>
      </c>
      <c r="AQ55" s="328">
        <v>-22.9</v>
      </c>
      <c r="AR55" s="329">
        <v>-0.9</v>
      </c>
    </row>
    <row r="56" spans="1:44" x14ac:dyDescent="0.15">
      <c r="A56" s="259"/>
      <c r="AK56" s="330"/>
      <c r="AL56" s="331" t="s">
        <v>525</v>
      </c>
      <c r="AM56" s="332">
        <v>2391530</v>
      </c>
      <c r="AN56" s="333">
        <v>31234</v>
      </c>
      <c r="AO56" s="334">
        <v>-25.8</v>
      </c>
      <c r="AP56" s="335">
        <v>27337</v>
      </c>
      <c r="AQ56" s="336">
        <v>-30.6</v>
      </c>
      <c r="AR56" s="337">
        <v>4.8</v>
      </c>
    </row>
    <row r="57" spans="1:44" x14ac:dyDescent="0.15">
      <c r="A57" s="259"/>
      <c r="AK57" s="315" t="s">
        <v>528</v>
      </c>
      <c r="AL57" s="316"/>
      <c r="AM57" s="324">
        <v>5951928</v>
      </c>
      <c r="AN57" s="325">
        <v>78238</v>
      </c>
      <c r="AO57" s="326">
        <v>38.200000000000003</v>
      </c>
      <c r="AP57" s="327">
        <v>54016</v>
      </c>
      <c r="AQ57" s="328">
        <v>-0.4</v>
      </c>
      <c r="AR57" s="329">
        <v>38.6</v>
      </c>
    </row>
    <row r="58" spans="1:44" x14ac:dyDescent="0.15">
      <c r="A58" s="259"/>
      <c r="AK58" s="330"/>
      <c r="AL58" s="331" t="s">
        <v>525</v>
      </c>
      <c r="AM58" s="332">
        <v>3475558</v>
      </c>
      <c r="AN58" s="333">
        <v>45686</v>
      </c>
      <c r="AO58" s="334">
        <v>46.3</v>
      </c>
      <c r="AP58" s="335">
        <v>28078</v>
      </c>
      <c r="AQ58" s="336">
        <v>2.7</v>
      </c>
      <c r="AR58" s="337">
        <v>43.6</v>
      </c>
    </row>
    <row r="59" spans="1:44" x14ac:dyDescent="0.15">
      <c r="A59" s="259"/>
      <c r="AK59" s="315" t="s">
        <v>529</v>
      </c>
      <c r="AL59" s="316"/>
      <c r="AM59" s="324">
        <v>8414364</v>
      </c>
      <c r="AN59" s="325">
        <v>111619</v>
      </c>
      <c r="AO59" s="326">
        <v>42.7</v>
      </c>
      <c r="AP59" s="327">
        <v>52786</v>
      </c>
      <c r="AQ59" s="328">
        <v>-2.2999999999999998</v>
      </c>
      <c r="AR59" s="329">
        <v>45</v>
      </c>
    </row>
    <row r="60" spans="1:44" x14ac:dyDescent="0.15">
      <c r="A60" s="259"/>
      <c r="AK60" s="330"/>
      <c r="AL60" s="331" t="s">
        <v>525</v>
      </c>
      <c r="AM60" s="332">
        <v>5625685</v>
      </c>
      <c r="AN60" s="333">
        <v>74626</v>
      </c>
      <c r="AO60" s="334">
        <v>63.3</v>
      </c>
      <c r="AP60" s="335">
        <v>28742</v>
      </c>
      <c r="AQ60" s="336">
        <v>2.4</v>
      </c>
      <c r="AR60" s="337">
        <v>60.9</v>
      </c>
    </row>
    <row r="61" spans="1:44" x14ac:dyDescent="0.15">
      <c r="A61" s="259"/>
      <c r="AK61" s="315" t="s">
        <v>530</v>
      </c>
      <c r="AL61" s="338"/>
      <c r="AM61" s="324">
        <v>5931922</v>
      </c>
      <c r="AN61" s="325">
        <v>77619</v>
      </c>
      <c r="AO61" s="326">
        <v>18.8</v>
      </c>
      <c r="AP61" s="327">
        <v>60304</v>
      </c>
      <c r="AQ61" s="339">
        <v>-4.8</v>
      </c>
      <c r="AR61" s="329">
        <v>23.6</v>
      </c>
    </row>
    <row r="62" spans="1:44" x14ac:dyDescent="0.15">
      <c r="A62" s="259"/>
      <c r="AK62" s="330"/>
      <c r="AL62" s="331" t="s">
        <v>525</v>
      </c>
      <c r="AM62" s="332">
        <v>3491857</v>
      </c>
      <c r="AN62" s="333">
        <v>45734</v>
      </c>
      <c r="AO62" s="334">
        <v>20.6</v>
      </c>
      <c r="AP62" s="335">
        <v>31935</v>
      </c>
      <c r="AQ62" s="336">
        <v>-4.5</v>
      </c>
      <c r="AR62" s="337">
        <v>25.1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CW4TE+ofrvbSuZNICsB+Ux+jyo6lnl1ayH6/uEV481PRTag2sXzLBY4D9oOq9IFaInFk2ISWejWrlDi0UZ6Elg==" saltValue="WvrOv7WH2FcrJZE1x5Da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482</v>
      </c>
    </row>
    <row r="121" spans="125:125" ht="13.5" hidden="1" customHeight="1" x14ac:dyDescent="0.15">
      <c r="DU121" s="253"/>
    </row>
  </sheetData>
  <sheetProtection algorithmName="SHA-512" hashValue="pmVcvUzzPG1loUR7rfChXAmLBlQAXJ2s8bNr9RPDZs1gUbLMg97WUfUl4Fl8oXYt3v0DCc4TXH4o8sjrFX22+w==" saltValue="m1pJdvUk8tWTrVS0bmAl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482</v>
      </c>
    </row>
  </sheetData>
  <sheetProtection algorithmName="SHA-512" hashValue="hI+Xwc+glmZyaYqUwCQR7NgmcYPH5oSzRUjMI23AAqR/KsqodWzpXGJyn6UYx4PWgnR8MJBSOjMxRYvlPuqr9A==" saltValue="58f2Itok1RJJPFVHfk8K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5" t="s">
        <v>3</v>
      </c>
      <c r="D47" s="1125"/>
      <c r="E47" s="1126"/>
      <c r="F47" s="11">
        <v>13.63</v>
      </c>
      <c r="G47" s="12">
        <v>13.21</v>
      </c>
      <c r="H47" s="12">
        <v>13.33</v>
      </c>
      <c r="I47" s="12">
        <v>13.86</v>
      </c>
      <c r="J47" s="13">
        <v>14.03</v>
      </c>
    </row>
    <row r="48" spans="2:10" ht="57.75" customHeight="1" x14ac:dyDescent="0.15">
      <c r="B48" s="14"/>
      <c r="C48" s="1127" t="s">
        <v>4</v>
      </c>
      <c r="D48" s="1127"/>
      <c r="E48" s="1128"/>
      <c r="F48" s="15">
        <v>1.88</v>
      </c>
      <c r="G48" s="16">
        <v>4.37</v>
      </c>
      <c r="H48" s="16">
        <v>4.0599999999999996</v>
      </c>
      <c r="I48" s="16">
        <v>4.66</v>
      </c>
      <c r="J48" s="17">
        <v>3.63</v>
      </c>
    </row>
    <row r="49" spans="2:10" ht="57.75" customHeight="1" thickBot="1" x14ac:dyDescent="0.2">
      <c r="B49" s="18"/>
      <c r="C49" s="1129" t="s">
        <v>5</v>
      </c>
      <c r="D49" s="1129"/>
      <c r="E49" s="1130"/>
      <c r="F49" s="19">
        <v>2.27</v>
      </c>
      <c r="G49" s="20">
        <v>4.3099999999999996</v>
      </c>
      <c r="H49" s="20">
        <v>0.25</v>
      </c>
      <c r="I49" s="20">
        <v>1.34</v>
      </c>
      <c r="J49" s="21" t="s">
        <v>537</v>
      </c>
    </row>
    <row r="50" spans="2:10" x14ac:dyDescent="0.15"/>
  </sheetData>
  <sheetProtection algorithmName="SHA-512" hashValue="1JpFn/X9vCWyj2xMRWdWM6a9omoN0I9GNWyqfjIw1AuSe7ZO4J06wmbiMkurZyf2ctzpCi7iEawHwoLJ5LWoFA==" saltValue="a7r2FamAAYw6DBUuGwY6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2025-03-17T07:42:00Z</cp:lastPrinted>
  <dcterms:modified xsi:type="dcterms:W3CDTF">2025-10-01T09:37:43Z</dcterms:modified>
</cp:coreProperties>
</file>