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5FBBF473-698A-431D-BECE-9CF1E702853A}" xr6:coauthVersionLast="36" xr6:coauthVersionMax="47" xr10:uidLastSave="{00000000-0000-0000-0000-000000000000}"/>
  <bookViews>
    <workbookView xWindow="0" yWindow="0" windowWidth="23040" windowHeight="8604"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<sst xmlns="http://schemas.openxmlformats.org/spreadsheetml/2006/main" count="1117" uniqueCount="615">
  <si>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</si>
  <si>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</si>
  <si>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</si>
  <si>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</si>
  <si>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</si>
  <si>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</si>
  <si>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</si>
  <si>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</si>
  <si>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</si>
  <si>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</si>
  <si>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</si>
  <si>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</si>
  <si>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</si>
  <si>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</si>
  <si>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</si>
  <si>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</si>
  <si>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</si>
  <si>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</si>
  <si>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</si>
  <si>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</si>
  <si>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</si>
  <si>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</si>
  <si>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</si>
  <si>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</si>
  <si>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</si>
  <si>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</si>
  <si>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</si>
  <si>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</si>
  <si>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</si>
  <si>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</si>
  <si>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</si>
  <si>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</si>
  <si>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</si>
  <si>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</si>
  <si>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</si>
  <si>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</si>
  <si>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</si>
  <si>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</si>
  <si>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</si>
  <si>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</si>
  <si>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</si>
  <si>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</si>
  <si>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</si>
  <si>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</si>
  <si>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</si>
  <si>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</si>
  <si>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</si>
  <si>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</si>
  <si>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</si>
  <si>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</si>
  <si>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</si>
  <si>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</si>
  <si>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</si>
  <si>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</si>
  <si>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</si>
  <si>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</si>
  <si>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</si>
  <si>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</si>
  <si>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</si>
  <si>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</si>
  <si>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</si>
  <si>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</si>
  <si>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</si>
  <si>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</si>
  <si>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</si>
  <si>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</si>
  <si>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</si>
  <si>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</si>
  <si>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</si>
  <si>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</si>
  <si>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</si>
  <si>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</si>
  <si>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</si>
  <si>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</si>
  <si>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</si>
  <si>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</si>
  <si>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</si>
  <si>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</si>
  <si>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</si>
  <si>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</si>
  <si>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</si>
  <si>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</si>
  <si>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</si>
  <si>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</si>
  <si>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</si>
  <si>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</si>
  <si>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</si>
  <si>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</si>
  <si>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</si>
  <si>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</si>
  <si>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</si>
  <si>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</si>
  <si>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</si>
  <si>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</si>
  <si>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</si>
  <si>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</si>
  <si>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</si>
  <si>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木津川市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</si>
  <si>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</si>
  <si>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</si>
  <si>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</si>
  <si>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</si>
  <si>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</si>
  <si>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</si>
  <si>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</si>
  <si>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</si>
  <si>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</si>
  <si>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</si>
  <si>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</si>
  <si>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</si>
  <si>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</si>
  <si>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</si>
  <si>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</si>
  <si>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</si>
  <si>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</si>
  <si>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</si>
  <si>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</si>
  <si>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</si>
  <si>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</si>
  <si>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</si>
  <si>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</si>
  <si>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</si>
  <si>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</si>
  <si>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</si>
  <si>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</si>
  <si>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</si>
  <si>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</si>
  <si>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</si>
  <si>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</si>
  <si>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</si>
  <si>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</si>
  <si>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</si>
  <si>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</si>
  <si>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</si>
  <si>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</si>
  <si>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</si>
  <si>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</si>
  <si>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</si>
  <si>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</si>
  <si>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</si>
  <si>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</si>
  <si>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</si>
  <si>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</si>
  <si>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</si>
  <si>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</si>
  <si>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</si>
  <si>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</si>
  <si>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</si>
  <si>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</si>
  <si>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</si>
  <si>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</si>
  <si>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</si>
  <si>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</si>
  <si>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</si>
  <si>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</si>
  <si>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</si>
  <si>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</si>
  <si>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</si>
  <si>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</si>
  <si>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</si>
  <si>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</si>
  <si>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</si>
  <si>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</si>
  <si>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</si>
  <si>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</si>
  <si>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</si>
  <si>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</si>
  <si>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</si>
  <si>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</si>
  <si>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</si>
  <si>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</si>
  <si>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</si>
  <si>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</si>
  <si>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</si>
  <si>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</si>
  <si>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</si>
  <si>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</si>
  <si>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</si>
  <si>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</si>
  <si>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</si>
  <si>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</si>
  <si>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</si>
  <si>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</si>
  <si>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</si>
  <si>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</si>
  <si>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</si>
  <si>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</si>
  <si>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</si>
  <si>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</si>
  <si>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</si>
  <si>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</si>
  <si>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</si>
  <si>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</si>
  <si>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</si>
  <si>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</si>
  <si>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</si>
  <si>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</si>
  <si>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</si>
  <si>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</si>
  <si>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</si>
  <si>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</si>
  <si>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</si>
  <si>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</si>
  <si>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</si>
  <si>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</si>
  <si>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</si>
  <si>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</si>
  <si>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</si>
  <si>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</si>
  <si>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</si>
  <si>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</si>
  <si>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</si>
  <si>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</si>
  <si>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</si>
  <si>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</si>
  <si>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</si>
  <si>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</si>
  <si>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京都府木津川市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</si>
  <si>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</si>
  <si>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</si>
  <si>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</si>
  <si>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</si>
  <si>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</si>
  <si>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</si>
  <si>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</si>
  <si>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</si>
  <si>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</si>
  <si>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</si>
  <si>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</si>
  <si>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</si>
  <si>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</si>
  <si>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</si>
  <si>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</si>
  <si>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</si>
  <si>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</si>
  <si>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</si>
  <si>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</si>
  <si>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</si>
  <si>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</si>
  <si>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</si>
  <si>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</si>
  <si>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</si>
  <si>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</si>
  <si>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</si>
  <si>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</si>
  <si>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</si>
  <si>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</si>
  <si>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</si>
  <si>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</si>
  <si>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</si>
  <si>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</si>
  <si>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</si>
  <si>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</si>
  <si>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</si>
  <si>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</si>
  <si>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</si>
  <si>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</si>
  <si>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</si>
  <si>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</si>
  <si>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</si>
  <si>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</si>
  <si>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</si>
  <si>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</si>
  <si>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</si>
  <si>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</si>
  <si>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</si>
  <si>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</si>
  <si>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</si>
  <si>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</si>
  <si>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</si>
  <si>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</si>
  <si>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</si>
  <si>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</si>
  <si>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</si>
  <si>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</si>
  <si>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</si>
  <si>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</si>
  <si>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</si>
  <si>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</si>
  <si>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</si>
  <si>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</si>
  <si>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</si>
  <si>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</si>
  <si>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</si>
  <si>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</si>
  <si>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</si>
  <si>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</si>
  <si>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</si>
  <si>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</si>
  <si>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</si>
  <si>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</si>
  <si>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</si>
  <si>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</si>
  <si>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</si>
  <si>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</si>
  <si>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</si>
  <si>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</si>
  <si>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</si>
  <si>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</si>
  <si>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</si>
  <si>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</si>
  <si>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</si>
  <si>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</si>
  <si>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</si>
  <si>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</si>
  <si>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</si>
  <si>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</si>
  <si>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</si>
  <si>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</si>
  <si>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</si>
  <si>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</si>
  <si>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</si>
  <si>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</si>
  <si>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</si>
  <si>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</si>
  <si>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</si>
  <si>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</si>
  <si>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</si>
  <si>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</si>
  <si>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</si>
  <si>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</si>
  <si>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</si>
  <si>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</si>
  <si>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</si>
  <si>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</si>
  <si>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</si>
  <si>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</si>
  <si>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</si>
  <si>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</si>
  <si>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</si>
  <si>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</si>
  <si>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</si>
  <si>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</si>
  <si>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</si>
  <si>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</si>
  <si>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</si>
  <si>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</si>
  <si>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</si>
  <si>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</si>
  <si>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</si>
  <si>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</si>
  <si>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</si>
  <si>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</si>
  <si>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</si>
  <si>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</si>
  <si>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</si>
  <si>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</si>
  <si>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</si>
  <si>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</si>
  <si>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</si>
  <si>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</si>
  <si>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</si>
  <si>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</si>
  <si>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</si>
  <si>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</si>
  <si>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</si>
  <si>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</si>
  <si>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</si>
  <si>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</si>
  <si>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</si>
  <si>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</si>
  <si>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</si>
  <si>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</si>
  <si>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</si>
  <si>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</si>
  <si>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</si>
  <si>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</si>
  <si>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</si>
  <si>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</si>
  <si>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</si>
  <si>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</si>
  <si>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京都府木津川市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</si>
  <si>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</si>
  <si>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</si>
  <si>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</si>
  <si>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</si>
  <si>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</si>
  <si>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</si>
  <si>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</si>
  <si>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</si>
  <si>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</si>
  <si>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</si>
  <si>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</si>
  <si>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</si>
  <si>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</si>
  <si>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</si>
  <si>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</si>
  <si>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</si>
  <si>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</si>
  <si>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</si>
  <si>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</si>
  <si>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</si>
  <si>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旧木津町準財産区特別会計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</si>
  <si>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</si>
  <si>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</si>
  <si>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</si>
  <si>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</si>
  <si>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</si>
  <si>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</si>
  <si>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</si>
  <si>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</si>
  <si>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</si>
  <si>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</si>
  <si>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</si>
  <si>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</si>
  <si>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</si>
  <si>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</si>
  <si>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</si>
  <si>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</si>
  <si>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</si>
  <si>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</si>
  <si>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</si>
  <si>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</si>
  <si>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</si>
  <si>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</si>
  <si>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</si>
  <si>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</si>
  <si>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</si>
  <si>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</si>
  <si>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</si>
  <si>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</si>
  <si>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</si>
  <si>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</si>
  <si>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</si>
  <si>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</si>
  <si>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</si>
  <si>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</si>
  <si>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</si>
  <si>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</si>
  <si>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</si>
  <si>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</si>
  <si>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</si>
  <si>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</si>
  <si>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</si>
  <si>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</si>
  <si>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</si>
  <si>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</si>
  <si>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</si>
  <si>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</si>
  <si>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</si>
  <si>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</si>
  <si>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</si>
  <si>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</si>
  <si>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</si>
  <si>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</si>
  <si>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</si>
  <si>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</si>
  <si>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</si>
  <si>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</si>
  <si>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</si>
  <si>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</si>
  <si>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</si>
  <si>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</si>
  <si>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</si>
  <si>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</si>
  <si>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</si>
  <si>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</si>
  <si>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</si>
  <si>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</si>
  <si>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</si>
  <si>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</si>
  <si>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</si>
  <si>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</si>
  <si>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</si>
  <si>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</si>
  <si>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</si>
  <si>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</si>
  <si>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</si>
  <si>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</si>
  <si>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</si>
  <si>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</si>
  <si>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</si>
  <si>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</si>
  <si>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</si>
  <si>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</si>
  <si>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</si>
  <si>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</si>
  <si>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</si>
  <si>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</si>
  <si>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</si>
  <si>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</si>
  <si>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</si>
  <si>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</si>
  <si>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</si>
  <si>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</si>
  <si>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</si>
  <si>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</si>
  <si>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</si>
  <si>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</si>
  <si>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</si>
  <si>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</si>
  <si>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</si>
  <si>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</si>
  <si>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</si>
  <si>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</si>
  <si>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</si>
  <si>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</si>
  <si>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</si>
  <si>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</si>
  <si>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</si>
  <si>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</si>
  <si>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</si>
  <si>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</si>
  <si>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</si>
  <si>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</si>
  <si>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</si>
  <si>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</si>
  <si>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</si>
  <si>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</si>
  <si>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</si>
  <si>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</si>
  <si>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</si>
  <si>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</si>
  <si>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</si>
  <si>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</si>
  <si>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</si>
  <si>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</si>
  <si>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</si>
  <si>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</si>
  <si>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</si>
  <si>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</si>
  <si>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</si>
  <si>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</si>
  <si>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</si>
  <si>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</si>
  <si>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</si>
  <si>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</si>
  <si>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</si>
  <si>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</si>
  <si>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</si>
  <si>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</si>
  <si>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</si>
  <si>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</si>
  <si>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</si>
  <si>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</si>
  <si>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</si>
  <si>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</si>
  <si>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</si>
  <si>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</si>
  <si>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</si>
  <si>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</si>
  <si>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</si>
  <si>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</si>
  <si>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</si>
  <si>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</si>
  <si>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</si>
  <si>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</si>
  <si>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</si>
  <si>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</si>
  <si>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</si>
  <si>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</si>
  <si>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</si>
  <si>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</si>
  <si>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</si>
  <si>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</si>
  <si>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</si>
  <si>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</si>
  <si>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</si>
  <si>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</si>
  <si>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</si>
  <si>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</si>
  <si>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</si>
  <si>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0.31</t>
  </si>
  <si>
    <t>水道事業会計</t>
  </si>
  <si>
    <t>一般会計</t>
  </si>
  <si>
    <t>介護保険特別会計</t>
  </si>
  <si>
    <t>公共下水道事業会計</t>
  </si>
  <si>
    <t>国民健康保険特別会計</t>
  </si>
  <si>
    <t>後期高齢者医療特別会計</t>
  </si>
  <si>
    <t>旧木津町準財産区特別会計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</si>
  <si>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</si>
  <si>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</si>
  <si>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</si>
  <si>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</si>
  <si>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</si>
  <si>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</si>
  <si>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</si>
  <si>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</si>
  <si>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</si>
  <si>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国民健康保険山城病院組合（病院事業会計）</t>
  </si>
  <si>
    <t>国民健康保険山城病院組合（介護老人保健施設事業会計）</t>
  </si>
  <si>
    <t>木津川市精華町環境施設組合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</si>
  <si>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</si>
  <si>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</si>
  <si>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</si>
  <si>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</si>
  <si>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</si>
  <si>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</si>
  <si>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</si>
  <si>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</si>
  <si>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</si>
  <si>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</si>
  <si>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t>
  </si>
  <si>
    <t>木津川市公園都市緑化協会</t>
  </si>
  <si>
    <t>木津川市緑と文化・スポーツ振興事業団</t>
  </si>
  <si>
    <t>-</t>
    <phoneticPr fontId="2"/>
  </si>
  <si>
    <t>-</t>
    <phoneticPr fontId="2"/>
  </si>
  <si>
    <t>-</t>
    <phoneticPr fontId="2"/>
  </si>
  <si>
    <t>公共施設等整備基金</t>
  </si>
  <si>
    <t>準財産区等事業基金</t>
  </si>
  <si>
    <t>清掃センター建設整備基金</t>
  </si>
  <si>
    <t>地域福祉基金</t>
  </si>
  <si>
    <t>合併算定替逓減対策基金</t>
  </si>
  <si>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</si>
  <si>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</si>
  <si>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</si>
  <si>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</si>
  <si>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</si>
  <si>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</si>
  <si>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人口の増加が進む本市では、都市基盤の整備や教育施設の建築・改修等の大規模事業の実施が多く、令和２年度に償還終了となった市債償還額を令和３年度に元金償還が開始となった市債償還額が上回ったことから、類似団体内平均値と比較して実質公債費比率が高く、令和２年度と比較して悪化している。
　今後実施予定の大規模事業として、木津小学校の校舎改築、相楽小学校の校舎長寿命化改良工事など学校施設等長寿命化計画に基づく教育環境整備事業や、消防庁舎の移転改築整備事業等が控えている。引き続き大きな公債費負担、将来負担の発生が見込まれるため、更なる財源の確保に取り組み、将来負担の抑制・平準化を図るとともに、事業内容や起債計画の精査により、公債費負担の抑制に努める必要がある。</t>
    <rPh sb="168" eb="170">
      <t>サガナカ</t>
    </rPh>
    <rPh sb="170" eb="173">
      <t>ショウガッコウ</t>
    </rPh>
    <rPh sb="174" eb="176">
      <t>コウシャ</t>
    </rPh>
    <rPh sb="176" eb="180">
      <t>チョウジュミョウカ</t>
    </rPh>
    <rPh sb="180" eb="182">
      <t>カイリョウ</t>
    </rPh>
    <rPh sb="182" eb="184">
      <t>コウジ</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</si>
  <si>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</si>
  <si>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</si>
  <si>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</si>
  <si>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内平均値と比較すると、将来負担比率は同程度で、有形固定資産減価償却率は高いという現状にある。令和３年度は、地方債の新規発行額が元金償還額を下回ったことから地方債の現在高が減少していることに加えて、債務負担行為に基づく支出予定額が減少したこと、水道事業・下水道事業における償還の進行に伴う企業債残高の減少により公営企業債等繰入見込額が減少したこと、標準財政規模が増加したことなどから前年度より将来負担比率が改善している。また、既存の資産の減価償却が進んだ一方で、城山台小学校第２体育館の新築や加茂文化センター空調設備改修等による資産の取得があり、有形固定資産減価償却率は減少した。
　今後も既存公共施設等の更新整備による将来負担を勘案しつつ、木津川市公共施設等総合管理計画で掲げる策定後３０年間で公共施設等延床面積を２８％削減するという目標に向け取り組んでいく。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</si>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</sst>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
      <sz val="10.5"/>
      <color rgb="FF000000"/>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2" fillId="0" borderId="40" xfId="16" applyFont="1" applyBorder="1" applyAlignment="1" applyProtection="1">
      <alignment horizontal="left" vertical="top" wrapText="1"/>
      <protection locked="0"/>
    </xf>
    <xf numFmtId="0" fontId="42" fillId="0" borderId="54" xfId="16" applyFont="1" applyBorder="1" applyAlignment="1" applyProtection="1">
      <alignment horizontal="left" vertical="top" wrapText="1"/>
      <protection locked="0"/>
    </xf>
    <xf numFmtId="0" fontId="42" fillId="0" borderId="37" xfId="16" applyFont="1" applyBorder="1" applyAlignment="1" applyProtection="1">
      <alignment horizontal="left" vertical="top" wrapText="1"/>
      <protection locked="0"/>
    </xf>
    <xf numFmtId="0" fontId="42" fillId="0" borderId="38" xfId="16" applyFont="1" applyBorder="1" applyAlignment="1" applyProtection="1">
      <alignment horizontal="left" vertical="top" wrapText="1"/>
      <protection locked="0"/>
    </xf>
    <xf numFmtId="0" fontId="42" fillId="0" borderId="0" xfId="16" applyFont="1" applyAlignment="1" applyProtection="1">
      <alignment horizontal="left" vertical="top" wrapText="1"/>
      <protection locked="0"/>
    </xf>
    <xf numFmtId="0" fontId="42" fillId="0" borderId="64" xfId="16" applyFont="1" applyBorder="1" applyAlignment="1" applyProtection="1">
      <alignment horizontal="left" vertical="top" wrapText="1"/>
      <protection locked="0"/>
    </xf>
    <xf numFmtId="0" fontId="42" fillId="0" borderId="48" xfId="16" applyFont="1" applyBorder="1" applyAlignment="1" applyProtection="1">
      <alignment horizontal="left" vertical="top" wrapText="1"/>
      <protection locked="0"/>
    </xf>
    <xf numFmtId="0" fontId="42" fillId="0" borderId="12" xfId="16" applyFont="1" applyBorder="1" applyAlignment="1" applyProtection="1">
      <alignment horizontal="left" vertical="top" wrapText="1"/>
      <protection locked="0"/>
    </xf>
    <xf numFmtId="0" fontId="42" fillId="0" borderId="41" xfId="16" applyFont="1" applyBorder="1" applyAlignment="1" applyProtection="1">
      <alignment horizontal="left" vertical="top" wrapText="1"/>
      <protection locked="0"/>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846DB14-9889-4409-AD29-5E693E5C29B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CAE-4F62-B4BB-35CB5AA1E6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90409</c:v>
                </c:pt>
                <c:pt idx="1">
                  <c:v>51743</c:v>
                </c:pt>
                <c:pt idx="2">
                  <c:v>42959</c:v>
                </c:pt>
                <c:pt idx="3">
                  <c:v>35856</c:v>
                </c:pt>
                <c:pt idx="4">
                  <c:v>44796</c:v>
                </c:pt>
              </c:numCache>
            </c:numRef>
          </c:val>
          <c:smooth val="0"/>
          <c:extLst>
            <c:ext xmlns:c16="http://schemas.microsoft.com/office/drawing/2014/chart" uri="{C3380CC4-5D6E-409C-BE32-E72D297353CC}">
              <c16:uniqueId val="{00000001-6CAE-4F62-B4BB-35CB5AA1E6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1.51</c:v>
                </c:pt>
                <c:pt idx="1">
                  <c:v>1.83</c:v>
                </c:pt>
                <c:pt idx="2">
                  <c:v>2.42</c:v>
                </c:pt>
                <c:pt idx="3">
                  <c:v>3.01</c:v>
                </c:pt>
                <c:pt idx="4">
                  <c:v>5.0999999999999996</c:v>
                </c:pt>
              </c:numCache>
            </c:numRef>
          </c:val>
          <c:extLst>
            <c:ext xmlns:c16="http://schemas.microsoft.com/office/drawing/2014/chart" uri="{C3380CC4-5D6E-409C-BE32-E72D297353CC}">
              <c16:uniqueId val="{00000000-0C59-4401-BBC3-65B729F61C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23.65</c:v>
                </c:pt>
                <c:pt idx="1">
                  <c:v>23.33</c:v>
                </c:pt>
                <c:pt idx="2">
                  <c:v>23.32</c:v>
                </c:pt>
                <c:pt idx="3">
                  <c:v>23.41</c:v>
                </c:pt>
                <c:pt idx="4">
                  <c:v>23.74</c:v>
                </c:pt>
              </c:numCache>
            </c:numRef>
          </c:val>
          <c:extLst>
            <c:ext xmlns:c16="http://schemas.microsoft.com/office/drawing/2014/chart" uri="{C3380CC4-5D6E-409C-BE32-E72D297353CC}">
              <c16:uniqueId val="{00000001-0C59-4401-BBC3-65B729F61C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3.34</c:v>
                </c:pt>
                <c:pt idx="2">
                  <c:v>0.73</c:v>
                </c:pt>
                <c:pt idx="3">
                  <c:v>1.93</c:v>
                </c:pt>
                <c:pt idx="4">
                  <c:v>3.69</c:v>
                </c:pt>
              </c:numCache>
            </c:numRef>
          </c:val>
          <c:smooth val="0"/>
          <c:extLst>
            <c:ext xmlns:c16="http://schemas.microsoft.com/office/drawing/2014/chart" uri="{C3380CC4-5D6E-409C-BE32-E72D297353CC}">
              <c16:uniqueId val="{00000002-0C59-4401-BBC3-65B729F61C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BBB-43F7-B1E7-713D1CEDEF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BB-43F7-B1E7-713D1CEDEF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BB-43F7-B1E7-713D1CEDEF53}"/>
            </c:ext>
          </c:extLst>
        </c:ser>
        <c:ser>
          <c:idx val="3"/>
          <c:order val="3"/>
          <c:tx>
            <c:strRef>
              <c:f>データシート!$A$30</c:f>
              <c:strCache>
                <c:ptCount val="1"/>
                <c:pt idx="0">
                  <c:v>旧木津町準財産区特別会計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0.35</c:v>
                </c:pt>
                <c:pt idx="8">
                  <c:v>#N/A</c:v>
                </c:pt>
                <c:pt idx="9">
                  <c:v>0.01</c:v>
                </c:pt>
              </c:numCache>
            </c:numRef>
          </c:val>
          <c:extLst>
            <c:ext xmlns:c16="http://schemas.microsoft.com/office/drawing/2014/chart" uri="{C3380CC4-5D6E-409C-BE32-E72D297353CC}">
              <c16:uniqueId val="{00000003-9BBB-43F7-B1E7-713D1CEDEF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0.1</c:v>
                </c:pt>
                <c:pt idx="4">
                  <c:v>#N/A</c:v>
                </c:pt>
                <c:pt idx="5">
                  <c:v>0.18</c:v>
                </c:pt>
                <c:pt idx="6">
                  <c:v>#N/A</c:v>
                </c:pt>
                <c:pt idx="7">
                  <c:v>0.04</c:v>
                </c:pt>
                <c:pt idx="8">
                  <c:v>#N/A</c:v>
                </c:pt>
                <c:pt idx="9">
                  <c:v>0.04</c:v>
                </c:pt>
              </c:numCache>
            </c:numRef>
          </c:val>
          <c:extLst>
            <c:ext xmlns:c16="http://schemas.microsoft.com/office/drawing/2014/chart" uri="{C3380CC4-5D6E-409C-BE32-E72D297353CC}">
              <c16:uniqueId val="{00000004-9BBB-43F7-B1E7-713D1CEDEF5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1.95</c:v>
                </c:pt>
                <c:pt idx="2">
                  <c:v>#N/A</c:v>
                </c:pt>
                <c:pt idx="3">
                  <c:v>0.91</c:v>
                </c:pt>
                <c:pt idx="4">
                  <c:v>#N/A</c:v>
                </c:pt>
                <c:pt idx="5">
                  <c:v>0.66</c:v>
                </c:pt>
                <c:pt idx="6">
                  <c:v>#N/A</c:v>
                </c:pt>
                <c:pt idx="7">
                  <c:v>0.8</c:v>
                </c:pt>
                <c:pt idx="8">
                  <c:v>#N/A</c:v>
                </c:pt>
                <c:pt idx="9">
                  <c:v>0.52</c:v>
                </c:pt>
              </c:numCache>
            </c:numRef>
          </c:val>
          <c:extLst>
            <c:ext xmlns:c16="http://schemas.microsoft.com/office/drawing/2014/chart" uri="{C3380CC4-5D6E-409C-BE32-E72D297353CC}">
              <c16:uniqueId val="{00000005-9BBB-43F7-B1E7-713D1CEDEF53}"/>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0.17</c:v>
                </c:pt>
                <c:pt idx="4">
                  <c:v>#N/A</c:v>
                </c:pt>
                <c:pt idx="5">
                  <c:v>0.46</c:v>
                </c:pt>
                <c:pt idx="6">
                  <c:v>#N/A</c:v>
                </c:pt>
                <c:pt idx="7">
                  <c:v>0.42</c:v>
                </c:pt>
                <c:pt idx="8">
                  <c:v>#N/A</c:v>
                </c:pt>
                <c:pt idx="9">
                  <c:v>0.63</c:v>
                </c:pt>
              </c:numCache>
            </c:numRef>
          </c:val>
          <c:extLst>
            <c:ext xmlns:c16="http://schemas.microsoft.com/office/drawing/2014/chart" uri="{C3380CC4-5D6E-409C-BE32-E72D297353CC}">
              <c16:uniqueId val="{00000006-9BBB-43F7-B1E7-713D1CEDEF5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1.45</c:v>
                </c:pt>
                <c:pt idx="2">
                  <c:v>#N/A</c:v>
                </c:pt>
                <c:pt idx="3">
                  <c:v>0.77</c:v>
                </c:pt>
                <c:pt idx="4">
                  <c:v>#N/A</c:v>
                </c:pt>
                <c:pt idx="5">
                  <c:v>0.43</c:v>
                </c:pt>
                <c:pt idx="6">
                  <c:v>#N/A</c:v>
                </c:pt>
                <c:pt idx="7">
                  <c:v>0.52</c:v>
                </c:pt>
                <c:pt idx="8">
                  <c:v>#N/A</c:v>
                </c:pt>
                <c:pt idx="9">
                  <c:v>0.85</c:v>
                </c:pt>
              </c:numCache>
            </c:numRef>
          </c:val>
          <c:extLst>
            <c:ext xmlns:c16="http://schemas.microsoft.com/office/drawing/2014/chart" uri="{C3380CC4-5D6E-409C-BE32-E72D297353CC}">
              <c16:uniqueId val="{00000007-9BBB-43F7-B1E7-713D1CEDEF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c:v>
                </c:pt>
                <c:pt idx="2">
                  <c:v>#N/A</c:v>
                </c:pt>
                <c:pt idx="3">
                  <c:v>1.82</c:v>
                </c:pt>
                <c:pt idx="4">
                  <c:v>#N/A</c:v>
                </c:pt>
                <c:pt idx="5">
                  <c:v>2.42</c:v>
                </c:pt>
                <c:pt idx="6">
                  <c:v>#N/A</c:v>
                </c:pt>
                <c:pt idx="7">
                  <c:v>2.64</c:v>
                </c:pt>
                <c:pt idx="8">
                  <c:v>#N/A</c:v>
                </c:pt>
                <c:pt idx="9">
                  <c:v>5.08</c:v>
                </c:pt>
              </c:numCache>
            </c:numRef>
          </c:val>
          <c:extLst>
            <c:ext xmlns:c16="http://schemas.microsoft.com/office/drawing/2014/chart" uri="{C3380CC4-5D6E-409C-BE32-E72D297353CC}">
              <c16:uniqueId val="{00000008-9BBB-43F7-B1E7-713D1CEDEF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15.53</c:v>
                </c:pt>
                <c:pt idx="2">
                  <c:v>#N/A</c:v>
                </c:pt>
                <c:pt idx="3">
                  <c:v>15.93</c:v>
                </c:pt>
                <c:pt idx="4">
                  <c:v>#N/A</c:v>
                </c:pt>
                <c:pt idx="5">
                  <c:v>16.13</c:v>
                </c:pt>
                <c:pt idx="6">
                  <c:v>#N/A</c:v>
                </c:pt>
                <c:pt idx="7">
                  <c:v>15.59</c:v>
                </c:pt>
                <c:pt idx="8">
                  <c:v>#N/A</c:v>
                </c:pt>
                <c:pt idx="9">
                  <c:v>14.63</c:v>
                </c:pt>
              </c:numCache>
            </c:numRef>
          </c:val>
          <c:extLst>
            <c:ext xmlns:c16="http://schemas.microsoft.com/office/drawing/2014/chart" uri="{C3380CC4-5D6E-409C-BE32-E72D297353CC}">
              <c16:uniqueId val="{00000009-9BBB-43F7-B1E7-713D1CEDEF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3007</c:v>
                </c:pt>
                <c:pt idx="5">
                  <c:v>3784</c:v>
                </c:pt>
                <c:pt idx="8">
                  <c:v>2758</c:v>
                </c:pt>
                <c:pt idx="11">
                  <c:v>2771</c:v>
                </c:pt>
                <c:pt idx="14">
                  <c:v>2849</c:v>
                </c:pt>
              </c:numCache>
            </c:numRef>
          </c:val>
          <c:extLst>
            <c:ext xmlns:c16="http://schemas.microsoft.com/office/drawing/2014/chart" uri="{C3380CC4-5D6E-409C-BE32-E72D297353CC}">
              <c16:uniqueId val="{00000000-E32E-4D77-8B87-25EE6C8BBF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2E-4D77-8B87-25EE6C8BBF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570</c:v>
                </c:pt>
                <c:pt idx="3">
                  <c:v>1247</c:v>
                </c:pt>
                <c:pt idx="6">
                  <c:v>266</c:v>
                </c:pt>
                <c:pt idx="9">
                  <c:v>272</c:v>
                </c:pt>
                <c:pt idx="12">
                  <c:v>260</c:v>
                </c:pt>
              </c:numCache>
            </c:numRef>
          </c:val>
          <c:extLst>
            <c:ext xmlns:c16="http://schemas.microsoft.com/office/drawing/2014/chart" uri="{C3380CC4-5D6E-409C-BE32-E72D297353CC}">
              <c16:uniqueId val="{00000002-E32E-4D77-8B87-25EE6C8BBF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504</c:v>
                </c:pt>
                <c:pt idx="3">
                  <c:v>499</c:v>
                </c:pt>
                <c:pt idx="6">
                  <c:v>470</c:v>
                </c:pt>
                <c:pt idx="9">
                  <c:v>481</c:v>
                </c:pt>
                <c:pt idx="12">
                  <c:v>521</c:v>
                </c:pt>
              </c:numCache>
            </c:numRef>
          </c:val>
          <c:extLst>
            <c:ext xmlns:c16="http://schemas.microsoft.com/office/drawing/2014/chart" uri="{C3380CC4-5D6E-409C-BE32-E72D297353CC}">
              <c16:uniqueId val="{00000003-E32E-4D77-8B87-25EE6C8BBF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572</c:v>
                </c:pt>
                <c:pt idx="3">
                  <c:v>604</c:v>
                </c:pt>
                <c:pt idx="6">
                  <c:v>549</c:v>
                </c:pt>
                <c:pt idx="9">
                  <c:v>484</c:v>
                </c:pt>
                <c:pt idx="12">
                  <c:v>454</c:v>
                </c:pt>
              </c:numCache>
            </c:numRef>
          </c:val>
          <c:extLst>
            <c:ext xmlns:c16="http://schemas.microsoft.com/office/drawing/2014/chart" uri="{C3380CC4-5D6E-409C-BE32-E72D297353CC}">
              <c16:uniqueId val="{00000004-E32E-4D77-8B87-25EE6C8BBF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E-4D77-8B87-25EE6C8BBF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2E-4D77-8B87-25EE6C8BBF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2716</c:v>
                </c:pt>
                <c:pt idx="3">
                  <c:v>2744</c:v>
                </c:pt>
                <c:pt idx="6">
                  <c:v>2842</c:v>
                </c:pt>
                <c:pt idx="9">
                  <c:v>2949</c:v>
                </c:pt>
                <c:pt idx="12">
                  <c:v>3258</c:v>
                </c:pt>
              </c:numCache>
            </c:numRef>
          </c:val>
          <c:extLst>
            <c:ext xmlns:c16="http://schemas.microsoft.com/office/drawing/2014/chart" uri="{C3380CC4-5D6E-409C-BE32-E72D297353CC}">
              <c16:uniqueId val="{00000007-E32E-4D77-8B87-25EE6C8BBF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1355</c:v>
                </c:pt>
                <c:pt idx="2">
                  <c:v>#N/A</c:v>
                </c:pt>
                <c:pt idx="3">
                  <c:v>#N/A</c:v>
                </c:pt>
                <c:pt idx="4">
                  <c:v>1310</c:v>
                </c:pt>
                <c:pt idx="5">
                  <c:v>#N/A</c:v>
                </c:pt>
                <c:pt idx="6">
                  <c:v>#N/A</c:v>
                </c:pt>
                <c:pt idx="7">
                  <c:v>1369</c:v>
                </c:pt>
                <c:pt idx="8">
                  <c:v>#N/A</c:v>
                </c:pt>
                <c:pt idx="9">
                  <c:v>#N/A</c:v>
                </c:pt>
                <c:pt idx="10">
                  <c:v>1415</c:v>
                </c:pt>
                <c:pt idx="11">
                  <c:v>#N/A</c:v>
                </c:pt>
                <c:pt idx="12">
                  <c:v>#N/A</c:v>
                </c:pt>
                <c:pt idx="13">
                  <c:v>1644</c:v>
                </c:pt>
                <c:pt idx="14">
                  <c:v>#N/A</c:v>
                </c:pt>
              </c:numCache>
            </c:numRef>
          </c:val>
          <c:smooth val="0"/>
          <c:extLst>
            <c:ext xmlns:c16="http://schemas.microsoft.com/office/drawing/2014/chart" uri="{C3380CC4-5D6E-409C-BE32-E72D297353CC}">
              <c16:uniqueId val="{00000008-E32E-4D77-8B87-25EE6C8BBF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28183</c:v>
                </c:pt>
                <c:pt idx="5">
                  <c:v>28146</c:v>
                </c:pt>
                <c:pt idx="8">
                  <c:v>28163</c:v>
                </c:pt>
                <c:pt idx="11">
                  <c:v>27480</c:v>
                </c:pt>
                <c:pt idx="14">
                  <c:v>27294</c:v>
                </c:pt>
              </c:numCache>
            </c:numRef>
          </c:val>
          <c:extLst>
            <c:ext xmlns:c16="http://schemas.microsoft.com/office/drawing/2014/chart" uri="{C3380CC4-5D6E-409C-BE32-E72D297353CC}">
              <c16:uniqueId val="{00000000-5670-4599-9695-38819E16B2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3490</c:v>
                </c:pt>
                <c:pt idx="5">
                  <c:v>3079</c:v>
                </c:pt>
                <c:pt idx="8">
                  <c:v>2875</c:v>
                </c:pt>
                <c:pt idx="11">
                  <c:v>2777</c:v>
                </c:pt>
                <c:pt idx="14">
                  <c:v>2656</c:v>
                </c:pt>
              </c:numCache>
            </c:numRef>
          </c:val>
          <c:extLst>
            <c:ext xmlns:c16="http://schemas.microsoft.com/office/drawing/2014/chart" uri="{C3380CC4-5D6E-409C-BE32-E72D297353CC}">
              <c16:uniqueId val="{00000001-5670-4599-9695-38819E16B2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12038</c:v>
                </c:pt>
                <c:pt idx="5">
                  <c:v>11840</c:v>
                </c:pt>
                <c:pt idx="8">
                  <c:v>11421</c:v>
                </c:pt>
                <c:pt idx="11">
                  <c:v>12254</c:v>
                </c:pt>
                <c:pt idx="14">
                  <c:v>12271</c:v>
                </c:pt>
              </c:numCache>
            </c:numRef>
          </c:val>
          <c:extLst>
            <c:ext xmlns:c16="http://schemas.microsoft.com/office/drawing/2014/chart" uri="{C3380CC4-5D6E-409C-BE32-E72D297353CC}">
              <c16:uniqueId val="{00000002-5670-4599-9695-38819E16B2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70-4599-9695-38819E16B2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70-4599-9695-38819E16B2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70-4599-9695-38819E16B2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3264</c:v>
                </c:pt>
                <c:pt idx="3">
                  <c:v>3076</c:v>
                </c:pt>
                <c:pt idx="6">
                  <c:v>3043</c:v>
                </c:pt>
                <c:pt idx="9">
                  <c:v>3094</c:v>
                </c:pt>
                <c:pt idx="12">
                  <c:v>3097</c:v>
                </c:pt>
              </c:numCache>
            </c:numRef>
          </c:val>
          <c:extLst>
            <c:ext xmlns:c16="http://schemas.microsoft.com/office/drawing/2014/chart" uri="{C3380CC4-5D6E-409C-BE32-E72D297353CC}">
              <c16:uniqueId val="{00000006-5670-4599-9695-38819E16B2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3066</c:v>
                </c:pt>
                <c:pt idx="3">
                  <c:v>2849</c:v>
                </c:pt>
                <c:pt idx="6">
                  <c:v>2808</c:v>
                </c:pt>
                <c:pt idx="9">
                  <c:v>2834</c:v>
                </c:pt>
                <c:pt idx="12">
                  <c:v>2526</c:v>
                </c:pt>
              </c:numCache>
            </c:numRef>
          </c:val>
          <c:extLst>
            <c:ext xmlns:c16="http://schemas.microsoft.com/office/drawing/2014/chart" uri="{C3380CC4-5D6E-409C-BE32-E72D297353CC}">
              <c16:uniqueId val="{00000007-5670-4599-9695-38819E16B2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7177</c:v>
                </c:pt>
                <c:pt idx="3">
                  <c:v>6769</c:v>
                </c:pt>
                <c:pt idx="6">
                  <c:v>5797</c:v>
                </c:pt>
                <c:pt idx="9">
                  <c:v>5342</c:v>
                </c:pt>
                <c:pt idx="12">
                  <c:v>4746</c:v>
                </c:pt>
              </c:numCache>
            </c:numRef>
          </c:val>
          <c:extLst>
            <c:ext xmlns:c16="http://schemas.microsoft.com/office/drawing/2014/chart" uri="{C3380CC4-5D6E-409C-BE32-E72D297353CC}">
              <c16:uniqueId val="{00000008-5670-4599-9695-38819E16B2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2327</c:v>
                </c:pt>
                <c:pt idx="3">
                  <c:v>2716</c:v>
                </c:pt>
                <c:pt idx="6">
                  <c:v>2457</c:v>
                </c:pt>
                <c:pt idx="9">
                  <c:v>2186</c:v>
                </c:pt>
                <c:pt idx="12">
                  <c:v>1929</c:v>
                </c:pt>
              </c:numCache>
            </c:numRef>
          </c:val>
          <c:extLst>
            <c:ext xmlns:c16="http://schemas.microsoft.com/office/drawing/2014/chart" uri="{C3380CC4-5D6E-409C-BE32-E72D297353CC}">
              <c16:uniqueId val="{00000009-5670-4599-9695-38819E16B2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32709</c:v>
                </c:pt>
                <c:pt idx="3">
                  <c:v>32824</c:v>
                </c:pt>
                <c:pt idx="6">
                  <c:v>32790</c:v>
                </c:pt>
                <c:pt idx="9">
                  <c:v>32249</c:v>
                </c:pt>
                <c:pt idx="12">
                  <c:v>31796</c:v>
                </c:pt>
              </c:numCache>
            </c:numRef>
          </c:val>
          <c:extLst>
            <c:ext xmlns:c16="http://schemas.microsoft.com/office/drawing/2014/chart" uri="{C3380CC4-5D6E-409C-BE32-E72D297353CC}">
              <c16:uniqueId val="{0000000A-5670-4599-9695-38819E16B2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4832</c:v>
                </c:pt>
                <c:pt idx="2">
                  <c:v>#N/A</c:v>
                </c:pt>
                <c:pt idx="3">
                  <c:v>#N/A</c:v>
                </c:pt>
                <c:pt idx="4">
                  <c:v>5170</c:v>
                </c:pt>
                <c:pt idx="5">
                  <c:v>#N/A</c:v>
                </c:pt>
                <c:pt idx="6">
                  <c:v>#N/A</c:v>
                </c:pt>
                <c:pt idx="7">
                  <c:v>4435</c:v>
                </c:pt>
                <c:pt idx="8">
                  <c:v>#N/A</c:v>
                </c:pt>
                <c:pt idx="9">
                  <c:v>#N/A</c:v>
                </c:pt>
                <c:pt idx="10">
                  <c:v>3194</c:v>
                </c:pt>
                <c:pt idx="11">
                  <c:v>#N/A</c:v>
                </c:pt>
                <c:pt idx="12">
                  <c:v>#N/A</c:v>
                </c:pt>
                <c:pt idx="13">
                  <c:v>1875</c:v>
                </c:pt>
                <c:pt idx="14">
                  <c:v>#N/A</c:v>
                </c:pt>
              </c:numCache>
            </c:numRef>
          </c:val>
          <c:smooth val="0"/>
          <c:extLst>
            <c:ext xmlns:c16="http://schemas.microsoft.com/office/drawing/2014/chart" uri="{C3380CC4-5D6E-409C-BE32-E72D297353CC}">
              <c16:uniqueId val="{0000000B-5670-4599-9695-38819E16B2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4014</c:v>
                </c:pt>
                <c:pt idx="1">
                  <c:v>4235</c:v>
                </c:pt>
                <c:pt idx="2">
                  <c:v>4512</c:v>
                </c:pt>
              </c:numCache>
            </c:numRef>
          </c:val>
          <c:extLst>
            <c:ext xmlns:c16="http://schemas.microsoft.com/office/drawing/2014/chart" uri="{C3380CC4-5D6E-409C-BE32-E72D297353CC}">
              <c16:uniqueId val="{00000000-E3BD-4330-A0C4-98C5EE0570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E3BD-4330-A0C4-98C5EE0570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6398</c:v>
                </c:pt>
                <c:pt idx="1">
                  <c:v>6983</c:v>
                </c:pt>
                <c:pt idx="2">
                  <c:v>6394</c:v>
                </c:pt>
              </c:numCache>
            </c:numRef>
          </c:val>
          <c:extLst>
            <c:ext xmlns:c16="http://schemas.microsoft.com/office/drawing/2014/chart" uri="{C3380CC4-5D6E-409C-BE32-E72D297353CC}">
              <c16:uniqueId val="{00000002-E3BD-4330-A0C4-98C5EE0570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{A8FA98B1-A99A-4C22-A418-D181866F4088}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02E-42DC-986A-DAB19AB970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{14932C21-5E10-4824-970C-161B59D68884}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E-42DC-986A-DAB19AB970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{101EE510-A146-4709-A833-7B4290BB9314}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E-42DC-986A-DAB19AB970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{3F670A92-2D0E-46B3-ABA7-198BA3C7A455}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E-42DC-986A-DAB19AB970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{4CB06AC9-DB1F-477E-B812-75352DA9922B}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E-42DC-986A-DAB19AB970E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{6B9926DD-2DEF-4A02-A161-621808235662}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02E-42DC-986A-DAB19AB970E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{BE0C4952-D724-442E-91BF-20206BBD6D58}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02E-42DC-986A-DAB19AB970E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{28A4F2DD-BAA6-48F2-B0C7-80B2FFFEB251}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02E-42DC-986A-DAB19AB970E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{98E8D26F-5222-4276-B2CA-469F88AD481C}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02E-42DC-986A-DAB19AB970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59.8</c:v>
                </c:pt>
                <c:pt idx="16">
                  <c:v>61.1</c:v>
                </c:pt>
                <c:pt idx="24">
                  <c:v>65.400000000000006</c:v>
                </c:pt>
                <c:pt idx="32">
                  <c:v>64.599999999999994</c:v>
                </c:pt>
              </c:numCache>
            </c:numRef>
          </c:xVal>
          <c:yVal>
            <c:numRef>
              <c:f>公会計指標分析・財政指標組合せ分析表!$BP$51:$DC$51</c:f>
              <c:numCache>
                <c:formatCode>#,##0.0;"▲ "#,##0.0</c:formatCode>
                <c:ptCount val="40"/>
                <c:pt idx="0">
                  <c:v>33.200000000000003</c:v>
                </c:pt>
                <c:pt idx="8">
                  <c:v>35.1</c:v>
                </c:pt>
                <c:pt idx="16">
                  <c:v>30</c:v>
                </c:pt>
                <c:pt idx="24">
                  <c:v>20.3</c:v>
                </c:pt>
                <c:pt idx="32">
                  <c:v>11.2</c:v>
                </c:pt>
              </c:numCache>
            </c:numRef>
          </c:yVal>
          <c:smooth val="0"/>
          <c:extLst>
            <c:ext xmlns:c16="http://schemas.microsoft.com/office/drawing/2014/chart" uri="{C3380CC4-5D6E-409C-BE32-E72D297353CC}">
              <c16:uniqueId val="{00000009-302E-42DC-986A-DAB19AB970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{EF02CFE0-EA5B-492B-8593-2407600A5C48}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02E-42DC-986A-DAB19AB970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{7BC4D03E-128C-40FA-8742-9533EF49A8CD}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E-42DC-986A-DAB19AB970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{ED7484C0-ED96-492E-90D8-37BB797B7FC0}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E-42DC-986A-DAB19AB970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{1BC5FC8D-14E8-4AC9-9FCF-5B16117CE1B2}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E-42DC-986A-DAB19AB970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{A12E93EB-8C44-442C-B161-7EB673492945}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E-42DC-986A-DAB19AB970E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{5CDA45C9-89C7-4770-AC03-9AFD8822013B}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02E-42DC-986A-DAB19AB970E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{86239A7E-AF63-49B5-8B0E-BE11C023381B}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02E-42DC-986A-DAB19AB970E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{69278ADB-F5AE-476B-81A9-425563D1956C}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02E-42DC-986A-DAB19AB970E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{7089F51D-926C-42F5-8F39-F8474674C3FF}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02E-42DC-986A-DAB19AB97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02E-42DC-986A-DAB19AB970EF}"/>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{D2FD1A57-7986-4244-95BB-8D4B1DCD0A15}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842-404C-897B-AAE8A7CA96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{5EE899DB-F26B-4B50-982D-6D8F39FE270C}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42-404C-897B-AAE8A7CA96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{6B1B9C97-A25D-48FD-998C-EC02AD1F6FD8}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42-404C-897B-AAE8A7CA96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{75515E12-E69C-4AA5-8798-650EEE2FF0F2}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42-404C-897B-AAE8A7CA96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{F12320A7-6FEC-489A-A580-615DA9264304}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42-404C-897B-AAE8A7CA961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{C27E90A7-29CD-4D92-ABAC-DD813F14F94E}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842-404C-897B-AAE8A7CA961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{259DF8A8-4C9F-4A79-9466-9CB24975DCDE}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842-404C-897B-AAE8A7CA961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{40AAE70E-5DCC-4642-B6D2-AA2A870D12A8}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842-404C-897B-AAE8A7CA961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{0B72DB3C-0A5C-49CF-8B1D-DE94A83C9CE9}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842-404C-897B-AAE8A7CA96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c:v>
                </c:pt>
                <c:pt idx="16">
                  <c:v>9.1</c:v>
                </c:pt>
                <c:pt idx="24">
                  <c:v>9</c:v>
                </c:pt>
                <c:pt idx="32">
                  <c:v>9.3000000000000007</c:v>
                </c:pt>
              </c:numCache>
            </c:numRef>
          </c:xVal>
          <c:yVal>
            <c:numRef>
              <c:f>公会計指標分析・財政指標組合せ分析表!$BP$73:$DC$73</c:f>
              <c:numCache>
                <c:formatCode>#,##0.0;"▲ "#,##0.0</c:formatCode>
                <c:ptCount val="40"/>
                <c:pt idx="0">
                  <c:v>33.200000000000003</c:v>
                </c:pt>
                <c:pt idx="8">
                  <c:v>35.1</c:v>
                </c:pt>
                <c:pt idx="16">
                  <c:v>30</c:v>
                </c:pt>
                <c:pt idx="24">
                  <c:v>20.3</c:v>
                </c:pt>
                <c:pt idx="32">
                  <c:v>11.2</c:v>
                </c:pt>
              </c:numCache>
            </c:numRef>
          </c:yVal>
          <c:smooth val="0"/>
          <c:extLst>
            <c:ext xmlns:c16="http://schemas.microsoft.com/office/drawing/2014/chart" uri="{C3380CC4-5D6E-409C-BE32-E72D297353CC}">
              <c16:uniqueId val="{00000009-6842-404C-897B-AAE8A7CA96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{78769096-AE7B-4F01-80D1-6E85B7DF924D}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842-404C-897B-AAE8A7CA96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{ECFE24E8-D4FF-4580-9AEB-C6DD1BBF837E}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42-404C-897B-AAE8A7CA96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{632D8FC2-9138-444D-96C3-08F62B7631A3}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42-404C-897B-AAE8A7CA96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{51AB381B-7ED5-4005-80E9-3707B023ACD0}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42-404C-897B-AAE8A7CA96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{3DF88D03-45D5-4B29-B574-1D3171C69238}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42-404C-897B-AAE8A7CA961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{7A2F1CE7-9BBC-40B7-9193-1DAA0E384A97}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842-404C-897B-AAE8A7CA9615}"/>
                </c:ext>
              </c:extLst>
            </c:dLbl>
            <c:dLbl>
              <c:idx val="16"/>
              <c:layout>
                <c:manualLayout>
                  <c:x val="0"/>
                  <c:y val="2.36402044787784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{5F8E6F9D-130D-4403-8D12-65CF13924736}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842-404C-897B-AAE8A7CA9615}"/>
                </c:ext>
              </c:extLst>
            </c:dLbl>
            <c:dLbl>
              <c:idx val="24"/>
              <c:layout>
                <c:manualLayout>
                  <c:x val="0"/>
                  <c:y val="-2.3640204478778443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{5D2CF8F9-86EC-4932-9FA0-7C94347E3157}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842-404C-897B-AAE8A7CA961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{D20AE8F7-61F7-42D3-B11C-0FAB83E8CAF6}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842-404C-897B-AAE8A7CA96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842-404C-897B-AAE8A7CA9615}"/>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0191828-FE96-4B80-950C-F2BE690451A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A19285F-8283-4B2D-9617-59EFE78795A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79,707
79,037
85.13
35,002,152
33,536,199
968,650
19,001,926
31,795,984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等の増加により、基準財政需要額が増加している一方で、基準財政収入額は前年度より減となったため、令和３年度の単年度の財政力指数は０．５９５となっており、前年度（０．６４３）を大きく下回った。なお、３か年平均の財政力指数は緩やかな低下傾向にある。</a:t>
          </a:r>
        </a:p>
        <a:p>
          <a:r>
            <a:rPr kumimoji="1" lang="ja-JP" altLang="en-US" sz="1300">
              <a:latin typeface="ＭＳ Ｐゴシック" panose="020B0600070205080204" pitchFamily="50" charset="-128"/>
              <a:ea typeface="ＭＳ Ｐゴシック" panose="020B0600070205080204" pitchFamily="50" charset="-128"/>
            </a:rPr>
            <a:t>　平成２８年度に本市の市町村類型が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－３に移行して以来、類似団体内平均値を下回る状況が続いており、今後も引き続き税収を始めとした財源の確保に努めるなど財政基盤の強化を図る。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歳出の経常経費に係る一般財源所要額が前年度より増加したが、普通交付税や地方消費税交付金等の増加により、歳入経常一般財源も大きく増加したため、経常収支比率は、前年度の９１．６％から２．２ポイント改善し、８９．４％となった。</a:t>
          </a:r>
        </a:p>
        <a:p>
          <a:r>
            <a:rPr kumimoji="1" lang="ja-JP" altLang="en-US" sz="1200">
              <a:latin typeface="ＭＳ Ｐゴシック" panose="020B0600070205080204" pitchFamily="50" charset="-128"/>
              <a:ea typeface="ＭＳ Ｐゴシック" panose="020B0600070205080204" pitchFamily="50" charset="-128"/>
            </a:rPr>
            <a:t>　経常収支比率の改善が近年続いているが、令和２年度を最後に普通交付税合併算定替特例措置が終了し、また、可燃ごみ焼却施設や新学校給食センターの整備に係る地方債の元金償還の開始に伴い公債費が増加しており、引き続き行財政改革に取り組み、経常収支比率のさらなる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140716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0734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17526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135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65786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6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1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126763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新型コロナウイルスワクチン接種事業等により時間外勤務手当が大きく増加し、物件費も旧木津学校給食センター解体等により大きく増加したため、令和３年度の人口１人当たり決算額は、前年度と比較して１４，９２４円増となったが、類似団体内平均値よりも７，６５０円下回った。</a:t>
          </a:r>
        </a:p>
        <a:p>
          <a:r>
            <a:rPr kumimoji="1" lang="ja-JP" altLang="en-US" sz="1300">
              <a:latin typeface="ＭＳ Ｐゴシック" panose="020B0600070205080204" pitchFamily="50" charset="-128"/>
              <a:ea typeface="ＭＳ Ｐゴシック" panose="020B0600070205080204" pitchFamily="50" charset="-128"/>
            </a:rPr>
            <a:t>　平成３０年度から令和２年度まで類似団体内平均値よりも少ない決算額で推移している要因は、職員の給料月額の減額措置（特別職１０％、一般職２％）が挙げられる。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86390</xdr:rowOff>
    </xdr:from>
    <xdr:to>
      <xdr:col>23</xdr:col>
      <xdr:colOff>133350</xdr:colOff>
      <xdr:row>82</xdr:row>
      <xdr:rowOff>86424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3840"/>
          <a:ext cx="838200" cy="17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3463</xdr:rowOff>
    </xdr:from>
    <xdr:to>
      <xdr:col>19</xdr:col>
      <xdr:colOff>133350</xdr:colOff>
      <xdr:row>81</xdr:row>
      <xdr:rowOff>86390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90913"/>
          <a:ext cx="889000" cy="8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151025</xdr:rowOff>
    </xdr:from>
    <xdr:to>
      <xdr:col>15</xdr:col>
      <xdr:colOff>82550</xdr:colOff>
      <xdr:row>81</xdr:row>
      <xdr:rowOff>3463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67025"/>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151025</xdr:rowOff>
    </xdr:from>
    <xdr:to>
      <xdr:col>11</xdr:col>
      <xdr:colOff>31750</xdr:colOff>
      <xdr:row>81</xdr:row>
      <xdr:rowOff>71878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67025"/>
          <a:ext cx="889000" cy="9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35624</xdr:rowOff>
    </xdr:from>
    <xdr:to>
      <xdr:col>23</xdr:col>
      <xdr:colOff>184150</xdr:colOff>
      <xdr:row>82</xdr:row>
      <xdr:rowOff>137224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52151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35590</xdr:rowOff>
    </xdr:from>
    <xdr:to>
      <xdr:col>19</xdr:col>
      <xdr:colOff>184150</xdr:colOff>
      <xdr:row>81</xdr:row>
      <xdr:rowOff>137190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147367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124113</xdr:rowOff>
    </xdr:from>
    <xdr:to>
      <xdr:col>15</xdr:col>
      <xdr:colOff>133350</xdr:colOff>
      <xdr:row>81</xdr:row>
      <xdr:rowOff>54263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64440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0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100225</xdr:rowOff>
    </xdr:from>
    <xdr:to>
      <xdr:col>11</xdr:col>
      <xdr:colOff>82550</xdr:colOff>
      <xdr:row>81</xdr:row>
      <xdr:rowOff>30375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40552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21078</xdr:rowOff>
    </xdr:from>
    <xdr:to>
      <xdr:col>7</xdr:col>
      <xdr:colOff>31750</xdr:colOff>
      <xdr:row>81</xdr:row>
      <xdr:rowOff>122678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107455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9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本市におけるラスパイレス指数は、類似団体内平均値を下回っている。その大きな要因としては、職員の給料月額のカットによるものである。</a:t>
          </a:r>
        </a:p>
        <a:p>
          <a:r>
            <a:rPr kumimoji="1" lang="ja-JP" altLang="en-US" sz="1300">
              <a:latin typeface="ＭＳ Ｐゴシック" panose="020B0600070205080204" pitchFamily="50" charset="-128"/>
              <a:ea typeface="ＭＳ Ｐゴシック" panose="020B0600070205080204" pitchFamily="50" charset="-128"/>
            </a:rPr>
            <a:t>　人件費の財源の大半が一般財源であり、財政硬直化の原因となることから、今後もより一層の総人件費抑制に努める。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188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117021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498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48079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及び消防業務を一部事務組合において担っていることも類似団体内平均値よりも少ない要因ではあるが、合併の効果を発揮するため、定員適正化計画において職員数を類似団体の１割減としたことが最大の要因であると考える。</a:t>
          </a:r>
        </a:p>
        <a:p>
          <a:r>
            <a:rPr kumimoji="1" lang="ja-JP" altLang="en-US" sz="1300">
              <a:latin typeface="ＭＳ Ｐゴシック" panose="020B0600070205080204" pitchFamily="50" charset="-128"/>
              <a:ea typeface="ＭＳ Ｐゴシック" panose="020B0600070205080204" pitchFamily="50" charset="-128"/>
            </a:rPr>
            <a:t>　引き続き市民サービスの向上に直結した業務や新たな施策へ対応するため、適正な職員数の確保を図りつつ、事務事業や組織の徹底的な見直し、民間活力の活用、ＩＣＴ化の推進及び再任用制度の活用を行い、会計年度任用職員を含めたさらなる定員適正化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156633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641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60</xdr:row>
      <xdr:rowOff>15346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721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15346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90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3281</xdr:rowOff>
    </xdr:from>
    <xdr:to>
      <xdr:col>68</xdr:col>
      <xdr:colOff>152400</xdr:colOff>
      <xdr:row>60</xdr:row>
      <xdr:rowOff>17356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135996</xdr:rowOff>
    </xdr:from>
    <xdr:to>
      <xdr:col>73</xdr:col>
      <xdr:colOff>44450</xdr:colOff>
      <xdr:row>60</xdr:row>
      <xdr:rowOff>66146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76323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123931</xdr:rowOff>
    </xdr:from>
    <xdr:to>
      <xdr:col>68</xdr:col>
      <xdr:colOff>203200</xdr:colOff>
      <xdr:row>60</xdr:row>
      <xdr:rowOff>54081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64258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単年度の実質公債費比率は、標準財政規模の増加や公共下水道事業関係の準元利償還金算入額の減少等、比率の改善要素もあるが、令和２年度に償還終了となった市債の償還額を、令和３年度に元金償還が開始となった市債の償還額が上回ったことにより当該年度地方債償還額が大きく増加したため、前年度から０．９ポイント悪化し、９．９％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今後は緊急度や住民ニーズを的確に把握した事業の選択により、起債に大きく頼ることのない財政運営に努める。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06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113877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154094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1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38946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5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ついては、市債の新規発行額が市債元金償還額を下回ったことから地方債の現在高が減少していること、都市再生機構立替金定期償還等に伴う債務負担行為に基づく支出予定額が減少したこと等により、前年度から９．１ポイント改善し、１１．２％となり、前年度に引き続き類似団体内平均値と同水準となった。</a:t>
          </a:r>
        </a:p>
        <a:p>
          <a:r>
            <a:rPr kumimoji="1" lang="ja-JP" altLang="en-US" sz="1300">
              <a:latin typeface="ＭＳ Ｐゴシック" panose="020B0600070205080204" pitchFamily="50" charset="-128"/>
              <a:ea typeface="ＭＳ Ｐゴシック" panose="020B0600070205080204" pitchFamily="50" charset="-128"/>
            </a:rPr>
            <a:t>　今後も引き続き令和元年度に策定した木津川市施設類型別個別施設計画を着実に進め、将来世代の負担に留意しつつ、健全な財政運営に努める。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120509</xdr:rowOff>
    </xdr:from>
    <xdr:to>
      <xdr:col>81</xdr:col>
      <xdr:colOff>44450</xdr:colOff>
      <xdr:row>15</xdr:row>
      <xdr:rowOff>71050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20809"/>
          <a:ext cx="8382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71050</xdr:rowOff>
    </xdr:from>
    <xdr:to>
      <xdr:col>77</xdr:col>
      <xdr:colOff>44450</xdr:colOff>
      <xdr:row>16</xdr:row>
      <xdr:rowOff>29633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42800"/>
          <a:ext cx="889000" cy="1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29633</xdr:rowOff>
    </xdr:from>
    <xdr:to>
      <xdr:col>72</xdr:col>
      <xdr:colOff>203200</xdr:colOff>
      <xdr:row>16</xdr:row>
      <xdr:rowOff>98002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7283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72531</xdr:rowOff>
    </xdr:from>
    <xdr:to>
      <xdr:col>68</xdr:col>
      <xdr:colOff>152400</xdr:colOff>
      <xdr:row>16</xdr:row>
      <xdr:rowOff>98002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15731"/>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41786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20250</xdr:rowOff>
    </xdr:from>
    <xdr:to>
      <xdr:col>77</xdr:col>
      <xdr:colOff>95250</xdr:colOff>
      <xdr:row>15</xdr:row>
      <xdr:rowOff>121850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150283</xdr:rowOff>
    </xdr:from>
    <xdr:to>
      <xdr:col>73</xdr:col>
      <xdr:colOff>44450</xdr:colOff>
      <xdr:row>16</xdr:row>
      <xdr:rowOff>80433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65210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21731</xdr:rowOff>
    </xdr:from>
    <xdr:to>
      <xdr:col>64</xdr:col>
      <xdr:colOff>152400</xdr:colOff>
      <xdr:row>16</xdr:row>
      <xdr:rowOff>123331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108108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5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79,707
79,037
85.13
35,002,152
33,536,199
968,650
19,001,926
31,795,984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本市は、人口当たりの職員数が比較的少ない上、ラスパイレス指数が低いため、経常収支比率の人件費分は、類似団体内平均値と比較して低い水準で推移している。</a:t>
          </a:r>
        </a:p>
        <a:p>
          <a:r>
            <a:rPr kumimoji="1" lang="ja-JP" altLang="en-US" sz="1200">
              <a:latin typeface="ＭＳ Ｐゴシック" panose="020B0600070205080204" pitchFamily="50" charset="-128"/>
              <a:ea typeface="ＭＳ Ｐゴシック" panose="020B0600070205080204" pitchFamily="50" charset="-128"/>
            </a:rPr>
            <a:t>　令和３年度においては、新型コロナウイルスワクチン接種事業等により人件費が増加したが、歳入経常一般財源も大きく増加したため、前年度から０．７ポイント改善し、２２．０％となった。</a:t>
          </a:r>
        </a:p>
        <a:p>
          <a:r>
            <a:rPr kumimoji="1" lang="ja-JP" altLang="en-US" sz="1200">
              <a:latin typeface="ＭＳ Ｐゴシック" panose="020B0600070205080204" pitchFamily="50" charset="-128"/>
              <a:ea typeface="ＭＳ Ｐゴシック" panose="020B0600070205080204" pitchFamily="50" charset="-128"/>
            </a:rPr>
            <a:t>　今後も、定員管理計画に基づく職員数を維持し、人件費が過大とならないように努める。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分は、歳入経常一般財源の増加もあったが、小中学校の教育用コンピュータ賃借料の増加や住民がん検診委託料の増加等により、前年度より０．６ポイント悪化し、類似団体内平均値よりも高い１５．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今後は、木津川市公共施設等総合管理計画を着実に進め、施設総量の最適化を図るなど管理経費の抑制に努める。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2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42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72571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845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子育て世帯への臨時特別給付金等の増加があったが、経常一般財源で対応する扶助費の金額は、前年度と比較してほぼ横ばいとなった。一方、歳入経常一般財源は大きく増加したため、経常収支比率の扶助費分は、前年度から０．５ポイント改善し、９．５％となった。</a:t>
          </a:r>
        </a:p>
        <a:p>
          <a:r>
            <a:rPr kumimoji="1" lang="ja-JP" altLang="en-US" sz="1300">
              <a:latin typeface="ＭＳ Ｐゴシック" panose="020B0600070205080204" pitchFamily="50" charset="-128"/>
              <a:ea typeface="ＭＳ Ｐゴシック" panose="020B0600070205080204" pitchFamily="50" charset="-128"/>
            </a:rPr>
            <a:t>　今後も市独自施策について、充実、見直し、廃止と複数の方向から検討を行い、財政を圧迫しないように努める。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07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615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34472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介護保険特別会計及び後期高齢者医療特別会計に対する繰出金の増加があったが、令和２年度の地方債の償還終了を機に想定企業会計である駐車場整備事業に対する繰出金が無くなったことや、歳入経常一般財源が大きく増加したため、前年度から０．６ポイント改善し、１０．７％となった。</a:t>
          </a:r>
        </a:p>
        <a:p>
          <a:r>
            <a:rPr kumimoji="1" lang="ja-JP" altLang="en-US" sz="1200">
              <a:latin typeface="ＭＳ Ｐゴシック" panose="020B0600070205080204" pitchFamily="50" charset="-128"/>
              <a:ea typeface="ＭＳ Ｐゴシック" panose="020B0600070205080204" pitchFamily="50" charset="-128"/>
            </a:rPr>
            <a:t>　今後は、高齢者人口の増加に伴う特別会計繰出金の増加や老朽化等に伴う公共施設等の維持補修費の増加が見込まれる。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1815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1815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140607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129722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場合、消防、ごみ処理、し尿処理等の業務を一部事務組合等で行っている。そのため、一部事務組合等に対する負担金が多くなっており、経常収支比率の補助費等分は、類似団体内平均値と比較して高くなっている。</a:t>
          </a:r>
        </a:p>
        <a:p>
          <a:r>
            <a:rPr kumimoji="1" lang="ja-JP" altLang="en-US" sz="1200">
              <a:latin typeface="ＭＳ Ｐゴシック" panose="020B0600070205080204" pitchFamily="50" charset="-128"/>
              <a:ea typeface="ＭＳ Ｐゴシック" panose="020B0600070205080204" pitchFamily="50" charset="-128"/>
            </a:rPr>
            <a:t>　令和３年度においては、経常一般財源で対応する補助費等の金額は、前年度と比較してほぼ横ばいであったが、歳入経常一般財源が大きく増加したため、前年度から１．０ポイント改善し、１５．７％となっ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45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67564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67564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552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新たに元金償還を開始した地方債に係る償還額が前年度で償還終了となった地方債に係る償還額を上回ったが、比率の分母となる歳入経常一般財源も大きく増加したため、前年度と変わらず１５．７％となった。</a:t>
          </a:r>
        </a:p>
        <a:p>
          <a:r>
            <a:rPr kumimoji="1" lang="ja-JP" altLang="en-US" sz="1300">
              <a:latin typeface="ＭＳ Ｐゴシック" panose="020B0600070205080204" pitchFamily="50" charset="-128"/>
              <a:ea typeface="ＭＳ Ｐゴシック" panose="020B0600070205080204" pitchFamily="50" charset="-128"/>
            </a:rPr>
            <a:t>　今後、近年に実施した大規模事業に係る地方債の元金償還の開始に伴い、単年度当たりの公債費負担の増加が見込まれるが、地方債残高は減少傾向となる見込みである。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24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115570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近年改善を続けており、令和３年度は前年度よりも２．２ポイント改善し、類似団体内平均値よりも０．９ポイント低い７３．７％となった。</a:t>
          </a:r>
        </a:p>
        <a:p>
          <a:r>
            <a:rPr kumimoji="1" lang="ja-JP" altLang="en-US" sz="1200">
              <a:latin typeface="ＭＳ Ｐゴシック" panose="020B0600070205080204" pitchFamily="50" charset="-128"/>
              <a:ea typeface="ＭＳ Ｐゴシック" panose="020B0600070205080204" pitchFamily="50" charset="-128"/>
            </a:rPr>
            <a:t>　今後、公債費負担の増加が見込まれるため、公債費以外の経費を抑制することの重要性が高まると考えられる。これまでも税収等の増加や歳出削減のための様々な施策を推し進めてきたが、今後も引き続き行財政改革に取り組むことにより、安定した財政基盤の確立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120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147574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12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35561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140715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4086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92068</xdr:rowOff>
    </xdr:from>
    <xdr:to>
      <xdr:col>29</xdr:col>
      <xdr:colOff>127000</xdr:colOff>
      <xdr:row>17</xdr:row>
      <xdr:rowOff>128595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4343"/>
          <a:ext cx="647700" cy="3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76845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128595</xdr:rowOff>
    </xdr:from>
    <xdr:to>
      <xdr:col>26</xdr:col>
      <xdr:colOff>50800</xdr:colOff>
      <xdr:row>18</xdr:row>
      <xdr:rowOff>20271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0870"/>
          <a:ext cx="698500" cy="6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168077</xdr:rowOff>
    </xdr:from>
    <xdr:to>
      <xdr:col>22</xdr:col>
      <xdr:colOff>114300</xdr:colOff>
      <xdr:row>18</xdr:row>
      <xdr:rowOff>20271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0352"/>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139698</xdr:rowOff>
    </xdr:from>
    <xdr:to>
      <xdr:col>18</xdr:col>
      <xdr:colOff>177800</xdr:colOff>
      <xdr:row>17</xdr:row>
      <xdr:rowOff>168077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01973"/>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41268</xdr:rowOff>
    </xdr:from>
    <xdr:to>
      <xdr:col>29</xdr:col>
      <xdr:colOff>177800</xdr:colOff>
      <xdr:row>17</xdr:row>
      <xdr:rowOff>142868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57795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77795</xdr:rowOff>
    </xdr:from>
    <xdr:to>
      <xdr:col>26</xdr:col>
      <xdr:colOff>101600</xdr:colOff>
      <xdr:row>18</xdr:row>
      <xdr:rowOff>7945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18122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140921</xdr:rowOff>
    </xdr:from>
    <xdr:to>
      <xdr:col>22</xdr:col>
      <xdr:colOff>165100</xdr:colOff>
      <xdr:row>18</xdr:row>
      <xdr:rowOff>71071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55848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117277</xdr:rowOff>
    </xdr:from>
    <xdr:to>
      <xdr:col>19</xdr:col>
      <xdr:colOff>38100</xdr:colOff>
      <xdr:row>18</xdr:row>
      <xdr:rowOff>47427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57604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88898</xdr:rowOff>
    </xdr:from>
    <xdr:to>
      <xdr:col>15</xdr:col>
      <xdr:colOff>101600</xdr:colOff>
      <xdr:row>18</xdr:row>
      <xdr:rowOff>19048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29225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1041</xdr:rowOff>
    </xdr:from>
    <xdr:to>
      <xdr:col>29</xdr:col>
      <xdr:colOff>127000</xdr:colOff>
      <xdr:row>35</xdr:row>
      <xdr:rowOff>89543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11391"/>
          <a:ext cx="647700" cy="88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89543</xdr:rowOff>
    </xdr:from>
    <xdr:to>
      <xdr:col>26</xdr:col>
      <xdr:colOff>50800</xdr:colOff>
      <xdr:row>35</xdr:row>
      <xdr:rowOff>102442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99893"/>
          <a:ext cx="6985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102442</xdr:rowOff>
    </xdr:from>
    <xdr:to>
      <xdr:col>22</xdr:col>
      <xdr:colOff>114300</xdr:colOff>
      <xdr:row>35</xdr:row>
      <xdr:rowOff>120076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12792"/>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94114</xdr:rowOff>
    </xdr:from>
    <xdr:to>
      <xdr:col>18</xdr:col>
      <xdr:colOff>177800</xdr:colOff>
      <xdr:row>35</xdr:row>
      <xdr:rowOff>120076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04464"/>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293141</xdr:rowOff>
    </xdr:from>
    <xdr:to>
      <xdr:col>29</xdr:col>
      <xdr:colOff>177800</xdr:colOff>
      <xdr:row>35</xdr:row>
      <xdr:rowOff>51841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138218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38743</xdr:rowOff>
    </xdr:from>
    <xdr:to>
      <xdr:col>26</xdr:col>
      <xdr:colOff>101600</xdr:colOff>
      <xdr:row>35</xdr:row>
      <xdr:rowOff>140343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4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150519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1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51642</xdr:rowOff>
    </xdr:from>
    <xdr:to>
      <xdr:col>22</xdr:col>
      <xdr:colOff>165100</xdr:colOff>
      <xdr:row>35</xdr:row>
      <xdr:rowOff>153242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6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3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69276</xdr:rowOff>
    </xdr:from>
    <xdr:to>
      <xdr:col>19</xdr:col>
      <xdr:colOff>38100</xdr:colOff>
      <xdr:row>35</xdr:row>
      <xdr:rowOff>170876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181053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4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43314</xdr:rowOff>
    </xdr:from>
    <xdr:to>
      <xdr:col>15</xdr:col>
      <xdr:colOff>101600</xdr:colOff>
      <xdr:row>35</xdr:row>
      <xdr:rowOff>144914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155091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79,707
79,037
85.13
35,002,152
33,536,199
968,650
19,001,926
31,795,984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128098</xdr:rowOff>
    </xdr:from>
    <xdr:to>
      <xdr:col>24</xdr:col>
      <xdr:colOff>63500</xdr:colOff>
      <xdr:row>37</xdr:row>
      <xdr:rowOff>10484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0298"/>
          <a:ext cx="8382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10484</xdr:rowOff>
    </xdr:from>
    <xdr:to>
      <xdr:col>19</xdr:col>
      <xdr:colOff>177800</xdr:colOff>
      <xdr:row>38</xdr:row>
      <xdr:rowOff>883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4134"/>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142691</xdr:rowOff>
    </xdr:from>
    <xdr:to>
      <xdr:col>15</xdr:col>
      <xdr:colOff>50800</xdr:colOff>
      <xdr:row>38</xdr:row>
      <xdr:rowOff>883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634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95752</xdr:rowOff>
    </xdr:from>
    <xdr:to>
      <xdr:col>10</xdr:col>
      <xdr:colOff>114300</xdr:colOff>
      <xdr:row>37</xdr:row>
      <xdr:rowOff>142691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9402"/>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77298</xdr:rowOff>
    </xdr:from>
    <xdr:to>
      <xdr:col>24</xdr:col>
      <xdr:colOff>114300</xdr:colOff>
      <xdr:row>37</xdr:row>
      <xdr:rowOff>7448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55725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131134</xdr:rowOff>
    </xdr:from>
    <xdr:to>
      <xdr:col>20</xdr:col>
      <xdr:colOff>38100</xdr:colOff>
      <xdr:row>37</xdr:row>
      <xdr:rowOff>61284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52411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121533</xdr:rowOff>
    </xdr:from>
    <xdr:to>
      <xdr:col>15</xdr:col>
      <xdr:colOff>101600</xdr:colOff>
      <xdr:row>38</xdr:row>
      <xdr:rowOff>51682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5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91891</xdr:rowOff>
    </xdr:from>
    <xdr:to>
      <xdr:col>10</xdr:col>
      <xdr:colOff>165100</xdr:colOff>
      <xdr:row>38</xdr:row>
      <xdr:rowOff>22041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44952</xdr:rowOff>
    </xdr:from>
    <xdr:to>
      <xdr:col>6</xdr:col>
      <xdr:colOff>38100</xdr:colOff>
      <xdr:row>37</xdr:row>
      <xdr:rowOff>146552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137679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2286</xdr:rowOff>
    </xdr:from>
    <xdr:to>
      <xdr:col>24</xdr:col>
      <xdr:colOff>63500</xdr:colOff>
      <xdr:row>57</xdr:row>
      <xdr:rowOff>155499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74936"/>
          <a:ext cx="838200" cy="1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136131</xdr:rowOff>
    </xdr:from>
    <xdr:to>
      <xdr:col>19</xdr:col>
      <xdr:colOff>177800</xdr:colOff>
      <xdr:row>57</xdr:row>
      <xdr:rowOff>155499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8781"/>
          <a:ext cx="8890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136131</xdr:rowOff>
    </xdr:from>
    <xdr:to>
      <xdr:col>15</xdr:col>
      <xdr:colOff>50800</xdr:colOff>
      <xdr:row>57</xdr:row>
      <xdr:rowOff>168301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8781"/>
          <a:ext cx="8890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98107</xdr:rowOff>
    </xdr:from>
    <xdr:to>
      <xdr:col>10</xdr:col>
      <xdr:colOff>114300</xdr:colOff>
      <xdr:row>57</xdr:row>
      <xdr:rowOff>168301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70757"/>
          <a:ext cx="889000" cy="7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122936</xdr:rowOff>
    </xdr:from>
    <xdr:to>
      <xdr:col>24</xdr:col>
      <xdr:colOff>114300</xdr:colOff>
      <xdr:row>57</xdr:row>
      <xdr:rowOff>53086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101363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104699</xdr:rowOff>
    </xdr:from>
    <xdr:to>
      <xdr:col>20</xdr:col>
      <xdr:colOff>38100</xdr:colOff>
      <xdr:row>58</xdr:row>
      <xdr:rowOff>34849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25976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85331</xdr:rowOff>
    </xdr:from>
    <xdr:to>
      <xdr:col>15</xdr:col>
      <xdr:colOff>101600</xdr:colOff>
      <xdr:row>58</xdr:row>
      <xdr:rowOff>15481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117501</xdr:rowOff>
    </xdr:from>
    <xdr:to>
      <xdr:col>10</xdr:col>
      <xdr:colOff>165100</xdr:colOff>
      <xdr:row>58</xdr:row>
      <xdr:rowOff>47651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38778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47307</xdr:rowOff>
    </xdr:from>
    <xdr:to>
      <xdr:col>6</xdr:col>
      <xdr:colOff>38100</xdr:colOff>
      <xdr:row>57</xdr:row>
      <xdr:rowOff>148907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165434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117396</xdr:rowOff>
    </xdr:from>
    <xdr:to>
      <xdr:col>24</xdr:col>
      <xdr:colOff>63500</xdr:colOff>
      <xdr:row>78</xdr:row>
      <xdr:rowOff>120791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0496"/>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120791</xdr:rowOff>
    </xdr:from>
    <xdr:to>
      <xdr:col>19</xdr:col>
      <xdr:colOff>177800</xdr:colOff>
      <xdr:row>78</xdr:row>
      <xdr:rowOff>125625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93891"/>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125625</xdr:rowOff>
    </xdr:from>
    <xdr:to>
      <xdr:col>15</xdr:col>
      <xdr:colOff>50800</xdr:colOff>
      <xdr:row>78</xdr:row>
      <xdr:rowOff>131111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872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131111</xdr:rowOff>
    </xdr:from>
    <xdr:to>
      <xdr:col>10</xdr:col>
      <xdr:colOff>114300</xdr:colOff>
      <xdr:row>78</xdr:row>
      <xdr:rowOff>134083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421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66596</xdr:rowOff>
    </xdr:from>
    <xdr:to>
      <xdr:col>24</xdr:col>
      <xdr:colOff>114300</xdr:colOff>
      <xdr:row>78</xdr:row>
      <xdr:rowOff>168196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89473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69991</xdr:rowOff>
    </xdr:from>
    <xdr:to>
      <xdr:col>20</xdr:col>
      <xdr:colOff>38100</xdr:colOff>
      <xdr:row>79</xdr:row>
      <xdr:rowOff>141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74825</xdr:rowOff>
    </xdr:from>
    <xdr:to>
      <xdr:col>15</xdr:col>
      <xdr:colOff>101600</xdr:colOff>
      <xdr:row>79</xdr:row>
      <xdr:rowOff>4975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21502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2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80311</xdr:rowOff>
    </xdr:from>
    <xdr:to>
      <xdr:col>10</xdr:col>
      <xdr:colOff>165100</xdr:colOff>
      <xdr:row>79</xdr:row>
      <xdr:rowOff>10461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26988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2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83283</xdr:rowOff>
    </xdr:from>
    <xdr:to>
      <xdr:col>6</xdr:col>
      <xdr:colOff>38100</xdr:colOff>
      <xdr:row>79</xdr:row>
      <xdr:rowOff>13433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29960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116089</xdr:rowOff>
    </xdr:from>
    <xdr:to>
      <xdr:col>24</xdr:col>
      <xdr:colOff>63500</xdr:colOff>
      <xdr:row>98</xdr:row>
      <xdr:rowOff>22352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5289"/>
          <a:ext cx="838200" cy="24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22352</xdr:rowOff>
    </xdr:from>
    <xdr:to>
      <xdr:col>19</xdr:col>
      <xdr:colOff>177800</xdr:colOff>
      <xdr:row>98</xdr:row>
      <xdr:rowOff>69650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24452"/>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69650</xdr:rowOff>
    </xdr:from>
    <xdr:to>
      <xdr:col>15</xdr:col>
      <xdr:colOff>50800</xdr:colOff>
      <xdr:row>98</xdr:row>
      <xdr:rowOff>116416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1750"/>
          <a:ext cx="889000" cy="4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116295</xdr:rowOff>
    </xdr:from>
    <xdr:to>
      <xdr:col>10</xdr:col>
      <xdr:colOff>114300</xdr:colOff>
      <xdr:row>98</xdr:row>
      <xdr:rowOff>116416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8395"/>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65289</xdr:rowOff>
    </xdr:from>
    <xdr:to>
      <xdr:col>24</xdr:col>
      <xdr:colOff>114300</xdr:colOff>
      <xdr:row>96</xdr:row>
      <xdr:rowOff>166889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43716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143002</xdr:rowOff>
    </xdr:from>
    <xdr:to>
      <xdr:col>20</xdr:col>
      <xdr:colOff>38100</xdr:colOff>
      <xdr:row>98</xdr:row>
      <xdr:rowOff>73152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64279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18850</xdr:rowOff>
    </xdr:from>
    <xdr:to>
      <xdr:col>15</xdr:col>
      <xdr:colOff>101600</xdr:colOff>
      <xdr:row>98</xdr:row>
      <xdr:rowOff>120450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111577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65616</xdr:rowOff>
    </xdr:from>
    <xdr:to>
      <xdr:col>10</xdr:col>
      <xdr:colOff>165100</xdr:colOff>
      <xdr:row>98</xdr:row>
      <xdr:rowOff>167216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158343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65495</xdr:rowOff>
    </xdr:from>
    <xdr:to>
      <xdr:col>6</xdr:col>
      <xdr:colOff>38100</xdr:colOff>
      <xdr:row>98</xdr:row>
      <xdr:rowOff>167095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158222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127851</xdr:rowOff>
    </xdr:from>
    <xdr:to>
      <xdr:col>55</xdr:col>
      <xdr:colOff>0</xdr:colOff>
      <xdr:row>36</xdr:row>
      <xdr:rowOff>36319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42801"/>
          <a:ext cx="838200" cy="76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127851</xdr:rowOff>
    </xdr:from>
    <xdr:to>
      <xdr:col>50</xdr:col>
      <xdr:colOff>114300</xdr:colOff>
      <xdr:row>36</xdr:row>
      <xdr:rowOff>101188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42801"/>
          <a:ext cx="889000" cy="8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98453</xdr:rowOff>
    </xdr:from>
    <xdr:to>
      <xdr:col>45</xdr:col>
      <xdr:colOff>177800</xdr:colOff>
      <xdr:row>36</xdr:row>
      <xdr:rowOff>101188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70653"/>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98453</xdr:rowOff>
    </xdr:from>
    <xdr:to>
      <xdr:col>41</xdr:col>
      <xdr:colOff>50800</xdr:colOff>
      <xdr:row>36</xdr:row>
      <xdr:rowOff>117389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0653"/>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156969</xdr:rowOff>
    </xdr:from>
    <xdr:to>
      <xdr:col>55</xdr:col>
      <xdr:colOff>50800</xdr:colOff>
      <xdr:row>36</xdr:row>
      <xdr:rowOff>87119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8396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0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77051</xdr:rowOff>
    </xdr:from>
    <xdr:to>
      <xdr:col>50</xdr:col>
      <xdr:colOff>165100</xdr:colOff>
      <xdr:row>32</xdr:row>
      <xdr:rowOff>7201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23728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6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50388</xdr:rowOff>
    </xdr:from>
    <xdr:to>
      <xdr:col>46</xdr:col>
      <xdr:colOff>38100</xdr:colOff>
      <xdr:row>36</xdr:row>
      <xdr:rowOff>151988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168515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47653</xdr:rowOff>
    </xdr:from>
    <xdr:to>
      <xdr:col>41</xdr:col>
      <xdr:colOff>101600</xdr:colOff>
      <xdr:row>36</xdr:row>
      <xdr:rowOff>149253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165780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66589</xdr:rowOff>
    </xdr:from>
    <xdr:to>
      <xdr:col>36</xdr:col>
      <xdr:colOff>165100</xdr:colOff>
      <xdr:row>36</xdr:row>
      <xdr:rowOff>168189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125592</xdr:rowOff>
    </xdr:from>
    <xdr:to>
      <xdr:col>55</xdr:col>
      <xdr:colOff>0</xdr:colOff>
      <xdr:row>57</xdr:row>
      <xdr:rowOff>51460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26792"/>
          <a:ext cx="8382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145589</xdr:rowOff>
    </xdr:from>
    <xdr:to>
      <xdr:col>50</xdr:col>
      <xdr:colOff>114300</xdr:colOff>
      <xdr:row>57</xdr:row>
      <xdr:rowOff>51460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46789"/>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49969</xdr:rowOff>
    </xdr:from>
    <xdr:to>
      <xdr:col>45</xdr:col>
      <xdr:colOff>177800</xdr:colOff>
      <xdr:row>56</xdr:row>
      <xdr:rowOff>145589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51169"/>
          <a:ext cx="8890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143412</xdr:rowOff>
    </xdr:from>
    <xdr:to>
      <xdr:col>41</xdr:col>
      <xdr:colOff>50800</xdr:colOff>
      <xdr:row>56</xdr:row>
      <xdr:rowOff>49969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30262"/>
          <a:ext cx="889000" cy="42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74792</xdr:rowOff>
    </xdr:from>
    <xdr:to>
      <xdr:col>55</xdr:col>
      <xdr:colOff>50800</xdr:colOff>
      <xdr:row>57</xdr:row>
      <xdr:rowOff>4942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53219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660</xdr:rowOff>
    </xdr:from>
    <xdr:to>
      <xdr:col>50</xdr:col>
      <xdr:colOff>165100</xdr:colOff>
      <xdr:row>57</xdr:row>
      <xdr:rowOff>102260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93387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94789</xdr:rowOff>
    </xdr:from>
    <xdr:to>
      <xdr:col>46</xdr:col>
      <xdr:colOff>38100</xdr:colOff>
      <xdr:row>57</xdr:row>
      <xdr:rowOff>24939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170619</xdr:rowOff>
    </xdr:from>
    <xdr:to>
      <xdr:col>41</xdr:col>
      <xdr:colOff>101600</xdr:colOff>
      <xdr:row>56</xdr:row>
      <xdr:rowOff>100769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117296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92612</xdr:rowOff>
    </xdr:from>
    <xdr:to>
      <xdr:col>36</xdr:col>
      <xdr:colOff>165100</xdr:colOff>
      <xdr:row>54</xdr:row>
      <xdr:rowOff>22762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39289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26029</xdr:rowOff>
    </xdr:from>
    <xdr:to>
      <xdr:col>55</xdr:col>
      <xdr:colOff>0</xdr:colOff>
      <xdr:row>77</xdr:row>
      <xdr:rowOff>118841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227679"/>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53899</xdr:rowOff>
    </xdr:from>
    <xdr:to>
      <xdr:col>50</xdr:col>
      <xdr:colOff>114300</xdr:colOff>
      <xdr:row>77</xdr:row>
      <xdr:rowOff>26029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084099"/>
          <a:ext cx="889000" cy="1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53899</xdr:rowOff>
    </xdr:from>
    <xdr:to>
      <xdr:col>45</xdr:col>
      <xdr:colOff>177800</xdr:colOff>
      <xdr:row>77</xdr:row>
      <xdr:rowOff>6502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084099"/>
          <a:ext cx="8890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147110</xdr:rowOff>
    </xdr:from>
    <xdr:to>
      <xdr:col>41</xdr:col>
      <xdr:colOff>50800</xdr:colOff>
      <xdr:row>77</xdr:row>
      <xdr:rowOff>6502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148610"/>
          <a:ext cx="889000" cy="10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68041</xdr:rowOff>
    </xdr:from>
    <xdr:to>
      <xdr:col>55</xdr:col>
      <xdr:colOff>50800</xdr:colOff>
      <xdr:row>77</xdr:row>
      <xdr:rowOff>169641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90918</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146679</xdr:rowOff>
    </xdr:from>
    <xdr:to>
      <xdr:col>50</xdr:col>
      <xdr:colOff>165100</xdr:colOff>
      <xdr:row>77</xdr:row>
      <xdr:rowOff>76829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93356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9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3099</xdr:rowOff>
    </xdr:from>
    <xdr:to>
      <xdr:col>46</xdr:col>
      <xdr:colOff>38100</xdr:colOff>
      <xdr:row>76</xdr:row>
      <xdr:rowOff>104699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0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121226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127152</xdr:rowOff>
    </xdr:from>
    <xdr:to>
      <xdr:col>41</xdr:col>
      <xdr:colOff>101600</xdr:colOff>
      <xdr:row>77</xdr:row>
      <xdr:rowOff>57302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73830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96310</xdr:rowOff>
    </xdr:from>
    <xdr:to>
      <xdr:col>36</xdr:col>
      <xdr:colOff>165100</xdr:colOff>
      <xdr:row>71</xdr:row>
      <xdr:rowOff>26460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0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42987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187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159359</xdr:rowOff>
    </xdr:from>
    <xdr:to>
      <xdr:col>55</xdr:col>
      <xdr:colOff>0</xdr:colOff>
      <xdr:row>98</xdr:row>
      <xdr:rowOff>86861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90009"/>
          <a:ext cx="8382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86861</xdr:rowOff>
    </xdr:from>
    <xdr:to>
      <xdr:col>50</xdr:col>
      <xdr:colOff>114300</xdr:colOff>
      <xdr:row>98</xdr:row>
      <xdr:rowOff>92069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88961"/>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111207</xdr:rowOff>
    </xdr:from>
    <xdr:to>
      <xdr:col>45</xdr:col>
      <xdr:colOff>177800</xdr:colOff>
      <xdr:row>98</xdr:row>
      <xdr:rowOff>92069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41857"/>
          <a:ext cx="889000" cy="1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111207</xdr:rowOff>
    </xdr:from>
    <xdr:to>
      <xdr:col>41</xdr:col>
      <xdr:colOff>50800</xdr:colOff>
      <xdr:row>98</xdr:row>
      <xdr:rowOff>159049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41857"/>
          <a:ext cx="889000" cy="2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108559</xdr:rowOff>
    </xdr:from>
    <xdr:to>
      <xdr:col>55</xdr:col>
      <xdr:colOff>50800</xdr:colOff>
      <xdr:row>98</xdr:row>
      <xdr:rowOff>38709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86986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36061</xdr:rowOff>
    </xdr:from>
    <xdr:to>
      <xdr:col>50</xdr:col>
      <xdr:colOff>165100</xdr:colOff>
      <xdr:row>98</xdr:row>
      <xdr:rowOff>137661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128788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41269</xdr:rowOff>
    </xdr:from>
    <xdr:to>
      <xdr:col>46</xdr:col>
      <xdr:colOff>38100</xdr:colOff>
      <xdr:row>98</xdr:row>
      <xdr:rowOff>142869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133996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60407</xdr:rowOff>
    </xdr:from>
    <xdr:to>
      <xdr:col>41</xdr:col>
      <xdr:colOff>101600</xdr:colOff>
      <xdr:row>97</xdr:row>
      <xdr:rowOff>162007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153134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8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108249</xdr:rowOff>
    </xdr:from>
    <xdr:to>
      <xdr:col>36</xdr:col>
      <xdr:colOff>165100</xdr:colOff>
      <xdr:row>99</xdr:row>
      <xdr:rowOff>38399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29526</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97572</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412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88657</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75207"/>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46692</xdr:rowOff>
    </xdr:from>
    <xdr:to>
      <xdr:col>76</xdr:col>
      <xdr:colOff>114300</xdr:colOff>
      <xdr:row>39</xdr:row>
      <xdr:rowOff>88657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33242"/>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46692</xdr:rowOff>
    </xdr:from>
    <xdr:to>
      <xdr:col>71</xdr:col>
      <xdr:colOff>177800</xdr:colOff>
      <xdr:row>39</xdr:row>
      <xdr:rowOff>89114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33242"/>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46772</xdr:rowOff>
    </xdr:from>
    <xdr:to>
      <xdr:col>85</xdr:col>
      <xdr:colOff>177800</xdr:colOff>
      <xdr:row>39</xdr:row>
      <xdr:rowOff>148372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37857</xdr:rowOff>
    </xdr:from>
    <xdr:to>
      <xdr:col>76</xdr:col>
      <xdr:colOff>165100</xdr:colOff>
      <xdr:row>39</xdr:row>
      <xdr:rowOff>139457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130584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1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167342</xdr:rowOff>
    </xdr:from>
    <xdr:to>
      <xdr:col>72</xdr:col>
      <xdr:colOff>38100</xdr:colOff>
      <xdr:row>39</xdr:row>
      <xdr:rowOff>97492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88619</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77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38314</xdr:rowOff>
    </xdr:from>
    <xdr:to>
      <xdr:col>67</xdr:col>
      <xdr:colOff>101600</xdr:colOff>
      <xdr:row>39</xdr:row>
      <xdr:rowOff>139914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131041</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81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39751</xdr:rowOff>
    </xdr:from>
    <xdr:to>
      <xdr:col>85</xdr:col>
      <xdr:colOff>127000</xdr:colOff>
      <xdr:row>76</xdr:row>
      <xdr:rowOff>84913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69951"/>
          <a:ext cx="8382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84913</xdr:rowOff>
    </xdr:from>
    <xdr:to>
      <xdr:col>81</xdr:col>
      <xdr:colOff>50800</xdr:colOff>
      <xdr:row>76</xdr:row>
      <xdr:rowOff>97410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1511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21476</xdr:rowOff>
    </xdr:from>
    <xdr:to>
      <xdr:col>76</xdr:col>
      <xdr:colOff>114300</xdr:colOff>
      <xdr:row>76</xdr:row>
      <xdr:rowOff>97410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51676"/>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21476</xdr:rowOff>
    </xdr:from>
    <xdr:to>
      <xdr:col>71</xdr:col>
      <xdr:colOff>177800</xdr:colOff>
      <xdr:row>76</xdr:row>
      <xdr:rowOff>106731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51676"/>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160401</xdr:rowOff>
    </xdr:from>
    <xdr:to>
      <xdr:col>85</xdr:col>
      <xdr:colOff>177800</xdr:colOff>
      <xdr:row>76</xdr:row>
      <xdr:rowOff>90551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11828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34113</xdr:rowOff>
    </xdr:from>
    <xdr:to>
      <xdr:col>81</xdr:col>
      <xdr:colOff>101600</xdr:colOff>
      <xdr:row>76</xdr:row>
      <xdr:rowOff>135713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152239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46610</xdr:rowOff>
    </xdr:from>
    <xdr:to>
      <xdr:col>76</xdr:col>
      <xdr:colOff>165100</xdr:colOff>
      <xdr:row>76</xdr:row>
      <xdr:rowOff>148210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164736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8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142125</xdr:rowOff>
    </xdr:from>
    <xdr:to>
      <xdr:col>72</xdr:col>
      <xdr:colOff>38100</xdr:colOff>
      <xdr:row>76</xdr:row>
      <xdr:rowOff>72275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88802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55931</xdr:rowOff>
    </xdr:from>
    <xdr:to>
      <xdr:col>67</xdr:col>
      <xdr:colOff>101600</xdr:colOff>
      <xdr:row>76</xdr:row>
      <xdr:rowOff>157531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148658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44831</xdr:rowOff>
    </xdr:from>
    <xdr:to>
      <xdr:col>85</xdr:col>
      <xdr:colOff>127000</xdr:colOff>
      <xdr:row>99</xdr:row>
      <xdr:rowOff>17399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846931"/>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44831</xdr:rowOff>
    </xdr:from>
    <xdr:to>
      <xdr:col>81</xdr:col>
      <xdr:colOff>50800</xdr:colOff>
      <xdr:row>99</xdr:row>
      <xdr:rowOff>32029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46931"/>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152093</xdr:rowOff>
    </xdr:from>
    <xdr:to>
      <xdr:col>76</xdr:col>
      <xdr:colOff>114300</xdr:colOff>
      <xdr:row>99</xdr:row>
      <xdr:rowOff>32029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54193"/>
          <a:ext cx="889000" cy="5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109248</xdr:rowOff>
    </xdr:from>
    <xdr:to>
      <xdr:col>71</xdr:col>
      <xdr:colOff>177800</xdr:colOff>
      <xdr:row>98</xdr:row>
      <xdr:rowOff>152093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11348"/>
          <a:ext cx="8890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138049</xdr:rowOff>
    </xdr:from>
    <xdr:to>
      <xdr:col>85</xdr:col>
      <xdr:colOff>177800</xdr:colOff>
      <xdr:row>99</xdr:row>
      <xdr:rowOff>68199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52976</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5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165481</xdr:rowOff>
    </xdr:from>
    <xdr:to>
      <xdr:col>81</xdr:col>
      <xdr:colOff>101600</xdr:colOff>
      <xdr:row>98</xdr:row>
      <xdr:rowOff>95631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86758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8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152679</xdr:rowOff>
    </xdr:from>
    <xdr:to>
      <xdr:col>76</xdr:col>
      <xdr:colOff>165100</xdr:colOff>
      <xdr:row>99</xdr:row>
      <xdr:rowOff>82829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73956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101293</xdr:rowOff>
    </xdr:from>
    <xdr:to>
      <xdr:col>72</xdr:col>
      <xdr:colOff>38100</xdr:colOff>
      <xdr:row>99</xdr:row>
      <xdr:rowOff>31443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22570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58448</xdr:rowOff>
    </xdr:from>
    <xdr:to>
      <xdr:col>67</xdr:col>
      <xdr:colOff>101600</xdr:colOff>
      <xdr:row>98</xdr:row>
      <xdr:rowOff>160048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151175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5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19762</xdr:rowOff>
    </xdr:from>
    <xdr:to>
      <xdr:col>116</xdr:col>
      <xdr:colOff>63500</xdr:colOff>
      <xdr:row>39</xdr:row>
      <xdr:rowOff>25476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0631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18694</xdr:rowOff>
    </xdr:from>
    <xdr:to>
      <xdr:col>111</xdr:col>
      <xdr:colOff>177800</xdr:colOff>
      <xdr:row>39</xdr:row>
      <xdr:rowOff>25476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0524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169723</xdr:rowOff>
    </xdr:from>
    <xdr:to>
      <xdr:col>107</xdr:col>
      <xdr:colOff>50800</xdr:colOff>
      <xdr:row>39</xdr:row>
      <xdr:rowOff>18694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84823"/>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101295</xdr:rowOff>
    </xdr:from>
    <xdr:to>
      <xdr:col>102</xdr:col>
      <xdr:colOff>114300</xdr:colOff>
      <xdr:row>38</xdr:row>
      <xdr:rowOff>169723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16395"/>
          <a:ext cx="8890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140412</xdr:rowOff>
    </xdr:from>
    <xdr:to>
      <xdr:col>116</xdr:col>
      <xdr:colOff>114300</xdr:colOff>
      <xdr:row>39</xdr:row>
      <xdr:rowOff>70562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55339</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7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146126</xdr:rowOff>
    </xdr:from>
    <xdr:to>
      <xdr:col>112</xdr:col>
      <xdr:colOff>38100</xdr:colOff>
      <xdr:row>39</xdr:row>
      <xdr:rowOff>76276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67403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53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139344</xdr:rowOff>
    </xdr:from>
    <xdr:to>
      <xdr:col>107</xdr:col>
      <xdr:colOff>101600</xdr:colOff>
      <xdr:row>39</xdr:row>
      <xdr:rowOff>69494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60621</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118923</xdr:rowOff>
    </xdr:from>
    <xdr:to>
      <xdr:col>102</xdr:col>
      <xdr:colOff>165100</xdr:colOff>
      <xdr:row>39</xdr:row>
      <xdr:rowOff>49073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40200</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26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50495</xdr:rowOff>
    </xdr:from>
    <xdr:to>
      <xdr:col>98</xdr:col>
      <xdr:colOff>38100</xdr:colOff>
      <xdr:row>38</xdr:row>
      <xdr:rowOff>152095</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168622</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3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11750</xdr:rowOff>
    </xdr:from>
    <xdr:to>
      <xdr:col>116</xdr:col>
      <xdr:colOff>63500</xdr:colOff>
      <xdr:row>78</xdr:row>
      <xdr:rowOff>13088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384850"/>
          <a:ext cx="8382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11750</xdr:rowOff>
    </xdr:from>
    <xdr:to>
      <xdr:col>111</xdr:col>
      <xdr:colOff>177800</xdr:colOff>
      <xdr:row>78</xdr:row>
      <xdr:rowOff>20958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384850"/>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20958</xdr:rowOff>
    </xdr:from>
    <xdr:to>
      <xdr:col>107</xdr:col>
      <xdr:colOff>50800</xdr:colOff>
      <xdr:row>78</xdr:row>
      <xdr:rowOff>37745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94058"/>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21938</xdr:rowOff>
    </xdr:from>
    <xdr:to>
      <xdr:col>102</xdr:col>
      <xdr:colOff>114300</xdr:colOff>
      <xdr:row>78</xdr:row>
      <xdr:rowOff>37745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395038"/>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133738</xdr:rowOff>
    </xdr:from>
    <xdr:to>
      <xdr:col>116</xdr:col>
      <xdr:colOff>114300</xdr:colOff>
      <xdr:row>78</xdr:row>
      <xdr:rowOff>63888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112165</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3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132400</xdr:rowOff>
    </xdr:from>
    <xdr:to>
      <xdr:col>112</xdr:col>
      <xdr:colOff>38100</xdr:colOff>
      <xdr:row>78</xdr:row>
      <xdr:rowOff>62550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53677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141608</xdr:rowOff>
    </xdr:from>
    <xdr:to>
      <xdr:col>107</xdr:col>
      <xdr:colOff>101600</xdr:colOff>
      <xdr:row>78</xdr:row>
      <xdr:rowOff>71758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62885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158395</xdr:rowOff>
    </xdr:from>
    <xdr:to>
      <xdr:col>102</xdr:col>
      <xdr:colOff>165100</xdr:colOff>
      <xdr:row>78</xdr:row>
      <xdr:rowOff>88545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79672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142588</xdr:rowOff>
    </xdr:from>
    <xdr:to>
      <xdr:col>98</xdr:col>
      <xdr:colOff>38100</xdr:colOff>
      <xdr:row>78</xdr:row>
      <xdr:rowOff>72738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63865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物件費については、平成３０年度から類似団体内平均値よりも少ない金額で推移しており、内訳を比較すると、役務費及び委託料が類似団体内平均値と比較して少ない金額となっている。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６８，５６７円となっており、類似団体内平均値と比較して多い金額となっている。消防、ごみ処理、し尿処理等の業務を一部事務組合等で行っているため、一部事務組合等（法適用の一部事務組合を除く）に対する負担金が類似団体内平均値よりも約５，０００円多くなっていることが要因として挙げられる。令和３年度に急減しているのは、前年度に特別定額給付金事業を実施したためである。また、今後、消防本部庁舎の移転改築事業実施に伴い、相楽中部消防組合に対する負担金の増加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可燃ごみ焼却施設の整備等の大規模事業の実施により、平成２９年度まで類似団体内平均値を大きく上回っていたが、平成３０年度に可燃ごみ焼却施設が完成を迎え、大きく減少することとなった。しかし、新学校給食センター建設事業や城山台小学校校舎増築事業等の大規模事業の実施により、類似団体内平均値を上回る状態が続いている。近年の大規模事業で整備した公共施設等についても、将来的に整備の財源とした公債費の負担や更新整備に要する普通建設事業費が生じるため、木津川市公共施設等総合管理計画や木津川市施設類型別個別施設計画に基づき、計画的に公共施設等の更新や長寿命化等を進め、財政負担の軽減及び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79,707
79,037
85.13
35,002,152
33,536,199
968,650
19,001,926
31,795,984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94437</xdr:rowOff>
    </xdr:from>
    <xdr:to>
      <xdr:col>24</xdr:col>
      <xdr:colOff>63500</xdr:colOff>
      <xdr:row>37</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3808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101752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23914"/>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136957</xdr:rowOff>
    </xdr:from>
    <xdr:to>
      <xdr:col>15</xdr:col>
      <xdr:colOff>50800</xdr:colOff>
      <xdr:row>37</xdr:row>
      <xdr:rowOff>80264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0915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106781</xdr:rowOff>
    </xdr:from>
    <xdr:to>
      <xdr:col>10</xdr:col>
      <xdr:colOff>114300</xdr:colOff>
      <xdr:row>36</xdr:row>
      <xdr:rowOff>136957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7898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43637</xdr:rowOff>
    </xdr:from>
    <xdr:to>
      <xdr:col>24</xdr:col>
      <xdr:colOff>114300</xdr:colOff>
      <xdr:row>37</xdr:row>
      <xdr:rowOff>145237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130014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50952</xdr:rowOff>
    </xdr:from>
    <xdr:to>
      <xdr:col>20</xdr:col>
      <xdr:colOff>38100</xdr:colOff>
      <xdr:row>37</xdr:row>
      <xdr:rowOff>152552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143680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86157</xdr:rowOff>
    </xdr:from>
    <xdr:to>
      <xdr:col>10</xdr:col>
      <xdr:colOff>165100</xdr:colOff>
      <xdr:row>37</xdr:row>
      <xdr:rowOff>16307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7434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55981</xdr:rowOff>
    </xdr:from>
    <xdr:to>
      <xdr:col>6</xdr:col>
      <xdr:colOff>38100</xdr:colOff>
      <xdr:row>36</xdr:row>
      <xdr:rowOff>157581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166570</xdr:rowOff>
    </xdr:from>
    <xdr:to>
      <xdr:col>24</xdr:col>
      <xdr:colOff>63500</xdr:colOff>
      <xdr:row>57</xdr:row>
      <xdr:rowOff>133624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24870"/>
          <a:ext cx="838200" cy="4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166570</xdr:rowOff>
    </xdr:from>
    <xdr:to>
      <xdr:col>19</xdr:col>
      <xdr:colOff>177800</xdr:colOff>
      <xdr:row>57</xdr:row>
      <xdr:rowOff>155423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24870"/>
          <a:ext cx="889000" cy="50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138717</xdr:rowOff>
    </xdr:from>
    <xdr:to>
      <xdr:col>15</xdr:col>
      <xdr:colOff>50800</xdr:colOff>
      <xdr:row>57</xdr:row>
      <xdr:rowOff>155423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11367"/>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123483</xdr:rowOff>
    </xdr:from>
    <xdr:to>
      <xdr:col>10</xdr:col>
      <xdr:colOff>114300</xdr:colOff>
      <xdr:row>57</xdr:row>
      <xdr:rowOff>138717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96133"/>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82824</xdr:rowOff>
    </xdr:from>
    <xdr:to>
      <xdr:col>24</xdr:col>
      <xdr:colOff>114300</xdr:colOff>
      <xdr:row>58</xdr:row>
      <xdr:rowOff>12974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169201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115770</xdr:rowOff>
    </xdr:from>
    <xdr:to>
      <xdr:col>20</xdr:col>
      <xdr:colOff>38100</xdr:colOff>
      <xdr:row>55</xdr:row>
      <xdr:rowOff>45920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37047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6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104623</xdr:rowOff>
    </xdr:from>
    <xdr:to>
      <xdr:col>15</xdr:col>
      <xdr:colOff>101600</xdr:colOff>
      <xdr:row>58</xdr:row>
      <xdr:rowOff>34773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25900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87917</xdr:rowOff>
    </xdr:from>
    <xdr:to>
      <xdr:col>10</xdr:col>
      <xdr:colOff>165100</xdr:colOff>
      <xdr:row>58</xdr:row>
      <xdr:rowOff>18067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72683</xdr:rowOff>
    </xdr:from>
    <xdr:to>
      <xdr:col>6</xdr:col>
      <xdr:colOff>38100</xdr:colOff>
      <xdr:row>58</xdr:row>
      <xdr:rowOff>2833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165410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66155</xdr:rowOff>
    </xdr:from>
    <xdr:to>
      <xdr:col>24</xdr:col>
      <xdr:colOff>62865</xdr:colOff>
      <xdr:row>79</xdr:row>
      <xdr:rowOff>36957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39105"/>
          <a:ext cx="1270" cy="134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40784</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58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36957</xdr:rowOff>
    </xdr:from>
    <xdr:to>
      <xdr:col>24</xdr:col>
      <xdr:colOff>152400</xdr:colOff>
      <xdr:row>79</xdr:row>
      <xdr:rowOff>36957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5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12832</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01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66155</xdr:rowOff>
    </xdr:from>
    <xdr:to>
      <xdr:col>24</xdr:col>
      <xdr:colOff>152400</xdr:colOff>
      <xdr:row>71</xdr:row>
      <xdr:rowOff>66155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3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42983</xdr:rowOff>
    </xdr:from>
    <xdr:to>
      <xdr:col>24</xdr:col>
      <xdr:colOff>63500</xdr:colOff>
      <xdr:row>78</xdr:row>
      <xdr:rowOff>119959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44633"/>
          <a:ext cx="838200" cy="24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108887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676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86010</xdr:rowOff>
    </xdr:from>
    <xdr:to>
      <xdr:col>24</xdr:col>
      <xdr:colOff>114300</xdr:colOff>
      <xdr:row>77</xdr:row>
      <xdr:rowOff>16160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1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119959</xdr:rowOff>
    </xdr:from>
    <xdr:to>
      <xdr:col>19</xdr:col>
      <xdr:colOff>177800</xdr:colOff>
      <xdr:row>79</xdr:row>
      <xdr:rowOff>13677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493059"/>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164255</xdr:rowOff>
    </xdr:from>
    <xdr:to>
      <xdr:col>20</xdr:col>
      <xdr:colOff>38100</xdr:colOff>
      <xdr:row>78</xdr:row>
      <xdr:rowOff>94405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3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110932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13677</xdr:rowOff>
    </xdr:from>
    <xdr:to>
      <xdr:col>15</xdr:col>
      <xdr:colOff>50800</xdr:colOff>
      <xdr:row>79</xdr:row>
      <xdr:rowOff>50454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558227"/>
          <a:ext cx="889000" cy="3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61331</xdr:rowOff>
    </xdr:from>
    <xdr:to>
      <xdr:col>15</xdr:col>
      <xdr:colOff>101600</xdr:colOff>
      <xdr:row>78</xdr:row>
      <xdr:rowOff>162931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4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8008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20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50454</xdr:rowOff>
    </xdr:from>
    <xdr:to>
      <xdr:col>10</xdr:col>
      <xdr:colOff>114300</xdr:colOff>
      <xdr:row>79</xdr:row>
      <xdr:rowOff>73416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595004"/>
          <a:ext cx="8890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113698</xdr:rowOff>
    </xdr:from>
    <xdr:to>
      <xdr:col>10</xdr:col>
      <xdr:colOff>165100</xdr:colOff>
      <xdr:row>79</xdr:row>
      <xdr:rowOff>43848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4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60375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2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117548</xdr:rowOff>
    </xdr:from>
    <xdr:to>
      <xdr:col>6</xdr:col>
      <xdr:colOff>38100</xdr:colOff>
      <xdr:row>79</xdr:row>
      <xdr:rowOff>47698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49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64225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163633</xdr:rowOff>
    </xdr:from>
    <xdr:to>
      <xdr:col>24</xdr:col>
      <xdr:colOff>114300</xdr:colOff>
      <xdr:row>77</xdr:row>
      <xdr:rowOff>93783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142060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7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69159</xdr:rowOff>
    </xdr:from>
    <xdr:to>
      <xdr:col>20</xdr:col>
      <xdr:colOff>38100</xdr:colOff>
      <xdr:row>78</xdr:row>
      <xdr:rowOff>170759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4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161886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5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134327</xdr:rowOff>
    </xdr:from>
    <xdr:to>
      <xdr:col>15</xdr:col>
      <xdr:colOff>101600</xdr:colOff>
      <xdr:row>79</xdr:row>
      <xdr:rowOff>64477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5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55604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60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171104</xdr:rowOff>
    </xdr:from>
    <xdr:to>
      <xdr:col>10</xdr:col>
      <xdr:colOff>165100</xdr:colOff>
      <xdr:row>79</xdr:row>
      <xdr:rowOff>101254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5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92381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63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22616</xdr:rowOff>
    </xdr:from>
    <xdr:to>
      <xdr:col>6</xdr:col>
      <xdr:colOff>38100</xdr:colOff>
      <xdr:row>79</xdr:row>
      <xdr:rowOff>124216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5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115343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65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83325</xdr:rowOff>
    </xdr:from>
    <xdr:to>
      <xdr:col>24</xdr:col>
      <xdr:colOff>63500</xdr:colOff>
      <xdr:row>99</xdr:row>
      <xdr:rowOff>2363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88542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2363</xdr:rowOff>
    </xdr:from>
    <xdr:to>
      <xdr:col>19</xdr:col>
      <xdr:colOff>177800</xdr:colOff>
      <xdr:row>99</xdr:row>
      <xdr:rowOff>28944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975913"/>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162116</xdr:rowOff>
    </xdr:from>
    <xdr:to>
      <xdr:col>15</xdr:col>
      <xdr:colOff>50800</xdr:colOff>
      <xdr:row>99</xdr:row>
      <xdr:rowOff>28944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964216"/>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19495</xdr:rowOff>
    </xdr:from>
    <xdr:to>
      <xdr:col>10</xdr:col>
      <xdr:colOff>114300</xdr:colOff>
      <xdr:row>98</xdr:row>
      <xdr:rowOff>162116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135795"/>
          <a:ext cx="889000" cy="8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32525</xdr:rowOff>
    </xdr:from>
    <xdr:to>
      <xdr:col>24</xdr:col>
      <xdr:colOff>114300</xdr:colOff>
      <xdr:row>98</xdr:row>
      <xdr:rowOff>134125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8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10952</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8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123013</xdr:rowOff>
    </xdr:from>
    <xdr:to>
      <xdr:col>20</xdr:col>
      <xdr:colOff>38100</xdr:colOff>
      <xdr:row>99</xdr:row>
      <xdr:rowOff>53163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9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44290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70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149594</xdr:rowOff>
    </xdr:from>
    <xdr:to>
      <xdr:col>15</xdr:col>
      <xdr:colOff>101600</xdr:colOff>
      <xdr:row>99</xdr:row>
      <xdr:rowOff>79744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9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70871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70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111316</xdr:rowOff>
    </xdr:from>
    <xdr:to>
      <xdr:col>10</xdr:col>
      <xdr:colOff>165100</xdr:colOff>
      <xdr:row>99</xdr:row>
      <xdr:rowOff>41466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9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57993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140145</xdr:rowOff>
    </xdr:from>
    <xdr:to>
      <xdr:col>6</xdr:col>
      <xdr:colOff>38100</xdr:colOff>
      <xdr:row>94</xdr:row>
      <xdr:rowOff>70295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0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86822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58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65199</xdr:rowOff>
    </xdr:from>
    <xdr:to>
      <xdr:col>55</xdr:col>
      <xdr:colOff>0</xdr:colOff>
      <xdr:row>58</xdr:row>
      <xdr:rowOff>65451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10009299"/>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56627</xdr:rowOff>
    </xdr:from>
    <xdr:to>
      <xdr:col>50</xdr:col>
      <xdr:colOff>114300</xdr:colOff>
      <xdr:row>58</xdr:row>
      <xdr:rowOff>65451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1000072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56627</xdr:rowOff>
    </xdr:from>
    <xdr:to>
      <xdr:col>45</xdr:col>
      <xdr:colOff>177800</xdr:colOff>
      <xdr:row>58</xdr:row>
      <xdr:rowOff>59438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10000727"/>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59438</xdr:rowOff>
    </xdr:from>
    <xdr:to>
      <xdr:col>41</xdr:col>
      <xdr:colOff>50800</xdr:colOff>
      <xdr:row>58</xdr:row>
      <xdr:rowOff>74846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10003538"/>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14399</xdr:rowOff>
    </xdr:from>
    <xdr:to>
      <xdr:col>55</xdr:col>
      <xdr:colOff>50800</xdr:colOff>
      <xdr:row>58</xdr:row>
      <xdr:rowOff>115999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100776</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7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14651</xdr:rowOff>
    </xdr:from>
    <xdr:to>
      <xdr:col>50</xdr:col>
      <xdr:colOff>165100</xdr:colOff>
      <xdr:row>58</xdr:row>
      <xdr:rowOff>116251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107378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5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5827</xdr:rowOff>
    </xdr:from>
    <xdr:to>
      <xdr:col>46</xdr:col>
      <xdr:colOff>38100</xdr:colOff>
      <xdr:row>58</xdr:row>
      <xdr:rowOff>107427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98554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4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8638</xdr:rowOff>
    </xdr:from>
    <xdr:to>
      <xdr:col>41</xdr:col>
      <xdr:colOff>101600</xdr:colOff>
      <xdr:row>58</xdr:row>
      <xdr:rowOff>110238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101365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24046</xdr:rowOff>
    </xdr:from>
    <xdr:to>
      <xdr:col>36</xdr:col>
      <xdr:colOff>165100</xdr:colOff>
      <xdr:row>58</xdr:row>
      <xdr:rowOff>125646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116773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91762</xdr:rowOff>
    </xdr:from>
    <xdr:to>
      <xdr:col>55</xdr:col>
      <xdr:colOff>0</xdr:colOff>
      <xdr:row>77</xdr:row>
      <xdr:rowOff>136796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3293412"/>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91762</xdr:rowOff>
    </xdr:from>
    <xdr:to>
      <xdr:col>50</xdr:col>
      <xdr:colOff>114300</xdr:colOff>
      <xdr:row>78</xdr:row>
      <xdr:rowOff>64901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293412"/>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64901</xdr:rowOff>
    </xdr:from>
    <xdr:to>
      <xdr:col>45</xdr:col>
      <xdr:colOff>177800</xdr:colOff>
      <xdr:row>78</xdr:row>
      <xdr:rowOff>73247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438001"/>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69360</xdr:rowOff>
    </xdr:from>
    <xdr:to>
      <xdr:col>41</xdr:col>
      <xdr:colOff>50800</xdr:colOff>
      <xdr:row>78</xdr:row>
      <xdr:rowOff>73247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44246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85996</xdr:rowOff>
    </xdr:from>
    <xdr:to>
      <xdr:col>55</xdr:col>
      <xdr:colOff>50800</xdr:colOff>
      <xdr:row>78</xdr:row>
      <xdr:rowOff>16146</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2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64423</xdr:rowOff>
    </xdr:from>
    <xdr:ext cx="469744"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26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40962</xdr:rowOff>
    </xdr:from>
    <xdr:to>
      <xdr:col>50</xdr:col>
      <xdr:colOff>165100</xdr:colOff>
      <xdr:row>77</xdr:row>
      <xdr:rowOff>142562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2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133689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33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14101</xdr:rowOff>
    </xdr:from>
    <xdr:to>
      <xdr:col>46</xdr:col>
      <xdr:colOff>38100</xdr:colOff>
      <xdr:row>78</xdr:row>
      <xdr:rowOff>115701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3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106828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47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22447</xdr:rowOff>
    </xdr:from>
    <xdr:to>
      <xdr:col>41</xdr:col>
      <xdr:colOff>101600</xdr:colOff>
      <xdr:row>78</xdr:row>
      <xdr:rowOff>124047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3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115174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4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18560</xdr:rowOff>
    </xdr:from>
    <xdr:to>
      <xdr:col>36</xdr:col>
      <xdr:colOff>165100</xdr:colOff>
      <xdr:row>78</xdr:row>
      <xdr:rowOff>120160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3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111287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4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135762</xdr:rowOff>
    </xdr:from>
    <xdr:to>
      <xdr:col>55</xdr:col>
      <xdr:colOff>0</xdr:colOff>
      <xdr:row>97</xdr:row>
      <xdr:rowOff>19126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594962"/>
          <a:ext cx="838200" cy="5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133705</xdr:rowOff>
    </xdr:from>
    <xdr:to>
      <xdr:col>50</xdr:col>
      <xdr:colOff>114300</xdr:colOff>
      <xdr:row>97</xdr:row>
      <xdr:rowOff>19126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592905"/>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133705</xdr:rowOff>
    </xdr:from>
    <xdr:to>
      <xdr:col>45</xdr:col>
      <xdr:colOff>177800</xdr:colOff>
      <xdr:row>96</xdr:row>
      <xdr:rowOff>134302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592905"/>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134302</xdr:rowOff>
    </xdr:from>
    <xdr:to>
      <xdr:col>41</xdr:col>
      <xdr:colOff>50800</xdr:colOff>
      <xdr:row>96</xdr:row>
      <xdr:rowOff>160198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593502"/>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84962</xdr:rowOff>
    </xdr:from>
    <xdr:to>
      <xdr:col>55</xdr:col>
      <xdr:colOff>50800</xdr:colOff>
      <xdr:row>97</xdr:row>
      <xdr:rowOff>15112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63389</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139776</xdr:rowOff>
    </xdr:from>
    <xdr:to>
      <xdr:col>50</xdr:col>
      <xdr:colOff>165100</xdr:colOff>
      <xdr:row>97</xdr:row>
      <xdr:rowOff>69926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61053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82905</xdr:rowOff>
    </xdr:from>
    <xdr:to>
      <xdr:col>46</xdr:col>
      <xdr:colOff>38100</xdr:colOff>
      <xdr:row>97</xdr:row>
      <xdr:rowOff>13055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83502</xdr:rowOff>
    </xdr:from>
    <xdr:to>
      <xdr:col>41</xdr:col>
      <xdr:colOff>101600</xdr:colOff>
      <xdr:row>97</xdr:row>
      <xdr:rowOff>13652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109398</xdr:rowOff>
    </xdr:from>
    <xdr:to>
      <xdr:col>36</xdr:col>
      <xdr:colOff>165100</xdr:colOff>
      <xdr:row>97</xdr:row>
      <xdr:rowOff>39548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30675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82504</xdr:rowOff>
    </xdr:from>
    <xdr:to>
      <xdr:col>85</xdr:col>
      <xdr:colOff>127000</xdr:colOff>
      <xdr:row>37</xdr:row>
      <xdr:rowOff>87762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426154"/>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82504</xdr:rowOff>
    </xdr:from>
    <xdr:to>
      <xdr:col>81</xdr:col>
      <xdr:colOff>50800</xdr:colOff>
      <xdr:row>37</xdr:row>
      <xdr:rowOff>88128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426154"/>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64857</xdr:rowOff>
    </xdr:from>
    <xdr:to>
      <xdr:col>76</xdr:col>
      <xdr:colOff>114300</xdr:colOff>
      <xdr:row>37</xdr:row>
      <xdr:rowOff>88128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408507"/>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53884</xdr:rowOff>
    </xdr:from>
    <xdr:to>
      <xdr:col>71</xdr:col>
      <xdr:colOff>177800</xdr:colOff>
      <xdr:row>37</xdr:row>
      <xdr:rowOff>64857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39753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36962</xdr:rowOff>
    </xdr:from>
    <xdr:to>
      <xdr:col>85</xdr:col>
      <xdr:colOff>177800</xdr:colOff>
      <xdr:row>37</xdr:row>
      <xdr:rowOff>138562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59839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31704</xdr:rowOff>
    </xdr:from>
    <xdr:to>
      <xdr:col>81</xdr:col>
      <xdr:colOff>101600</xdr:colOff>
      <xdr:row>37</xdr:row>
      <xdr:rowOff>133304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124431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37328</xdr:rowOff>
    </xdr:from>
    <xdr:to>
      <xdr:col>76</xdr:col>
      <xdr:colOff>165100</xdr:colOff>
      <xdr:row>37</xdr:row>
      <xdr:rowOff>138928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130055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7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14057</xdr:rowOff>
    </xdr:from>
    <xdr:to>
      <xdr:col>72</xdr:col>
      <xdr:colOff>38100</xdr:colOff>
      <xdr:row>37</xdr:row>
      <xdr:rowOff>115657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132184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3084</xdr:rowOff>
    </xdr:from>
    <xdr:to>
      <xdr:col>67</xdr:col>
      <xdr:colOff>101600</xdr:colOff>
      <xdr:row>37</xdr:row>
      <xdr:rowOff>104684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121211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161237</xdr:rowOff>
    </xdr:from>
    <xdr:to>
      <xdr:col>85</xdr:col>
      <xdr:colOff>127000</xdr:colOff>
      <xdr:row>56</xdr:row>
      <xdr:rowOff>68018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590987"/>
          <a:ext cx="838200" cy="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68018</xdr:rowOff>
    </xdr:from>
    <xdr:to>
      <xdr:col>81</xdr:col>
      <xdr:colOff>50800</xdr:colOff>
      <xdr:row>56</xdr:row>
      <xdr:rowOff>107973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669218"/>
          <a:ext cx="8890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47101</xdr:rowOff>
    </xdr:from>
    <xdr:to>
      <xdr:col>76</xdr:col>
      <xdr:colOff>114300</xdr:colOff>
      <xdr:row>56</xdr:row>
      <xdr:rowOff>107973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648301"/>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47101</xdr:rowOff>
    </xdr:from>
    <xdr:to>
      <xdr:col>71</xdr:col>
      <xdr:colOff>177800</xdr:colOff>
      <xdr:row>57</xdr:row>
      <xdr:rowOff>132221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648301"/>
          <a:ext cx="889000" cy="25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110437</xdr:rowOff>
    </xdr:from>
    <xdr:to>
      <xdr:col>85</xdr:col>
      <xdr:colOff>177800</xdr:colOff>
      <xdr:row>56</xdr:row>
      <xdr:rowOff>40587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5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133314</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39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17218</xdr:rowOff>
    </xdr:from>
    <xdr:to>
      <xdr:col>81</xdr:col>
      <xdr:colOff>101600</xdr:colOff>
      <xdr:row>56</xdr:row>
      <xdr:rowOff>118818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135345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3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57173</xdr:rowOff>
    </xdr:from>
    <xdr:to>
      <xdr:col>76</xdr:col>
      <xdr:colOff>165100</xdr:colOff>
      <xdr:row>56</xdr:row>
      <xdr:rowOff>158773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3850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167751</xdr:rowOff>
    </xdr:from>
    <xdr:to>
      <xdr:col>72</xdr:col>
      <xdr:colOff>38100</xdr:colOff>
      <xdr:row>56</xdr:row>
      <xdr:rowOff>97901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5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81421</xdr:rowOff>
    </xdr:from>
    <xdr:to>
      <xdr:col>67</xdr:col>
      <xdr:colOff>101600</xdr:colOff>
      <xdr:row>58</xdr:row>
      <xdr:rowOff>11571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97572</xdr:rowOff>
    </xdr:from>
    <xdr:to>
      <xdr:col>85</xdr:col>
      <xdr:colOff>127000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642122"/>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88657</xdr:rowOff>
    </xdr:from>
    <xdr:to>
      <xdr:col>81</xdr:col>
      <xdr:colOff>50800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633207"/>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46692</xdr:rowOff>
    </xdr:from>
    <xdr:to>
      <xdr:col>76</xdr:col>
      <xdr:colOff>114300</xdr:colOff>
      <xdr:row>79</xdr:row>
      <xdr:rowOff>88657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91242"/>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46692</xdr:rowOff>
    </xdr:from>
    <xdr:to>
      <xdr:col>71</xdr:col>
      <xdr:colOff>177800</xdr:colOff>
      <xdr:row>79</xdr:row>
      <xdr:rowOff>89114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91242"/>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46772</xdr:rowOff>
    </xdr:from>
    <xdr:to>
      <xdr:col>85</xdr:col>
      <xdr:colOff>177800</xdr:colOff>
      <xdr:row>79</xdr:row>
      <xdr:rowOff>148372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53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37857</xdr:rowOff>
    </xdr:from>
    <xdr:to>
      <xdr:col>76</xdr:col>
      <xdr:colOff>165100</xdr:colOff>
      <xdr:row>79</xdr:row>
      <xdr:rowOff>139457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8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130584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7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167342</xdr:rowOff>
    </xdr:from>
    <xdr:to>
      <xdr:col>72</xdr:col>
      <xdr:colOff>38100</xdr:colOff>
      <xdr:row>79</xdr:row>
      <xdr:rowOff>97492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88619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38314</xdr:rowOff>
    </xdr:from>
    <xdr:to>
      <xdr:col>67</xdr:col>
      <xdr:colOff>101600</xdr:colOff>
      <xdr:row>79</xdr:row>
      <xdr:rowOff>139914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131041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75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39751</xdr:rowOff>
    </xdr:from>
    <xdr:to>
      <xdr:col>85</xdr:col>
      <xdr:colOff>127000</xdr:colOff>
      <xdr:row>96</xdr:row>
      <xdr:rowOff>84913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98951"/>
          <a:ext cx="8382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84913</xdr:rowOff>
    </xdr:from>
    <xdr:to>
      <xdr:col>81</xdr:col>
      <xdr:colOff>50800</xdr:colOff>
      <xdr:row>96</xdr:row>
      <xdr:rowOff>97410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4411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21476</xdr:rowOff>
    </xdr:from>
    <xdr:to>
      <xdr:col>76</xdr:col>
      <xdr:colOff>114300</xdr:colOff>
      <xdr:row>96</xdr:row>
      <xdr:rowOff>97410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80676"/>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21476</xdr:rowOff>
    </xdr:from>
    <xdr:to>
      <xdr:col>71</xdr:col>
      <xdr:colOff>177800</xdr:colOff>
      <xdr:row>96</xdr:row>
      <xdr:rowOff>106731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80676"/>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160401</xdr:rowOff>
    </xdr:from>
    <xdr:to>
      <xdr:col>85</xdr:col>
      <xdr:colOff>177800</xdr:colOff>
      <xdr:row>96</xdr:row>
      <xdr:rowOff>90551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11828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34113</xdr:rowOff>
    </xdr:from>
    <xdr:to>
      <xdr:col>81</xdr:col>
      <xdr:colOff>101600</xdr:colOff>
      <xdr:row>96</xdr:row>
      <xdr:rowOff>135713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152240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46610</xdr:rowOff>
    </xdr:from>
    <xdr:to>
      <xdr:col>76</xdr:col>
      <xdr:colOff>165100</xdr:colOff>
      <xdr:row>96</xdr:row>
      <xdr:rowOff>148210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164737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142126</xdr:rowOff>
    </xdr:from>
    <xdr:to>
      <xdr:col>72</xdr:col>
      <xdr:colOff>38100</xdr:colOff>
      <xdr:row>96</xdr:row>
      <xdr:rowOff>72276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88803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55931</xdr:rowOff>
    </xdr:from>
    <xdr:to>
      <xdr:col>67</xdr:col>
      <xdr:colOff>101600</xdr:colOff>
      <xdr:row>96</xdr:row>
      <xdr:rowOff>157531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148658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25236</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540336"/>
          <a:ext cx="838200" cy="2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170524</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85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145887</xdr:rowOff>
    </xdr:from>
    <xdr:to>
      <xdr:col>116</xdr:col>
      <xdr:colOff>114300</xdr:colOff>
      <xdr:row>38</xdr:row>
      <xdr:rowOff>76037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168764</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34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議会費については、類似団体内平均値と比較して少ない金額で推移してきたが、令和元年度の改選に際して議員定数を従来の２２人から２０人に削減するなど歳出のさらなる削減に努めている。令和３年度は、議会のデジタル化を図るため、ネットワーク環境の整備やタブレット端末の導入等を実施した。</a:t>
          </a:r>
        </a:p>
        <a:p>
          <a:r>
            <a:rPr kumimoji="1" lang="ja-JP" altLang="en-US" sz="1200">
              <a:latin typeface="ＭＳ Ｐゴシック" panose="020B0600070205080204" pitchFamily="50" charset="-128"/>
              <a:ea typeface="ＭＳ Ｐゴシック" panose="020B0600070205080204" pitchFamily="50" charset="-128"/>
            </a:rPr>
            <a:t>　総務費については、令和２年度に実施した特別定額給付金事業の皆減等により、前年度と比較して１０５，２９４円の減少となった。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新しい可燃ごみ焼却施設の整備に伴う普通建設事業費の増加により、平成２９年度までは類似団体内平均値を大きく上回っていたが、平成３０年度に可燃ごみ焼却施設が完成を迎えるとともに、ごみ処分に係る委託料も減額となったために大きく減少しており、令和元年度以降は類似団体内平均値よりも少ない金額となっている。令和３年度は、新型コロナウイルスワクチン接種事業の実施等により、前年度と比較して７，１２５円の増加となった。</a:t>
          </a:r>
        </a:p>
        <a:p>
          <a:r>
            <a:rPr kumimoji="1" lang="ja-JP" altLang="en-US" sz="1200">
              <a:latin typeface="ＭＳ Ｐゴシック" panose="020B0600070205080204" pitchFamily="50" charset="-128"/>
              <a:ea typeface="ＭＳ Ｐゴシック" panose="020B0600070205080204" pitchFamily="50" charset="-128"/>
            </a:rPr>
            <a:t>　教育費については、住民一人当たり５８，１８１円となっており、類似団体内平均値と比較して多い金額となっている。要因としては、城山台小学校における児童急増対策として、第２体育館建設や校舎増築、木津小学校及び相楽小学校の校舎老朽化に伴う対策として、校舎改築や校舎長寿命化改修等に着手したこと等が挙げられる。建築から年数が経過している教育施設も少なくなく、令和２年度に策定した木津川市学校施設等長寿命化計画に基づき、教育環境の整備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３年度においては、財源不足を補うために財政調整基金を取り崩したが、前年度決算剰余金等の積立てにより、財政調整基金残高は増加した。標準財政規模も増加したが、標準財政規模比は前年度と比較して上昇した。</a:t>
          </a:r>
        </a:p>
        <a:p>
          <a:r>
            <a:rPr kumimoji="1" lang="ja-JP" altLang="en-US" sz="1300">
              <a:latin typeface="ＭＳ ゴシック" pitchFamily="49" charset="-128"/>
              <a:ea typeface="ＭＳ ゴシック" pitchFamily="49" charset="-128"/>
            </a:rPr>
            <a:t>　また、財政調整基金の積立金額を上回る取崩しを行ったことにより、実質単年度収支が赤字となった年度もあったが、実質収支額は継続的に標準財政規模の数％の黒字を保っている。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平成２９年度以降、赤字額が生じた会計は皆無であり、標準財政規模が増加する中、全会計の黒字額の合計は、標準財政規模の２０％前後を保っている。</a:t>
          </a:r>
        </a:p>
        <a:p>
          <a:r>
            <a:rPr kumimoji="1" lang="ja-JP" altLang="en-US" sz="1400">
              <a:latin typeface="ＭＳ ゴシック" pitchFamily="49" charset="-128"/>
              <a:ea typeface="ＭＳ ゴシック" pitchFamily="49" charset="-128"/>
            </a:rPr>
            <a:t>　会計別で黒字額が最も多いのは、法適用の水道事業会計である。令和３年度においては、新型コロナウイルス感染症の影響等により給水収益は減少となったが、城山台地区の人口増加に伴い給水人口が増加した結果、流動資産から流動負債を差し引くなどして算出される黒字額は約２，７８１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なお、財政状況資料集の仕様上、端数処理の方法が異なるため、一般会計及び旧木津町準財産区特別会計の比率の合計と「（７）実質収支比率等に係る経年分析」の比率は異なる場合がある。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令和３年度においては、元利償還金の増加により、実質公債費比率の分子は前年度から増加し、１，６４４百万円となった。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に基づく支出額及び算入公債費等について、平成３０年度が突出して多いが、これは同年度に市内小中学校及び幼稚園空調設備整備ＰＦＩ事業に係る一括支払い分の支出という一時的な増加要因があったことによる。</a:t>
          </a:r>
        </a:p>
        <a:p>
          <a:r>
            <a:rPr kumimoji="1" lang="ja-JP" altLang="en-US" sz="1400">
              <a:latin typeface="ＭＳ ゴシック" pitchFamily="49" charset="-128"/>
              <a:ea typeface="ＭＳ ゴシック" pitchFamily="49" charset="-128"/>
            </a:rPr>
            <a:t>　今後も引き続き普通交付税の算入率及び算入期間等を踏まえた計画的な地方債等の発行により、公債費の負担の抑制に努める。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本市は、満期一括償還地方債の償還の財源として積み立てた減債基金は無い。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令和３年度においては、将来負担額が４４，０９４百万円となり、充当可能財源等が４２，２２１百万円となった結果、将来負担比率の分子は前年度比△１，３１９百万円の１，８７５百万円となった。</a:t>
          </a:r>
        </a:p>
        <a:p>
          <a:r>
            <a:rPr kumimoji="1" lang="ja-JP" altLang="en-US" sz="1400">
              <a:latin typeface="ＭＳ ゴシック" pitchFamily="49" charset="-128"/>
              <a:ea typeface="ＭＳ ゴシック" pitchFamily="49" charset="-128"/>
            </a:rPr>
            <a:t>　債務負担行為に基づく支出予定額については、都市再生機構立替金定期償還等により、前年度比△２５７百万円の１，９２９百万円となった。</a:t>
          </a:r>
        </a:p>
        <a:p>
          <a:r>
            <a:rPr kumimoji="1" lang="ja-JP" altLang="en-US" sz="1400">
              <a:latin typeface="ＭＳ ゴシック" pitchFamily="49" charset="-128"/>
              <a:ea typeface="ＭＳ ゴシック" pitchFamily="49" charset="-128"/>
            </a:rPr>
            <a:t>　公営企業債等繰入見込額については、水道事業会計及び公共下水道事業会計における企業債残高の減少等により、前年度比△５９６百万円の４，７４６百万円となった。</a:t>
          </a:r>
        </a:p>
        <a:p>
          <a:r>
            <a:rPr kumimoji="1" lang="ja-JP" altLang="en-US" sz="1400">
              <a:latin typeface="ＭＳ ゴシック" pitchFamily="49" charset="-128"/>
              <a:ea typeface="ＭＳ ゴシック" pitchFamily="49" charset="-128"/>
            </a:rPr>
            <a:t>　また、財政調整基金の増加等により、充当可能基金が前年度と比較して増加した。</a:t>
          </a:r>
        </a:p>
        <a:p>
          <a:r>
            <a:rPr kumimoji="1" lang="ja-JP" altLang="en-US" sz="1400">
              <a:latin typeface="ＭＳ ゴシック" pitchFamily="49" charset="-128"/>
              <a:ea typeface="ＭＳ ゴシック" pitchFamily="49" charset="-128"/>
            </a:rPr>
            <a:t>　５年間の経年で比較すると、将来負担比率の分子は減少してきているが、今後も引き続き将来負担の抑制と平準化を図る。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京都府木津川市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財政調整基金に２８２百万円、環型社会推進基金に７６百万円積み立てるなど合計３９８百万円を積み立てた一方、公共施設等整備基金で２７０百万円、合併算定替逓減対策基金で２２０百万円、清掃センター建設整備基金で１７９百万円を取り崩すなど合計７１０百万円を取り崩したことにより、年度末の残高は前年度の１１，２６３百万円より３１２百万円減り、１０，９５１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今後も公共施設等整備基金を財源として活用し、計画的に公共施設等の更新や改修等を進める予定である。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建設整備基金については、従来は施設整備費の財源として取り崩していたが、平成３０年１０月に新たなごみ焼却施設である環境の森センター・きづがわが本格稼働したため、整備に際して発行した地方債の償還財源として計画的に繰入れ、財政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合併算定替逓減対策基金の繰入れも漸次減額の計画により行う。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公共施設等整備基金：公共施設等の整備を実施するための財源として活用し、事業の円滑な推進を図る。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清掃センター建設整備基金：ごみ焼却施設の整備に際して発行した地方債の償還財源として計画的に繰入れ、財政負担の平準化を図る。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合併算定替逓減対策基金：普通交付税合併算定替特例措置の逓減及び終了に対し、計画的な繰入れを行い、財政への影響を緩和する。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公共施設等整備基金：本庁舎建物改修事業や各小学校の改築・改修等のために２７０百万円を取り崩したことによる減少。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清掃センター建設整備基金：ごみ焼却施設の整備に際して発行した地方債の償還財源として１７９百万円を取り崩したことによる減少。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合併算定替逓減対策基金：普通交付税合併算定替特例措置の逓減及び終了に対する計画的な繰入として２２０百万円を取り崩したことによる減少。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逓減対策基金：平成２８年度から普通交付税合併算定替特例措置の逓減が始まり、令和２年度を最後に普通交付税合併算定替特例措置が終了し、令和３年度から一本算定に移行している。平成３０年度から令和７年度にかけて計画的に繰入れ、普通交付税合併算定替特例措置の逓減及び終了による市民サービスへの影響を緩和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財源不足を補うため、５百万円を取り崩したが、前年度決算剰余金のうち２７２百万円、その他市営墓地使用料や公用車売払収入等合計２８２百万円を積み立てたことにより、年度末の残高は前年度の４，２３５百万円から２７７百万円増加し、４，５１２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年度末残高の推移については、令和元年度から３年度は増加したものの、平成２５年度の４，８２１百万円をと比較すると大きく減少しており、不測の事態に備えるためにも財源不足額の縮減を図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令和３年度においては、基金利子０．００２百万円を積み立て、取り崩しは実施しなかった。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地方債の償還及び適正な管理に必要な財源として活用を図る。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7D6BB8-670E-4BC8-BEED-072F3CE73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2D943F6-8967-4893-87F2-6ED98396B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421C48D-A0C5-4C96-91B1-2A86FF8C4401}"/>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C04DC4-44E8-4551-A238-F52DCAFDEC0D}"/>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F8D8B48-CC33-461C-8AAB-3112CDBCAB12}"/>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AA3420F-BE0B-4677-A886-5E3A55F3434B}"/>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9F7A721-71CE-43E2-9E33-8488EA1DAAC7}"/>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0EF8B60-94CE-4008-85A7-41E9225A7192}"/>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B45890C-6005-46F9-9F50-8D89D9662B43}"/>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5F7F3DD-91EC-4357-A59A-B72E3A6C5173}"/>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D8AD2AB-2695-427B-902F-3F035D7CB837}"/>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11BC201-F89A-4790-96E8-97F561074F2E}"/>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79,707
79,037
85.13
35,002,152
33,536,199
968,650
19,001,926
31,795,984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F2A1EEF-48CF-4DC3-98DC-8C22AD20E54D}"/>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01332BB-748C-44B3-8A3C-F02CF8583916}"/>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5E0D6D2-84FD-4333-B1AB-9A4491502E35}"/>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EC2C1C-C35B-4EA6-8ED0-477F1A1563DB}"/>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2832903-E61B-4E86-9920-1A77C5214BA8}"/>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549F1AE-651B-420C-8DC0-826104DFC89C}"/>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9C8305-AE93-47FA-BCF3-610C7E213807}"/>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BB8D6B2-F310-4D9B-9AF4-C80E89A5E832}"/>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091E68C-E44A-4494-B53D-32EF9B73BAFE}"/>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56931EC-4FEC-4CF7-B2E3-BE8CBDB130CE}"/>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2930C12-BFDE-4833-B4ED-E20F5BA07560}"/>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8163C2-68A3-4C97-9DBB-56B58265AA7F}"/>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CAE09C5-17F5-4C19-B784-8AFE9BDAA045}"/>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793748C-CB2C-4438-8A19-87732E3C12A6}"/>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3C00AA-8109-4CF4-9D8D-4ED5AF8D4E04}"/>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C2C7131-F2E3-41DF-9B54-342077173BCA}"/>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33575BB-6EC5-4B60-BE44-4BDF46E6B362}"/>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EBF0A7F-9381-49DA-A174-D1BB21716D4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DCF1382-04D5-450B-AD9A-3FFD36BE87BD}"/>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8277AE2-B357-494A-AB7C-DF73C2685ABB}"/>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16F600F-3D76-4A3C-93C4-2C97842763D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8D0E692-C449-4720-B76D-72AB82DA0EC7}"/>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07D5D05-0D31-4591-A6E1-EC57A92ACD2B}"/>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8780E30-2A66-47AB-B766-4EA398A268BC}"/>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436DF51-3BFF-476F-889D-D7F5B778CFC7}"/>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1CF301C-F1FE-4186-B074-071EC863900D}"/>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A979B3C-AE92-474C-AE2B-CCF58A2436DB}"/>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FC94E6-8329-4729-A4FA-F4EEAC2E14B0}"/>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ADFB6AC-9D1D-44BB-836B-8AE2E61CD1C8}"/>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46242D8-CE86-4725-91D9-7E4DCF1E543C}"/>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F369500-5981-42A9-B65A-CD81AED947AF}"/>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B184E7D-7677-49BD-AF4C-94CAA5376B32}"/>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6F6CF04-9F5C-41AF-AC0E-1BFB4EC1AAA1}"/>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E4B27F2-AA7D-44E9-BEF6-E9F5D26B613A}"/>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0F4CAC0-2669-450C-B92E-AC992345809F}"/>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90">
              <a:latin typeface="ＭＳ Ｐゴシック" panose="020B0600070205080204" pitchFamily="50" charset="-128"/>
              <a:ea typeface="ＭＳ Ｐゴシック" panose="020B0600070205080204" pitchFamily="50" charset="-128"/>
            </a:rPr>
            <a:t>　令和３年度は、既存の資産の減価償却が進んだ一方、城山台小学校第２体育館の新築や加茂文化センター空調設備改修等による資産の取得があり、前年度から０．８ポイント減少し、６４．６％となった。</a:t>
          </a:r>
        </a:p>
        <a:p>
          <a:r>
            <a:rPr kumimoji="1" lang="ja-JP" altLang="en-US" sz="1090">
              <a:latin typeface="ＭＳ Ｐゴシック" panose="020B0600070205080204" pitchFamily="50" charset="-128"/>
              <a:ea typeface="ＭＳ Ｐゴシック" panose="020B0600070205080204" pitchFamily="50" charset="-128"/>
            </a:rPr>
            <a:t>　本市では、平成２９年３月に策定した木津川市公共施設等総合管理計画において、策定後３０年間で公共施設等の延床面積を２８％削減するという目標を掲げており、人口増加に伴う公共施設等の新規整備も実施しつつ、公共施設等の適正な管理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935C64-96DA-4E67-9334-44CB2A900ECC}"/>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43717CB-BD8F-4F88-8E69-1CAFD5A67375}"/>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F081B42-D58E-4F77-9E6E-BFC8D3CBEF0C}"/>
            </a:ext>
          </a:extLst>
        </xdr:cNvPr>
        <xdr:cNvSpPr txBox="1"/>
      </xdr:nvSpPr>
      <xdr:spPr>
        <a:xfrm>
          <a:off x="73104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20D96597-5BD9-4034-A01B-14029F5BB686}"/>
            </a:ext>
          </a:extLst>
        </xdr:cNvPr>
        <xdr:cNvCxnSpPr/>
      </xdr:nvCxnSpPr>
      <xdr:spPr>
        <a:xfrm>
          <a:off x="1142365" y="60686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FB1BE4C1-34BB-4CC0-AFEF-5AF90598738C}"/>
            </a:ext>
          </a:extLst>
        </xdr:cNvPr>
        <xdr:cNvSpPr txBox="1"/>
      </xdr:nvSpPr>
      <xdr:spPr>
        <a:xfrm>
          <a:off x="784241" y="5974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427A521F-A7D1-4266-8A49-D8A9C2AC8EAC}"/>
            </a:ext>
          </a:extLst>
        </xdr:cNvPr>
        <xdr:cNvCxnSpPr/>
      </xdr:nvCxnSpPr>
      <xdr:spPr>
        <a:xfrm>
          <a:off x="1142365" y="579882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E7860BB-ECD5-438A-A4E5-87743B7A7BEB}"/>
            </a:ext>
          </a:extLst>
        </xdr:cNvPr>
        <xdr:cNvSpPr txBox="1"/>
      </xdr:nvSpPr>
      <xdr:spPr>
        <a:xfrm>
          <a:off x="784241" y="57088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4D4E4BB3-D6E9-4283-BD60-626D401756F8}"/>
            </a:ext>
          </a:extLst>
        </xdr:cNvPr>
        <xdr:cNvCxnSpPr/>
      </xdr:nvCxnSpPr>
      <xdr:spPr>
        <a:xfrm>
          <a:off x="1142365" y="55327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96469D7A-D15A-4AEF-97E3-D0C0D04B5F87}"/>
            </a:ext>
          </a:extLst>
        </xdr:cNvPr>
        <xdr:cNvSpPr txBox="1"/>
      </xdr:nvSpPr>
      <xdr:spPr>
        <a:xfrm>
          <a:off x="784241" y="54389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1CF780BB-BFD0-47B7-B1FD-7A5218A3B12F}"/>
            </a:ext>
          </a:extLst>
        </xdr:cNvPr>
        <xdr:cNvCxnSpPr/>
      </xdr:nvCxnSpPr>
      <xdr:spPr>
        <a:xfrm>
          <a:off x="1142365" y="526097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EA4769A-3EF2-4392-A860-C893D3DB8B3B}"/>
            </a:ext>
          </a:extLst>
        </xdr:cNvPr>
        <xdr:cNvSpPr txBox="1"/>
      </xdr:nvSpPr>
      <xdr:spPr>
        <a:xfrm>
          <a:off x="784241" y="5163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65AE082-9436-42A3-A979-A24A07E4811B}"/>
            </a:ext>
          </a:extLst>
        </xdr:cNvPr>
        <xdr:cNvCxnSpPr/>
      </xdr:nvCxnSpPr>
      <xdr:spPr>
        <a:xfrm>
          <a:off x="1142365" y="498729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2FAB408-BFE5-433C-86B0-1E7D55D014D6}"/>
            </a:ext>
          </a:extLst>
        </xdr:cNvPr>
        <xdr:cNvSpPr txBox="1"/>
      </xdr:nvSpPr>
      <xdr:spPr>
        <a:xfrm>
          <a:off x="784241" y="489348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B8F6C47-D4C6-460F-A149-A0A15E691949}"/>
            </a:ext>
          </a:extLst>
        </xdr:cNvPr>
        <xdr:cNvCxnSpPr/>
      </xdr:nvCxnSpPr>
      <xdr:spPr>
        <a:xfrm>
          <a:off x="1142365" y="47250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B162EA11-1F2D-4315-9ABB-DED67B697F71}"/>
            </a:ext>
          </a:extLst>
        </xdr:cNvPr>
        <xdr:cNvSpPr txBox="1"/>
      </xdr:nvSpPr>
      <xdr:spPr>
        <a:xfrm>
          <a:off x="784241" y="46312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84BF3363-388B-47B3-8E34-28297CF5731D}"/>
            </a:ext>
          </a:extLst>
        </xdr:cNvPr>
        <xdr:cNvCxnSpPr/>
      </xdr:nvCxnSpPr>
      <xdr:spPr>
        <a:xfrm>
          <a:off x="1142365" y="44551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982B16AE-F3DC-479A-97D0-91E192FF5696}"/>
            </a:ext>
          </a:extLst>
        </xdr:cNvPr>
        <xdr:cNvSpPr txBox="1"/>
      </xdr:nvSpPr>
      <xdr:spPr>
        <a:xfrm>
          <a:off x="784241" y="4355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01390B5-9501-4138-9EBE-A41E7F8CCB12}"/>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288AE4E-029A-4951-9EE5-A73A689D5A06}"/>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ACC0D82-EA98-4A0D-8A36-3413C793C2B4}"/>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9FC02941-E952-4D0A-A7B9-AFD97CE3ABDB}"/>
            </a:ext>
          </a:extLst>
        </xdr:cNvPr>
        <xdr:cNvCxnSpPr/>
      </xdr:nvCxnSpPr>
      <xdr:spPr>
        <a:xfrm flipV="1">
          <a:off x="4295775" y="4545013"/>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EECDD2BD-6B63-4B1B-861E-F92E949F15C1}"/>
            </a:ext>
          </a:extLst>
        </xdr:cNvPr>
        <xdr:cNvSpPr txBox="1"/>
      </xdr:nvSpPr>
      <xdr:spPr>
        <a:xfrm>
          <a:off x="4342765" y="588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49E2F2B4-6A64-4A9A-8E89-15BC60280E25}"/>
            </a:ext>
          </a:extLst>
        </xdr:cNvPr>
        <xdr:cNvCxnSpPr/>
      </xdr:nvCxnSpPr>
      <xdr:spPr>
        <a:xfrm>
          <a:off x="4206875" y="588597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506A074C-7440-4A20-860B-6017FBA4B8A8}"/>
            </a:ext>
          </a:extLst>
        </xdr:cNvPr>
        <xdr:cNvSpPr txBox="1"/>
      </xdr:nvSpPr>
      <xdr:spPr>
        <a:xfrm>
          <a:off x="4342765" y="431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B1B1B8D3-89D3-48E1-9F65-98C3A58127A7}"/>
            </a:ext>
          </a:extLst>
        </xdr:cNvPr>
        <xdr:cNvCxnSpPr/>
      </xdr:nvCxnSpPr>
      <xdr:spPr>
        <a:xfrm>
          <a:off x="4206875" y="45450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BCA601DF-0F4E-4194-ACEB-659D2876917F}"/>
            </a:ext>
          </a:extLst>
        </xdr:cNvPr>
        <xdr:cNvSpPr txBox="1"/>
      </xdr:nvSpPr>
      <xdr:spPr>
        <a:xfrm>
          <a:off x="4342765" y="51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AD1B283D-D225-4F2B-91F6-CC379426E8F4}"/>
            </a:ext>
          </a:extLst>
        </xdr:cNvPr>
        <xdr:cNvSpPr/>
      </xdr:nvSpPr>
      <xdr:spPr>
        <a:xfrm>
          <a:off x="4244975" y="529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8D5024EE-4AD5-452F-9BB1-5790AFE7C37F}"/>
            </a:ext>
          </a:extLst>
        </xdr:cNvPr>
        <xdr:cNvSpPr/>
      </xdr:nvSpPr>
      <xdr:spPr>
        <a:xfrm>
          <a:off x="3611880" y="529383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E619C670-3E28-4C49-8D69-3F00A494572F}"/>
            </a:ext>
          </a:extLst>
        </xdr:cNvPr>
        <xdr:cNvSpPr/>
      </xdr:nvSpPr>
      <xdr:spPr>
        <a:xfrm>
          <a:off x="2926080" y="524875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AD7D623D-F2DC-4878-A5EE-27CA7D95D982}"/>
            </a:ext>
          </a:extLst>
        </xdr:cNvPr>
        <xdr:cNvSpPr/>
      </xdr:nvSpPr>
      <xdr:spPr>
        <a:xfrm>
          <a:off x="2240280" y="5210969"/>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A5CE02C8-E25F-495D-930F-19F37608F66C}"/>
            </a:ext>
          </a:extLst>
        </xdr:cNvPr>
        <xdr:cNvSpPr/>
      </xdr:nvSpPr>
      <xdr:spPr>
        <a:xfrm>
          <a:off x="1554480" y="519779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3122A29-55EE-4021-AE7C-A81F929101E0}"/>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D1A41B0-DA21-4018-A52B-1E8B84F26C0E}"/>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25D71DD-4440-49F1-8172-2EE7FE025502}"/>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9FF3D9B-292E-4EF6-B1B3-9B06E55432D3}"/>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A5B1F72-4D18-466E-981A-B6068FA63A5B}"/>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19367</xdr:rowOff>
    </xdr:from>
    <xdr:to>
      <xdr:col>23</xdr:col>
      <xdr:colOff>136525</xdr:colOff>
      <xdr:row>31</xdr:row>
      <xdr:rowOff>120967</xdr:rowOff>
    </xdr:to>
    <xdr:sp macro="" textlink="">
      <xdr:nvSpPr>
        <xdr:cNvPr id="85" name="楕円 84">
          <a:extLst>
            <a:ext uri="{FF2B5EF4-FFF2-40B4-BE49-F238E27FC236}">
              <a16:creationId xmlns:a16="http://schemas.microsoft.com/office/drawing/2014/main" id="{742A38BA-0734-4D2B-8984-7DDBDF65F3E0}"/>
            </a:ext>
          </a:extLst>
        </xdr:cNvPr>
        <xdr:cNvSpPr/>
      </xdr:nvSpPr>
      <xdr:spPr>
        <a:xfrm>
          <a:off x="4244975" y="53305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169244</xdr:rowOff>
    </xdr:from>
    <xdr:ext cx="405111" cy="259045"/>
    <xdr:sp macro="" textlink="">
      <xdr:nvSpPr>
        <xdr:cNvPr id="86" name="有形固定資産減価償却率該当値テキスト">
          <a:extLst>
            <a:ext uri="{FF2B5EF4-FFF2-40B4-BE49-F238E27FC236}">
              <a16:creationId xmlns:a16="http://schemas.microsoft.com/office/drawing/2014/main" id="{4FC3B3DB-3570-40BD-A87B-53CE91D467F8}"/>
            </a:ext>
          </a:extLst>
        </xdr:cNvPr>
        <xdr:cNvSpPr txBox="1"/>
      </xdr:nvSpPr>
      <xdr:spPr>
        <a:xfrm>
          <a:off x="4342765" y="531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40958</xdr:rowOff>
    </xdr:from>
    <xdr:to>
      <xdr:col>19</xdr:col>
      <xdr:colOff>187325</xdr:colOff>
      <xdr:row>31</xdr:row>
      <xdr:rowOff>142558</xdr:rowOff>
    </xdr:to>
    <xdr:sp macro="" textlink="">
      <xdr:nvSpPr>
        <xdr:cNvPr id="87" name="楕円 86">
          <a:extLst>
            <a:ext uri="{FF2B5EF4-FFF2-40B4-BE49-F238E27FC236}">
              <a16:creationId xmlns:a16="http://schemas.microsoft.com/office/drawing/2014/main" id="{8A72011B-93F1-41D3-B5B9-A6692DC651C6}"/>
            </a:ext>
          </a:extLst>
        </xdr:cNvPr>
        <xdr:cNvSpPr/>
      </xdr:nvSpPr>
      <xdr:spPr>
        <a:xfrm>
          <a:off x="3611880" y="5355908"/>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70167</xdr:rowOff>
    </xdr:from>
    <xdr:to>
      <xdr:col>23</xdr:col>
      <xdr:colOff>85725</xdr:colOff>
      <xdr:row>31</xdr:row>
      <xdr:rowOff>91758</xdr:rowOff>
    </xdr:to>
    <xdr:cxnSp macro="">
      <xdr:nvCxnSpPr>
        <xdr:cNvPr id="88" name="直線コネクタ 87">
          <a:extLst>
            <a:ext uri="{FF2B5EF4-FFF2-40B4-BE49-F238E27FC236}">
              <a16:creationId xmlns:a16="http://schemas.microsoft.com/office/drawing/2014/main" id="{9815AABC-8CE8-4B02-AE29-B60565783A3C}"/>
            </a:ext>
          </a:extLst>
        </xdr:cNvPr>
        <xdr:cNvCxnSpPr/>
      </xdr:nvCxnSpPr>
      <xdr:spPr>
        <a:xfrm flipV="1">
          <a:off x="3656965" y="5383212"/>
          <a:ext cx="64071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96361</xdr:rowOff>
    </xdr:from>
    <xdr:to>
      <xdr:col>15</xdr:col>
      <xdr:colOff>187325</xdr:colOff>
      <xdr:row>31</xdr:row>
      <xdr:rowOff>26511</xdr:rowOff>
    </xdr:to>
    <xdr:sp macro="" textlink="">
      <xdr:nvSpPr>
        <xdr:cNvPr id="89" name="楕円 88">
          <a:extLst>
            <a:ext uri="{FF2B5EF4-FFF2-40B4-BE49-F238E27FC236}">
              <a16:creationId xmlns:a16="http://schemas.microsoft.com/office/drawing/2014/main" id="{D31E19EB-2B10-44A6-8AC2-AF1DEABE344C}"/>
            </a:ext>
          </a:extLst>
        </xdr:cNvPr>
        <xdr:cNvSpPr/>
      </xdr:nvSpPr>
      <xdr:spPr>
        <a:xfrm>
          <a:off x="2926080" y="523605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147161</xdr:rowOff>
    </xdr:from>
    <xdr:to>
      <xdr:col>19</xdr:col>
      <xdr:colOff>136525</xdr:colOff>
      <xdr:row>31</xdr:row>
      <xdr:rowOff>91758</xdr:rowOff>
    </xdr:to>
    <xdr:cxnSp macro="">
      <xdr:nvCxnSpPr>
        <xdr:cNvPr id="90" name="直線コネクタ 89">
          <a:extLst>
            <a:ext uri="{FF2B5EF4-FFF2-40B4-BE49-F238E27FC236}">
              <a16:creationId xmlns:a16="http://schemas.microsoft.com/office/drawing/2014/main" id="{713438AA-B4BB-4073-968A-95F6AF4E1A49}"/>
            </a:ext>
          </a:extLst>
        </xdr:cNvPr>
        <xdr:cNvCxnSpPr/>
      </xdr:nvCxnSpPr>
      <xdr:spPr>
        <a:xfrm>
          <a:off x="2971165" y="5288756"/>
          <a:ext cx="685800" cy="1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61278</xdr:rowOff>
    </xdr:from>
    <xdr:to>
      <xdr:col>11</xdr:col>
      <xdr:colOff>187325</xdr:colOff>
      <xdr:row>30</xdr:row>
      <xdr:rowOff>162878</xdr:rowOff>
    </xdr:to>
    <xdr:sp macro="" textlink="">
      <xdr:nvSpPr>
        <xdr:cNvPr id="91" name="楕円 90">
          <a:extLst>
            <a:ext uri="{FF2B5EF4-FFF2-40B4-BE49-F238E27FC236}">
              <a16:creationId xmlns:a16="http://schemas.microsoft.com/office/drawing/2014/main" id="{90D0E17E-EAFA-49A2-A401-2DB30518D6C6}"/>
            </a:ext>
          </a:extLst>
        </xdr:cNvPr>
        <xdr:cNvSpPr/>
      </xdr:nvSpPr>
      <xdr:spPr>
        <a:xfrm>
          <a:off x="2240280" y="520096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112078</xdr:rowOff>
    </xdr:from>
    <xdr:to>
      <xdr:col>15</xdr:col>
      <xdr:colOff>136525</xdr:colOff>
      <xdr:row>30</xdr:row>
      <xdr:rowOff>147161</xdr:rowOff>
    </xdr:to>
    <xdr:cxnSp macro="">
      <xdr:nvCxnSpPr>
        <xdr:cNvPr id="92" name="直線コネクタ 91">
          <a:extLst>
            <a:ext uri="{FF2B5EF4-FFF2-40B4-BE49-F238E27FC236}">
              <a16:creationId xmlns:a16="http://schemas.microsoft.com/office/drawing/2014/main" id="{ABCF0A12-7232-463A-AB7E-F333F4C2E740}"/>
            </a:ext>
          </a:extLst>
        </xdr:cNvPr>
        <xdr:cNvCxnSpPr/>
      </xdr:nvCxnSpPr>
      <xdr:spPr>
        <a:xfrm>
          <a:off x="2285365" y="5255578"/>
          <a:ext cx="6858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3" name="楕円 92">
          <a:extLst>
            <a:ext uri="{FF2B5EF4-FFF2-40B4-BE49-F238E27FC236}">
              <a16:creationId xmlns:a16="http://schemas.microsoft.com/office/drawing/2014/main" id="{8ABBF6D6-83C5-4121-98C8-321B94D81067}"/>
            </a:ext>
          </a:extLst>
        </xdr:cNvPr>
        <xdr:cNvSpPr/>
      </xdr:nvSpPr>
      <xdr:spPr>
        <a:xfrm>
          <a:off x="1554480" y="528383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112078</xdr:rowOff>
    </xdr:from>
    <xdr:to>
      <xdr:col>11</xdr:col>
      <xdr:colOff>136525</xdr:colOff>
      <xdr:row>31</xdr:row>
      <xdr:rowOff>21590</xdr:rowOff>
    </xdr:to>
    <xdr:cxnSp macro="">
      <xdr:nvCxnSpPr>
        <xdr:cNvPr id="94" name="直線コネクタ 93">
          <a:extLst>
            <a:ext uri="{FF2B5EF4-FFF2-40B4-BE49-F238E27FC236}">
              <a16:creationId xmlns:a16="http://schemas.microsoft.com/office/drawing/2014/main" id="{0D0E7BB5-26F2-4399-978D-78B6E6AFB4A6}"/>
            </a:ext>
          </a:extLst>
        </xdr:cNvPr>
        <xdr:cNvCxnSpPr/>
      </xdr:nvCxnSpPr>
      <xdr:spPr>
        <a:xfrm flipV="1">
          <a:off x="1599565" y="5255578"/>
          <a:ext cx="6858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E331AF00-F6ED-427B-AB7D-73935898E3AC}"/>
            </a:ext>
          </a:extLst>
        </xdr:cNvPr>
        <xdr:cNvSpPr txBox="1"/>
      </xdr:nvSpPr>
      <xdr:spPr>
        <a:xfrm>
          <a:off x="3464569" y="506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F7EA996A-0161-4AC2-8DF0-EF6E13F886C4}"/>
            </a:ext>
          </a:extLst>
        </xdr:cNvPr>
        <xdr:cNvSpPr txBox="1"/>
      </xdr:nvSpPr>
      <xdr:spPr>
        <a:xfrm>
          <a:off x="2793374" y="5341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FA40BD7A-B732-4656-82EC-A9C9A3271950}"/>
            </a:ext>
          </a:extLst>
        </xdr:cNvPr>
        <xdr:cNvSpPr txBox="1"/>
      </xdr:nvSpPr>
      <xdr:spPr>
        <a:xfrm>
          <a:off x="2107574" y="530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EDC4D335-72D3-430F-ABFD-65D66D0C4F11}"/>
            </a:ext>
          </a:extLst>
        </xdr:cNvPr>
        <xdr:cNvSpPr txBox="1"/>
      </xdr:nvSpPr>
      <xdr:spPr>
        <a:xfrm>
          <a:off x="1421774" y="497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133685</xdr:rowOff>
    </xdr:from>
    <xdr:ext cx="405111" cy="259045"/>
    <xdr:sp macro="" textlink="">
      <xdr:nvSpPr>
        <xdr:cNvPr id="99" name="n_1mainValue有形固定資産減価償却率">
          <a:extLst>
            <a:ext uri="{FF2B5EF4-FFF2-40B4-BE49-F238E27FC236}">
              <a16:creationId xmlns:a16="http://schemas.microsoft.com/office/drawing/2014/main" id="{F85BB1CE-4016-45A5-BDE3-3FFDF219BB5F}"/>
            </a:ext>
          </a:extLst>
        </xdr:cNvPr>
        <xdr:cNvSpPr txBox="1"/>
      </xdr:nvSpPr>
      <xdr:spPr>
        <a:xfrm>
          <a:off x="3464569" y="544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43038</xdr:rowOff>
    </xdr:from>
    <xdr:ext cx="405111" cy="259045"/>
    <xdr:sp macro="" textlink="">
      <xdr:nvSpPr>
        <xdr:cNvPr id="100" name="n_2mainValue有形固定資産減価償却率">
          <a:extLst>
            <a:ext uri="{FF2B5EF4-FFF2-40B4-BE49-F238E27FC236}">
              <a16:creationId xmlns:a16="http://schemas.microsoft.com/office/drawing/2014/main" id="{BD660239-AA81-44C9-A547-5504F348DCC8}"/>
            </a:ext>
          </a:extLst>
        </xdr:cNvPr>
        <xdr:cNvSpPr txBox="1"/>
      </xdr:nvSpPr>
      <xdr:spPr>
        <a:xfrm>
          <a:off x="2793374" y="501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7955</xdr:rowOff>
    </xdr:from>
    <xdr:ext cx="405111" cy="259045"/>
    <xdr:sp macro="" textlink="">
      <xdr:nvSpPr>
        <xdr:cNvPr id="101" name="n_3mainValue有形固定資産減価償却率">
          <a:extLst>
            <a:ext uri="{FF2B5EF4-FFF2-40B4-BE49-F238E27FC236}">
              <a16:creationId xmlns:a16="http://schemas.microsoft.com/office/drawing/2014/main" id="{069EEC4C-E6C9-4E8E-90E8-C28090A40C26}"/>
            </a:ext>
          </a:extLst>
        </xdr:cNvPr>
        <xdr:cNvSpPr txBox="1"/>
      </xdr:nvSpPr>
      <xdr:spPr>
        <a:xfrm>
          <a:off x="2107574" y="49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102" name="n_4mainValue有形固定資産減価償却率">
          <a:extLst>
            <a:ext uri="{FF2B5EF4-FFF2-40B4-BE49-F238E27FC236}">
              <a16:creationId xmlns:a16="http://schemas.microsoft.com/office/drawing/2014/main" id="{21DB7A25-9B7C-473D-AC6C-F0DA223789A5}"/>
            </a:ext>
          </a:extLst>
        </xdr:cNvPr>
        <xdr:cNvSpPr txBox="1"/>
      </xdr:nvSpPr>
      <xdr:spPr>
        <a:xfrm>
          <a:off x="142177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43CA9E0-EFA3-48F2-8703-E554A5275043}"/>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15773D3-0D09-4C65-A258-3DE6C75B741D}"/>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B651F4E-E3ED-489D-85A5-FA6DC3571278}"/>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BA625B4-B754-4842-9A77-6DAB6CC59015}"/>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9C089B9-F5A5-4367-B898-70657DEF8F0D}"/>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5BEF7E4-7D26-4C05-A0B3-2BEC5B5CEA5D}"/>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B9BCFD3-6042-4296-942D-2A6CB82F27FB}"/>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DDA6E61-02D0-43D1-AD34-CE4D0C2FE400}"/>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B1B988C-5D06-4DE4-B3F6-4517A8A59C21}"/>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5EAB863-B946-4CB1-9D30-7718594F22F8}"/>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D1EE17B-116D-4000-8A33-FB798FDF1A1B}"/>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CDAC1EE-EEFE-480A-9410-3E4757D60580}"/>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B89E02E-0992-440B-9CFA-8C71C3084635}"/>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90">
              <a:latin typeface="ＭＳ Ｐゴシック" panose="020B0600070205080204" pitchFamily="50" charset="-128"/>
              <a:ea typeface="ＭＳ Ｐゴシック" panose="020B0600070205080204" pitchFamily="50" charset="-128"/>
            </a:rPr>
            <a:t>令和３年度は、算定式の分子が前年度比約１５．１億円減の約２９１．７億円、分母が前年度比約１０．８億円増の約６５．８億円となったことにより、債務償還比率は大きく改善された。</a:t>
          </a:r>
        </a:p>
        <a:p>
          <a:r>
            <a:rPr kumimoji="1" lang="ja-JP" altLang="en-US" sz="1090">
              <a:latin typeface="ＭＳ Ｐゴシック" panose="020B0600070205080204" pitchFamily="50" charset="-128"/>
              <a:ea typeface="ＭＳ Ｐゴシック" panose="020B0600070205080204" pitchFamily="50" charset="-128"/>
            </a:rPr>
            <a:t>　主な要因としては、起債額を上回る額を償還したことに伴い地方債現在高が約４．５億円減少となったことによる将来負担額が減少したこと、測定単位が令和２年国勢調査人口に置き換わったことなどによって人口増加が進む本市の地方交付税が約７．６億円増加して経常一般財源等（歳入）が増加したことなどが考えら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9D70C12-29BC-4E0C-A87C-992E94287598}"/>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E50EDF0-AF03-4215-9231-3341290B1F29}"/>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54A7DF6-3A8B-46BB-902D-8C44147B2F7D}"/>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D49E9A16-F0C3-499F-97E2-F5A2B67764FE}"/>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A67E486F-0AFC-4ACD-8CD9-67817AF08C1E}"/>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8BA98D9-F962-42A3-A03D-0DF174277929}"/>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6E76BABB-A331-45A5-B549-57D867CFC055}"/>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BFB200F2-D02A-4FD6-8EB1-041373424EFA}"/>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81D765F5-DCD5-49C9-80A6-EE10825F0DA3}"/>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80B2CC7B-E342-432F-B695-B4009D67FFC6}"/>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D484FBE4-B16F-425A-8921-0CB1DB1754F8}"/>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1E3E5089-FCC5-4971-AB44-FF380762D27C}"/>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7C8A8103-6628-4503-8493-C0786DC1B9EC}"/>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E752C88B-8E31-47F9-B62B-7E43476D71D4}"/>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698657D-3CE1-42C3-9DC6-2CD59F9B2DD8}"/>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CAA7D78-91C6-4505-8837-7ACC521CC79D}"/>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FE6E7D0A-A719-4AEF-9E4A-328779BCAA11}"/>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A273D744-4B09-4163-9389-DE17C6851BFB}"/>
            </a:ext>
          </a:extLst>
        </xdr:cNvPr>
        <xdr:cNvCxnSpPr/>
      </xdr:nvCxnSpPr>
      <xdr:spPr>
        <a:xfrm flipV="1">
          <a:off x="13313410" y="4487998"/>
          <a:ext cx="1269" cy="139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E0B39F2C-BBC0-4A9B-BF93-DF4282DD82EC}"/>
            </a:ext>
          </a:extLst>
        </xdr:cNvPr>
        <xdr:cNvSpPr txBox="1"/>
      </xdr:nvSpPr>
      <xdr:spPr>
        <a:xfrm>
          <a:off x="13369925" y="588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24CB5A75-8ED8-4B93-926C-D98069F125D9}"/>
            </a:ext>
          </a:extLst>
        </xdr:cNvPr>
        <xdr:cNvCxnSpPr/>
      </xdr:nvCxnSpPr>
      <xdr:spPr>
        <a:xfrm>
          <a:off x="13251180" y="588272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1B62A82D-51AD-4EC1-A492-008442F97375}"/>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DA438CCB-D961-45A6-B109-4EE704CD6E93}"/>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a:extLst>
            <a:ext uri="{FF2B5EF4-FFF2-40B4-BE49-F238E27FC236}">
              <a16:creationId xmlns:a16="http://schemas.microsoft.com/office/drawing/2014/main" id="{E62339A1-8B26-4E60-A611-D9FF1F9D61EC}"/>
            </a:ext>
          </a:extLst>
        </xdr:cNvPr>
        <xdr:cNvSpPr txBox="1"/>
      </xdr:nvSpPr>
      <xdr:spPr>
        <a:xfrm>
          <a:off x="13369925" y="5116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7B0E5362-7B91-4C1F-9720-F48541CDFF50}"/>
            </a:ext>
          </a:extLst>
        </xdr:cNvPr>
        <xdr:cNvSpPr/>
      </xdr:nvSpPr>
      <xdr:spPr>
        <a:xfrm>
          <a:off x="13289280" y="514428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7A55A0DC-5F34-461C-9EE2-F8C677297A46}"/>
            </a:ext>
          </a:extLst>
        </xdr:cNvPr>
        <xdr:cNvSpPr/>
      </xdr:nvSpPr>
      <xdr:spPr>
        <a:xfrm>
          <a:off x="12629515" y="540253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FB29C162-5BE4-42D7-9BE6-9BE634571083}"/>
            </a:ext>
          </a:extLst>
        </xdr:cNvPr>
        <xdr:cNvSpPr/>
      </xdr:nvSpPr>
      <xdr:spPr>
        <a:xfrm>
          <a:off x="11943715" y="542016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445916BB-BDDA-47A8-90D1-A2A391A7298D}"/>
            </a:ext>
          </a:extLst>
        </xdr:cNvPr>
        <xdr:cNvSpPr/>
      </xdr:nvSpPr>
      <xdr:spPr>
        <a:xfrm>
          <a:off x="11257915" y="543162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4E9BADA9-7ED4-4684-B188-9E5F125E861E}"/>
            </a:ext>
          </a:extLst>
        </xdr:cNvPr>
        <xdr:cNvSpPr/>
      </xdr:nvSpPr>
      <xdr:spPr>
        <a:xfrm>
          <a:off x="10572115" y="548729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3209424-1B86-49FB-BDE7-E55CC3FD7094}"/>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BEF1D86-2074-4588-A282-6467901E0E41}"/>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5A43CA8-4921-4ED3-9300-3A8D85C3350F}"/>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40AEB6C-DFEE-47F3-A500-58E30437FF38}"/>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1D65944-36E7-4600-BD3E-F932F9F6E4C4}"/>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150994</xdr:rowOff>
    </xdr:from>
    <xdr:to>
      <xdr:col>76</xdr:col>
      <xdr:colOff>73025</xdr:colOff>
      <xdr:row>30</xdr:row>
      <xdr:rowOff>81144</xdr:rowOff>
    </xdr:to>
    <xdr:sp macro="" textlink="">
      <xdr:nvSpPr>
        <xdr:cNvPr id="149" name="楕円 148">
          <a:extLst>
            <a:ext uri="{FF2B5EF4-FFF2-40B4-BE49-F238E27FC236}">
              <a16:creationId xmlns:a16="http://schemas.microsoft.com/office/drawing/2014/main" id="{AB43B74B-7752-4FE7-B0A8-07898342733E}"/>
            </a:ext>
          </a:extLst>
        </xdr:cNvPr>
        <xdr:cNvSpPr/>
      </xdr:nvSpPr>
      <xdr:spPr>
        <a:xfrm>
          <a:off x="13289280" y="512304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2421</xdr:rowOff>
    </xdr:from>
    <xdr:ext cx="469744" cy="259045"/>
    <xdr:sp macro="" textlink="">
      <xdr:nvSpPr>
        <xdr:cNvPr id="150" name="債務償還比率該当値テキスト">
          <a:extLst>
            <a:ext uri="{FF2B5EF4-FFF2-40B4-BE49-F238E27FC236}">
              <a16:creationId xmlns:a16="http://schemas.microsoft.com/office/drawing/2014/main" id="{D70AACEE-A2BD-4EE3-9F15-4A2BF9416D76}"/>
            </a:ext>
          </a:extLst>
        </xdr:cNvPr>
        <xdr:cNvSpPr txBox="1"/>
      </xdr:nvSpPr>
      <xdr:spPr>
        <a:xfrm>
          <a:off x="13369925" y="497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155657</xdr:rowOff>
    </xdr:from>
    <xdr:to>
      <xdr:col>72</xdr:col>
      <xdr:colOff>123825</xdr:colOff>
      <xdr:row>31</xdr:row>
      <xdr:rowOff>85807</xdr:rowOff>
    </xdr:to>
    <xdr:sp macro="" textlink="">
      <xdr:nvSpPr>
        <xdr:cNvPr id="151" name="楕円 150">
          <a:extLst>
            <a:ext uri="{FF2B5EF4-FFF2-40B4-BE49-F238E27FC236}">
              <a16:creationId xmlns:a16="http://schemas.microsoft.com/office/drawing/2014/main" id="{DFF5FECA-1DC9-4260-A760-00EE4D0CD293}"/>
            </a:ext>
          </a:extLst>
        </xdr:cNvPr>
        <xdr:cNvSpPr/>
      </xdr:nvSpPr>
      <xdr:spPr>
        <a:xfrm>
          <a:off x="12629515" y="529915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30344</xdr:rowOff>
    </xdr:from>
    <xdr:to>
      <xdr:col>76</xdr:col>
      <xdr:colOff>22225</xdr:colOff>
      <xdr:row>31</xdr:row>
      <xdr:rowOff>35007</xdr:rowOff>
    </xdr:to>
    <xdr:cxnSp macro="">
      <xdr:nvCxnSpPr>
        <xdr:cNvPr id="152" name="直線コネクタ 151">
          <a:extLst>
            <a:ext uri="{FF2B5EF4-FFF2-40B4-BE49-F238E27FC236}">
              <a16:creationId xmlns:a16="http://schemas.microsoft.com/office/drawing/2014/main" id="{7596A34A-7A12-480E-BB31-333C0CC9F277}"/>
            </a:ext>
          </a:extLst>
        </xdr:cNvPr>
        <xdr:cNvCxnSpPr/>
      </xdr:nvCxnSpPr>
      <xdr:spPr>
        <a:xfrm flipV="1">
          <a:off x="12684125" y="5171939"/>
          <a:ext cx="631190" cy="17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87222</xdr:rowOff>
    </xdr:from>
    <xdr:to>
      <xdr:col>68</xdr:col>
      <xdr:colOff>123825</xdr:colOff>
      <xdr:row>32</xdr:row>
      <xdr:rowOff>17372</xdr:rowOff>
    </xdr:to>
    <xdr:sp macro="" textlink="">
      <xdr:nvSpPr>
        <xdr:cNvPr id="153" name="楕円 152">
          <a:extLst>
            <a:ext uri="{FF2B5EF4-FFF2-40B4-BE49-F238E27FC236}">
              <a16:creationId xmlns:a16="http://schemas.microsoft.com/office/drawing/2014/main" id="{E9C0AC98-430A-400E-8CD0-2E1B79C9693A}"/>
            </a:ext>
          </a:extLst>
        </xdr:cNvPr>
        <xdr:cNvSpPr/>
      </xdr:nvSpPr>
      <xdr:spPr>
        <a:xfrm>
          <a:off x="11943715" y="540407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35007</xdr:rowOff>
    </xdr:from>
    <xdr:to>
      <xdr:col>72</xdr:col>
      <xdr:colOff>73025</xdr:colOff>
      <xdr:row>31</xdr:row>
      <xdr:rowOff>138022</xdr:rowOff>
    </xdr:to>
    <xdr:cxnSp macro="">
      <xdr:nvCxnSpPr>
        <xdr:cNvPr id="154" name="直線コネクタ 153">
          <a:extLst>
            <a:ext uri="{FF2B5EF4-FFF2-40B4-BE49-F238E27FC236}">
              <a16:creationId xmlns:a16="http://schemas.microsoft.com/office/drawing/2014/main" id="{D3CA7059-23FB-48A1-AAAB-AC603D7A6017}"/>
            </a:ext>
          </a:extLst>
        </xdr:cNvPr>
        <xdr:cNvCxnSpPr/>
      </xdr:nvCxnSpPr>
      <xdr:spPr>
        <a:xfrm flipV="1">
          <a:off x="11998325" y="5349957"/>
          <a:ext cx="685800" cy="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158124</xdr:rowOff>
    </xdr:from>
    <xdr:to>
      <xdr:col>64</xdr:col>
      <xdr:colOff>123825</xdr:colOff>
      <xdr:row>31</xdr:row>
      <xdr:rowOff>88274</xdr:rowOff>
    </xdr:to>
    <xdr:sp macro="" textlink="">
      <xdr:nvSpPr>
        <xdr:cNvPr id="155" name="楕円 154">
          <a:extLst>
            <a:ext uri="{FF2B5EF4-FFF2-40B4-BE49-F238E27FC236}">
              <a16:creationId xmlns:a16="http://schemas.microsoft.com/office/drawing/2014/main" id="{0BC2F778-D9DB-498C-81E5-C16EBB792CF1}"/>
            </a:ext>
          </a:extLst>
        </xdr:cNvPr>
        <xdr:cNvSpPr/>
      </xdr:nvSpPr>
      <xdr:spPr>
        <a:xfrm>
          <a:off x="11257915" y="530352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37474</xdr:rowOff>
    </xdr:from>
    <xdr:to>
      <xdr:col>68</xdr:col>
      <xdr:colOff>73025</xdr:colOff>
      <xdr:row>31</xdr:row>
      <xdr:rowOff>138022</xdr:rowOff>
    </xdr:to>
    <xdr:cxnSp macro="">
      <xdr:nvCxnSpPr>
        <xdr:cNvPr id="156" name="直線コネクタ 155">
          <a:extLst>
            <a:ext uri="{FF2B5EF4-FFF2-40B4-BE49-F238E27FC236}">
              <a16:creationId xmlns:a16="http://schemas.microsoft.com/office/drawing/2014/main" id="{18460C53-5A38-449B-8C5E-E01E84CA2D5C}"/>
            </a:ext>
          </a:extLst>
        </xdr:cNvPr>
        <xdr:cNvCxnSpPr/>
      </xdr:nvCxnSpPr>
      <xdr:spPr>
        <a:xfrm>
          <a:off x="11312525" y="5352424"/>
          <a:ext cx="685800" cy="9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12927</xdr:rowOff>
    </xdr:from>
    <xdr:to>
      <xdr:col>60</xdr:col>
      <xdr:colOff>123825</xdr:colOff>
      <xdr:row>32</xdr:row>
      <xdr:rowOff>114527</xdr:rowOff>
    </xdr:to>
    <xdr:sp macro="" textlink="">
      <xdr:nvSpPr>
        <xdr:cNvPr id="157" name="楕円 156">
          <a:extLst>
            <a:ext uri="{FF2B5EF4-FFF2-40B4-BE49-F238E27FC236}">
              <a16:creationId xmlns:a16="http://schemas.microsoft.com/office/drawing/2014/main" id="{914CCC66-76AF-441B-A885-545BCEB738A3}"/>
            </a:ext>
          </a:extLst>
        </xdr:cNvPr>
        <xdr:cNvSpPr/>
      </xdr:nvSpPr>
      <xdr:spPr>
        <a:xfrm>
          <a:off x="10572115" y="550313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37474</xdr:rowOff>
    </xdr:from>
    <xdr:to>
      <xdr:col>64</xdr:col>
      <xdr:colOff>73025</xdr:colOff>
      <xdr:row>32</xdr:row>
      <xdr:rowOff>63727</xdr:rowOff>
    </xdr:to>
    <xdr:cxnSp macro="">
      <xdr:nvCxnSpPr>
        <xdr:cNvPr id="158" name="直線コネクタ 157">
          <a:extLst>
            <a:ext uri="{FF2B5EF4-FFF2-40B4-BE49-F238E27FC236}">
              <a16:creationId xmlns:a16="http://schemas.microsoft.com/office/drawing/2014/main" id="{5368A8C5-83E4-413A-8E2B-D99B44623F63}"/>
            </a:ext>
          </a:extLst>
        </xdr:cNvPr>
        <xdr:cNvCxnSpPr/>
      </xdr:nvCxnSpPr>
      <xdr:spPr>
        <a:xfrm flipV="1">
          <a:off x="10626725" y="5352424"/>
          <a:ext cx="685800" cy="19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9" name="n_1aveValue債務償還比率">
          <a:extLst>
            <a:ext uri="{FF2B5EF4-FFF2-40B4-BE49-F238E27FC236}">
              <a16:creationId xmlns:a16="http://schemas.microsoft.com/office/drawing/2014/main" id="{E77AFD6B-C800-4972-9DA4-1A9F03FAFD9A}"/>
            </a:ext>
          </a:extLst>
        </xdr:cNvPr>
        <xdr:cNvSpPr txBox="1"/>
      </xdr:nvSpPr>
      <xdr:spPr>
        <a:xfrm>
          <a:off x="12459412" y="549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0" name="n_2aveValue債務償還比率">
          <a:extLst>
            <a:ext uri="{FF2B5EF4-FFF2-40B4-BE49-F238E27FC236}">
              <a16:creationId xmlns:a16="http://schemas.microsoft.com/office/drawing/2014/main" id="{6341B2F2-8A47-43D7-B996-BEF75289E932}"/>
            </a:ext>
          </a:extLst>
        </xdr:cNvPr>
        <xdr:cNvSpPr txBox="1"/>
      </xdr:nvSpPr>
      <xdr:spPr>
        <a:xfrm>
          <a:off x="11780597" y="551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1" name="n_3aveValue債務償還比率">
          <a:extLst>
            <a:ext uri="{FF2B5EF4-FFF2-40B4-BE49-F238E27FC236}">
              <a16:creationId xmlns:a16="http://schemas.microsoft.com/office/drawing/2014/main" id="{383F5C89-0791-4C11-BAB4-FCF663F9B2D7}"/>
            </a:ext>
          </a:extLst>
        </xdr:cNvPr>
        <xdr:cNvSpPr txBox="1"/>
      </xdr:nvSpPr>
      <xdr:spPr>
        <a:xfrm>
          <a:off x="1109479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CD52D6D0-52B3-48A5-9C82-B0C9F3E5D319}"/>
            </a:ext>
          </a:extLst>
        </xdr:cNvPr>
        <xdr:cNvSpPr txBox="1"/>
      </xdr:nvSpPr>
      <xdr:spPr>
        <a:xfrm>
          <a:off x="10408997" y="52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102334</xdr:rowOff>
    </xdr:from>
    <xdr:ext cx="469744" cy="259045"/>
    <xdr:sp macro="" textlink="">
      <xdr:nvSpPr>
        <xdr:cNvPr id="163" name="n_1mainValue債務償還比率">
          <a:extLst>
            <a:ext uri="{FF2B5EF4-FFF2-40B4-BE49-F238E27FC236}">
              <a16:creationId xmlns:a16="http://schemas.microsoft.com/office/drawing/2014/main" id="{1B65300E-A473-46D3-816B-E3519BA05DF9}"/>
            </a:ext>
          </a:extLst>
        </xdr:cNvPr>
        <xdr:cNvSpPr txBox="1"/>
      </xdr:nvSpPr>
      <xdr:spPr>
        <a:xfrm>
          <a:off x="12459412" y="507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33899</xdr:rowOff>
    </xdr:from>
    <xdr:ext cx="469744" cy="259045"/>
    <xdr:sp macro="" textlink="">
      <xdr:nvSpPr>
        <xdr:cNvPr id="164" name="n_2mainValue債務償還比率">
          <a:extLst>
            <a:ext uri="{FF2B5EF4-FFF2-40B4-BE49-F238E27FC236}">
              <a16:creationId xmlns:a16="http://schemas.microsoft.com/office/drawing/2014/main" id="{323E26FB-A694-4499-BA2E-6B0271419B6C}"/>
            </a:ext>
          </a:extLst>
        </xdr:cNvPr>
        <xdr:cNvSpPr txBox="1"/>
      </xdr:nvSpPr>
      <xdr:spPr>
        <a:xfrm>
          <a:off x="11780597" y="51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104801</xdr:rowOff>
    </xdr:from>
    <xdr:ext cx="469744" cy="259045"/>
    <xdr:sp macro="" textlink="">
      <xdr:nvSpPr>
        <xdr:cNvPr id="165" name="n_3mainValue債務償還比率">
          <a:extLst>
            <a:ext uri="{FF2B5EF4-FFF2-40B4-BE49-F238E27FC236}">
              <a16:creationId xmlns:a16="http://schemas.microsoft.com/office/drawing/2014/main" id="{F5A294CC-1F1A-4741-BC9F-64C2A5965BF1}"/>
            </a:ext>
          </a:extLst>
        </xdr:cNvPr>
        <xdr:cNvSpPr txBox="1"/>
      </xdr:nvSpPr>
      <xdr:spPr>
        <a:xfrm>
          <a:off x="11094797" y="50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105654</xdr:rowOff>
    </xdr:from>
    <xdr:ext cx="469744" cy="259045"/>
    <xdr:sp macro="" textlink="">
      <xdr:nvSpPr>
        <xdr:cNvPr id="166" name="n_4mainValue債務償還比率">
          <a:extLst>
            <a:ext uri="{FF2B5EF4-FFF2-40B4-BE49-F238E27FC236}">
              <a16:creationId xmlns:a16="http://schemas.microsoft.com/office/drawing/2014/main" id="{B4CCD2C8-69FD-4D1B-AF89-3F10BC071029}"/>
            </a:ext>
          </a:extLst>
        </xdr:cNvPr>
        <xdr:cNvSpPr txBox="1"/>
      </xdr:nvSpPr>
      <xdr:spPr>
        <a:xfrm>
          <a:off x="10408997" y="55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7DD58DB2-2E6C-4227-A819-EE03D5CEA562}"/>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386724C-E9D3-4C4D-B1A3-25924B696719}"/>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115A6F4-03EC-420E-A88B-2FDB71061F25}"/>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4D58D440-42E8-4538-8AF4-F63F1FEC24D7}"/>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893EBEB-D663-4AA1-8257-1E93BC3EEF37}"/>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37B9996F-D068-4D03-A99C-7EF852F1C15B}"/>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D941F1-7641-46E1-955F-A0EB1C37562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4D84F1-BF51-45C5-B133-12A5735125F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5FF830-B289-4056-B6E0-06DA827A84A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F77A53-57AE-4437-B85D-378489EB9E1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780560-F878-4659-892B-FC588E33971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CB2DB7-FC1A-4EE8-863D-E43A5D9249E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B6D4D9-E143-4B52-BFDD-447A5151D38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606546-05AC-4571-9298-F43008AA3EC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EE5389-6766-449E-84C9-21F9AA4FC32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DCF2DC-8256-4295-9731-7B596461FBC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79,707
79,037
85.13
35,002,152
33,536,199
968,650
19,001,926
31,795,984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8B86B7-ED6F-4BB4-9BB1-CF85A4A9ED6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1FC1A8-E216-46F8-818C-EBA8A7C1E2D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14296C-6825-47AA-89E3-20E70A0B6F2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9131A8-FD11-4E19-B93F-CCA2A52F38D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328D9A-CC05-475F-A471-CC1F92EF954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596E87-87AB-4F63-9722-847C3CF56E9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FBDF24-D3D4-4C77-A8BA-16E02F664ED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11DE51-51B4-4959-885D-66CB21AB652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D90A9D-E7DF-4456-97FA-7D6E2DF97B7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CD6C7B-22C6-41F9-9A96-8335AB40DAA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918E27-4D7C-47F9-BCC5-F112772557E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21955D-1891-426A-A1BF-9E652C2BFCA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328ED0-D69B-4FF3-8C90-540BA6D1B79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CA7CA9-8C90-4D97-9D17-41C5119AA83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FE5162-73FC-452D-9471-CFCB32047C3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2091CE-3EE1-4E35-AA55-2654934AFB2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2A8F99-F6ED-41B8-9086-9D2C9C70928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5BE7B2-5465-44A4-8EA5-C997A72CD19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B099C8-46F2-426A-BAC9-AEB03BC4EAD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FE7AB3-8840-4ED2-8D33-0801688D9DE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B11B4C-167E-40B4-9DB7-D2ED3DFE863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060ED1-60EA-4B81-9D3D-0573E2A64FA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F1B00C-A3BD-44C5-8E7D-444CA9754B1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44958D-2B40-4B55-A269-1AA8DB60388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DB0A18-4F2A-47B5-B59C-54B975407F5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71032A-5A9B-4FC3-B5B4-82EB17338D2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901743-4463-49F0-8671-63C5EB8BEAD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476303-9520-4B11-9FBC-49F8662C66A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8090FC-1320-4B3A-B19D-D97D2A53B66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D2FAC4-A235-4126-BBB8-DEDBA7131C0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1A23B9-08BE-4714-AA80-40D38B99F6C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35BC71-3DB8-400A-8838-EE8A1CB1A32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1D42FB7-4C5A-4B98-8A1F-A4F416C9CB82}"/>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BA253E-ED0A-4A99-B944-93763F3348D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D40A0D6-78BE-478D-B00B-81C8FB9450D5}"/>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0DDB8EE-38AB-45B7-86AD-A87EB60DE121}"/>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845DFFE-8133-4DFC-97D5-7F293CEEAED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7D7D1AA-E3CA-47C1-AA1A-92215C44F0BA}"/>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244998F-009C-4679-96A2-7C29BD0E1B9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9C9E7BC-E2D8-438A-A516-27CC8C049ED5}"/>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0ADA9E-263D-46F2-AA46-F7B8B649680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8F328B-F333-404F-B23F-F6704C32CD8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967EFB-E458-41F5-BB59-A606B829F2F2}"/>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39DDDEE-6599-4A8A-98BF-D203D8AF5FD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F8E0530-966D-455E-A4D9-01923467C15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0BF6375-39B4-4B09-8DEA-CBCAA40D399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10CD50DF-E828-49FC-9CC7-1F96666EF2E3}"/>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1E883D7E-E10A-433D-8B52-29A59C2319D0}"/>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746EADCE-89CA-4870-9C3A-B932838A497E}"/>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72F336ED-35E9-42CB-ACCD-AB46B9351E17}"/>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863F6FA-BE7B-4B60-9F45-282A2F012906}"/>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BF64C5D1-D68F-4B7F-BD24-888CEEBADA5E}"/>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DF3FFC6-288B-4B85-AF30-F834F3FCE791}"/>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28CBA8BB-F503-4869-AE83-FCE924F4A0B6}"/>
            </a:ext>
          </a:extLst>
        </xdr:cNvPr>
        <xdr:cNvSpPr/>
      </xdr:nvSpPr>
      <xdr:spPr>
        <a:xfrm>
          <a:off x="3388360" y="6657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DC1AA92A-4E2B-49C5-AB9A-A4B342A366E1}"/>
            </a:ext>
          </a:extLst>
        </xdr:cNvPr>
        <xdr:cNvSpPr/>
      </xdr:nvSpPr>
      <xdr:spPr>
        <a:xfrm>
          <a:off x="25717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D8EFE393-28D6-472F-B23D-23B38C5CE77E}"/>
            </a:ext>
          </a:extLst>
        </xdr:cNvPr>
        <xdr:cNvSpPr/>
      </xdr:nvSpPr>
      <xdr:spPr>
        <a:xfrm>
          <a:off x="1774190" y="66069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AB70CB3E-4307-4CC5-BCF6-3221D1446ABB}"/>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39D89A-460E-430B-913C-02728D0E1A8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09415B-9E7C-4717-80A3-0ED2241AC7E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39F5C0-2AC9-4960-9B14-4DDF573B571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4E528F-7D3C-480C-81F7-8E3E4DD3FFA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45091D-225C-48CB-9F0C-BBBAE71A66D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36830</xdr:rowOff>
    </xdr:from>
    <xdr:to>
      <xdr:col>24</xdr:col>
      <xdr:colOff>114300</xdr:colOff>
      <xdr:row>41</xdr:row>
      <xdr:rowOff>138430</xdr:rowOff>
    </xdr:to>
    <xdr:sp macro="" textlink="">
      <xdr:nvSpPr>
        <xdr:cNvPr id="74" name="楕円 73">
          <a:extLst>
            <a:ext uri="{FF2B5EF4-FFF2-40B4-BE49-F238E27FC236}">
              <a16:creationId xmlns:a16="http://schemas.microsoft.com/office/drawing/2014/main" id="{1D9F60C1-2239-4114-81CD-BDB91EB31EBB}"/>
            </a:ext>
          </a:extLst>
        </xdr:cNvPr>
        <xdr:cNvSpPr/>
      </xdr:nvSpPr>
      <xdr:spPr>
        <a:xfrm>
          <a:off x="4131310" y="70662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0CF11F59-EF81-4130-90D1-80A9BDEBF0BA}"/>
            </a:ext>
          </a:extLst>
        </xdr:cNvPr>
        <xdr:cNvSpPr txBox="1"/>
      </xdr:nvSpPr>
      <xdr:spPr>
        <a:xfrm>
          <a:off x="421259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4173</xdr:rowOff>
    </xdr:from>
    <xdr:to>
      <xdr:col>20</xdr:col>
      <xdr:colOff>38100</xdr:colOff>
      <xdr:row>41</xdr:row>
      <xdr:rowOff>105773</xdr:rowOff>
    </xdr:to>
    <xdr:sp macro="" textlink="">
      <xdr:nvSpPr>
        <xdr:cNvPr id="76" name="楕円 75">
          <a:extLst>
            <a:ext uri="{FF2B5EF4-FFF2-40B4-BE49-F238E27FC236}">
              <a16:creationId xmlns:a16="http://schemas.microsoft.com/office/drawing/2014/main" id="{541CDDB6-B3F3-4088-85A7-FAACF7F072EB}"/>
            </a:ext>
          </a:extLst>
        </xdr:cNvPr>
        <xdr:cNvSpPr/>
      </xdr:nvSpPr>
      <xdr:spPr>
        <a:xfrm>
          <a:off x="3388360" y="7035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54973</xdr:rowOff>
    </xdr:from>
    <xdr:to>
      <xdr:col>24</xdr:col>
      <xdr:colOff>63500</xdr:colOff>
      <xdr:row>41</xdr:row>
      <xdr:rowOff>87630</xdr:rowOff>
    </xdr:to>
    <xdr:cxnSp macro="">
      <xdr:nvCxnSpPr>
        <xdr:cNvPr id="77" name="直線コネクタ 76">
          <a:extLst>
            <a:ext uri="{FF2B5EF4-FFF2-40B4-BE49-F238E27FC236}">
              <a16:creationId xmlns:a16="http://schemas.microsoft.com/office/drawing/2014/main" id="{49309E5E-6192-4B53-A4EB-A62A62A674E0}"/>
            </a:ext>
          </a:extLst>
        </xdr:cNvPr>
        <xdr:cNvCxnSpPr/>
      </xdr:nvCxnSpPr>
      <xdr:spPr>
        <a:xfrm>
          <a:off x="3431540" y="7088233"/>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144599</xdr:rowOff>
    </xdr:from>
    <xdr:to>
      <xdr:col>15</xdr:col>
      <xdr:colOff>101600</xdr:colOff>
      <xdr:row>41</xdr:row>
      <xdr:rowOff>74749</xdr:rowOff>
    </xdr:to>
    <xdr:sp macro="" textlink="">
      <xdr:nvSpPr>
        <xdr:cNvPr id="78" name="楕円 77">
          <a:extLst>
            <a:ext uri="{FF2B5EF4-FFF2-40B4-BE49-F238E27FC236}">
              <a16:creationId xmlns:a16="http://schemas.microsoft.com/office/drawing/2014/main" id="{334536A6-C532-48E7-B160-DD91D557EBA2}"/>
            </a:ext>
          </a:extLst>
        </xdr:cNvPr>
        <xdr:cNvSpPr/>
      </xdr:nvSpPr>
      <xdr:spPr>
        <a:xfrm>
          <a:off x="2571750" y="70006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23949</xdr:rowOff>
    </xdr:from>
    <xdr:to>
      <xdr:col>19</xdr:col>
      <xdr:colOff>177800</xdr:colOff>
      <xdr:row>41</xdr:row>
      <xdr:rowOff>54973</xdr:rowOff>
    </xdr:to>
    <xdr:cxnSp macro="">
      <xdr:nvCxnSpPr>
        <xdr:cNvPr id="79" name="直線コネクタ 78">
          <a:extLst>
            <a:ext uri="{FF2B5EF4-FFF2-40B4-BE49-F238E27FC236}">
              <a16:creationId xmlns:a16="http://schemas.microsoft.com/office/drawing/2014/main" id="{C450696A-ABF5-425C-A905-18EDF73EA083}"/>
            </a:ext>
          </a:extLst>
        </xdr:cNvPr>
        <xdr:cNvCxnSpPr/>
      </xdr:nvCxnSpPr>
      <xdr:spPr>
        <a:xfrm>
          <a:off x="2626360" y="7049589"/>
          <a:ext cx="80518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113574</xdr:rowOff>
    </xdr:from>
    <xdr:to>
      <xdr:col>10</xdr:col>
      <xdr:colOff>165100</xdr:colOff>
      <xdr:row>41</xdr:row>
      <xdr:rowOff>43724</xdr:rowOff>
    </xdr:to>
    <xdr:sp macro="" textlink="">
      <xdr:nvSpPr>
        <xdr:cNvPr id="80" name="楕円 79">
          <a:extLst>
            <a:ext uri="{FF2B5EF4-FFF2-40B4-BE49-F238E27FC236}">
              <a16:creationId xmlns:a16="http://schemas.microsoft.com/office/drawing/2014/main" id="{051327A5-CF1F-4045-BA28-464596BF40FD}"/>
            </a:ext>
          </a:extLst>
        </xdr:cNvPr>
        <xdr:cNvSpPr/>
      </xdr:nvSpPr>
      <xdr:spPr>
        <a:xfrm>
          <a:off x="1774190" y="69715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164374</xdr:rowOff>
    </xdr:from>
    <xdr:to>
      <xdr:col>15</xdr:col>
      <xdr:colOff>50800</xdr:colOff>
      <xdr:row>41</xdr:row>
      <xdr:rowOff>23949</xdr:rowOff>
    </xdr:to>
    <xdr:cxnSp macro="">
      <xdr:nvCxnSpPr>
        <xdr:cNvPr id="81" name="直線コネクタ 80">
          <a:extLst>
            <a:ext uri="{FF2B5EF4-FFF2-40B4-BE49-F238E27FC236}">
              <a16:creationId xmlns:a16="http://schemas.microsoft.com/office/drawing/2014/main" id="{83DEA187-A5FD-43E6-98F2-AAE0D070A694}"/>
            </a:ext>
          </a:extLst>
        </xdr:cNvPr>
        <xdr:cNvCxnSpPr/>
      </xdr:nvCxnSpPr>
      <xdr:spPr>
        <a:xfrm>
          <a:off x="1828800" y="7026184"/>
          <a:ext cx="79756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77651</xdr:rowOff>
    </xdr:from>
    <xdr:to>
      <xdr:col>6</xdr:col>
      <xdr:colOff>38100</xdr:colOff>
      <xdr:row>41</xdr:row>
      <xdr:rowOff>7801</xdr:rowOff>
    </xdr:to>
    <xdr:sp macro="" textlink="">
      <xdr:nvSpPr>
        <xdr:cNvPr id="82" name="楕円 81">
          <a:extLst>
            <a:ext uri="{FF2B5EF4-FFF2-40B4-BE49-F238E27FC236}">
              <a16:creationId xmlns:a16="http://schemas.microsoft.com/office/drawing/2014/main" id="{78D56603-0F30-46C6-A098-323255A61288}"/>
            </a:ext>
          </a:extLst>
        </xdr:cNvPr>
        <xdr:cNvSpPr/>
      </xdr:nvSpPr>
      <xdr:spPr>
        <a:xfrm>
          <a:off x="988060" y="69356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128451</xdr:rowOff>
    </xdr:from>
    <xdr:to>
      <xdr:col>10</xdr:col>
      <xdr:colOff>114300</xdr:colOff>
      <xdr:row>40</xdr:row>
      <xdr:rowOff>164374</xdr:rowOff>
    </xdr:to>
    <xdr:cxnSp macro="">
      <xdr:nvCxnSpPr>
        <xdr:cNvPr id="83" name="直線コネクタ 82">
          <a:extLst>
            <a:ext uri="{FF2B5EF4-FFF2-40B4-BE49-F238E27FC236}">
              <a16:creationId xmlns:a16="http://schemas.microsoft.com/office/drawing/2014/main" id="{8F3A176A-EF83-4ED8-A2FC-0B605D0D853F}"/>
            </a:ext>
          </a:extLst>
        </xdr:cNvPr>
        <xdr:cNvCxnSpPr/>
      </xdr:nvCxnSpPr>
      <xdr:spPr>
        <a:xfrm>
          <a:off x="1031240" y="6990261"/>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E4AFF9A0-ADB5-44AE-ABE4-604BAE62B77B}"/>
            </a:ext>
          </a:extLst>
        </xdr:cNvPr>
        <xdr:cNvSpPr txBox="1"/>
      </xdr:nvSpPr>
      <xdr:spPr>
        <a:xfrm>
          <a:off x="3239144" y="643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31F540B8-64A5-4C53-9A70-0E1BD3097B48}"/>
            </a:ext>
          </a:extLst>
        </xdr:cNvPr>
        <xdr:cNvSpPr txBox="1"/>
      </xdr:nvSpPr>
      <xdr:spPr>
        <a:xfrm>
          <a:off x="2439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2E2A1283-5944-4A99-B5B9-AA97113C47A8}"/>
            </a:ext>
          </a:extLst>
        </xdr:cNvPr>
        <xdr:cNvSpPr txBox="1"/>
      </xdr:nvSpPr>
      <xdr:spPr>
        <a:xfrm>
          <a:off x="1641484" y="638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5C49D603-F36E-4429-942A-C042C73C0448}"/>
            </a:ext>
          </a:extLst>
        </xdr:cNvPr>
        <xdr:cNvSpPr txBox="1"/>
      </xdr:nvSpPr>
      <xdr:spPr>
        <a:xfrm>
          <a:off x="855354"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96900</xdr:rowOff>
    </xdr:from>
    <xdr:ext cx="405111" cy="259045"/>
    <xdr:sp macro="" textlink="">
      <xdr:nvSpPr>
        <xdr:cNvPr id="88" name="n_1mainValue【道路】&#10;有形固定資産減価償却率">
          <a:extLst>
            <a:ext uri="{FF2B5EF4-FFF2-40B4-BE49-F238E27FC236}">
              <a16:creationId xmlns:a16="http://schemas.microsoft.com/office/drawing/2014/main" id="{55B828B6-28FD-44E3-98D5-5A7EC6D5316B}"/>
            </a:ext>
          </a:extLst>
        </xdr:cNvPr>
        <xdr:cNvSpPr txBox="1"/>
      </xdr:nvSpPr>
      <xdr:spPr>
        <a:xfrm>
          <a:off x="3239144"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65876</xdr:rowOff>
    </xdr:from>
    <xdr:ext cx="405111" cy="259045"/>
    <xdr:sp macro="" textlink="">
      <xdr:nvSpPr>
        <xdr:cNvPr id="89" name="n_2mainValue【道路】&#10;有形固定資産減価償却率">
          <a:extLst>
            <a:ext uri="{FF2B5EF4-FFF2-40B4-BE49-F238E27FC236}">
              <a16:creationId xmlns:a16="http://schemas.microsoft.com/office/drawing/2014/main" id="{0D61B8FA-460B-469C-B160-602DD7C7FB8C}"/>
            </a:ext>
          </a:extLst>
        </xdr:cNvPr>
        <xdr:cNvSpPr txBox="1"/>
      </xdr:nvSpPr>
      <xdr:spPr>
        <a:xfrm>
          <a:off x="2439044" y="709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34851</xdr:rowOff>
    </xdr:from>
    <xdr:ext cx="405111" cy="259045"/>
    <xdr:sp macro="" textlink="">
      <xdr:nvSpPr>
        <xdr:cNvPr id="90" name="n_3mainValue【道路】&#10;有形固定資産減価償却率">
          <a:extLst>
            <a:ext uri="{FF2B5EF4-FFF2-40B4-BE49-F238E27FC236}">
              <a16:creationId xmlns:a16="http://schemas.microsoft.com/office/drawing/2014/main" id="{52CCA2E0-7D66-46F0-B0C4-311F405CE925}"/>
            </a:ext>
          </a:extLst>
        </xdr:cNvPr>
        <xdr:cNvSpPr txBox="1"/>
      </xdr:nvSpPr>
      <xdr:spPr>
        <a:xfrm>
          <a:off x="164148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170378</xdr:rowOff>
    </xdr:from>
    <xdr:ext cx="405111" cy="259045"/>
    <xdr:sp macro="" textlink="">
      <xdr:nvSpPr>
        <xdr:cNvPr id="91" name="n_4mainValue【道路】&#10;有形固定資産減価償却率">
          <a:extLst>
            <a:ext uri="{FF2B5EF4-FFF2-40B4-BE49-F238E27FC236}">
              <a16:creationId xmlns:a16="http://schemas.microsoft.com/office/drawing/2014/main" id="{909BCB17-EF23-4268-B52F-97EF5DAE50DA}"/>
            </a:ext>
          </a:extLst>
        </xdr:cNvPr>
        <xdr:cNvSpPr txBox="1"/>
      </xdr:nvSpPr>
      <xdr:spPr>
        <a:xfrm>
          <a:off x="855354" y="703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7753454-B1A6-455F-8FA1-53D0A3283A7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45E63B9-5063-4D2D-94D3-ABA0F28F953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C0BF5D-4AAE-47B3-89BF-EDFBA3E20C0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6A61675-2525-48C9-B8A9-641D5F04D28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C9A4945-5148-487C-91B9-F21C68EEFC8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F6A6536-C23F-4B05-BB33-34007ECBDBC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3E49F3-9845-4998-836F-CB312206B8F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B8D9027-D43B-4F7D-BFF4-DF91D070218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4E9285B-1932-4FAF-BE8E-340FA9FD31A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282F2C-2303-4FDB-98FD-41E54CFA195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2B7CE75-9BE6-45AD-A753-9B3607362811}"/>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636CD6E-D922-4C5C-8DDA-21317F39545C}"/>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46BFAB7-C295-4EC0-942F-D7C9F8591A1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4DE5140-8553-48DD-9752-CA6D159ED8BD}"/>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12F71F2-03B0-4E8E-9E0C-CEA962063F9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82A5939B-354E-4283-950A-9F7EC7F0A303}"/>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D9D5E9A-EB9C-45EA-9706-5AB7199C59F1}"/>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ABC0B6CA-5F96-4D15-9DDF-4AD2AC9E5215}"/>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A015F6A-C066-44BE-9178-6B50D250A5A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8AEDFDCB-4D67-4E28-98E5-A9E8AF498F07}"/>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2610771-716D-4002-96E9-BAD077FC5AA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317BECD0-4F05-46FE-BD7F-15E11E07C2AF}"/>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EEA47D2-E819-40AA-A75B-894812DB2DA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CC322FC3-AADD-4A8A-BB00-35D1CBFEB87A}"/>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E43E2CF7-997F-4BB2-8506-4B3015355369}"/>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A1AE6880-C819-4037-90FE-0A29CD1709E8}"/>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9DDCBE3E-6A62-49A5-B595-E19487C6C211}"/>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C7BC9A9-B9DD-4754-8C55-381D77A74B39}"/>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E7D8258-2C5D-4B9E-A734-D2CA4095FBBB}"/>
            </a:ext>
          </a:extLst>
        </xdr:cNvPr>
        <xdr:cNvSpPr txBox="1"/>
      </xdr:nvSpPr>
      <xdr:spPr>
        <a:xfrm>
          <a:off x="9467850" y="67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20BDCC33-06B2-4962-AC7F-CB70EB2A6F7C}"/>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8E849BA2-AC78-4E7C-8B84-F10955118F3F}"/>
            </a:ext>
          </a:extLst>
        </xdr:cNvPr>
        <xdr:cNvSpPr/>
      </xdr:nvSpPr>
      <xdr:spPr>
        <a:xfrm>
          <a:off x="8632190" y="69117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716EB652-5CA1-4F9B-8045-B15F8922A549}"/>
            </a:ext>
          </a:extLst>
        </xdr:cNvPr>
        <xdr:cNvSpPr/>
      </xdr:nvSpPr>
      <xdr:spPr>
        <a:xfrm>
          <a:off x="7846060" y="6911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A450DD2A-4A2E-4D47-8EA5-81D1EE2DA26E}"/>
            </a:ext>
          </a:extLst>
        </xdr:cNvPr>
        <xdr:cNvSpPr/>
      </xdr:nvSpPr>
      <xdr:spPr>
        <a:xfrm>
          <a:off x="7029450" y="69173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5A18DE6D-CCB9-4E34-BFEC-E136976CBF7D}"/>
            </a:ext>
          </a:extLst>
        </xdr:cNvPr>
        <xdr:cNvSpPr/>
      </xdr:nvSpPr>
      <xdr:spPr>
        <a:xfrm>
          <a:off x="6231890" y="69161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A118E6-0186-41D4-A6E4-09E58CE1299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968BB07-5714-478E-87E3-61676A95FBD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19F8E9-6359-4C50-BD3F-D0766B4E865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D5FA79D-930E-4C83-9AEC-42F0FB6CC36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64419BC-4B6A-430F-A169-7D6862EE6FF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62891</xdr:rowOff>
    </xdr:from>
    <xdr:to>
      <xdr:col>55</xdr:col>
      <xdr:colOff>50800</xdr:colOff>
      <xdr:row>40</xdr:row>
      <xdr:rowOff>164491</xdr:rowOff>
    </xdr:to>
    <xdr:sp macro="" textlink="">
      <xdr:nvSpPr>
        <xdr:cNvPr id="131" name="楕円 130">
          <a:extLst>
            <a:ext uri="{FF2B5EF4-FFF2-40B4-BE49-F238E27FC236}">
              <a16:creationId xmlns:a16="http://schemas.microsoft.com/office/drawing/2014/main" id="{9CCDB7BB-7BE8-4924-A249-B44930E1B5A0}"/>
            </a:ext>
          </a:extLst>
        </xdr:cNvPr>
        <xdr:cNvSpPr/>
      </xdr:nvSpPr>
      <xdr:spPr>
        <a:xfrm>
          <a:off x="9394190" y="6917081"/>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41318</xdr:rowOff>
    </xdr:from>
    <xdr:ext cx="469744" cy="259045"/>
    <xdr:sp macro="" textlink="">
      <xdr:nvSpPr>
        <xdr:cNvPr id="132" name="【道路】&#10;一人当たり延長該当値テキスト">
          <a:extLst>
            <a:ext uri="{FF2B5EF4-FFF2-40B4-BE49-F238E27FC236}">
              <a16:creationId xmlns:a16="http://schemas.microsoft.com/office/drawing/2014/main" id="{FCA6DB15-7249-4D00-93DA-F7C583FDD005}"/>
            </a:ext>
          </a:extLst>
        </xdr:cNvPr>
        <xdr:cNvSpPr txBox="1"/>
      </xdr:nvSpPr>
      <xdr:spPr>
        <a:xfrm>
          <a:off x="9467850"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60604</xdr:rowOff>
    </xdr:from>
    <xdr:to>
      <xdr:col>50</xdr:col>
      <xdr:colOff>165100</xdr:colOff>
      <xdr:row>40</xdr:row>
      <xdr:rowOff>162204</xdr:rowOff>
    </xdr:to>
    <xdr:sp macro="" textlink="">
      <xdr:nvSpPr>
        <xdr:cNvPr id="133" name="楕円 132">
          <a:extLst>
            <a:ext uri="{FF2B5EF4-FFF2-40B4-BE49-F238E27FC236}">
              <a16:creationId xmlns:a16="http://schemas.microsoft.com/office/drawing/2014/main" id="{23694E73-661C-4561-B4D4-7B00C23710D1}"/>
            </a:ext>
          </a:extLst>
        </xdr:cNvPr>
        <xdr:cNvSpPr/>
      </xdr:nvSpPr>
      <xdr:spPr>
        <a:xfrm>
          <a:off x="8632190" y="69147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111404</xdr:rowOff>
    </xdr:from>
    <xdr:to>
      <xdr:col>55</xdr:col>
      <xdr:colOff>0</xdr:colOff>
      <xdr:row>40</xdr:row>
      <xdr:rowOff>113691</xdr:rowOff>
    </xdr:to>
    <xdr:cxnSp macro="">
      <xdr:nvCxnSpPr>
        <xdr:cNvPr id="134" name="直線コネクタ 133">
          <a:extLst>
            <a:ext uri="{FF2B5EF4-FFF2-40B4-BE49-F238E27FC236}">
              <a16:creationId xmlns:a16="http://schemas.microsoft.com/office/drawing/2014/main" id="{07BD075D-9728-44B0-ACCF-6D0FA0CC18EB}"/>
            </a:ext>
          </a:extLst>
        </xdr:cNvPr>
        <xdr:cNvCxnSpPr/>
      </xdr:nvCxnSpPr>
      <xdr:spPr>
        <a:xfrm>
          <a:off x="8686800" y="6969404"/>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57900</xdr:rowOff>
    </xdr:from>
    <xdr:to>
      <xdr:col>46</xdr:col>
      <xdr:colOff>38100</xdr:colOff>
      <xdr:row>40</xdr:row>
      <xdr:rowOff>159500</xdr:rowOff>
    </xdr:to>
    <xdr:sp macro="" textlink="">
      <xdr:nvSpPr>
        <xdr:cNvPr id="135" name="楕円 134">
          <a:extLst>
            <a:ext uri="{FF2B5EF4-FFF2-40B4-BE49-F238E27FC236}">
              <a16:creationId xmlns:a16="http://schemas.microsoft.com/office/drawing/2014/main" id="{FB0C77C1-5A76-4312-9140-5A3093E7EF72}"/>
            </a:ext>
          </a:extLst>
        </xdr:cNvPr>
        <xdr:cNvSpPr/>
      </xdr:nvSpPr>
      <xdr:spPr>
        <a:xfrm>
          <a:off x="7846060" y="691209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108700</xdr:rowOff>
    </xdr:from>
    <xdr:to>
      <xdr:col>50</xdr:col>
      <xdr:colOff>114300</xdr:colOff>
      <xdr:row>40</xdr:row>
      <xdr:rowOff>111404</xdr:rowOff>
    </xdr:to>
    <xdr:cxnSp macro="">
      <xdr:nvCxnSpPr>
        <xdr:cNvPr id="136" name="直線コネクタ 135">
          <a:extLst>
            <a:ext uri="{FF2B5EF4-FFF2-40B4-BE49-F238E27FC236}">
              <a16:creationId xmlns:a16="http://schemas.microsoft.com/office/drawing/2014/main" id="{98114947-66EF-415D-85CA-DDB090DA0311}"/>
            </a:ext>
          </a:extLst>
        </xdr:cNvPr>
        <xdr:cNvCxnSpPr/>
      </xdr:nvCxnSpPr>
      <xdr:spPr>
        <a:xfrm>
          <a:off x="7889240" y="6964795"/>
          <a:ext cx="79756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54242</xdr:rowOff>
    </xdr:from>
    <xdr:to>
      <xdr:col>41</xdr:col>
      <xdr:colOff>101600</xdr:colOff>
      <xdr:row>40</xdr:row>
      <xdr:rowOff>155842</xdr:rowOff>
    </xdr:to>
    <xdr:sp macro="" textlink="">
      <xdr:nvSpPr>
        <xdr:cNvPr id="137" name="楕円 136">
          <a:extLst>
            <a:ext uri="{FF2B5EF4-FFF2-40B4-BE49-F238E27FC236}">
              <a16:creationId xmlns:a16="http://schemas.microsoft.com/office/drawing/2014/main" id="{BC0FEA6F-8D6C-43DD-AC6D-41EBCFF3761E}"/>
            </a:ext>
          </a:extLst>
        </xdr:cNvPr>
        <xdr:cNvSpPr/>
      </xdr:nvSpPr>
      <xdr:spPr>
        <a:xfrm>
          <a:off x="7029450" y="69160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105042</xdr:rowOff>
    </xdr:from>
    <xdr:to>
      <xdr:col>45</xdr:col>
      <xdr:colOff>177800</xdr:colOff>
      <xdr:row>40</xdr:row>
      <xdr:rowOff>108700</xdr:rowOff>
    </xdr:to>
    <xdr:cxnSp macro="">
      <xdr:nvCxnSpPr>
        <xdr:cNvPr id="138" name="直線コネクタ 137">
          <a:extLst>
            <a:ext uri="{FF2B5EF4-FFF2-40B4-BE49-F238E27FC236}">
              <a16:creationId xmlns:a16="http://schemas.microsoft.com/office/drawing/2014/main" id="{41B0F414-CB70-4BA0-9A1B-2DD453445AEA}"/>
            </a:ext>
          </a:extLst>
        </xdr:cNvPr>
        <xdr:cNvCxnSpPr/>
      </xdr:nvCxnSpPr>
      <xdr:spPr>
        <a:xfrm>
          <a:off x="7084060" y="6961137"/>
          <a:ext cx="80518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53784</xdr:rowOff>
    </xdr:from>
    <xdr:to>
      <xdr:col>36</xdr:col>
      <xdr:colOff>165100</xdr:colOff>
      <xdr:row>40</xdr:row>
      <xdr:rowOff>155384</xdr:rowOff>
    </xdr:to>
    <xdr:sp macro="" textlink="">
      <xdr:nvSpPr>
        <xdr:cNvPr id="139" name="楕円 138">
          <a:extLst>
            <a:ext uri="{FF2B5EF4-FFF2-40B4-BE49-F238E27FC236}">
              <a16:creationId xmlns:a16="http://schemas.microsoft.com/office/drawing/2014/main" id="{A0124A56-B5BC-4D02-A754-351FE790DF30}"/>
            </a:ext>
          </a:extLst>
        </xdr:cNvPr>
        <xdr:cNvSpPr/>
      </xdr:nvSpPr>
      <xdr:spPr>
        <a:xfrm>
          <a:off x="6231890" y="69155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104584</xdr:rowOff>
    </xdr:from>
    <xdr:to>
      <xdr:col>41</xdr:col>
      <xdr:colOff>50800</xdr:colOff>
      <xdr:row>40</xdr:row>
      <xdr:rowOff>105042</xdr:rowOff>
    </xdr:to>
    <xdr:cxnSp macro="">
      <xdr:nvCxnSpPr>
        <xdr:cNvPr id="140" name="直線コネクタ 139">
          <a:extLst>
            <a:ext uri="{FF2B5EF4-FFF2-40B4-BE49-F238E27FC236}">
              <a16:creationId xmlns:a16="http://schemas.microsoft.com/office/drawing/2014/main" id="{D6380A37-EAB9-428F-A812-4140C83DC919}"/>
            </a:ext>
          </a:extLst>
        </xdr:cNvPr>
        <xdr:cNvCxnSpPr/>
      </xdr:nvCxnSpPr>
      <xdr:spPr>
        <a:xfrm>
          <a:off x="6286500" y="6960679"/>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4AC97C58-774D-4295-8CCA-B56D546171E3}"/>
            </a:ext>
          </a:extLst>
        </xdr:cNvPr>
        <xdr:cNvSpPr txBox="1"/>
      </xdr:nvSpPr>
      <xdr:spPr>
        <a:xfrm>
          <a:off x="8454467"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AD8FFFC2-26E7-44E2-8F96-B0A12E690944}"/>
            </a:ext>
          </a:extLst>
        </xdr:cNvPr>
        <xdr:cNvSpPr txBox="1"/>
      </xdr:nvSpPr>
      <xdr:spPr>
        <a:xfrm>
          <a:off x="7673417" y="66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5FB8344C-A9A7-45D7-90FD-C09635B30F44}"/>
            </a:ext>
          </a:extLst>
        </xdr:cNvPr>
        <xdr:cNvSpPr txBox="1"/>
      </xdr:nvSpPr>
      <xdr:spPr>
        <a:xfrm>
          <a:off x="6866332" y="70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F77F1F20-36CE-4C06-A25D-9BEA0FB441A0}"/>
            </a:ext>
          </a:extLst>
        </xdr:cNvPr>
        <xdr:cNvSpPr txBox="1"/>
      </xdr:nvSpPr>
      <xdr:spPr>
        <a:xfrm>
          <a:off x="6068772" y="70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153331</xdr:rowOff>
    </xdr:from>
    <xdr:ext cx="469744" cy="259045"/>
    <xdr:sp macro="" textlink="">
      <xdr:nvSpPr>
        <xdr:cNvPr id="145" name="n_1mainValue【道路】&#10;一人当たり延長">
          <a:extLst>
            <a:ext uri="{FF2B5EF4-FFF2-40B4-BE49-F238E27FC236}">
              <a16:creationId xmlns:a16="http://schemas.microsoft.com/office/drawing/2014/main" id="{68719AE1-61B5-4796-BC5A-7202393D8DC2}"/>
            </a:ext>
          </a:extLst>
        </xdr:cNvPr>
        <xdr:cNvSpPr txBox="1"/>
      </xdr:nvSpPr>
      <xdr:spPr>
        <a:xfrm>
          <a:off x="8454467" y="70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150627</xdr:rowOff>
    </xdr:from>
    <xdr:ext cx="469744" cy="259045"/>
    <xdr:sp macro="" textlink="">
      <xdr:nvSpPr>
        <xdr:cNvPr id="146" name="n_2mainValue【道路】&#10;一人当たり延長">
          <a:extLst>
            <a:ext uri="{FF2B5EF4-FFF2-40B4-BE49-F238E27FC236}">
              <a16:creationId xmlns:a16="http://schemas.microsoft.com/office/drawing/2014/main" id="{42A2BE34-EBE7-43B7-9959-628FAA2AE132}"/>
            </a:ext>
          </a:extLst>
        </xdr:cNvPr>
        <xdr:cNvSpPr txBox="1"/>
      </xdr:nvSpPr>
      <xdr:spPr>
        <a:xfrm>
          <a:off x="7673417" y="7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919</xdr:rowOff>
    </xdr:from>
    <xdr:ext cx="469744" cy="259045"/>
    <xdr:sp macro="" textlink="">
      <xdr:nvSpPr>
        <xdr:cNvPr id="147" name="n_3mainValue【道路】&#10;一人当たり延長">
          <a:extLst>
            <a:ext uri="{FF2B5EF4-FFF2-40B4-BE49-F238E27FC236}">
              <a16:creationId xmlns:a16="http://schemas.microsoft.com/office/drawing/2014/main" id="{0A304EA9-F6F8-46E3-AB38-76C0E1644C95}"/>
            </a:ext>
          </a:extLst>
        </xdr:cNvPr>
        <xdr:cNvSpPr txBox="1"/>
      </xdr:nvSpPr>
      <xdr:spPr>
        <a:xfrm>
          <a:off x="6866332" y="66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461</xdr:rowOff>
    </xdr:from>
    <xdr:ext cx="469744" cy="259045"/>
    <xdr:sp macro="" textlink="">
      <xdr:nvSpPr>
        <xdr:cNvPr id="148" name="n_4mainValue【道路】&#10;一人当たり延長">
          <a:extLst>
            <a:ext uri="{FF2B5EF4-FFF2-40B4-BE49-F238E27FC236}">
              <a16:creationId xmlns:a16="http://schemas.microsoft.com/office/drawing/2014/main" id="{54542B02-6011-405C-B5F2-7F035EF54BA5}"/>
            </a:ext>
          </a:extLst>
        </xdr:cNvPr>
        <xdr:cNvSpPr txBox="1"/>
      </xdr:nvSpPr>
      <xdr:spPr>
        <a:xfrm>
          <a:off x="6068772" y="668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A58875F-F619-4864-BC2F-6FD804073C6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C8AF230-0556-409F-8F51-68141E9A18B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9AA7E6D-07B0-4B1A-9536-E88A9F3E4FA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C94ADE6-2ABA-4F48-9B9D-0519A7A5532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04AD4BD-4105-4F85-A223-FFC9D72045A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77F93E6-DAA7-4372-8C5F-31BC89F126F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CAA746D-8C59-4E56-A855-70926F8B7E9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D9BDF8C-D772-4C55-98B4-DDE7CBBF4AB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28E84F9-50C8-44F8-95A2-6996605986E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6091301-C432-433C-83F2-DD0B0A45B98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8D0F8AF-2CC6-42C1-A99D-A76557B611A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398A97D-30CD-44CD-A7D3-62D4D4C5192F}"/>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75B80D9-35CD-461C-ACE2-6467788B0C1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BF2256D-C884-4110-B826-88F4F689DF4B}"/>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B4EBB02-6BE7-42C3-88D9-2E2B9C4A94C8}"/>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B9FFA99-3EA5-40DD-93D3-850BAA74DDF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B15AEAA-BF1F-4FE4-8A20-B4746838153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6FB3BC8-C9D4-46A3-B20A-F4556BC8FC0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C95EC1A-390E-4685-A616-023D20015056}"/>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E81086A-84BF-422D-81CF-CBAC729DEF97}"/>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54E4AC6-A693-4018-8FB0-8DDE049B440A}"/>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BAD2FF6-3209-476B-BF8F-7A599407E2F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46417E6-E539-48B2-82B5-D69A464A2A2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C2CF516-6839-44D3-96A0-434F97A967E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6C5A888-198E-4957-B4E2-C1162785024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53F8B663-FC87-44D0-B917-35ADB30A07D1}"/>
            </a:ext>
          </a:extLst>
        </xdr:cNvPr>
        <xdr:cNvCxnSpPr/>
      </xdr:nvCxnSpPr>
      <xdr:spPr>
        <a:xfrm flipV="1">
          <a:off x="4173855" y="9612902"/>
          <a:ext cx="0" cy="135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C9A6B06-DB61-4FA3-BCE8-FA6B2AFD2D74}"/>
            </a:ext>
          </a:extLst>
        </xdr:cNvPr>
        <xdr:cNvSpPr txBox="1"/>
      </xdr:nvSpPr>
      <xdr:spPr>
        <a:xfrm>
          <a:off x="4212590" y="1097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AA7AF1DC-40BD-4658-BCC8-AB0B68CAAF9C}"/>
            </a:ext>
          </a:extLst>
        </xdr:cNvPr>
        <xdr:cNvCxnSpPr/>
      </xdr:nvCxnSpPr>
      <xdr:spPr>
        <a:xfrm>
          <a:off x="4112260" y="1097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B05E162-D0EC-4CAB-8759-273C0E0C5C24}"/>
            </a:ext>
          </a:extLst>
        </xdr:cNvPr>
        <xdr:cNvSpPr txBox="1"/>
      </xdr:nvSpPr>
      <xdr:spPr>
        <a:xfrm>
          <a:off x="4212590" y="939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6FAB4BC5-2B43-4BCE-AE50-9DD0DE633737}"/>
            </a:ext>
          </a:extLst>
        </xdr:cNvPr>
        <xdr:cNvCxnSpPr/>
      </xdr:nvCxnSpPr>
      <xdr:spPr>
        <a:xfrm>
          <a:off x="411226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F4857B4-B282-46DB-BBDD-A67627612EA7}"/>
            </a:ext>
          </a:extLst>
        </xdr:cNvPr>
        <xdr:cNvSpPr txBox="1"/>
      </xdr:nvSpPr>
      <xdr:spPr>
        <a:xfrm>
          <a:off x="421259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84914DFC-C3AA-4B0C-8DD5-D09BBEA4B43B}"/>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2540D46B-7FFF-4874-91E7-2A3D8BF1361A}"/>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8C34BE5E-03B4-473C-959D-DDEE66C8D21F}"/>
            </a:ext>
          </a:extLst>
        </xdr:cNvPr>
        <xdr:cNvSpPr/>
      </xdr:nvSpPr>
      <xdr:spPr>
        <a:xfrm>
          <a:off x="2571750" y="1037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352A9FAD-6803-445A-AD4C-8C1950ACBC58}"/>
            </a:ext>
          </a:extLst>
        </xdr:cNvPr>
        <xdr:cNvSpPr/>
      </xdr:nvSpPr>
      <xdr:spPr>
        <a:xfrm>
          <a:off x="1774190" y="1034505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1DF65C16-C290-49D7-A8AF-6A0AA07DE934}"/>
            </a:ext>
          </a:extLst>
        </xdr:cNvPr>
        <xdr:cNvSpPr/>
      </xdr:nvSpPr>
      <xdr:spPr>
        <a:xfrm>
          <a:off x="988060" y="10322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30E418-71D6-45FE-8D36-EB51C721FC7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460570-28EA-4CF5-B146-FC02084A902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06642E-38CB-4BEA-8811-590AF092103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5A420DE-2ADA-42FF-B0FE-7B09D2ACBDD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C347985-CA92-44EF-B93F-3CDACCD31F0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90" name="楕円 189">
          <a:extLst>
            <a:ext uri="{FF2B5EF4-FFF2-40B4-BE49-F238E27FC236}">
              <a16:creationId xmlns:a16="http://schemas.microsoft.com/office/drawing/2014/main" id="{98DD9E40-FC83-4724-971B-D362F2A67CF3}"/>
            </a:ext>
          </a:extLst>
        </xdr:cNvPr>
        <xdr:cNvSpPr/>
      </xdr:nvSpPr>
      <xdr:spPr>
        <a:xfrm>
          <a:off x="4131310" y="103668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1F522EA-0FC8-4A8B-8C8B-13B11C4BBA30}"/>
            </a:ext>
          </a:extLst>
        </xdr:cNvPr>
        <xdr:cNvSpPr txBox="1"/>
      </xdr:nvSpPr>
      <xdr:spPr>
        <a:xfrm>
          <a:off x="4212590" y="1021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92" name="楕円 191">
          <a:extLst>
            <a:ext uri="{FF2B5EF4-FFF2-40B4-BE49-F238E27FC236}">
              <a16:creationId xmlns:a16="http://schemas.microsoft.com/office/drawing/2014/main" id="{0AA9D505-941B-4E3B-B2DF-A5E8BA8014A3}"/>
            </a:ext>
          </a:extLst>
        </xdr:cNvPr>
        <xdr:cNvSpPr/>
      </xdr:nvSpPr>
      <xdr:spPr>
        <a:xfrm>
          <a:off x="3388360" y="1034342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130628</xdr:rowOff>
    </xdr:to>
    <xdr:cxnSp macro="">
      <xdr:nvCxnSpPr>
        <xdr:cNvPr id="193" name="直線コネクタ 192">
          <a:extLst>
            <a:ext uri="{FF2B5EF4-FFF2-40B4-BE49-F238E27FC236}">
              <a16:creationId xmlns:a16="http://schemas.microsoft.com/office/drawing/2014/main" id="{7744E9AE-678E-4BC9-86FE-994468235C5E}"/>
            </a:ext>
          </a:extLst>
        </xdr:cNvPr>
        <xdr:cNvCxnSpPr/>
      </xdr:nvCxnSpPr>
      <xdr:spPr>
        <a:xfrm>
          <a:off x="3431540" y="10398034"/>
          <a:ext cx="74295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4" name="楕円 193">
          <a:extLst>
            <a:ext uri="{FF2B5EF4-FFF2-40B4-BE49-F238E27FC236}">
              <a16:creationId xmlns:a16="http://schemas.microsoft.com/office/drawing/2014/main" id="{E41FC907-C946-456C-9D5C-E718D4C9C721}"/>
            </a:ext>
          </a:extLst>
        </xdr:cNvPr>
        <xdr:cNvSpPr/>
      </xdr:nvSpPr>
      <xdr:spPr>
        <a:xfrm>
          <a:off x="2571750" y="103159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111034</xdr:rowOff>
    </xdr:to>
    <xdr:cxnSp macro="">
      <xdr:nvCxnSpPr>
        <xdr:cNvPr id="195" name="直線コネクタ 194">
          <a:extLst>
            <a:ext uri="{FF2B5EF4-FFF2-40B4-BE49-F238E27FC236}">
              <a16:creationId xmlns:a16="http://schemas.microsoft.com/office/drawing/2014/main" id="{3190FBB8-4D26-4B56-96AF-F9D14F0DEFF5}"/>
            </a:ext>
          </a:extLst>
        </xdr:cNvPr>
        <xdr:cNvCxnSpPr/>
      </xdr:nvCxnSpPr>
      <xdr:spPr>
        <a:xfrm>
          <a:off x="2626360" y="10370548"/>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6" name="楕円 195">
          <a:extLst>
            <a:ext uri="{FF2B5EF4-FFF2-40B4-BE49-F238E27FC236}">
              <a16:creationId xmlns:a16="http://schemas.microsoft.com/office/drawing/2014/main" id="{1C6422CD-9ABE-4C1C-A9F8-30EBFEAE5FEC}"/>
            </a:ext>
          </a:extLst>
        </xdr:cNvPr>
        <xdr:cNvSpPr/>
      </xdr:nvSpPr>
      <xdr:spPr>
        <a:xfrm>
          <a:off x="1774190" y="1029688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81643</xdr:rowOff>
    </xdr:to>
    <xdr:cxnSp macro="">
      <xdr:nvCxnSpPr>
        <xdr:cNvPr id="197" name="直線コネクタ 196">
          <a:extLst>
            <a:ext uri="{FF2B5EF4-FFF2-40B4-BE49-F238E27FC236}">
              <a16:creationId xmlns:a16="http://schemas.microsoft.com/office/drawing/2014/main" id="{F4FE9349-CD5B-4D72-9423-7FF537F3426E}"/>
            </a:ext>
          </a:extLst>
        </xdr:cNvPr>
        <xdr:cNvCxnSpPr/>
      </xdr:nvCxnSpPr>
      <xdr:spPr>
        <a:xfrm>
          <a:off x="1828800" y="10341973"/>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151674</xdr:rowOff>
    </xdr:from>
    <xdr:to>
      <xdr:col>6</xdr:col>
      <xdr:colOff>38100</xdr:colOff>
      <xdr:row>60</xdr:row>
      <xdr:rowOff>81824</xdr:rowOff>
    </xdr:to>
    <xdr:sp macro="" textlink="">
      <xdr:nvSpPr>
        <xdr:cNvPr id="198" name="楕円 197">
          <a:extLst>
            <a:ext uri="{FF2B5EF4-FFF2-40B4-BE49-F238E27FC236}">
              <a16:creationId xmlns:a16="http://schemas.microsoft.com/office/drawing/2014/main" id="{D9D04B62-9C91-43A5-B6BD-610127AF42FE}"/>
            </a:ext>
          </a:extLst>
        </xdr:cNvPr>
        <xdr:cNvSpPr/>
      </xdr:nvSpPr>
      <xdr:spPr>
        <a:xfrm>
          <a:off x="988060" y="102672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31024</xdr:rowOff>
    </xdr:from>
    <xdr:to>
      <xdr:col>10</xdr:col>
      <xdr:colOff>114300</xdr:colOff>
      <xdr:row>60</xdr:row>
      <xdr:rowOff>58783</xdr:rowOff>
    </xdr:to>
    <xdr:cxnSp macro="">
      <xdr:nvCxnSpPr>
        <xdr:cNvPr id="199" name="直線コネクタ 198">
          <a:extLst>
            <a:ext uri="{FF2B5EF4-FFF2-40B4-BE49-F238E27FC236}">
              <a16:creationId xmlns:a16="http://schemas.microsoft.com/office/drawing/2014/main" id="{6B9AF5F6-8F8E-48B1-AD6B-D9C7EDE94CEF}"/>
            </a:ext>
          </a:extLst>
        </xdr:cNvPr>
        <xdr:cNvCxnSpPr/>
      </xdr:nvCxnSpPr>
      <xdr:spPr>
        <a:xfrm>
          <a:off x="1031240" y="10316119"/>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49029D3-35D7-4F05-A646-AC0C28B1BC25}"/>
            </a:ext>
          </a:extLst>
        </xdr:cNvPr>
        <xdr:cNvSpPr txBox="1"/>
      </xdr:nvSpPr>
      <xdr:spPr>
        <a:xfrm>
          <a:off x="32391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68DD4C8-283B-4A6D-ADD0-23B47514C5D2}"/>
            </a:ext>
          </a:extLst>
        </xdr:cNvPr>
        <xdr:cNvSpPr txBox="1"/>
      </xdr:nvSpPr>
      <xdr:spPr>
        <a:xfrm>
          <a:off x="2439044"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13CF7A7-EC8D-4946-9C9E-86C6FB17706E}"/>
            </a:ext>
          </a:extLst>
        </xdr:cNvPr>
        <xdr:cNvSpPr txBox="1"/>
      </xdr:nvSpPr>
      <xdr:spPr>
        <a:xfrm>
          <a:off x="164148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0C04637-0E2D-42A7-979F-1D3D740B2A07}"/>
            </a:ext>
          </a:extLst>
        </xdr:cNvPr>
        <xdr:cNvSpPr txBox="1"/>
      </xdr:nvSpPr>
      <xdr:spPr>
        <a:xfrm>
          <a:off x="855354" y="1041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61882A0-283F-4777-8160-9834469596B5}"/>
            </a:ext>
          </a:extLst>
        </xdr:cNvPr>
        <xdr:cNvSpPr txBox="1"/>
      </xdr:nvSpPr>
      <xdr:spPr>
        <a:xfrm>
          <a:off x="3239144" y="1012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30F2E78-58F8-4616-A841-68119FC0AA21}"/>
            </a:ext>
          </a:extLst>
        </xdr:cNvPr>
        <xdr:cNvSpPr txBox="1"/>
      </xdr:nvSpPr>
      <xdr:spPr>
        <a:xfrm>
          <a:off x="2439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7CBC9BA-3CED-46DA-9BB4-F38779D32A50}"/>
            </a:ext>
          </a:extLst>
        </xdr:cNvPr>
        <xdr:cNvSpPr txBox="1"/>
      </xdr:nvSpPr>
      <xdr:spPr>
        <a:xfrm>
          <a:off x="1641484" y="1007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98351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329595D-302C-4E04-8C59-F21D3D646769}"/>
            </a:ext>
          </a:extLst>
        </xdr:cNvPr>
        <xdr:cNvSpPr txBox="1"/>
      </xdr:nvSpPr>
      <xdr:spPr>
        <a:xfrm>
          <a:off x="855354" y="1003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F7E78E3-308E-4C73-B142-C2B4DB24BA7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07E3805-7648-4B54-BEC4-78E0DAD1664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59D30CE-E485-470D-9EF0-5E3524BCB1E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3BDEBA9-9DC7-44BB-BAC3-C5D3926D5C1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CF9C742-2F9C-429F-A3A1-244B82E8D3E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2273A0C-50A7-40E8-BB1B-72DCCABA4FE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E584A9E-BB7B-4F02-B83F-C871006F558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2F21827-B6DD-4D4C-8E7A-076F2F5FA19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A7CD4EA-FC08-46C5-9893-34D9351A28A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5A13A49-FDED-4DE2-88BB-9937BFD1C8E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F44077B-F0E6-4C0C-8B2D-B2873F20C39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F1D39F9E-F7D8-4AD6-AD33-5815F478CB9F}"/>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00D4EA5-C0A2-471B-8B6C-EA6C45A21E04}"/>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27563BE2-A25F-4BF9-89B9-59DE8152295A}"/>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81DB2F7-24C7-4FD8-99D9-8E92999E099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E5D5ACE5-601F-4D61-86FC-2903C8AD5CBE}"/>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9725032-A091-44DA-AC96-0554D83C53B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E661B618-A74B-43D4-8BEC-A1ADCC4C671A}"/>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87A0915-27DD-4F8F-9B3B-D95F08A47E2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96BFFE20-A8D6-4C36-B628-EDF7D215C67C}"/>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56CB637-47E6-4E9B-A0BB-B0F2C0A7BED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130B433F-69CF-4827-A852-25DE7C5D255A}"/>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58FD5AA-5C83-47FD-8CE5-C36B09949A3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8B927051-89CE-4495-A819-EBB074D3F9BA}"/>
            </a:ext>
          </a:extLst>
        </xdr:cNvPr>
        <xdr:cNvCxnSpPr/>
      </xdr:nvCxnSpPr>
      <xdr:spPr>
        <a:xfrm flipV="1">
          <a:off x="9429115" y="9638715"/>
          <a:ext cx="0" cy="140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271B48C6-2744-4471-8BCD-58354D54F34E}"/>
            </a:ext>
          </a:extLst>
        </xdr:cNvPr>
        <xdr:cNvSpPr txBox="1"/>
      </xdr:nvSpPr>
      <xdr:spPr>
        <a:xfrm>
          <a:off x="946785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F7561DCF-B092-4D39-BC49-A8084D426979}"/>
            </a:ext>
          </a:extLst>
        </xdr:cNvPr>
        <xdr:cNvCxnSpPr/>
      </xdr:nvCxnSpPr>
      <xdr:spPr>
        <a:xfrm>
          <a:off x="9356090" y="11043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C68FA780-93C7-45F7-87D3-6A7F46019159}"/>
            </a:ext>
          </a:extLst>
        </xdr:cNvPr>
        <xdr:cNvSpPr txBox="1"/>
      </xdr:nvSpPr>
      <xdr:spPr>
        <a:xfrm>
          <a:off x="946785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B5AF06E0-A637-42FE-A16C-E91097CC975D}"/>
            </a:ext>
          </a:extLst>
        </xdr:cNvPr>
        <xdr:cNvCxnSpPr/>
      </xdr:nvCxnSpPr>
      <xdr:spPr>
        <a:xfrm>
          <a:off x="9356090" y="96387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1CD53F0-8576-4016-BF59-C752DE437DD7}"/>
            </a:ext>
          </a:extLst>
        </xdr:cNvPr>
        <xdr:cNvSpPr txBox="1"/>
      </xdr:nvSpPr>
      <xdr:spPr>
        <a:xfrm>
          <a:off x="9467850" y="10718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C79E33C0-AE9B-4F01-A8DC-337628B10943}"/>
            </a:ext>
          </a:extLst>
        </xdr:cNvPr>
        <xdr:cNvSpPr/>
      </xdr:nvSpPr>
      <xdr:spPr>
        <a:xfrm>
          <a:off x="9394190" y="108615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D7933E10-6CAF-4874-A958-C4A8AEF38D50}"/>
            </a:ext>
          </a:extLst>
        </xdr:cNvPr>
        <xdr:cNvSpPr/>
      </xdr:nvSpPr>
      <xdr:spPr>
        <a:xfrm>
          <a:off x="8632190" y="10855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19F3D0A9-C55E-4D26-9CF9-C34D13274FA3}"/>
            </a:ext>
          </a:extLst>
        </xdr:cNvPr>
        <xdr:cNvSpPr/>
      </xdr:nvSpPr>
      <xdr:spPr>
        <a:xfrm>
          <a:off x="7846060" y="108588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A88C5659-7833-4710-BA1F-AD3278E126EA}"/>
            </a:ext>
          </a:extLst>
        </xdr:cNvPr>
        <xdr:cNvSpPr/>
      </xdr:nvSpPr>
      <xdr:spPr>
        <a:xfrm>
          <a:off x="7029450" y="108588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2461338E-B557-4842-BC66-34E67F2775AB}"/>
            </a:ext>
          </a:extLst>
        </xdr:cNvPr>
        <xdr:cNvSpPr/>
      </xdr:nvSpPr>
      <xdr:spPr>
        <a:xfrm>
          <a:off x="6231890" y="1086023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9DBC13-CC7F-43FB-98CD-D17E059BCEA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9BC2DE2-DD55-4C1B-946D-1B00D9523E0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4F138AB-896F-41CB-ACBB-4073CE8CB8D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B571E93-B0DC-4B05-B76D-E61D8B88EC1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760D743-C0F7-4D8F-A883-257CA99C996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113581</xdr:rowOff>
    </xdr:from>
    <xdr:to>
      <xdr:col>55</xdr:col>
      <xdr:colOff>50800</xdr:colOff>
      <xdr:row>64</xdr:row>
      <xdr:rowOff>43731</xdr:rowOff>
    </xdr:to>
    <xdr:sp macro="" textlink="">
      <xdr:nvSpPr>
        <xdr:cNvPr id="247" name="楕円 246">
          <a:extLst>
            <a:ext uri="{FF2B5EF4-FFF2-40B4-BE49-F238E27FC236}">
              <a16:creationId xmlns:a16="http://schemas.microsoft.com/office/drawing/2014/main" id="{BA4922C7-74C3-4C89-96A7-72F7073ED5E8}"/>
            </a:ext>
          </a:extLst>
        </xdr:cNvPr>
        <xdr:cNvSpPr/>
      </xdr:nvSpPr>
      <xdr:spPr>
        <a:xfrm>
          <a:off x="9394190" y="1091493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C2DB3559-F2EA-4CA2-8BB4-C9F2656ED44D}"/>
            </a:ext>
          </a:extLst>
        </xdr:cNvPr>
        <xdr:cNvSpPr txBox="1"/>
      </xdr:nvSpPr>
      <xdr:spPr>
        <a:xfrm>
          <a:off x="9467850" y="10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113542</xdr:rowOff>
    </xdr:from>
    <xdr:to>
      <xdr:col>50</xdr:col>
      <xdr:colOff>165100</xdr:colOff>
      <xdr:row>64</xdr:row>
      <xdr:rowOff>43692</xdr:rowOff>
    </xdr:to>
    <xdr:sp macro="" textlink="">
      <xdr:nvSpPr>
        <xdr:cNvPr id="249" name="楕円 248">
          <a:extLst>
            <a:ext uri="{FF2B5EF4-FFF2-40B4-BE49-F238E27FC236}">
              <a16:creationId xmlns:a16="http://schemas.microsoft.com/office/drawing/2014/main" id="{D58516ED-353C-4728-B406-00914275FB78}"/>
            </a:ext>
          </a:extLst>
        </xdr:cNvPr>
        <xdr:cNvSpPr/>
      </xdr:nvSpPr>
      <xdr:spPr>
        <a:xfrm>
          <a:off x="8632190" y="109148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164342</xdr:rowOff>
    </xdr:from>
    <xdr:to>
      <xdr:col>55</xdr:col>
      <xdr:colOff>0</xdr:colOff>
      <xdr:row>63</xdr:row>
      <xdr:rowOff>164381</xdr:rowOff>
    </xdr:to>
    <xdr:cxnSp macro="">
      <xdr:nvCxnSpPr>
        <xdr:cNvPr id="250" name="直線コネクタ 249">
          <a:extLst>
            <a:ext uri="{FF2B5EF4-FFF2-40B4-BE49-F238E27FC236}">
              <a16:creationId xmlns:a16="http://schemas.microsoft.com/office/drawing/2014/main" id="{C1A98E94-2275-40F6-8A92-402B2540017A}"/>
            </a:ext>
          </a:extLst>
        </xdr:cNvPr>
        <xdr:cNvCxnSpPr/>
      </xdr:nvCxnSpPr>
      <xdr:spPr>
        <a:xfrm>
          <a:off x="8686800" y="10969502"/>
          <a:ext cx="74295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112205</xdr:rowOff>
    </xdr:from>
    <xdr:to>
      <xdr:col>46</xdr:col>
      <xdr:colOff>38100</xdr:colOff>
      <xdr:row>64</xdr:row>
      <xdr:rowOff>42355</xdr:rowOff>
    </xdr:to>
    <xdr:sp macro="" textlink="">
      <xdr:nvSpPr>
        <xdr:cNvPr id="251" name="楕円 250">
          <a:extLst>
            <a:ext uri="{FF2B5EF4-FFF2-40B4-BE49-F238E27FC236}">
              <a16:creationId xmlns:a16="http://schemas.microsoft.com/office/drawing/2014/main" id="{9FBC982A-A9D6-43DA-8F2B-CE881BB17578}"/>
            </a:ext>
          </a:extLst>
        </xdr:cNvPr>
        <xdr:cNvSpPr/>
      </xdr:nvSpPr>
      <xdr:spPr>
        <a:xfrm>
          <a:off x="7846060" y="10913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163005</xdr:rowOff>
    </xdr:from>
    <xdr:to>
      <xdr:col>50</xdr:col>
      <xdr:colOff>114300</xdr:colOff>
      <xdr:row>63</xdr:row>
      <xdr:rowOff>164342</xdr:rowOff>
    </xdr:to>
    <xdr:cxnSp macro="">
      <xdr:nvCxnSpPr>
        <xdr:cNvPr id="252" name="直線コネクタ 251">
          <a:extLst>
            <a:ext uri="{FF2B5EF4-FFF2-40B4-BE49-F238E27FC236}">
              <a16:creationId xmlns:a16="http://schemas.microsoft.com/office/drawing/2014/main" id="{20B5F719-D178-4E42-95C4-A0B346407A88}"/>
            </a:ext>
          </a:extLst>
        </xdr:cNvPr>
        <xdr:cNvCxnSpPr/>
      </xdr:nvCxnSpPr>
      <xdr:spPr>
        <a:xfrm>
          <a:off x="7889240" y="10966260"/>
          <a:ext cx="79756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111678</xdr:rowOff>
    </xdr:from>
    <xdr:to>
      <xdr:col>41</xdr:col>
      <xdr:colOff>101600</xdr:colOff>
      <xdr:row>64</xdr:row>
      <xdr:rowOff>41828</xdr:rowOff>
    </xdr:to>
    <xdr:sp macro="" textlink="">
      <xdr:nvSpPr>
        <xdr:cNvPr id="253" name="楕円 252">
          <a:extLst>
            <a:ext uri="{FF2B5EF4-FFF2-40B4-BE49-F238E27FC236}">
              <a16:creationId xmlns:a16="http://schemas.microsoft.com/office/drawing/2014/main" id="{6CB5FE10-86E2-43FA-8E95-313065BFDCA3}"/>
            </a:ext>
          </a:extLst>
        </xdr:cNvPr>
        <xdr:cNvSpPr/>
      </xdr:nvSpPr>
      <xdr:spPr>
        <a:xfrm>
          <a:off x="7029450" y="109130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162478</xdr:rowOff>
    </xdr:from>
    <xdr:to>
      <xdr:col>45</xdr:col>
      <xdr:colOff>177800</xdr:colOff>
      <xdr:row>63</xdr:row>
      <xdr:rowOff>163005</xdr:rowOff>
    </xdr:to>
    <xdr:cxnSp macro="">
      <xdr:nvCxnSpPr>
        <xdr:cNvPr id="254" name="直線コネクタ 253">
          <a:extLst>
            <a:ext uri="{FF2B5EF4-FFF2-40B4-BE49-F238E27FC236}">
              <a16:creationId xmlns:a16="http://schemas.microsoft.com/office/drawing/2014/main" id="{02B644B7-8E39-4EEA-A29D-B3884E1772EE}"/>
            </a:ext>
          </a:extLst>
        </xdr:cNvPr>
        <xdr:cNvCxnSpPr/>
      </xdr:nvCxnSpPr>
      <xdr:spPr>
        <a:xfrm>
          <a:off x="7084060" y="10965733"/>
          <a:ext cx="80518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110687</xdr:rowOff>
    </xdr:from>
    <xdr:to>
      <xdr:col>36</xdr:col>
      <xdr:colOff>165100</xdr:colOff>
      <xdr:row>64</xdr:row>
      <xdr:rowOff>40837</xdr:rowOff>
    </xdr:to>
    <xdr:sp macro="" textlink="">
      <xdr:nvSpPr>
        <xdr:cNvPr id="255" name="楕円 254">
          <a:extLst>
            <a:ext uri="{FF2B5EF4-FFF2-40B4-BE49-F238E27FC236}">
              <a16:creationId xmlns:a16="http://schemas.microsoft.com/office/drawing/2014/main" id="{7CDBC63A-8F4D-4CCE-99FC-9E6DE10E1E79}"/>
            </a:ext>
          </a:extLst>
        </xdr:cNvPr>
        <xdr:cNvSpPr/>
      </xdr:nvSpPr>
      <xdr:spPr>
        <a:xfrm>
          <a:off x="6231890" y="1091203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161487</xdr:rowOff>
    </xdr:from>
    <xdr:to>
      <xdr:col>41</xdr:col>
      <xdr:colOff>50800</xdr:colOff>
      <xdr:row>63</xdr:row>
      <xdr:rowOff>162478</xdr:rowOff>
    </xdr:to>
    <xdr:cxnSp macro="">
      <xdr:nvCxnSpPr>
        <xdr:cNvPr id="256" name="直線コネクタ 255">
          <a:extLst>
            <a:ext uri="{FF2B5EF4-FFF2-40B4-BE49-F238E27FC236}">
              <a16:creationId xmlns:a16="http://schemas.microsoft.com/office/drawing/2014/main" id="{BB0409A1-B1E5-453E-99B3-9CEE3C19EC3D}"/>
            </a:ext>
          </a:extLst>
        </xdr:cNvPr>
        <xdr:cNvCxnSpPr/>
      </xdr:nvCxnSpPr>
      <xdr:spPr>
        <a:xfrm>
          <a:off x="6286500" y="10964742"/>
          <a:ext cx="79756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C0BB3C4B-7AEB-4B0A-8C99-811AA6994692}"/>
            </a:ext>
          </a:extLst>
        </xdr:cNvPr>
        <xdr:cNvSpPr txBox="1"/>
      </xdr:nvSpPr>
      <xdr:spPr>
        <a:xfrm>
          <a:off x="8401265" y="1063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51710D4-72E8-4A7F-969B-1CEE9C31BA1B}"/>
            </a:ext>
          </a:extLst>
        </xdr:cNvPr>
        <xdr:cNvSpPr txBox="1"/>
      </xdr:nvSpPr>
      <xdr:spPr>
        <a:xfrm>
          <a:off x="7610690" y="1063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9ABC47F0-3928-4C10-8751-E9E5D94856AF}"/>
            </a:ext>
          </a:extLst>
        </xdr:cNvPr>
        <xdr:cNvSpPr txBox="1"/>
      </xdr:nvSpPr>
      <xdr:spPr>
        <a:xfrm>
          <a:off x="6822655" y="106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425992F-B547-4304-B0EC-22659E6CE4AA}"/>
            </a:ext>
          </a:extLst>
        </xdr:cNvPr>
        <xdr:cNvSpPr txBox="1"/>
      </xdr:nvSpPr>
      <xdr:spPr>
        <a:xfrm>
          <a:off x="6007950" y="106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34819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9F784D59-1BCB-4AD9-8411-31A1DD999E87}"/>
            </a:ext>
          </a:extLst>
        </xdr:cNvPr>
        <xdr:cNvSpPr txBox="1"/>
      </xdr:nvSpPr>
      <xdr:spPr>
        <a:xfrm>
          <a:off x="8422151" y="11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33482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25A8228C-4F1E-4350-9AD7-01B632C2C32B}"/>
            </a:ext>
          </a:extLst>
        </xdr:cNvPr>
        <xdr:cNvSpPr txBox="1"/>
      </xdr:nvSpPr>
      <xdr:spPr>
        <a:xfrm>
          <a:off x="7641101" y="11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32955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97EEE095-99FE-43E9-A473-EBD0BD8C5651}"/>
            </a:ext>
          </a:extLst>
        </xdr:cNvPr>
        <xdr:cNvSpPr txBox="1"/>
      </xdr:nvSpPr>
      <xdr:spPr>
        <a:xfrm>
          <a:off x="6854971" y="110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31964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8BD1A789-408A-41BA-8BCC-1575C927EC11}"/>
            </a:ext>
          </a:extLst>
        </xdr:cNvPr>
        <xdr:cNvSpPr txBox="1"/>
      </xdr:nvSpPr>
      <xdr:spPr>
        <a:xfrm>
          <a:off x="6038361" y="1100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ACEEEE3-068E-4A58-8465-D955A8B625B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5E81009-E6CC-4A3D-9E01-6F9CE872517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F8783E9-9933-4F7E-BDE1-C7FDE583782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77F84EE-71EA-43DD-819F-5FED3368FA8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428EF3C-8823-4E15-A9CF-F14325DBA64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87988EF-84A5-40DE-A577-8B303F2E460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3039ECD-BBED-4462-8D29-3D4CBA6B2A6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5FAE09C-2011-47D5-BCAC-DF32559214F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32FA114-232A-41B1-BB4B-1E348454D9D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E7B78A1-F59A-472D-A76D-1C698F0F6C1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41D3D4A-F6ED-40B1-93F4-88D195335AF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7AB2033-9552-452D-BA07-89EC06AE5CCB}"/>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9C8AE2BC-1881-45F4-95BB-EF7C30A6353E}"/>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68288CC-FDDF-4225-8B72-CABD0C2CEA93}"/>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7198C18-DFA5-4F75-99BF-2D04C408496C}"/>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34882065-EA64-4B89-8146-0C874A37B9FD}"/>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D0E95FE-72B4-4546-A9E2-61F2B1FC362E}"/>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8D2DEA6-27A5-44A5-8401-D4B4EACFCC4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616018B-2435-4066-AD8B-E60844751FE0}"/>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460143BB-29AA-4F16-9EFE-879CFFABF51E}"/>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A1F6837-C36D-414D-AD2E-6D2DE9240102}"/>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BF00CC9-D2BE-4B47-8073-19FD3594D0C2}"/>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BE22842A-30FE-46FA-AD0E-B77756E0BEC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3589FF7-F9BD-4025-BE6A-88D02B82D52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13A0D266-06DE-4724-918A-90690D0021A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17D1F5BC-D612-43AD-BBC6-C994D80FAE5F}"/>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D85FA2CC-5BB2-4A33-84F0-574C37BB6BBA}"/>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336ECA08-0650-411B-B09E-707C7723E87F}"/>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A91C4F2-13E9-457E-ACD2-4145A9683806}"/>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37946D2A-E39A-4CDC-BBF5-384EDD5AE8D3}"/>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65A74EFD-C87E-4B39-832D-C74F2312EF20}"/>
            </a:ext>
          </a:extLst>
        </xdr:cNvPr>
        <xdr:cNvSpPr txBox="1"/>
      </xdr:nvSpPr>
      <xdr:spPr>
        <a:xfrm>
          <a:off x="421259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A598E2A6-CD66-494B-B2E2-C2E7837FD8D9}"/>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610BB12E-B346-4082-9983-126428F2EAE8}"/>
            </a:ext>
          </a:extLst>
        </xdr:cNvPr>
        <xdr:cNvSpPr/>
      </xdr:nvSpPr>
      <xdr:spPr>
        <a:xfrm>
          <a:off x="33883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1080A3B2-9E9D-442E-BD7F-77BB0CDB103C}"/>
            </a:ext>
          </a:extLst>
        </xdr:cNvPr>
        <xdr:cNvSpPr/>
      </xdr:nvSpPr>
      <xdr:spPr>
        <a:xfrm>
          <a:off x="25717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F7069BC7-EDB4-4618-B8C6-807ED73A9052}"/>
            </a:ext>
          </a:extLst>
        </xdr:cNvPr>
        <xdr:cNvSpPr/>
      </xdr:nvSpPr>
      <xdr:spPr>
        <a:xfrm>
          <a:off x="17741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8DD62CB5-F5FC-4FD5-B3F5-2A4CA7F37256}"/>
            </a:ext>
          </a:extLst>
        </xdr:cNvPr>
        <xdr:cNvSpPr/>
      </xdr:nvSpPr>
      <xdr:spPr>
        <a:xfrm>
          <a:off x="988060" y="142312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D918A6-C8E0-49E4-A3DA-0ABD2ED41A8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E4E4B2-2969-4924-8F21-FDF21CD99CC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046E53D-C802-42B5-B1E8-8F497987824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B40E986-5141-441F-8410-9F212A56ABF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BBA56EE-9BD6-4D4D-9857-36748A5CC1B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306" name="楕円 305">
          <a:extLst>
            <a:ext uri="{FF2B5EF4-FFF2-40B4-BE49-F238E27FC236}">
              <a16:creationId xmlns:a16="http://schemas.microsoft.com/office/drawing/2014/main" id="{CBF46A7A-72D5-4BFA-8C48-0EBA209EA0BC}"/>
            </a:ext>
          </a:extLst>
        </xdr:cNvPr>
        <xdr:cNvSpPr/>
      </xdr:nvSpPr>
      <xdr:spPr>
        <a:xfrm>
          <a:off x="4131310" y="142783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68959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C794592-535C-45CC-BACC-A27F14C2F99E}"/>
            </a:ext>
          </a:extLst>
        </xdr:cNvPr>
        <xdr:cNvSpPr txBox="1"/>
      </xdr:nvSpPr>
      <xdr:spPr>
        <a:xfrm>
          <a:off x="4212590" y="141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23223</xdr:rowOff>
    </xdr:from>
    <xdr:to>
      <xdr:col>20</xdr:col>
      <xdr:colOff>38100</xdr:colOff>
      <xdr:row>83</xdr:row>
      <xdr:rowOff>124823</xdr:rowOff>
    </xdr:to>
    <xdr:sp macro="" textlink="">
      <xdr:nvSpPr>
        <xdr:cNvPr id="308" name="楕円 307">
          <a:extLst>
            <a:ext uri="{FF2B5EF4-FFF2-40B4-BE49-F238E27FC236}">
              <a16:creationId xmlns:a16="http://schemas.microsoft.com/office/drawing/2014/main" id="{9E8B1F2C-5BC4-4FC2-AD07-18B6454063F6}"/>
            </a:ext>
          </a:extLst>
        </xdr:cNvPr>
        <xdr:cNvSpPr/>
      </xdr:nvSpPr>
      <xdr:spPr>
        <a:xfrm>
          <a:off x="3388360" y="1424976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74023</xdr:rowOff>
    </xdr:from>
    <xdr:to>
      <xdr:col>24</xdr:col>
      <xdr:colOff>63500</xdr:colOff>
      <xdr:row>83</xdr:row>
      <xdr:rowOff>96882</xdr:rowOff>
    </xdr:to>
    <xdr:cxnSp macro="">
      <xdr:nvCxnSpPr>
        <xdr:cNvPr id="309" name="直線コネクタ 308">
          <a:extLst>
            <a:ext uri="{FF2B5EF4-FFF2-40B4-BE49-F238E27FC236}">
              <a16:creationId xmlns:a16="http://schemas.microsoft.com/office/drawing/2014/main" id="{8056600A-3D85-4F81-9A43-51D385321B97}"/>
            </a:ext>
          </a:extLst>
        </xdr:cNvPr>
        <xdr:cNvCxnSpPr/>
      </xdr:nvCxnSpPr>
      <xdr:spPr>
        <a:xfrm>
          <a:off x="3431540" y="14304373"/>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310" name="楕円 309">
          <a:extLst>
            <a:ext uri="{FF2B5EF4-FFF2-40B4-BE49-F238E27FC236}">
              <a16:creationId xmlns:a16="http://schemas.microsoft.com/office/drawing/2014/main" id="{63153831-9EB1-4F93-9F5F-70633509E0C7}"/>
            </a:ext>
          </a:extLst>
        </xdr:cNvPr>
        <xdr:cNvSpPr/>
      </xdr:nvSpPr>
      <xdr:spPr>
        <a:xfrm>
          <a:off x="2571750" y="142323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74023</xdr:rowOff>
    </xdr:to>
    <xdr:cxnSp macro="">
      <xdr:nvCxnSpPr>
        <xdr:cNvPr id="311" name="直線コネクタ 310">
          <a:extLst>
            <a:ext uri="{FF2B5EF4-FFF2-40B4-BE49-F238E27FC236}">
              <a16:creationId xmlns:a16="http://schemas.microsoft.com/office/drawing/2014/main" id="{E84EAEE9-4DFE-4496-9DA7-B52E49C97743}"/>
            </a:ext>
          </a:extLst>
        </xdr:cNvPr>
        <xdr:cNvCxnSpPr/>
      </xdr:nvCxnSpPr>
      <xdr:spPr>
        <a:xfrm>
          <a:off x="2626360" y="14286955"/>
          <a:ext cx="80518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12" name="楕円 311">
          <a:extLst>
            <a:ext uri="{FF2B5EF4-FFF2-40B4-BE49-F238E27FC236}">
              <a16:creationId xmlns:a16="http://schemas.microsoft.com/office/drawing/2014/main" id="{C1C3A38F-0E4C-4152-A2DC-6376DF560E90}"/>
            </a:ext>
          </a:extLst>
        </xdr:cNvPr>
        <xdr:cNvSpPr/>
      </xdr:nvSpPr>
      <xdr:spPr>
        <a:xfrm>
          <a:off x="1774190" y="142424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52795</xdr:rowOff>
    </xdr:from>
    <xdr:to>
      <xdr:col>15</xdr:col>
      <xdr:colOff>50800</xdr:colOff>
      <xdr:row>83</xdr:row>
      <xdr:rowOff>60961</xdr:rowOff>
    </xdr:to>
    <xdr:cxnSp macro="">
      <xdr:nvCxnSpPr>
        <xdr:cNvPr id="313" name="直線コネクタ 312">
          <a:extLst>
            <a:ext uri="{FF2B5EF4-FFF2-40B4-BE49-F238E27FC236}">
              <a16:creationId xmlns:a16="http://schemas.microsoft.com/office/drawing/2014/main" id="{11C670E1-D70D-4C4B-A926-4A91A58BA4F4}"/>
            </a:ext>
          </a:extLst>
        </xdr:cNvPr>
        <xdr:cNvCxnSpPr/>
      </xdr:nvCxnSpPr>
      <xdr:spPr>
        <a:xfrm flipV="1">
          <a:off x="1828800" y="14286955"/>
          <a:ext cx="79756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165281</xdr:rowOff>
    </xdr:from>
    <xdr:to>
      <xdr:col>6</xdr:col>
      <xdr:colOff>38100</xdr:colOff>
      <xdr:row>83</xdr:row>
      <xdr:rowOff>95431</xdr:rowOff>
    </xdr:to>
    <xdr:sp macro="" textlink="">
      <xdr:nvSpPr>
        <xdr:cNvPr id="314" name="楕円 313">
          <a:extLst>
            <a:ext uri="{FF2B5EF4-FFF2-40B4-BE49-F238E27FC236}">
              <a16:creationId xmlns:a16="http://schemas.microsoft.com/office/drawing/2014/main" id="{3327FCD6-B175-4980-AA55-280F760A7C03}"/>
            </a:ext>
          </a:extLst>
        </xdr:cNvPr>
        <xdr:cNvSpPr/>
      </xdr:nvSpPr>
      <xdr:spPr>
        <a:xfrm>
          <a:off x="988060" y="142279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44631</xdr:rowOff>
    </xdr:from>
    <xdr:to>
      <xdr:col>10</xdr:col>
      <xdr:colOff>114300</xdr:colOff>
      <xdr:row>83</xdr:row>
      <xdr:rowOff>60961</xdr:rowOff>
    </xdr:to>
    <xdr:cxnSp macro="">
      <xdr:nvCxnSpPr>
        <xdr:cNvPr id="315" name="直線コネクタ 314">
          <a:extLst>
            <a:ext uri="{FF2B5EF4-FFF2-40B4-BE49-F238E27FC236}">
              <a16:creationId xmlns:a16="http://schemas.microsoft.com/office/drawing/2014/main" id="{BFE288AF-8F7F-4E30-8AA7-6F7C7C442455}"/>
            </a:ext>
          </a:extLst>
        </xdr:cNvPr>
        <xdr:cNvCxnSpPr/>
      </xdr:nvCxnSpPr>
      <xdr:spPr>
        <a:xfrm>
          <a:off x="1031240" y="14276886"/>
          <a:ext cx="79756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0A188D36-70D1-42BF-AFA4-49337D2A9E44}"/>
            </a:ext>
          </a:extLst>
        </xdr:cNvPr>
        <xdr:cNvSpPr txBox="1"/>
      </xdr:nvSpPr>
      <xdr:spPr>
        <a:xfrm>
          <a:off x="323914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3B7361C3-E6C1-44D0-A68C-5708A9D8E023}"/>
            </a:ext>
          </a:extLst>
        </xdr:cNvPr>
        <xdr:cNvSpPr txBox="1"/>
      </xdr:nvSpPr>
      <xdr:spPr>
        <a:xfrm>
          <a:off x="2439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41EFC5A9-C724-469E-9A8F-FF3B0DFD44AA}"/>
            </a:ext>
          </a:extLst>
        </xdr:cNvPr>
        <xdr:cNvSpPr txBox="1"/>
      </xdr:nvSpPr>
      <xdr:spPr>
        <a:xfrm>
          <a:off x="164148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E4AC423B-BAF9-4488-8EE0-F2E3CD6BF8F5}"/>
            </a:ext>
          </a:extLst>
        </xdr:cNvPr>
        <xdr:cNvSpPr txBox="1"/>
      </xdr:nvSpPr>
      <xdr:spPr>
        <a:xfrm>
          <a:off x="855354" y="143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141350</xdr:rowOff>
    </xdr:from>
    <xdr:ext cx="405111" cy="259045"/>
    <xdr:sp macro="" textlink="">
      <xdr:nvSpPr>
        <xdr:cNvPr id="320" name="n_1mainValue【公営住宅】&#10;有形固定資産減価償却率">
          <a:extLst>
            <a:ext uri="{FF2B5EF4-FFF2-40B4-BE49-F238E27FC236}">
              <a16:creationId xmlns:a16="http://schemas.microsoft.com/office/drawing/2014/main" id="{8CDBBB48-417C-4E7B-B1A2-57674202E5D5}"/>
            </a:ext>
          </a:extLst>
        </xdr:cNvPr>
        <xdr:cNvSpPr txBox="1"/>
      </xdr:nvSpPr>
      <xdr:spPr>
        <a:xfrm>
          <a:off x="3239144" y="140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321" name="n_2mainValue【公営住宅】&#10;有形固定資産減価償却率">
          <a:extLst>
            <a:ext uri="{FF2B5EF4-FFF2-40B4-BE49-F238E27FC236}">
              <a16:creationId xmlns:a16="http://schemas.microsoft.com/office/drawing/2014/main" id="{068C5DD1-8E43-40E4-A45B-E3F3EA170C81}"/>
            </a:ext>
          </a:extLst>
        </xdr:cNvPr>
        <xdr:cNvSpPr txBox="1"/>
      </xdr:nvSpPr>
      <xdr:spPr>
        <a:xfrm>
          <a:off x="2439044" y="143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22" name="n_3mainValue【公営住宅】&#10;有形固定資産減価償却率">
          <a:extLst>
            <a:ext uri="{FF2B5EF4-FFF2-40B4-BE49-F238E27FC236}">
              <a16:creationId xmlns:a16="http://schemas.microsoft.com/office/drawing/2014/main" id="{403E9FCD-A923-41ED-841D-7A80499FF2FA}"/>
            </a:ext>
          </a:extLst>
        </xdr:cNvPr>
        <xdr:cNvSpPr txBox="1"/>
      </xdr:nvSpPr>
      <xdr:spPr>
        <a:xfrm>
          <a:off x="1641484" y="1433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111958</xdr:rowOff>
    </xdr:from>
    <xdr:ext cx="405111" cy="259045"/>
    <xdr:sp macro="" textlink="">
      <xdr:nvSpPr>
        <xdr:cNvPr id="323" name="n_4mainValue【公営住宅】&#10;有形固定資産減価償却率">
          <a:extLst>
            <a:ext uri="{FF2B5EF4-FFF2-40B4-BE49-F238E27FC236}">
              <a16:creationId xmlns:a16="http://schemas.microsoft.com/office/drawing/2014/main" id="{D718A9D3-092B-4167-A1D3-68FADD9C7B41}"/>
            </a:ext>
          </a:extLst>
        </xdr:cNvPr>
        <xdr:cNvSpPr txBox="1"/>
      </xdr:nvSpPr>
      <xdr:spPr>
        <a:xfrm>
          <a:off x="85535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01F4EB1-C34A-4D9A-9423-8B514E22134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BEAA3E7-AD19-4D8F-B20C-14F59C7C7ED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F773056-D030-4261-8CCD-4418586F24F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745256B-BEEB-4666-BE92-D10D6208E7E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660D714-9E13-412F-B282-D97D8FC8701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2022AD0-0A51-4733-B6D3-38EE9828191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811F508-7DD6-4BAA-9C77-97449145229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93F0F55-33E4-4121-B7D6-3F4AB414EBA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6305DEA-8AEC-4A89-9FDE-A55EC78CD90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45EF94C-F806-4DDB-90C9-DF11920454B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28B89B1B-36D2-47F5-BF9F-2C5AAC63A0E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887BD65-7A89-473B-ABE1-93B932355E6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23053C4-404D-4B0E-B866-55753F63654B}"/>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83F1609C-B4FB-4AEA-B193-7D160A05B697}"/>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3B8ACE9-CD36-44BC-A100-A16D40952DA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800E3C67-8925-47E2-897A-01D50ADB6AF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A9502F0F-19C7-4BFD-BD39-7B1BF892D66B}"/>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81C7511B-822C-4EEE-8CBB-C06D68D1F361}"/>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3E8E66E-C94A-4C5C-8BD2-3D90A5D7986F}"/>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A18FFFE8-2F1E-43E0-AC9D-1BAF04268069}"/>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816E522-B65D-46E0-87B4-7A49A092D49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B8A98255-1331-473E-B0E1-3701190EE35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C670D80-56C0-4E64-B043-325F1B4B70E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17808948-1B5A-4296-A58B-457A4B5EC446}"/>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8664EA4A-35C9-47BA-B7F0-9EAC21A82E17}"/>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C6AD5FA6-C424-4F90-AEDE-70E6F81ADE50}"/>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C5778F0B-FE2B-47A0-BBD6-657649F258E1}"/>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47C4287F-3E04-4D22-8665-EFC8A94D288F}"/>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9269CA0A-A1AA-473C-85B7-435EC557BA15}"/>
            </a:ext>
          </a:extLst>
        </xdr:cNvPr>
        <xdr:cNvSpPr txBox="1"/>
      </xdr:nvSpPr>
      <xdr:spPr>
        <a:xfrm>
          <a:off x="9467850" y="14459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FBE404C8-6F46-4301-8A5E-7DB5112564D0}"/>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941F4E55-E108-4EFF-810C-77650D343B0C}"/>
            </a:ext>
          </a:extLst>
        </xdr:cNvPr>
        <xdr:cNvSpPr/>
      </xdr:nvSpPr>
      <xdr:spPr>
        <a:xfrm>
          <a:off x="8632190" y="14619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5DE585A6-925D-426A-9293-C785ED826E77}"/>
            </a:ext>
          </a:extLst>
        </xdr:cNvPr>
        <xdr:cNvSpPr/>
      </xdr:nvSpPr>
      <xdr:spPr>
        <a:xfrm>
          <a:off x="7846060" y="1461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FEFFDDA8-A00B-4C9F-BABF-CB903BE6A6B8}"/>
            </a:ext>
          </a:extLst>
        </xdr:cNvPr>
        <xdr:cNvSpPr/>
      </xdr:nvSpPr>
      <xdr:spPr>
        <a:xfrm>
          <a:off x="7029450" y="14619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DC18F6A7-33A4-4434-AD42-926B19D5D217}"/>
            </a:ext>
          </a:extLst>
        </xdr:cNvPr>
        <xdr:cNvSpPr/>
      </xdr:nvSpPr>
      <xdr:spPr>
        <a:xfrm>
          <a:off x="6231890" y="146241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D7A20AA-D173-489D-99E8-E31E785FDBB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FAB133F-C4EB-497C-B67E-6A299174EBB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1593B3A-9DCB-4456-96D0-D9CB22ED6FD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2A4DA96-F504-4FDC-B521-DB08A81FDED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843806A-AB0C-4170-A57E-319FE948168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63" name="楕円 362">
          <a:extLst>
            <a:ext uri="{FF2B5EF4-FFF2-40B4-BE49-F238E27FC236}">
              <a16:creationId xmlns:a16="http://schemas.microsoft.com/office/drawing/2014/main" id="{DC39ADDA-2941-4D24-8F2A-423F6CC5E4DE}"/>
            </a:ext>
          </a:extLst>
        </xdr:cNvPr>
        <xdr:cNvSpPr/>
      </xdr:nvSpPr>
      <xdr:spPr>
        <a:xfrm>
          <a:off x="9394190" y="1466875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77740</xdr:rowOff>
    </xdr:from>
    <xdr:ext cx="469744" cy="259045"/>
    <xdr:sp macro="" textlink="">
      <xdr:nvSpPr>
        <xdr:cNvPr id="364" name="【公営住宅】&#10;一人当たり面積該当値テキスト">
          <a:extLst>
            <a:ext uri="{FF2B5EF4-FFF2-40B4-BE49-F238E27FC236}">
              <a16:creationId xmlns:a16="http://schemas.microsoft.com/office/drawing/2014/main" id="{FEA47F0A-EACD-4BE8-8F65-225028D3751F}"/>
            </a:ext>
          </a:extLst>
        </xdr:cNvPr>
        <xdr:cNvSpPr txBox="1"/>
      </xdr:nvSpPr>
      <xdr:spPr>
        <a:xfrm>
          <a:off x="9467850"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65" name="楕円 364">
          <a:extLst>
            <a:ext uri="{FF2B5EF4-FFF2-40B4-BE49-F238E27FC236}">
              <a16:creationId xmlns:a16="http://schemas.microsoft.com/office/drawing/2014/main" id="{75DECAA1-1D9A-4C42-8A8F-111E1B1B55FF}"/>
            </a:ext>
          </a:extLst>
        </xdr:cNvPr>
        <xdr:cNvSpPr/>
      </xdr:nvSpPr>
      <xdr:spPr>
        <a:xfrm>
          <a:off x="8632190" y="146672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150113</xdr:rowOff>
    </xdr:to>
    <xdr:cxnSp macro="">
      <xdr:nvCxnSpPr>
        <xdr:cNvPr id="366" name="直線コネクタ 365">
          <a:extLst>
            <a:ext uri="{FF2B5EF4-FFF2-40B4-BE49-F238E27FC236}">
              <a16:creationId xmlns:a16="http://schemas.microsoft.com/office/drawing/2014/main" id="{8FE73062-94E3-4676-ADF9-C89BD57472B7}"/>
            </a:ext>
          </a:extLst>
        </xdr:cNvPr>
        <xdr:cNvCxnSpPr/>
      </xdr:nvCxnSpPr>
      <xdr:spPr>
        <a:xfrm>
          <a:off x="8686800" y="14719934"/>
          <a:ext cx="7429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95886</xdr:rowOff>
    </xdr:from>
    <xdr:to>
      <xdr:col>46</xdr:col>
      <xdr:colOff>38100</xdr:colOff>
      <xdr:row>86</xdr:row>
      <xdr:rowOff>26036</xdr:rowOff>
    </xdr:to>
    <xdr:sp macro="" textlink="">
      <xdr:nvSpPr>
        <xdr:cNvPr id="367" name="楕円 366">
          <a:extLst>
            <a:ext uri="{FF2B5EF4-FFF2-40B4-BE49-F238E27FC236}">
              <a16:creationId xmlns:a16="http://schemas.microsoft.com/office/drawing/2014/main" id="{20AB8380-0DE2-405C-95C1-71AED7EA5560}"/>
            </a:ext>
          </a:extLst>
        </xdr:cNvPr>
        <xdr:cNvSpPr/>
      </xdr:nvSpPr>
      <xdr:spPr>
        <a:xfrm>
          <a:off x="7846060" y="146653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146686</xdr:rowOff>
    </xdr:from>
    <xdr:to>
      <xdr:col>50</xdr:col>
      <xdr:colOff>114300</xdr:colOff>
      <xdr:row>85</xdr:row>
      <xdr:rowOff>148589</xdr:rowOff>
    </xdr:to>
    <xdr:cxnSp macro="">
      <xdr:nvCxnSpPr>
        <xdr:cNvPr id="368" name="直線コネクタ 367">
          <a:extLst>
            <a:ext uri="{FF2B5EF4-FFF2-40B4-BE49-F238E27FC236}">
              <a16:creationId xmlns:a16="http://schemas.microsoft.com/office/drawing/2014/main" id="{25828B42-3C84-4B0E-935C-9A7E1095547A}"/>
            </a:ext>
          </a:extLst>
        </xdr:cNvPr>
        <xdr:cNvCxnSpPr/>
      </xdr:nvCxnSpPr>
      <xdr:spPr>
        <a:xfrm>
          <a:off x="7889240" y="14718031"/>
          <a:ext cx="79756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152273</xdr:rowOff>
    </xdr:from>
    <xdr:to>
      <xdr:col>41</xdr:col>
      <xdr:colOff>101600</xdr:colOff>
      <xdr:row>86</xdr:row>
      <xdr:rowOff>82423</xdr:rowOff>
    </xdr:to>
    <xdr:sp macro="" textlink="">
      <xdr:nvSpPr>
        <xdr:cNvPr id="369" name="楕円 368">
          <a:extLst>
            <a:ext uri="{FF2B5EF4-FFF2-40B4-BE49-F238E27FC236}">
              <a16:creationId xmlns:a16="http://schemas.microsoft.com/office/drawing/2014/main" id="{004FBE25-1EE3-437F-B89E-C5C8338F2148}"/>
            </a:ext>
          </a:extLst>
        </xdr:cNvPr>
        <xdr:cNvSpPr/>
      </xdr:nvSpPr>
      <xdr:spPr>
        <a:xfrm>
          <a:off x="7029450" y="147255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146686</xdr:rowOff>
    </xdr:from>
    <xdr:to>
      <xdr:col>45</xdr:col>
      <xdr:colOff>177800</xdr:colOff>
      <xdr:row>86</xdr:row>
      <xdr:rowOff>31623</xdr:rowOff>
    </xdr:to>
    <xdr:cxnSp macro="">
      <xdr:nvCxnSpPr>
        <xdr:cNvPr id="370" name="直線コネクタ 369">
          <a:extLst>
            <a:ext uri="{FF2B5EF4-FFF2-40B4-BE49-F238E27FC236}">
              <a16:creationId xmlns:a16="http://schemas.microsoft.com/office/drawing/2014/main" id="{FBF654FA-1E88-4415-88AD-F9D841F3F34B}"/>
            </a:ext>
          </a:extLst>
        </xdr:cNvPr>
        <xdr:cNvCxnSpPr/>
      </xdr:nvCxnSpPr>
      <xdr:spPr>
        <a:xfrm flipV="1">
          <a:off x="7084060" y="14718031"/>
          <a:ext cx="80518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151130</xdr:rowOff>
    </xdr:from>
    <xdr:to>
      <xdr:col>36</xdr:col>
      <xdr:colOff>165100</xdr:colOff>
      <xdr:row>86</xdr:row>
      <xdr:rowOff>81280</xdr:rowOff>
    </xdr:to>
    <xdr:sp macro="" textlink="">
      <xdr:nvSpPr>
        <xdr:cNvPr id="371" name="楕円 370">
          <a:extLst>
            <a:ext uri="{FF2B5EF4-FFF2-40B4-BE49-F238E27FC236}">
              <a16:creationId xmlns:a16="http://schemas.microsoft.com/office/drawing/2014/main" id="{CC587464-3438-464A-AA3D-0D351F3A216B}"/>
            </a:ext>
          </a:extLst>
        </xdr:cNvPr>
        <xdr:cNvSpPr/>
      </xdr:nvSpPr>
      <xdr:spPr>
        <a:xfrm>
          <a:off x="6231890" y="14724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30480</xdr:rowOff>
    </xdr:from>
    <xdr:to>
      <xdr:col>41</xdr:col>
      <xdr:colOff>50800</xdr:colOff>
      <xdr:row>86</xdr:row>
      <xdr:rowOff>31623</xdr:rowOff>
    </xdr:to>
    <xdr:cxnSp macro="">
      <xdr:nvCxnSpPr>
        <xdr:cNvPr id="372" name="直線コネクタ 371">
          <a:extLst>
            <a:ext uri="{FF2B5EF4-FFF2-40B4-BE49-F238E27FC236}">
              <a16:creationId xmlns:a16="http://schemas.microsoft.com/office/drawing/2014/main" id="{5B914726-8A28-498F-A03E-EE368E7D6510}"/>
            </a:ext>
          </a:extLst>
        </xdr:cNvPr>
        <xdr:cNvCxnSpPr/>
      </xdr:nvCxnSpPr>
      <xdr:spPr>
        <a:xfrm>
          <a:off x="6286500" y="14773275"/>
          <a:ext cx="7975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9406A79F-7B5B-4101-90A6-C25D7697D25F}"/>
            </a:ext>
          </a:extLst>
        </xdr:cNvPr>
        <xdr:cNvSpPr txBox="1"/>
      </xdr:nvSpPr>
      <xdr:spPr>
        <a:xfrm>
          <a:off x="8454467"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3C34A7FA-F158-478B-894C-01309A70A0E8}"/>
            </a:ext>
          </a:extLst>
        </xdr:cNvPr>
        <xdr:cNvSpPr txBox="1"/>
      </xdr:nvSpPr>
      <xdr:spPr>
        <a:xfrm>
          <a:off x="7673417" y="1439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34DE3403-EFC1-4601-A81E-4E2EC9C23DF8}"/>
            </a:ext>
          </a:extLst>
        </xdr:cNvPr>
        <xdr:cNvSpPr txBox="1"/>
      </xdr:nvSpPr>
      <xdr:spPr>
        <a:xfrm>
          <a:off x="6866332"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3F733446-9F95-4EC6-A74C-CF02E3672489}"/>
            </a:ext>
          </a:extLst>
        </xdr:cNvPr>
        <xdr:cNvSpPr txBox="1"/>
      </xdr:nvSpPr>
      <xdr:spPr>
        <a:xfrm>
          <a:off x="6068772"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77" name="n_1mainValue【公営住宅】&#10;一人当たり面積">
          <a:extLst>
            <a:ext uri="{FF2B5EF4-FFF2-40B4-BE49-F238E27FC236}">
              <a16:creationId xmlns:a16="http://schemas.microsoft.com/office/drawing/2014/main" id="{E24F2D8B-EC47-46D0-B8EF-83F0844598D3}"/>
            </a:ext>
          </a:extLst>
        </xdr:cNvPr>
        <xdr:cNvSpPr txBox="1"/>
      </xdr:nvSpPr>
      <xdr:spPr>
        <a:xfrm>
          <a:off x="8454467"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17163</xdr:rowOff>
    </xdr:from>
    <xdr:ext cx="469744" cy="259045"/>
    <xdr:sp macro="" textlink="">
      <xdr:nvSpPr>
        <xdr:cNvPr id="378" name="n_2mainValue【公営住宅】&#10;一人当たり面積">
          <a:extLst>
            <a:ext uri="{FF2B5EF4-FFF2-40B4-BE49-F238E27FC236}">
              <a16:creationId xmlns:a16="http://schemas.microsoft.com/office/drawing/2014/main" id="{D38E05F8-FA1E-449B-99DC-7F4AC0A0C975}"/>
            </a:ext>
          </a:extLst>
        </xdr:cNvPr>
        <xdr:cNvSpPr txBox="1"/>
      </xdr:nvSpPr>
      <xdr:spPr>
        <a:xfrm>
          <a:off x="7673417" y="147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73550</xdr:rowOff>
    </xdr:from>
    <xdr:ext cx="469744" cy="259045"/>
    <xdr:sp macro="" textlink="">
      <xdr:nvSpPr>
        <xdr:cNvPr id="379" name="n_3mainValue【公営住宅】&#10;一人当たり面積">
          <a:extLst>
            <a:ext uri="{FF2B5EF4-FFF2-40B4-BE49-F238E27FC236}">
              <a16:creationId xmlns:a16="http://schemas.microsoft.com/office/drawing/2014/main" id="{78626ADF-1C2D-4E65-9345-D54FF767A4E6}"/>
            </a:ext>
          </a:extLst>
        </xdr:cNvPr>
        <xdr:cNvSpPr txBox="1"/>
      </xdr:nvSpPr>
      <xdr:spPr>
        <a:xfrm>
          <a:off x="6866332"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72407</xdr:rowOff>
    </xdr:from>
    <xdr:ext cx="469744" cy="259045"/>
    <xdr:sp macro="" textlink="">
      <xdr:nvSpPr>
        <xdr:cNvPr id="380" name="n_4mainValue【公営住宅】&#10;一人当たり面積">
          <a:extLst>
            <a:ext uri="{FF2B5EF4-FFF2-40B4-BE49-F238E27FC236}">
              <a16:creationId xmlns:a16="http://schemas.microsoft.com/office/drawing/2014/main" id="{6199D6CD-12B9-42A4-92EA-639AE482305D}"/>
            </a:ext>
          </a:extLst>
        </xdr:cNvPr>
        <xdr:cNvSpPr txBox="1"/>
      </xdr:nvSpPr>
      <xdr:spPr>
        <a:xfrm>
          <a:off x="6068772"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D119CF0-580E-4949-806C-674109016F5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1332289-4601-4FD7-A5C1-E4748929E12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6747FF3-892D-4A6C-85BF-A18040EE7E4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66BCF85-31D8-4180-8F12-1CE215EEBA4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13E1F69-F9F0-4508-AAEE-6E15E7CEF6D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E0061F7-EDA4-4970-8EC3-3E62D780452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27816E8-93A4-4A5B-903A-FA7F305F106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1A873BC-CA21-4581-A98A-A965D9D56CE7}"/>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C25EFB0-8DE2-440B-9F28-BDBF5454A57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AF974F8-BBC1-4A82-8094-222473A51E3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9101BE17-EC5E-4C95-9820-C3F19003D4B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23A289B-0A7D-4858-9E9A-E96A80F887B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3BFA3D03-D006-422D-A10E-E586719A528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8EC06A3-ACC1-4D0E-80AA-E2F5F9A01AF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64829DF-776A-4271-9859-6326E287738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EEE15E0-4A3B-4057-AB47-E452CCD02B6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36E7EB5-8988-47A4-8BAD-F25D9FC8902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A4F8E44-0380-4FC6-A4B8-08FF7F83670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503F717-0C64-40D2-BDA8-9599808624C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56C085F-056E-4BF4-A3F9-B9CEF78969A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12DB14E-B401-4997-A057-DC6C8535BFF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F213655-980F-4422-8D41-66CAFAAAAEA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624A110-6DAD-448C-A808-C2E03D06EBD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38FA68C-F2D0-487D-B630-EF10AE0809E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97D830F-C6A6-4F39-8C33-BA9C727FDDC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2CE3EB5-DC41-4CDE-B3B6-E148B878D79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6E12FEB-8683-4094-9296-B0F43F3F219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515DDAE-7AFF-4AAD-9A19-0F4D4A64BA27}"/>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9323A0FD-29AA-4C79-AED5-E7876201B62C}"/>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45BD7928-23B1-410D-8109-91162A0E8C4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B359D8F6-4773-40E8-9DB6-1538DB361D1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FA1FE97-02B9-4FE9-914D-911D6CFBA73A}"/>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21BF2BFC-AADD-45E5-9164-997D26AE189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C43950EA-67BB-4FF2-B5D6-17318E896FFC}"/>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74E30160-760A-469C-95A7-60FDED76BC54}"/>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EF0DFE03-30D8-4E21-8AE8-269DD5DAC5BF}"/>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C513E8CE-3CCA-4AB9-8987-F71BBBB1025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4F7147EB-55C1-4EE0-901C-2F52C8228D6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E3445E14-C097-4CA1-A26F-5F2AF588E23C}"/>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C9F100B5-B890-4E21-8157-30E6B38C5AD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7CFA1613-4A3F-4769-ADE0-08A69860012C}"/>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149539F7-3858-4A2F-B324-E6918212A73C}"/>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3880905A-40A8-4E26-A9FA-3C10AAF5A6C8}"/>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8CDEDDC8-AB27-4765-BBC2-0A4C93DF9628}"/>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E9897906-616E-4A4B-A63B-85183B1EEF34}"/>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73D41A6-AE60-4518-9EFF-3B967971F7D6}"/>
            </a:ext>
          </a:extLst>
        </xdr:cNvPr>
        <xdr:cNvSpPr txBox="1"/>
      </xdr:nvSpPr>
      <xdr:spPr>
        <a:xfrm>
          <a:off x="1474216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2AE1FEDE-4CA9-49EC-A093-5B7E9FF533D4}"/>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69D1FD4B-800C-4132-83B7-EABEEFAEFCCD}"/>
            </a:ext>
          </a:extLst>
        </xdr:cNvPr>
        <xdr:cNvSpPr/>
      </xdr:nvSpPr>
      <xdr:spPr>
        <a:xfrm>
          <a:off x="13887450" y="63842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88431758-E2BC-4101-916C-91603392BE3D}"/>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E2FDE90-1805-4558-B9D0-36832440899D}"/>
            </a:ext>
          </a:extLst>
        </xdr:cNvPr>
        <xdr:cNvSpPr/>
      </xdr:nvSpPr>
      <xdr:spPr>
        <a:xfrm>
          <a:off x="12303760" y="639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B4DC21B7-A9E1-4F5E-87AF-2DA00572C89A}"/>
            </a:ext>
          </a:extLst>
        </xdr:cNvPr>
        <xdr:cNvSpPr/>
      </xdr:nvSpPr>
      <xdr:spPr>
        <a:xfrm>
          <a:off x="114871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7610A83-F172-4687-A7AD-A4D288A0EDD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E91B9DF-8278-414E-B7C5-86032C1CD3E3}"/>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7DF84D2-1B01-40B6-A826-C4E218A69B3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968C950-A5FD-498E-90B8-AD05B267C5B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2F9F334-8258-4ED4-887A-4CF06503803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37" name="楕円 436">
          <a:extLst>
            <a:ext uri="{FF2B5EF4-FFF2-40B4-BE49-F238E27FC236}">
              <a16:creationId xmlns:a16="http://schemas.microsoft.com/office/drawing/2014/main" id="{545B8F7A-914C-443B-8B25-8890D1E4A2DB}"/>
            </a:ext>
          </a:extLst>
        </xdr:cNvPr>
        <xdr:cNvSpPr/>
      </xdr:nvSpPr>
      <xdr:spPr>
        <a:xfrm>
          <a:off x="14649450" y="666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853ECF4E-8478-4D4A-B551-12A6F602C93C}"/>
            </a:ext>
          </a:extLst>
        </xdr:cNvPr>
        <xdr:cNvSpPr txBox="1"/>
      </xdr:nvSpPr>
      <xdr:spPr>
        <a:xfrm>
          <a:off x="1474216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439" name="楕円 438">
          <a:extLst>
            <a:ext uri="{FF2B5EF4-FFF2-40B4-BE49-F238E27FC236}">
              <a16:creationId xmlns:a16="http://schemas.microsoft.com/office/drawing/2014/main" id="{D99199DF-859E-4284-9368-B440C8A6AC3B}"/>
            </a:ext>
          </a:extLst>
        </xdr:cNvPr>
        <xdr:cNvSpPr/>
      </xdr:nvSpPr>
      <xdr:spPr>
        <a:xfrm>
          <a:off x="13887450" y="66205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30480</xdr:rowOff>
    </xdr:to>
    <xdr:cxnSp macro="">
      <xdr:nvCxnSpPr>
        <xdr:cNvPr id="440" name="直線コネクタ 439">
          <a:extLst>
            <a:ext uri="{FF2B5EF4-FFF2-40B4-BE49-F238E27FC236}">
              <a16:creationId xmlns:a16="http://schemas.microsoft.com/office/drawing/2014/main" id="{A8AB6ED9-A3FB-4B93-95D6-7BCC596E4BA4}"/>
            </a:ext>
          </a:extLst>
        </xdr:cNvPr>
        <xdr:cNvCxnSpPr/>
      </xdr:nvCxnSpPr>
      <xdr:spPr>
        <a:xfrm>
          <a:off x="13942060" y="667512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41" name="楕円 440">
          <a:extLst>
            <a:ext uri="{FF2B5EF4-FFF2-40B4-BE49-F238E27FC236}">
              <a16:creationId xmlns:a16="http://schemas.microsoft.com/office/drawing/2014/main" id="{0835B7ED-004E-4318-9D94-BBEB9349F373}"/>
            </a:ext>
          </a:extLst>
        </xdr:cNvPr>
        <xdr:cNvSpPr/>
      </xdr:nvSpPr>
      <xdr:spPr>
        <a:xfrm>
          <a:off x="13089890" y="65747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158115</xdr:rowOff>
    </xdr:to>
    <xdr:cxnSp macro="">
      <xdr:nvCxnSpPr>
        <xdr:cNvPr id="442" name="直線コネクタ 441">
          <a:extLst>
            <a:ext uri="{FF2B5EF4-FFF2-40B4-BE49-F238E27FC236}">
              <a16:creationId xmlns:a16="http://schemas.microsoft.com/office/drawing/2014/main" id="{A569CCC3-595E-4D83-B8B2-956F6FCEA3A4}"/>
            </a:ext>
          </a:extLst>
        </xdr:cNvPr>
        <xdr:cNvCxnSpPr/>
      </xdr:nvCxnSpPr>
      <xdr:spPr>
        <a:xfrm>
          <a:off x="13144500" y="6619875"/>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43" name="楕円 442">
          <a:extLst>
            <a:ext uri="{FF2B5EF4-FFF2-40B4-BE49-F238E27FC236}">
              <a16:creationId xmlns:a16="http://schemas.microsoft.com/office/drawing/2014/main" id="{608178F0-D7C4-4587-BB6F-E1D75B7C15C9}"/>
            </a:ext>
          </a:extLst>
        </xdr:cNvPr>
        <xdr:cNvSpPr/>
      </xdr:nvSpPr>
      <xdr:spPr>
        <a:xfrm>
          <a:off x="12303760" y="6511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43815</xdr:rowOff>
    </xdr:from>
    <xdr:to>
      <xdr:col>76</xdr:col>
      <xdr:colOff>114300</xdr:colOff>
      <xdr:row>38</xdr:row>
      <xdr:rowOff>106680</xdr:rowOff>
    </xdr:to>
    <xdr:cxnSp macro="">
      <xdr:nvCxnSpPr>
        <xdr:cNvPr id="444" name="直線コネクタ 443">
          <a:extLst>
            <a:ext uri="{FF2B5EF4-FFF2-40B4-BE49-F238E27FC236}">
              <a16:creationId xmlns:a16="http://schemas.microsoft.com/office/drawing/2014/main" id="{03C76CC7-708E-4CE1-B82E-EB738B9C5105}"/>
            </a:ext>
          </a:extLst>
        </xdr:cNvPr>
        <xdr:cNvCxnSpPr/>
      </xdr:nvCxnSpPr>
      <xdr:spPr>
        <a:xfrm>
          <a:off x="12346940" y="6560820"/>
          <a:ext cx="7975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445" name="楕円 444">
          <a:extLst>
            <a:ext uri="{FF2B5EF4-FFF2-40B4-BE49-F238E27FC236}">
              <a16:creationId xmlns:a16="http://schemas.microsoft.com/office/drawing/2014/main" id="{68F9F3D2-58A8-44FC-A4EA-0C0F9AC8EBFF}"/>
            </a:ext>
          </a:extLst>
        </xdr:cNvPr>
        <xdr:cNvSpPr/>
      </xdr:nvSpPr>
      <xdr:spPr>
        <a:xfrm>
          <a:off x="11487150" y="6464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43815</xdr:rowOff>
    </xdr:to>
    <xdr:cxnSp macro="">
      <xdr:nvCxnSpPr>
        <xdr:cNvPr id="446" name="直線コネクタ 445">
          <a:extLst>
            <a:ext uri="{FF2B5EF4-FFF2-40B4-BE49-F238E27FC236}">
              <a16:creationId xmlns:a16="http://schemas.microsoft.com/office/drawing/2014/main" id="{6217B301-F503-416D-BFF8-9E219ECFF060}"/>
            </a:ext>
          </a:extLst>
        </xdr:cNvPr>
        <xdr:cNvCxnSpPr/>
      </xdr:nvCxnSpPr>
      <xdr:spPr>
        <a:xfrm>
          <a:off x="11541760" y="651700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85FA0D01-B530-4FDB-8977-A736CCA8BBA2}"/>
            </a:ext>
          </a:extLst>
        </xdr:cNvPr>
        <xdr:cNvSpPr txBox="1"/>
      </xdr:nvSpPr>
      <xdr:spPr>
        <a:xfrm>
          <a:off x="1373823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672E0A7-BEE6-4ADB-BC1C-833F6F7168E4}"/>
            </a:ext>
          </a:extLst>
        </xdr:cNvPr>
        <xdr:cNvSpPr txBox="1"/>
      </xdr:nvSpPr>
      <xdr:spPr>
        <a:xfrm>
          <a:off x="1295718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E5AB699F-DBA9-4820-B672-4CFB01575AC2}"/>
            </a:ext>
          </a:extLst>
        </xdr:cNvPr>
        <xdr:cNvSpPr txBox="1"/>
      </xdr:nvSpPr>
      <xdr:spPr>
        <a:xfrm>
          <a:off x="1217105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760D6A6-84F1-4F3C-96D1-4C898655B7C2}"/>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706DE65D-48ED-4092-B52B-2160F9E46C51}"/>
            </a:ext>
          </a:extLst>
        </xdr:cNvPr>
        <xdr:cNvSpPr txBox="1"/>
      </xdr:nvSpPr>
      <xdr:spPr>
        <a:xfrm>
          <a:off x="1373823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FE4C03F6-2AD2-47E2-8010-98B3D88FD556}"/>
            </a:ext>
          </a:extLst>
        </xdr:cNvPr>
        <xdr:cNvSpPr txBox="1"/>
      </xdr:nvSpPr>
      <xdr:spPr>
        <a:xfrm>
          <a:off x="1295718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8F1FF64-9EFE-4F38-952E-664582588494}"/>
            </a:ext>
          </a:extLst>
        </xdr:cNvPr>
        <xdr:cNvSpPr txBox="1"/>
      </xdr:nvSpPr>
      <xdr:spPr>
        <a:xfrm>
          <a:off x="1217105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EA2A11B7-DA47-4EA5-8B21-F39CD9D6B76F}"/>
            </a:ext>
          </a:extLst>
        </xdr:cNvPr>
        <xdr:cNvSpPr txBox="1"/>
      </xdr:nvSpPr>
      <xdr:spPr>
        <a:xfrm>
          <a:off x="113544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2F8BB68-AEDC-40D7-BDAB-221E3F49D8A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9DAC545-7BFE-4BF2-BEEC-63AE53A352F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1A14E24-525F-4C2D-96A5-D49B4526ED9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2B97D7D-545D-464A-B1F9-F337BF81718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3C0C1E1-1FCC-4042-A6DA-8105A9A9DE8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01E6938-F3F8-45CE-8B10-2C35D5B34F3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4F1E781-0F1A-490F-A061-0E49343298D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D788B82-E5CA-4C08-818B-6073FB666EE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D30550E-3914-432C-B761-D6F2BCEECD9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4781740-2130-49C5-B87C-2BC11FFCA31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9A9BF3F7-ED3E-405B-AC0D-18193D1DE934}"/>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26186933-B549-43A1-A63C-751C64847451}"/>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62D8A3D5-3EDD-4043-BB58-0DA2A11FB3F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3E59FEBB-68A1-4A5D-9207-4A4F20A5017A}"/>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476613E9-B2D4-4770-9C7B-1F1AE15AB9EE}"/>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42A04FE6-C019-4B02-A128-D0C2F6FB8802}"/>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40FF9D46-5B7B-4B14-A657-B92EA28109E0}"/>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7841839F-895F-4DB5-B2AC-B2E11B83AA07}"/>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705EE0C4-80A5-42BD-9FA5-69AB015DF7A5}"/>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52DD91BF-99B8-412D-AE29-CC19EBC65920}"/>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1D232D9-ADAB-4E7B-9E9A-D9997467926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E05E19D9-254E-4F79-B495-E98667CA6F4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CF728DB4-8365-4EFD-B383-71ABE5C272F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54F52B61-5A8F-416D-9F57-9F1A8D9166C9}"/>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1AFE435C-D171-425F-8E1A-43877D19D7FB}"/>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FBD4CC82-6E9F-4B53-87D5-AB8009B872F8}"/>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3003341F-CF3E-4762-BCCA-A758B5818359}"/>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6C955DC3-A50A-4A8F-813F-F7E9F86C4250}"/>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1F2A5561-84FA-466F-AAA9-85437A83671A}"/>
            </a:ext>
          </a:extLst>
        </xdr:cNvPr>
        <xdr:cNvSpPr txBox="1"/>
      </xdr:nvSpPr>
      <xdr:spPr>
        <a:xfrm>
          <a:off x="1998599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E7865880-BD3B-4858-AACB-ADC5E5743723}"/>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2565F569-D63B-490E-AD4C-91C1F4BE043D}"/>
            </a:ext>
          </a:extLst>
        </xdr:cNvPr>
        <xdr:cNvSpPr/>
      </xdr:nvSpPr>
      <xdr:spPr>
        <a:xfrm>
          <a:off x="19161760" y="6847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83F27ACF-184C-46AE-B47A-9B62A5D0BAF7}"/>
            </a:ext>
          </a:extLst>
        </xdr:cNvPr>
        <xdr:cNvSpPr/>
      </xdr:nvSpPr>
      <xdr:spPr>
        <a:xfrm>
          <a:off x="18345150" y="6856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2F623F30-0B07-4CD7-AA64-B350FB76429A}"/>
            </a:ext>
          </a:extLst>
        </xdr:cNvPr>
        <xdr:cNvSpPr/>
      </xdr:nvSpPr>
      <xdr:spPr>
        <a:xfrm>
          <a:off x="17547590" y="6860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483A171E-048B-4B94-A04E-18EC9748C2B3}"/>
            </a:ext>
          </a:extLst>
        </xdr:cNvPr>
        <xdr:cNvSpPr/>
      </xdr:nvSpPr>
      <xdr:spPr>
        <a:xfrm>
          <a:off x="16761460" y="6860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A7125AA-74A8-415B-BD9B-3005BC87FA1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35C9FAB-B159-4D1A-9293-0A73E6BF588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20A7DB1-ACBD-4D6D-9993-3F6E7C59816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37F7A6C-7B5B-4FFE-A7FD-863A7D9D95B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5FEFC4A-3646-4708-9FED-0384F64902D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90170</xdr:rowOff>
    </xdr:from>
    <xdr:to>
      <xdr:col>116</xdr:col>
      <xdr:colOff>114300</xdr:colOff>
      <xdr:row>39</xdr:row>
      <xdr:rowOff>20320</xdr:rowOff>
    </xdr:to>
    <xdr:sp macro="" textlink="">
      <xdr:nvSpPr>
        <xdr:cNvPr id="494" name="楕円 493">
          <a:extLst>
            <a:ext uri="{FF2B5EF4-FFF2-40B4-BE49-F238E27FC236}">
              <a16:creationId xmlns:a16="http://schemas.microsoft.com/office/drawing/2014/main" id="{2615BE97-0FA2-4A92-9736-808017D69283}"/>
            </a:ext>
          </a:extLst>
        </xdr:cNvPr>
        <xdr:cNvSpPr/>
      </xdr:nvSpPr>
      <xdr:spPr>
        <a:xfrm>
          <a:off x="19904710" y="6609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113047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6B2D1D89-A03F-41F7-8B21-913C49C63329}"/>
            </a:ext>
          </a:extLst>
        </xdr:cNvPr>
        <xdr:cNvSpPr txBox="1"/>
      </xdr:nvSpPr>
      <xdr:spPr>
        <a:xfrm>
          <a:off x="1998599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21590</xdr:rowOff>
    </xdr:from>
    <xdr:to>
      <xdr:col>112</xdr:col>
      <xdr:colOff>38100</xdr:colOff>
      <xdr:row>38</xdr:row>
      <xdr:rowOff>123190</xdr:rowOff>
    </xdr:to>
    <xdr:sp macro="" textlink="">
      <xdr:nvSpPr>
        <xdr:cNvPr id="496" name="楕円 495">
          <a:extLst>
            <a:ext uri="{FF2B5EF4-FFF2-40B4-BE49-F238E27FC236}">
              <a16:creationId xmlns:a16="http://schemas.microsoft.com/office/drawing/2014/main" id="{FACEB7CF-F3B5-4985-A33F-79C688E2129C}"/>
            </a:ext>
          </a:extLst>
        </xdr:cNvPr>
        <xdr:cNvSpPr/>
      </xdr:nvSpPr>
      <xdr:spPr>
        <a:xfrm>
          <a:off x="19161760" y="65328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72390</xdr:rowOff>
    </xdr:from>
    <xdr:to>
      <xdr:col>116</xdr:col>
      <xdr:colOff>63500</xdr:colOff>
      <xdr:row>38</xdr:row>
      <xdr:rowOff>140970</xdr:rowOff>
    </xdr:to>
    <xdr:cxnSp macro="">
      <xdr:nvCxnSpPr>
        <xdr:cNvPr id="497" name="直線コネクタ 496">
          <a:extLst>
            <a:ext uri="{FF2B5EF4-FFF2-40B4-BE49-F238E27FC236}">
              <a16:creationId xmlns:a16="http://schemas.microsoft.com/office/drawing/2014/main" id="{705AD37E-3EE2-401E-A2AB-F5FCC89A1127}"/>
            </a:ext>
          </a:extLst>
        </xdr:cNvPr>
        <xdr:cNvCxnSpPr/>
      </xdr:nvCxnSpPr>
      <xdr:spPr>
        <a:xfrm>
          <a:off x="19204940" y="6587490"/>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21590</xdr:rowOff>
    </xdr:from>
    <xdr:to>
      <xdr:col>107</xdr:col>
      <xdr:colOff>101600</xdr:colOff>
      <xdr:row>38</xdr:row>
      <xdr:rowOff>123190</xdr:rowOff>
    </xdr:to>
    <xdr:sp macro="" textlink="">
      <xdr:nvSpPr>
        <xdr:cNvPr id="498" name="楕円 497">
          <a:extLst>
            <a:ext uri="{FF2B5EF4-FFF2-40B4-BE49-F238E27FC236}">
              <a16:creationId xmlns:a16="http://schemas.microsoft.com/office/drawing/2014/main" id="{090261CD-9EFD-447E-915E-B675CA1816B4}"/>
            </a:ext>
          </a:extLst>
        </xdr:cNvPr>
        <xdr:cNvSpPr/>
      </xdr:nvSpPr>
      <xdr:spPr>
        <a:xfrm>
          <a:off x="18345150" y="65328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72390</xdr:rowOff>
    </xdr:from>
    <xdr:to>
      <xdr:col>111</xdr:col>
      <xdr:colOff>177800</xdr:colOff>
      <xdr:row>38</xdr:row>
      <xdr:rowOff>72390</xdr:rowOff>
    </xdr:to>
    <xdr:cxnSp macro="">
      <xdr:nvCxnSpPr>
        <xdr:cNvPr id="499" name="直線コネクタ 498">
          <a:extLst>
            <a:ext uri="{FF2B5EF4-FFF2-40B4-BE49-F238E27FC236}">
              <a16:creationId xmlns:a16="http://schemas.microsoft.com/office/drawing/2014/main" id="{A7739518-9A81-4997-9FAA-63307232F5F5}"/>
            </a:ext>
          </a:extLst>
        </xdr:cNvPr>
        <xdr:cNvCxnSpPr/>
      </xdr:nvCxnSpPr>
      <xdr:spPr>
        <a:xfrm>
          <a:off x="18399760" y="65874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124460</xdr:rowOff>
    </xdr:from>
    <xdr:to>
      <xdr:col>102</xdr:col>
      <xdr:colOff>165100</xdr:colOff>
      <xdr:row>38</xdr:row>
      <xdr:rowOff>54610</xdr:rowOff>
    </xdr:to>
    <xdr:sp macro="" textlink="">
      <xdr:nvSpPr>
        <xdr:cNvPr id="500" name="楕円 499">
          <a:extLst>
            <a:ext uri="{FF2B5EF4-FFF2-40B4-BE49-F238E27FC236}">
              <a16:creationId xmlns:a16="http://schemas.microsoft.com/office/drawing/2014/main" id="{0319C68C-A082-4152-BDB9-5DEBB7138B3D}"/>
            </a:ext>
          </a:extLst>
        </xdr:cNvPr>
        <xdr:cNvSpPr/>
      </xdr:nvSpPr>
      <xdr:spPr>
        <a:xfrm>
          <a:off x="17547590" y="64700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xdr:rowOff>
    </xdr:from>
    <xdr:to>
      <xdr:col>107</xdr:col>
      <xdr:colOff>50800</xdr:colOff>
      <xdr:row>38</xdr:row>
      <xdr:rowOff>72390</xdr:rowOff>
    </xdr:to>
    <xdr:cxnSp macro="">
      <xdr:nvCxnSpPr>
        <xdr:cNvPr id="501" name="直線コネクタ 500">
          <a:extLst>
            <a:ext uri="{FF2B5EF4-FFF2-40B4-BE49-F238E27FC236}">
              <a16:creationId xmlns:a16="http://schemas.microsoft.com/office/drawing/2014/main" id="{127C4C85-7017-45FD-AAE2-2E66A4CB13B3}"/>
            </a:ext>
          </a:extLst>
        </xdr:cNvPr>
        <xdr:cNvCxnSpPr/>
      </xdr:nvCxnSpPr>
      <xdr:spPr>
        <a:xfrm>
          <a:off x="17602200" y="6520815"/>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113030</xdr:rowOff>
    </xdr:from>
    <xdr:to>
      <xdr:col>98</xdr:col>
      <xdr:colOff>38100</xdr:colOff>
      <xdr:row>38</xdr:row>
      <xdr:rowOff>43180</xdr:rowOff>
    </xdr:to>
    <xdr:sp macro="" textlink="">
      <xdr:nvSpPr>
        <xdr:cNvPr id="502" name="楕円 501">
          <a:extLst>
            <a:ext uri="{FF2B5EF4-FFF2-40B4-BE49-F238E27FC236}">
              <a16:creationId xmlns:a16="http://schemas.microsoft.com/office/drawing/2014/main" id="{E1361FF7-A0DA-4A85-B42B-7C74F53A2966}"/>
            </a:ext>
          </a:extLst>
        </xdr:cNvPr>
        <xdr:cNvSpPr/>
      </xdr:nvSpPr>
      <xdr:spPr>
        <a:xfrm>
          <a:off x="16761460" y="64566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38</xdr:row>
      <xdr:rowOff>3810</xdr:rowOff>
    </xdr:to>
    <xdr:cxnSp macro="">
      <xdr:nvCxnSpPr>
        <xdr:cNvPr id="503" name="直線コネクタ 502">
          <a:extLst>
            <a:ext uri="{FF2B5EF4-FFF2-40B4-BE49-F238E27FC236}">
              <a16:creationId xmlns:a16="http://schemas.microsoft.com/office/drawing/2014/main" id="{D326BD41-7755-45A2-AC4C-6D22A2B0947E}"/>
            </a:ext>
          </a:extLst>
        </xdr:cNvPr>
        <xdr:cNvCxnSpPr/>
      </xdr:nvCxnSpPr>
      <xdr:spPr>
        <a:xfrm>
          <a:off x="16804640" y="651129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ECA47726-E29C-4C74-80C4-BCE99D560810}"/>
            </a:ext>
          </a:extLst>
        </xdr:cNvPr>
        <xdr:cNvSpPr txBox="1"/>
      </xdr:nvSpPr>
      <xdr:spPr>
        <a:xfrm>
          <a:off x="18982132" y="69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2CDF9782-38EB-4F0B-8AC0-E7893D6BA7D3}"/>
            </a:ext>
          </a:extLst>
        </xdr:cNvPr>
        <xdr:cNvSpPr txBox="1"/>
      </xdr:nvSpPr>
      <xdr:spPr>
        <a:xfrm>
          <a:off x="181820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D51D82F9-EA5A-4D5C-AF04-41AA41D52FDC}"/>
            </a:ext>
          </a:extLst>
        </xdr:cNvPr>
        <xdr:cNvSpPr txBox="1"/>
      </xdr:nvSpPr>
      <xdr:spPr>
        <a:xfrm>
          <a:off x="17384472"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874995DA-AEC3-4085-BBA1-D6DCCA3F4605}"/>
            </a:ext>
          </a:extLst>
        </xdr:cNvPr>
        <xdr:cNvSpPr txBox="1"/>
      </xdr:nvSpPr>
      <xdr:spPr>
        <a:xfrm>
          <a:off x="1658881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139717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35941CB7-7843-4AD2-B515-A9D4D94852D7}"/>
            </a:ext>
          </a:extLst>
        </xdr:cNvPr>
        <xdr:cNvSpPr txBox="1"/>
      </xdr:nvSpPr>
      <xdr:spPr>
        <a:xfrm>
          <a:off x="18982132"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139717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712171BC-EEFA-4219-83EF-31F82FC0DF8D}"/>
            </a:ext>
          </a:extLst>
        </xdr:cNvPr>
        <xdr:cNvSpPr txBox="1"/>
      </xdr:nvSpPr>
      <xdr:spPr>
        <a:xfrm>
          <a:off x="18182032"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71137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38AD1995-22B0-409D-9F63-ED40A3121570}"/>
            </a:ext>
          </a:extLst>
        </xdr:cNvPr>
        <xdr:cNvSpPr txBox="1"/>
      </xdr:nvSpPr>
      <xdr:spPr>
        <a:xfrm>
          <a:off x="17384472"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59707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22F96F3A-553C-4633-A989-5E9931F0FDB4}"/>
            </a:ext>
          </a:extLst>
        </xdr:cNvPr>
        <xdr:cNvSpPr txBox="1"/>
      </xdr:nvSpPr>
      <xdr:spPr>
        <a:xfrm>
          <a:off x="1658881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6385A2D-6BAE-45F1-80B5-5DBF85D7D34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E2553B25-0117-4FEF-83EB-239DCFC735F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98BE9AD2-D817-4FCE-AEB1-393E6CBB1AC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EA16D69-C880-4D27-8A84-0E826DF14F4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E37DF36B-1737-4A6C-BC76-22C5D44A53F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FCCDA01-480C-4B39-B3A4-F937123FB66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C81CCCF3-DFCB-4E42-9898-72A38ABF77A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C71D4BF-1771-4D8F-A5AD-5AC2CC66747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92395977-C55B-462C-9F2C-E358152BBE2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133E8DF6-6DDB-43AE-A53A-14670AD3D2B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75C636C4-0F5B-4ED8-BF09-ECF55699E7C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1A2A09B5-677C-44B3-A809-1554190C9FD7}"/>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8E1EB048-C3F8-4A21-A401-3F9CE9BA91DA}"/>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347C7DD2-98E9-4F9D-A94F-1775F61D430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A76182AF-A8B9-49B3-8777-DB738D1B275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12915E28-36B8-484C-8F05-997B5B96487B}"/>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3CDA0258-DDA1-4540-9A8D-9AD1F0E71B9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4C9EF299-CD4C-452A-BD22-D61594D11511}"/>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2A672C4-07DB-4ED7-A1A1-1E7AAD29ACD1}"/>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26650276-7CB5-4F58-8554-048DF07C88B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43248199-EF8F-41A5-834F-4896A8F31E5D}"/>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2A088A3-4A93-45EA-93C6-718FC00A121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65D1EA0C-FF13-4E29-8117-23CF8A1AC80D}"/>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2E10606-6034-444F-973E-687403362AF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9FAE77BB-D064-4846-9B2A-7504068957F4}"/>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87F4DCAE-DCDF-4619-BA51-19D79AF5494B}"/>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1A958682-C56F-446D-88D0-FB27FB2C9069}"/>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DBEEB18-FC22-4728-ABFB-AA89B7010954}"/>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93E5B19D-6D1E-4953-8EB8-0855290FC4DC}"/>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FBA3277D-F777-498D-AE90-11C812CE0ADC}"/>
            </a:ext>
          </a:extLst>
        </xdr:cNvPr>
        <xdr:cNvSpPr txBox="1"/>
      </xdr:nvSpPr>
      <xdr:spPr>
        <a:xfrm>
          <a:off x="1474216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A231174F-E2DE-4E8E-8E5F-6D9EBA08C779}"/>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40CA6D02-71D8-48F0-A73A-1C682F872CB9}"/>
            </a:ext>
          </a:extLst>
        </xdr:cNvPr>
        <xdr:cNvSpPr/>
      </xdr:nvSpPr>
      <xdr:spPr>
        <a:xfrm>
          <a:off x="13887450" y="1033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16B3F633-5DC9-4071-8B0A-F243E7FB4467}"/>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F445C6A8-47A1-4FFD-AEF1-EFD5695CE802}"/>
            </a:ext>
          </a:extLst>
        </xdr:cNvPr>
        <xdr:cNvSpPr/>
      </xdr:nvSpPr>
      <xdr:spPr>
        <a:xfrm>
          <a:off x="123037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8E4C8278-57AB-4479-BB58-98145FB9B35A}"/>
            </a:ext>
          </a:extLst>
        </xdr:cNvPr>
        <xdr:cNvSpPr/>
      </xdr:nvSpPr>
      <xdr:spPr>
        <a:xfrm>
          <a:off x="114871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1C12520-FD6A-47CA-9358-84E71EFB1F3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2591C8E-0918-4221-B975-4835B286B1F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5535732-0FA4-4C9E-9C35-17DF4D53B2D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9FCB3DC-2161-4039-BE82-C13CBC37157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3AAB68D-FB61-46C3-AF69-0D7D3613E24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552" name="楕円 551">
          <a:extLst>
            <a:ext uri="{FF2B5EF4-FFF2-40B4-BE49-F238E27FC236}">
              <a16:creationId xmlns:a16="http://schemas.microsoft.com/office/drawing/2014/main" id="{1CBC92EA-E420-4C52-8272-2B418102F7D8}"/>
            </a:ext>
          </a:extLst>
        </xdr:cNvPr>
        <xdr:cNvSpPr/>
      </xdr:nvSpPr>
      <xdr:spPr>
        <a:xfrm>
          <a:off x="14649450" y="101638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69232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C40E4D6F-9C58-4A9B-942D-FBB5BF2176D8}"/>
            </a:ext>
          </a:extLst>
        </xdr:cNvPr>
        <xdr:cNvSpPr txBox="1"/>
      </xdr:nvSpPr>
      <xdr:spPr>
        <a:xfrm>
          <a:off x="1474216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54" name="楕円 553">
          <a:extLst>
            <a:ext uri="{FF2B5EF4-FFF2-40B4-BE49-F238E27FC236}">
              <a16:creationId xmlns:a16="http://schemas.microsoft.com/office/drawing/2014/main" id="{E9CB21CE-D453-46B9-8A4A-BB035219AB1E}"/>
            </a:ext>
          </a:extLst>
        </xdr:cNvPr>
        <xdr:cNvSpPr/>
      </xdr:nvSpPr>
      <xdr:spPr>
        <a:xfrm>
          <a:off x="13887450" y="101504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97155</xdr:rowOff>
    </xdr:to>
    <xdr:cxnSp macro="">
      <xdr:nvCxnSpPr>
        <xdr:cNvPr id="555" name="直線コネクタ 554">
          <a:extLst>
            <a:ext uri="{FF2B5EF4-FFF2-40B4-BE49-F238E27FC236}">
              <a16:creationId xmlns:a16="http://schemas.microsoft.com/office/drawing/2014/main" id="{63F800EC-7C5F-4576-B624-85ADCC902E93}"/>
            </a:ext>
          </a:extLst>
        </xdr:cNvPr>
        <xdr:cNvCxnSpPr/>
      </xdr:nvCxnSpPr>
      <xdr:spPr>
        <a:xfrm>
          <a:off x="13942060" y="1020318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556" name="楕円 555">
          <a:extLst>
            <a:ext uri="{FF2B5EF4-FFF2-40B4-BE49-F238E27FC236}">
              <a16:creationId xmlns:a16="http://schemas.microsoft.com/office/drawing/2014/main" id="{F4E3A156-3DA0-448C-9DE6-CB6DFB5EB795}"/>
            </a:ext>
          </a:extLst>
        </xdr:cNvPr>
        <xdr:cNvSpPr/>
      </xdr:nvSpPr>
      <xdr:spPr>
        <a:xfrm>
          <a:off x="13089890" y="101409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85725</xdr:rowOff>
    </xdr:to>
    <xdr:cxnSp macro="">
      <xdr:nvCxnSpPr>
        <xdr:cNvPr id="557" name="直線コネクタ 556">
          <a:extLst>
            <a:ext uri="{FF2B5EF4-FFF2-40B4-BE49-F238E27FC236}">
              <a16:creationId xmlns:a16="http://schemas.microsoft.com/office/drawing/2014/main" id="{17D01345-8891-478E-86F9-1C581E28FD19}"/>
            </a:ext>
          </a:extLst>
        </xdr:cNvPr>
        <xdr:cNvCxnSpPr/>
      </xdr:nvCxnSpPr>
      <xdr:spPr>
        <a:xfrm>
          <a:off x="13144500" y="1019365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58" name="楕円 557">
          <a:extLst>
            <a:ext uri="{FF2B5EF4-FFF2-40B4-BE49-F238E27FC236}">
              <a16:creationId xmlns:a16="http://schemas.microsoft.com/office/drawing/2014/main" id="{D6E98339-C747-44C6-B2AF-B6CA3710FA8C}"/>
            </a:ext>
          </a:extLst>
        </xdr:cNvPr>
        <xdr:cNvSpPr/>
      </xdr:nvSpPr>
      <xdr:spPr>
        <a:xfrm>
          <a:off x="12303760" y="101047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78105</xdr:rowOff>
    </xdr:to>
    <xdr:cxnSp macro="">
      <xdr:nvCxnSpPr>
        <xdr:cNvPr id="559" name="直線コネクタ 558">
          <a:extLst>
            <a:ext uri="{FF2B5EF4-FFF2-40B4-BE49-F238E27FC236}">
              <a16:creationId xmlns:a16="http://schemas.microsoft.com/office/drawing/2014/main" id="{DB486485-613B-4861-9672-008E2FE2FAD4}"/>
            </a:ext>
          </a:extLst>
        </xdr:cNvPr>
        <xdr:cNvCxnSpPr/>
      </xdr:nvCxnSpPr>
      <xdr:spPr>
        <a:xfrm>
          <a:off x="12346940" y="101536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560" name="楕円 559">
          <a:extLst>
            <a:ext uri="{FF2B5EF4-FFF2-40B4-BE49-F238E27FC236}">
              <a16:creationId xmlns:a16="http://schemas.microsoft.com/office/drawing/2014/main" id="{B1F1B7FC-2AD0-49C6-AF5A-433851BDAA8C}"/>
            </a:ext>
          </a:extLst>
        </xdr:cNvPr>
        <xdr:cNvSpPr/>
      </xdr:nvSpPr>
      <xdr:spPr>
        <a:xfrm>
          <a:off x="11487150" y="10066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38100</xdr:rowOff>
    </xdr:to>
    <xdr:cxnSp macro="">
      <xdr:nvCxnSpPr>
        <xdr:cNvPr id="561" name="直線コネクタ 560">
          <a:extLst>
            <a:ext uri="{FF2B5EF4-FFF2-40B4-BE49-F238E27FC236}">
              <a16:creationId xmlns:a16="http://schemas.microsoft.com/office/drawing/2014/main" id="{2D387137-089B-41C0-B099-A6A671AD86AE}"/>
            </a:ext>
          </a:extLst>
        </xdr:cNvPr>
        <xdr:cNvCxnSpPr/>
      </xdr:nvCxnSpPr>
      <xdr:spPr>
        <a:xfrm>
          <a:off x="11541760" y="1011555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A9AA3A7E-7BE5-46F2-946A-204E60F348E9}"/>
            </a:ext>
          </a:extLst>
        </xdr:cNvPr>
        <xdr:cNvSpPr txBox="1"/>
      </xdr:nvSpPr>
      <xdr:spPr>
        <a:xfrm>
          <a:off x="1373823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33CC9811-45D9-4734-A08F-3AE7F010AF18}"/>
            </a:ext>
          </a:extLst>
        </xdr:cNvPr>
        <xdr:cNvSpPr txBox="1"/>
      </xdr:nvSpPr>
      <xdr:spPr>
        <a:xfrm>
          <a:off x="1295718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2C512F74-2A79-47F0-9C85-C86F4A38D990}"/>
            </a:ext>
          </a:extLst>
        </xdr:cNvPr>
        <xdr:cNvSpPr txBox="1"/>
      </xdr:nvSpPr>
      <xdr:spPr>
        <a:xfrm>
          <a:off x="1217105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3CC7B606-D91B-4DBB-AF19-FD970BBAF7B8}"/>
            </a:ext>
          </a:extLst>
        </xdr:cNvPr>
        <xdr:cNvSpPr txBox="1"/>
      </xdr:nvSpPr>
      <xdr:spPr>
        <a:xfrm>
          <a:off x="113544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566" name="n_1mainValue【学校施設】&#10;有形固定資産減価償却率">
          <a:extLst>
            <a:ext uri="{FF2B5EF4-FFF2-40B4-BE49-F238E27FC236}">
              <a16:creationId xmlns:a16="http://schemas.microsoft.com/office/drawing/2014/main" id="{39A454B1-DF98-4B95-926B-6B3C923DF4B8}"/>
            </a:ext>
          </a:extLst>
        </xdr:cNvPr>
        <xdr:cNvSpPr txBox="1"/>
      </xdr:nvSpPr>
      <xdr:spPr>
        <a:xfrm>
          <a:off x="1373823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567" name="n_2mainValue【学校施設】&#10;有形固定資産減価償却率">
          <a:extLst>
            <a:ext uri="{FF2B5EF4-FFF2-40B4-BE49-F238E27FC236}">
              <a16:creationId xmlns:a16="http://schemas.microsoft.com/office/drawing/2014/main" id="{DF8D8F2E-82C7-4069-9FF7-477857E12D45}"/>
            </a:ext>
          </a:extLst>
        </xdr:cNvPr>
        <xdr:cNvSpPr txBox="1"/>
      </xdr:nvSpPr>
      <xdr:spPr>
        <a:xfrm>
          <a:off x="1295718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68" name="n_3mainValue【学校施設】&#10;有形固定資産減価償却率">
          <a:extLst>
            <a:ext uri="{FF2B5EF4-FFF2-40B4-BE49-F238E27FC236}">
              <a16:creationId xmlns:a16="http://schemas.microsoft.com/office/drawing/2014/main" id="{BA5C74B9-E9F1-4DBA-A6F2-DC911BA02D47}"/>
            </a:ext>
          </a:extLst>
        </xdr:cNvPr>
        <xdr:cNvSpPr txBox="1"/>
      </xdr:nvSpPr>
      <xdr:spPr>
        <a:xfrm>
          <a:off x="1217105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569" name="n_4mainValue【学校施設】&#10;有形固定資産減価償却率">
          <a:extLst>
            <a:ext uri="{FF2B5EF4-FFF2-40B4-BE49-F238E27FC236}">
              <a16:creationId xmlns:a16="http://schemas.microsoft.com/office/drawing/2014/main" id="{5FB6A97F-B3D7-4550-BDE5-404C4E742631}"/>
            </a:ext>
          </a:extLst>
        </xdr:cNvPr>
        <xdr:cNvSpPr txBox="1"/>
      </xdr:nvSpPr>
      <xdr:spPr>
        <a:xfrm>
          <a:off x="113544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409509A-4A9D-4399-B6C9-6B3854BFEC8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D69C5B7-76AA-4BE9-AE81-A64D866992A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E090EA4A-BA88-4EB2-94D3-D5CAFF28C0F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5CE4CA52-3086-46E3-AD22-C418994A04A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381F45B3-01EE-4582-B8E3-BAE4AD405DA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56500A3E-0391-4452-94FF-A67B588B715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49E7015A-A31D-49FE-BDD2-F50C18EC3AB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AC0F925-904D-4D9A-8038-7DDD366A380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CA6263A9-07AF-41C2-9BD7-510AB1766FE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192652EE-D6A8-4B6C-A702-CFCD7CAE548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3397A4B4-8F26-46E7-BD78-BA5AE1815DCB}"/>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788252C5-9415-43E5-B998-17A44EF7F6A2}"/>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3354C4B8-A248-4590-9777-6CD404655216}"/>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5E6AA232-DA58-4BF9-B9DE-35CF46C17BD5}"/>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CAB0C111-5C48-4BD0-BC3D-6375E746C246}"/>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41BD0BEB-1162-48DB-A84E-54D4C599F298}"/>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E0572B79-3710-49BD-B2AD-9F57F8E4F392}"/>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F4E542E2-F95A-46A6-B39F-A04289489D02}"/>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580BB22A-182D-43CC-990B-16DD2D7C76BE}"/>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34224B55-E94A-4557-9C60-5E4150EEDB0C}"/>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5D64C0B-B358-4945-8100-9E44CD7D9CD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2F3077CA-62FD-400C-8758-61A968DB16C7}"/>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C520017D-9416-4823-A6F8-6FEE8DB3AE13}"/>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B38C7D85-7C27-4DCB-B5FC-705D02DC8920}"/>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8CCE19A3-EA98-4F89-AA4B-BFA5DC0B378A}"/>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D8FE2EEB-16FB-40B5-A6ED-9AD182C3ED43}"/>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1721B179-42E8-40A3-B196-9B01746AC77D}"/>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1651B668-6F79-4D4B-84FA-58765AB44938}"/>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a:extLst>
            <a:ext uri="{FF2B5EF4-FFF2-40B4-BE49-F238E27FC236}">
              <a16:creationId xmlns:a16="http://schemas.microsoft.com/office/drawing/2014/main" id="{0F3D1A29-6C5D-4FBD-8A8D-FE00CC3C682E}"/>
            </a:ext>
          </a:extLst>
        </xdr:cNvPr>
        <xdr:cNvSpPr txBox="1"/>
      </xdr:nvSpPr>
      <xdr:spPr>
        <a:xfrm>
          <a:off x="19985990" y="10686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43BC9088-DF8B-4EAC-A884-CDB0A1842B94}"/>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9719A58D-11B6-44D5-81EC-32CC65307E20}"/>
            </a:ext>
          </a:extLst>
        </xdr:cNvPr>
        <xdr:cNvSpPr/>
      </xdr:nvSpPr>
      <xdr:spPr>
        <a:xfrm>
          <a:off x="19161760" y="1070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7B0230B9-E9A7-4408-A25A-F2E946F38C0B}"/>
            </a:ext>
          </a:extLst>
        </xdr:cNvPr>
        <xdr:cNvSpPr/>
      </xdr:nvSpPr>
      <xdr:spPr>
        <a:xfrm>
          <a:off x="18345150" y="107156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146A61DC-BBD4-4880-A2BA-A6DF54E345FB}"/>
            </a:ext>
          </a:extLst>
        </xdr:cNvPr>
        <xdr:cNvSpPr/>
      </xdr:nvSpPr>
      <xdr:spPr>
        <a:xfrm>
          <a:off x="17547590" y="107231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DC315B6C-0FF6-4441-8A7E-808B58E8950A}"/>
            </a:ext>
          </a:extLst>
        </xdr:cNvPr>
        <xdr:cNvSpPr/>
      </xdr:nvSpPr>
      <xdr:spPr>
        <a:xfrm>
          <a:off x="16761460" y="1072273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8409053-1F6D-427F-A566-4B7B172E313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231FD00-5642-425C-9495-C80672A3010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F31C05B-362C-4D34-BBE8-4ED120B8C74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F744984-496A-41D1-ABD5-CD84E261D92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11DBE65-485B-468F-A894-D57BCE74085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47498</xdr:rowOff>
    </xdr:from>
    <xdr:to>
      <xdr:col>116</xdr:col>
      <xdr:colOff>114300</xdr:colOff>
      <xdr:row>62</xdr:row>
      <xdr:rowOff>149098</xdr:rowOff>
    </xdr:to>
    <xdr:sp macro="" textlink="">
      <xdr:nvSpPr>
        <xdr:cNvPr id="609" name="楕円 608">
          <a:extLst>
            <a:ext uri="{FF2B5EF4-FFF2-40B4-BE49-F238E27FC236}">
              <a16:creationId xmlns:a16="http://schemas.microsoft.com/office/drawing/2014/main" id="{88F450BA-AB2B-45BE-A91A-27EA748081B0}"/>
            </a:ext>
          </a:extLst>
        </xdr:cNvPr>
        <xdr:cNvSpPr/>
      </xdr:nvSpPr>
      <xdr:spPr>
        <a:xfrm>
          <a:off x="19904710" y="106793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70375</xdr:rowOff>
    </xdr:from>
    <xdr:ext cx="469744" cy="259045"/>
    <xdr:sp macro="" textlink="">
      <xdr:nvSpPr>
        <xdr:cNvPr id="610" name="【学校施設】&#10;一人当たり面積該当値テキスト">
          <a:extLst>
            <a:ext uri="{FF2B5EF4-FFF2-40B4-BE49-F238E27FC236}">
              <a16:creationId xmlns:a16="http://schemas.microsoft.com/office/drawing/2014/main" id="{5DF82AEE-24AA-4B02-969A-2F670A03DF58}"/>
            </a:ext>
          </a:extLst>
        </xdr:cNvPr>
        <xdr:cNvSpPr txBox="1"/>
      </xdr:nvSpPr>
      <xdr:spPr>
        <a:xfrm>
          <a:off x="19985990" y="1052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43879</xdr:rowOff>
    </xdr:from>
    <xdr:to>
      <xdr:col>112</xdr:col>
      <xdr:colOff>38100</xdr:colOff>
      <xdr:row>62</xdr:row>
      <xdr:rowOff>145479</xdr:rowOff>
    </xdr:to>
    <xdr:sp macro="" textlink="">
      <xdr:nvSpPr>
        <xdr:cNvPr id="611" name="楕円 610">
          <a:extLst>
            <a:ext uri="{FF2B5EF4-FFF2-40B4-BE49-F238E27FC236}">
              <a16:creationId xmlns:a16="http://schemas.microsoft.com/office/drawing/2014/main" id="{1FB2E795-DE50-4EDC-97B0-653E107DBEA3}"/>
            </a:ext>
          </a:extLst>
        </xdr:cNvPr>
        <xdr:cNvSpPr/>
      </xdr:nvSpPr>
      <xdr:spPr>
        <a:xfrm>
          <a:off x="19161760" y="10675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94679</xdr:rowOff>
    </xdr:from>
    <xdr:to>
      <xdr:col>116</xdr:col>
      <xdr:colOff>63500</xdr:colOff>
      <xdr:row>62</xdr:row>
      <xdr:rowOff>98298</xdr:rowOff>
    </xdr:to>
    <xdr:cxnSp macro="">
      <xdr:nvCxnSpPr>
        <xdr:cNvPr id="612" name="直線コネクタ 611">
          <a:extLst>
            <a:ext uri="{FF2B5EF4-FFF2-40B4-BE49-F238E27FC236}">
              <a16:creationId xmlns:a16="http://schemas.microsoft.com/office/drawing/2014/main" id="{DFFEE923-9977-48CC-B80E-042A28B84522}"/>
            </a:ext>
          </a:extLst>
        </xdr:cNvPr>
        <xdr:cNvCxnSpPr/>
      </xdr:nvCxnSpPr>
      <xdr:spPr>
        <a:xfrm>
          <a:off x="19204940" y="107283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613" name="楕円 612">
          <a:extLst>
            <a:ext uri="{FF2B5EF4-FFF2-40B4-BE49-F238E27FC236}">
              <a16:creationId xmlns:a16="http://schemas.microsoft.com/office/drawing/2014/main" id="{7C525DDF-8685-4CE5-B150-E8B9AD3AD0E2}"/>
            </a:ext>
          </a:extLst>
        </xdr:cNvPr>
        <xdr:cNvSpPr/>
      </xdr:nvSpPr>
      <xdr:spPr>
        <a:xfrm>
          <a:off x="18345150" y="106770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94679</xdr:rowOff>
    </xdr:from>
    <xdr:to>
      <xdr:col>111</xdr:col>
      <xdr:colOff>177800</xdr:colOff>
      <xdr:row>62</xdr:row>
      <xdr:rowOff>96012</xdr:rowOff>
    </xdr:to>
    <xdr:cxnSp macro="">
      <xdr:nvCxnSpPr>
        <xdr:cNvPr id="614" name="直線コネクタ 613">
          <a:extLst>
            <a:ext uri="{FF2B5EF4-FFF2-40B4-BE49-F238E27FC236}">
              <a16:creationId xmlns:a16="http://schemas.microsoft.com/office/drawing/2014/main" id="{B53B1EEC-6D9E-4BA8-8D72-0A1975DE8B76}"/>
            </a:ext>
          </a:extLst>
        </xdr:cNvPr>
        <xdr:cNvCxnSpPr/>
      </xdr:nvCxnSpPr>
      <xdr:spPr>
        <a:xfrm flipV="1">
          <a:off x="18399760" y="1072838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15" name="楕円 614">
          <a:extLst>
            <a:ext uri="{FF2B5EF4-FFF2-40B4-BE49-F238E27FC236}">
              <a16:creationId xmlns:a16="http://schemas.microsoft.com/office/drawing/2014/main" id="{B85C740D-EB9F-45AA-AA9B-2E1CF9760BF6}"/>
            </a:ext>
          </a:extLst>
        </xdr:cNvPr>
        <xdr:cNvSpPr/>
      </xdr:nvSpPr>
      <xdr:spPr>
        <a:xfrm>
          <a:off x="17547590" y="1067701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96012</xdr:rowOff>
    </xdr:to>
    <xdr:cxnSp macro="">
      <xdr:nvCxnSpPr>
        <xdr:cNvPr id="616" name="直線コネクタ 615">
          <a:extLst>
            <a:ext uri="{FF2B5EF4-FFF2-40B4-BE49-F238E27FC236}">
              <a16:creationId xmlns:a16="http://schemas.microsoft.com/office/drawing/2014/main" id="{847CAF7F-AE31-417E-924D-97FCE9718545}"/>
            </a:ext>
          </a:extLst>
        </xdr:cNvPr>
        <xdr:cNvCxnSpPr/>
      </xdr:nvCxnSpPr>
      <xdr:spPr>
        <a:xfrm>
          <a:off x="17602200" y="1072210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41593</xdr:rowOff>
    </xdr:from>
    <xdr:to>
      <xdr:col>98</xdr:col>
      <xdr:colOff>38100</xdr:colOff>
      <xdr:row>62</xdr:row>
      <xdr:rowOff>143193</xdr:rowOff>
    </xdr:to>
    <xdr:sp macro="" textlink="">
      <xdr:nvSpPr>
        <xdr:cNvPr id="617" name="楕円 616">
          <a:extLst>
            <a:ext uri="{FF2B5EF4-FFF2-40B4-BE49-F238E27FC236}">
              <a16:creationId xmlns:a16="http://schemas.microsoft.com/office/drawing/2014/main" id="{31D80E31-5391-41E5-9D5E-60CA079EC29A}"/>
            </a:ext>
          </a:extLst>
        </xdr:cNvPr>
        <xdr:cNvSpPr/>
      </xdr:nvSpPr>
      <xdr:spPr>
        <a:xfrm>
          <a:off x="16761460" y="1067149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92393</xdr:rowOff>
    </xdr:from>
    <xdr:to>
      <xdr:col>102</xdr:col>
      <xdr:colOff>114300</xdr:colOff>
      <xdr:row>62</xdr:row>
      <xdr:rowOff>96012</xdr:rowOff>
    </xdr:to>
    <xdr:cxnSp macro="">
      <xdr:nvCxnSpPr>
        <xdr:cNvPr id="618" name="直線コネクタ 617">
          <a:extLst>
            <a:ext uri="{FF2B5EF4-FFF2-40B4-BE49-F238E27FC236}">
              <a16:creationId xmlns:a16="http://schemas.microsoft.com/office/drawing/2014/main" id="{CC175793-0EE5-44DB-90EA-28E39A3C4BE1}"/>
            </a:ext>
          </a:extLst>
        </xdr:cNvPr>
        <xdr:cNvCxnSpPr/>
      </xdr:nvCxnSpPr>
      <xdr:spPr>
        <a:xfrm>
          <a:off x="16804640" y="1072610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a:extLst>
            <a:ext uri="{FF2B5EF4-FFF2-40B4-BE49-F238E27FC236}">
              <a16:creationId xmlns:a16="http://schemas.microsoft.com/office/drawing/2014/main" id="{406032F4-5AE3-4F3F-9806-CA32B15A7BF0}"/>
            </a:ext>
          </a:extLst>
        </xdr:cNvPr>
        <xdr:cNvSpPr txBox="1"/>
      </xdr:nvSpPr>
      <xdr:spPr>
        <a:xfrm>
          <a:off x="18982132"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a:extLst>
            <a:ext uri="{FF2B5EF4-FFF2-40B4-BE49-F238E27FC236}">
              <a16:creationId xmlns:a16="http://schemas.microsoft.com/office/drawing/2014/main" id="{57EFCFF3-2551-4568-B0A9-3C6919CD4738}"/>
            </a:ext>
          </a:extLst>
        </xdr:cNvPr>
        <xdr:cNvSpPr txBox="1"/>
      </xdr:nvSpPr>
      <xdr:spPr>
        <a:xfrm>
          <a:off x="18182032" y="108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a:extLst>
            <a:ext uri="{FF2B5EF4-FFF2-40B4-BE49-F238E27FC236}">
              <a16:creationId xmlns:a16="http://schemas.microsoft.com/office/drawing/2014/main" id="{65BD28E8-3511-4A47-A631-55E0D2EF4A63}"/>
            </a:ext>
          </a:extLst>
        </xdr:cNvPr>
        <xdr:cNvSpPr txBox="1"/>
      </xdr:nvSpPr>
      <xdr:spPr>
        <a:xfrm>
          <a:off x="17384472"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a:extLst>
            <a:ext uri="{FF2B5EF4-FFF2-40B4-BE49-F238E27FC236}">
              <a16:creationId xmlns:a16="http://schemas.microsoft.com/office/drawing/2014/main" id="{4D8A43FB-35A2-4FD8-846E-E6962F6D1270}"/>
            </a:ext>
          </a:extLst>
        </xdr:cNvPr>
        <xdr:cNvSpPr txBox="1"/>
      </xdr:nvSpPr>
      <xdr:spPr>
        <a:xfrm>
          <a:off x="1658881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162006</xdr:rowOff>
    </xdr:from>
    <xdr:ext cx="469744" cy="259045"/>
    <xdr:sp macro="" textlink="">
      <xdr:nvSpPr>
        <xdr:cNvPr id="623" name="n_1mainValue【学校施設】&#10;一人当たり面積">
          <a:extLst>
            <a:ext uri="{FF2B5EF4-FFF2-40B4-BE49-F238E27FC236}">
              <a16:creationId xmlns:a16="http://schemas.microsoft.com/office/drawing/2014/main" id="{962E2660-C5A1-4BF4-85AF-22B28A422DE4}"/>
            </a:ext>
          </a:extLst>
        </xdr:cNvPr>
        <xdr:cNvSpPr txBox="1"/>
      </xdr:nvSpPr>
      <xdr:spPr>
        <a:xfrm>
          <a:off x="18982132" y="104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24" name="n_2mainValue【学校施設】&#10;一人当たり面積">
          <a:extLst>
            <a:ext uri="{FF2B5EF4-FFF2-40B4-BE49-F238E27FC236}">
              <a16:creationId xmlns:a16="http://schemas.microsoft.com/office/drawing/2014/main" id="{C893C0DC-0D3F-4968-8C49-5CEBEBB1ED78}"/>
            </a:ext>
          </a:extLst>
        </xdr:cNvPr>
        <xdr:cNvSpPr txBox="1"/>
      </xdr:nvSpPr>
      <xdr:spPr>
        <a:xfrm>
          <a:off x="18182032" y="10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25" name="n_3mainValue【学校施設】&#10;一人当たり面積">
          <a:extLst>
            <a:ext uri="{FF2B5EF4-FFF2-40B4-BE49-F238E27FC236}">
              <a16:creationId xmlns:a16="http://schemas.microsoft.com/office/drawing/2014/main" id="{DA8B7B2D-8662-4505-A627-2E6DC0217819}"/>
            </a:ext>
          </a:extLst>
        </xdr:cNvPr>
        <xdr:cNvSpPr txBox="1"/>
      </xdr:nvSpPr>
      <xdr:spPr>
        <a:xfrm>
          <a:off x="17384472" y="10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159720</xdr:rowOff>
    </xdr:from>
    <xdr:ext cx="469744" cy="259045"/>
    <xdr:sp macro="" textlink="">
      <xdr:nvSpPr>
        <xdr:cNvPr id="626" name="n_4mainValue【学校施設】&#10;一人当たり面積">
          <a:extLst>
            <a:ext uri="{FF2B5EF4-FFF2-40B4-BE49-F238E27FC236}">
              <a16:creationId xmlns:a16="http://schemas.microsoft.com/office/drawing/2014/main" id="{498C562E-D5E3-4075-9092-7D3711ED4235}"/>
            </a:ext>
          </a:extLst>
        </xdr:cNvPr>
        <xdr:cNvSpPr txBox="1"/>
      </xdr:nvSpPr>
      <xdr:spPr>
        <a:xfrm>
          <a:off x="16588817" y="104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8AA5AF1E-2CDE-4A37-B42F-57D68349A9A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C9B4636-31AB-4F70-9F78-883E7ED1F61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854CBFCA-93AC-4D50-970B-7F4096EF847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291C926-4673-46B8-A45C-97803C2E328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E24AE5AB-646B-4FF6-9B4E-BB1C263AC5F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6F626FF5-204D-4906-8F10-ADFFE7D2CBC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C623F8AE-5B62-4348-9656-E79C95637E3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928A05A1-58A1-460E-8E2D-4D4427DF5AB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9D6B75A5-4AFA-4E73-B2E0-0BFF7F887DA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50111691-31A5-4753-BDA3-674C1F8EB76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822A8906-2524-4E4A-8894-11079D09A19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5F44F782-2E18-4959-A1C2-4D928438D5A6}"/>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486F1F8B-099E-4C41-ABAF-1DE4FCA1DB23}"/>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C42A42E-DD8D-4940-BA75-2C809E2F6559}"/>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5FE11313-46A5-4EF6-82AA-4E42A1E57E2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B2B65ACC-7506-4A49-BD91-A93A1529EA9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16F8033B-F0F1-4F5D-8D90-4EBEA3B119CD}"/>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F2F26CC4-1E6F-4D1C-B96B-F6FC8E8DD82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7AD7BB8C-2189-48E5-BAC2-BC6A05DB201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B5969108-D7C0-4BEF-A53F-D7F471588D05}"/>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AC8A956-B676-4B7E-97F6-4936C1E31FC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E23423E8-53F6-4381-A4BD-E56FA68BB4F6}"/>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376F000E-2AA3-436A-8BA9-1408C47C4859}"/>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28E22567-F0F4-4A60-A75A-63F838A52AF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ADEA398D-BDD2-4619-85C5-D395C7E5080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9D7E99E0-3527-4E13-9AE3-BD8DD1B09400}"/>
            </a:ext>
          </a:extLst>
        </xdr:cNvPr>
        <xdr:cNvCxnSpPr/>
      </xdr:nvCxnSpPr>
      <xdr:spPr>
        <a:xfrm flipV="1">
          <a:off x="14703424" y="13455560"/>
          <a:ext cx="0" cy="146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32138EF2-70BD-45E8-8BB7-86A6EBD7A38C}"/>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C72A95E8-AA3A-4D39-906A-0998320C178D}"/>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2833F0D2-A9E4-4A85-BD97-9DFE9BC446DE}"/>
            </a:ext>
          </a:extLst>
        </xdr:cNvPr>
        <xdr:cNvSpPr txBox="1"/>
      </xdr:nvSpPr>
      <xdr:spPr>
        <a:xfrm>
          <a:off x="14742160" y="1322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48DEB429-C980-4700-9AE8-1D07FFC39182}"/>
            </a:ext>
          </a:extLst>
        </xdr:cNvPr>
        <xdr:cNvCxnSpPr/>
      </xdr:nvCxnSpPr>
      <xdr:spPr>
        <a:xfrm>
          <a:off x="14611350" y="134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8305D264-2D18-45CD-8C75-3819D9B80BB6}"/>
            </a:ext>
          </a:extLst>
        </xdr:cNvPr>
        <xdr:cNvSpPr txBox="1"/>
      </xdr:nvSpPr>
      <xdr:spPr>
        <a:xfrm>
          <a:off x="1474216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E8DED180-2A94-4C49-B79E-3F1A7F0681CC}"/>
            </a:ext>
          </a:extLst>
        </xdr:cNvPr>
        <xdr:cNvSpPr/>
      </xdr:nvSpPr>
      <xdr:spPr>
        <a:xfrm>
          <a:off x="14649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816078BE-F8B0-4311-98C6-DA0B5CC87BA8}"/>
            </a:ext>
          </a:extLst>
        </xdr:cNvPr>
        <xdr:cNvSpPr/>
      </xdr:nvSpPr>
      <xdr:spPr>
        <a:xfrm>
          <a:off x="13887450" y="141477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64446C12-C3DD-4E7E-B65B-4C1474D840D5}"/>
            </a:ext>
          </a:extLst>
        </xdr:cNvPr>
        <xdr:cNvSpPr/>
      </xdr:nvSpPr>
      <xdr:spPr>
        <a:xfrm>
          <a:off x="13089890" y="141343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2894709F-1B0B-4AB6-9415-D2545F416E43}"/>
            </a:ext>
          </a:extLst>
        </xdr:cNvPr>
        <xdr:cNvSpPr/>
      </xdr:nvSpPr>
      <xdr:spPr>
        <a:xfrm>
          <a:off x="12303760" y="1412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1481B159-5213-43EC-865F-18B34D24345E}"/>
            </a:ext>
          </a:extLst>
        </xdr:cNvPr>
        <xdr:cNvSpPr/>
      </xdr:nvSpPr>
      <xdr:spPr>
        <a:xfrm>
          <a:off x="11487150" y="141243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76268E2-6460-47D0-86D8-67D8F173B23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CDE1AAF-4712-4D11-B7BE-3C625E03374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048FB29-17B6-4537-A468-C03E74D3C84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48C388A-A00A-4F12-BF62-57360C313B0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0C6B4CB-517C-439E-9E11-7C25982F79B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68" name="楕円 667">
          <a:extLst>
            <a:ext uri="{FF2B5EF4-FFF2-40B4-BE49-F238E27FC236}">
              <a16:creationId xmlns:a16="http://schemas.microsoft.com/office/drawing/2014/main" id="{85AA0402-CC67-48FA-B3C5-162487469D50}"/>
            </a:ext>
          </a:extLst>
        </xdr:cNvPr>
        <xdr:cNvSpPr/>
      </xdr:nvSpPr>
      <xdr:spPr>
        <a:xfrm>
          <a:off x="14649450" y="141909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669" name="【児童館】&#10;有形固定資産減価償却率該当値テキスト">
          <a:extLst>
            <a:ext uri="{FF2B5EF4-FFF2-40B4-BE49-F238E27FC236}">
              <a16:creationId xmlns:a16="http://schemas.microsoft.com/office/drawing/2014/main" id="{5DCCFBAC-5E22-4899-A710-5206B3AA78E3}"/>
            </a:ext>
          </a:extLst>
        </xdr:cNvPr>
        <xdr:cNvSpPr txBox="1"/>
      </xdr:nvSpPr>
      <xdr:spPr>
        <a:xfrm>
          <a:off x="1474216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65677</xdr:rowOff>
    </xdr:from>
    <xdr:to>
      <xdr:col>81</xdr:col>
      <xdr:colOff>101600</xdr:colOff>
      <xdr:row>86</xdr:row>
      <xdr:rowOff>167277</xdr:rowOff>
    </xdr:to>
    <xdr:sp macro="" textlink="">
      <xdr:nvSpPr>
        <xdr:cNvPr id="670" name="楕円 669">
          <a:extLst>
            <a:ext uri="{FF2B5EF4-FFF2-40B4-BE49-F238E27FC236}">
              <a16:creationId xmlns:a16="http://schemas.microsoft.com/office/drawing/2014/main" id="{D9AD1464-61B1-40D3-9ED8-371BF52307DD}"/>
            </a:ext>
          </a:extLst>
        </xdr:cNvPr>
        <xdr:cNvSpPr/>
      </xdr:nvSpPr>
      <xdr:spPr>
        <a:xfrm>
          <a:off x="13887450" y="148084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86</xdr:row>
      <xdr:rowOff>116477</xdr:rowOff>
    </xdr:to>
    <xdr:cxnSp macro="">
      <xdr:nvCxnSpPr>
        <xdr:cNvPr id="671" name="直線コネクタ 670">
          <a:extLst>
            <a:ext uri="{FF2B5EF4-FFF2-40B4-BE49-F238E27FC236}">
              <a16:creationId xmlns:a16="http://schemas.microsoft.com/office/drawing/2014/main" id="{289CFFDD-6984-4A5B-9698-0447980AB85A}"/>
            </a:ext>
          </a:extLst>
        </xdr:cNvPr>
        <xdr:cNvCxnSpPr/>
      </xdr:nvCxnSpPr>
      <xdr:spPr>
        <a:xfrm flipV="1">
          <a:off x="13942060" y="14249399"/>
          <a:ext cx="762000" cy="6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85271</xdr:rowOff>
    </xdr:from>
    <xdr:to>
      <xdr:col>76</xdr:col>
      <xdr:colOff>165100</xdr:colOff>
      <xdr:row>87</xdr:row>
      <xdr:rowOff>15421</xdr:rowOff>
    </xdr:to>
    <xdr:sp macro="" textlink="">
      <xdr:nvSpPr>
        <xdr:cNvPr id="672" name="楕円 671">
          <a:extLst>
            <a:ext uri="{FF2B5EF4-FFF2-40B4-BE49-F238E27FC236}">
              <a16:creationId xmlns:a16="http://schemas.microsoft.com/office/drawing/2014/main" id="{D36298C0-5B1F-409A-851B-6F1D00CB021D}"/>
            </a:ext>
          </a:extLst>
        </xdr:cNvPr>
        <xdr:cNvSpPr/>
      </xdr:nvSpPr>
      <xdr:spPr>
        <a:xfrm>
          <a:off x="13089890" y="148318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116477</xdr:rowOff>
    </xdr:from>
    <xdr:to>
      <xdr:col>81</xdr:col>
      <xdr:colOff>50800</xdr:colOff>
      <xdr:row>86</xdr:row>
      <xdr:rowOff>136071</xdr:rowOff>
    </xdr:to>
    <xdr:cxnSp macro="">
      <xdr:nvCxnSpPr>
        <xdr:cNvPr id="673" name="直線コネクタ 672">
          <a:extLst>
            <a:ext uri="{FF2B5EF4-FFF2-40B4-BE49-F238E27FC236}">
              <a16:creationId xmlns:a16="http://schemas.microsoft.com/office/drawing/2014/main" id="{67B93E81-1789-4E57-8688-C85F435553D5}"/>
            </a:ext>
          </a:extLst>
        </xdr:cNvPr>
        <xdr:cNvCxnSpPr/>
      </xdr:nvCxnSpPr>
      <xdr:spPr>
        <a:xfrm flipV="1">
          <a:off x="13144500" y="14861177"/>
          <a:ext cx="7975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72208</xdr:rowOff>
    </xdr:from>
    <xdr:to>
      <xdr:col>72</xdr:col>
      <xdr:colOff>38100</xdr:colOff>
      <xdr:row>87</xdr:row>
      <xdr:rowOff>2358</xdr:rowOff>
    </xdr:to>
    <xdr:sp macro="" textlink="">
      <xdr:nvSpPr>
        <xdr:cNvPr id="674" name="楕円 673">
          <a:extLst>
            <a:ext uri="{FF2B5EF4-FFF2-40B4-BE49-F238E27FC236}">
              <a16:creationId xmlns:a16="http://schemas.microsoft.com/office/drawing/2014/main" id="{AE18EE04-2AC7-46BA-801E-68F5CE5C0EB5}"/>
            </a:ext>
          </a:extLst>
        </xdr:cNvPr>
        <xdr:cNvSpPr/>
      </xdr:nvSpPr>
      <xdr:spPr>
        <a:xfrm>
          <a:off x="12303760" y="148150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123008</xdr:rowOff>
    </xdr:from>
    <xdr:to>
      <xdr:col>76</xdr:col>
      <xdr:colOff>114300</xdr:colOff>
      <xdr:row>86</xdr:row>
      <xdr:rowOff>136071</xdr:rowOff>
    </xdr:to>
    <xdr:cxnSp macro="">
      <xdr:nvCxnSpPr>
        <xdr:cNvPr id="675" name="直線コネクタ 674">
          <a:extLst>
            <a:ext uri="{FF2B5EF4-FFF2-40B4-BE49-F238E27FC236}">
              <a16:creationId xmlns:a16="http://schemas.microsoft.com/office/drawing/2014/main" id="{B746CA17-E19B-4359-B155-E683248F5766}"/>
            </a:ext>
          </a:extLst>
        </xdr:cNvPr>
        <xdr:cNvCxnSpPr/>
      </xdr:nvCxnSpPr>
      <xdr:spPr>
        <a:xfrm>
          <a:off x="12346940" y="14869613"/>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57513</xdr:rowOff>
    </xdr:from>
    <xdr:to>
      <xdr:col>67</xdr:col>
      <xdr:colOff>101600</xdr:colOff>
      <xdr:row>86</xdr:row>
      <xdr:rowOff>159113</xdr:rowOff>
    </xdr:to>
    <xdr:sp macro="" textlink="">
      <xdr:nvSpPr>
        <xdr:cNvPr id="676" name="楕円 675">
          <a:extLst>
            <a:ext uri="{FF2B5EF4-FFF2-40B4-BE49-F238E27FC236}">
              <a16:creationId xmlns:a16="http://schemas.microsoft.com/office/drawing/2014/main" id="{80F1C2F0-3462-4E10-B131-ED042E79989F}"/>
            </a:ext>
          </a:extLst>
        </xdr:cNvPr>
        <xdr:cNvSpPr/>
      </xdr:nvSpPr>
      <xdr:spPr>
        <a:xfrm>
          <a:off x="11487150" y="1479840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108313</xdr:rowOff>
    </xdr:from>
    <xdr:to>
      <xdr:col>71</xdr:col>
      <xdr:colOff>177800</xdr:colOff>
      <xdr:row>86</xdr:row>
      <xdr:rowOff>123008</xdr:rowOff>
    </xdr:to>
    <xdr:cxnSp macro="">
      <xdr:nvCxnSpPr>
        <xdr:cNvPr id="677" name="直線コネクタ 676">
          <a:extLst>
            <a:ext uri="{FF2B5EF4-FFF2-40B4-BE49-F238E27FC236}">
              <a16:creationId xmlns:a16="http://schemas.microsoft.com/office/drawing/2014/main" id="{BCB696D8-0B24-4F8A-9304-6A763C720688}"/>
            </a:ext>
          </a:extLst>
        </xdr:cNvPr>
        <xdr:cNvCxnSpPr/>
      </xdr:nvCxnSpPr>
      <xdr:spPr>
        <a:xfrm>
          <a:off x="11541760" y="14851108"/>
          <a:ext cx="80518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CCED539B-127F-4B97-98FF-23563BC26866}"/>
            </a:ext>
          </a:extLst>
        </xdr:cNvPr>
        <xdr:cNvSpPr txBox="1"/>
      </xdr:nvSpPr>
      <xdr:spPr>
        <a:xfrm>
          <a:off x="13738234" y="1391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771C7F76-7453-438C-9126-9118124D7D78}"/>
            </a:ext>
          </a:extLst>
        </xdr:cNvPr>
        <xdr:cNvSpPr txBox="1"/>
      </xdr:nvSpPr>
      <xdr:spPr>
        <a:xfrm>
          <a:off x="1295718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4079C7F7-1C5B-4188-9194-51BB2DCA9D23}"/>
            </a:ext>
          </a:extLst>
        </xdr:cNvPr>
        <xdr:cNvSpPr txBox="1"/>
      </xdr:nvSpPr>
      <xdr:spPr>
        <a:xfrm>
          <a:off x="12171054" y="1390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E3652088-BE45-4283-B216-14642FEA3F4E}"/>
            </a:ext>
          </a:extLst>
        </xdr:cNvPr>
        <xdr:cNvSpPr txBox="1"/>
      </xdr:nvSpPr>
      <xdr:spPr>
        <a:xfrm>
          <a:off x="11354444" y="1390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158404</xdr:rowOff>
    </xdr:from>
    <xdr:ext cx="405111" cy="259045"/>
    <xdr:sp macro="" textlink="">
      <xdr:nvSpPr>
        <xdr:cNvPr id="682" name="n_1mainValue【児童館】&#10;有形固定資産減価償却率">
          <a:extLst>
            <a:ext uri="{FF2B5EF4-FFF2-40B4-BE49-F238E27FC236}">
              <a16:creationId xmlns:a16="http://schemas.microsoft.com/office/drawing/2014/main" id="{848D636F-4D4F-4980-8626-27338D97F547}"/>
            </a:ext>
          </a:extLst>
        </xdr:cNvPr>
        <xdr:cNvSpPr txBox="1"/>
      </xdr:nvSpPr>
      <xdr:spPr>
        <a:xfrm>
          <a:off x="13738234" y="149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6548</xdr:rowOff>
    </xdr:from>
    <xdr:ext cx="405111" cy="259045"/>
    <xdr:sp macro="" textlink="">
      <xdr:nvSpPr>
        <xdr:cNvPr id="683" name="n_2mainValue【児童館】&#10;有形固定資産減価償却率">
          <a:extLst>
            <a:ext uri="{FF2B5EF4-FFF2-40B4-BE49-F238E27FC236}">
              <a16:creationId xmlns:a16="http://schemas.microsoft.com/office/drawing/2014/main" id="{472F4606-78DB-4C44-A61C-94F476611698}"/>
            </a:ext>
          </a:extLst>
        </xdr:cNvPr>
        <xdr:cNvSpPr txBox="1"/>
      </xdr:nvSpPr>
      <xdr:spPr>
        <a:xfrm>
          <a:off x="12957184" y="1492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164935</xdr:rowOff>
    </xdr:from>
    <xdr:ext cx="405111" cy="259045"/>
    <xdr:sp macro="" textlink="">
      <xdr:nvSpPr>
        <xdr:cNvPr id="684" name="n_3mainValue【児童館】&#10;有形固定資産減価償却率">
          <a:extLst>
            <a:ext uri="{FF2B5EF4-FFF2-40B4-BE49-F238E27FC236}">
              <a16:creationId xmlns:a16="http://schemas.microsoft.com/office/drawing/2014/main" id="{2E467FD5-B3B7-46DC-ABBE-04CED3A5BAE7}"/>
            </a:ext>
          </a:extLst>
        </xdr:cNvPr>
        <xdr:cNvSpPr txBox="1"/>
      </xdr:nvSpPr>
      <xdr:spPr>
        <a:xfrm>
          <a:off x="12171054" y="1491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150240</xdr:rowOff>
    </xdr:from>
    <xdr:ext cx="405111" cy="259045"/>
    <xdr:sp macro="" textlink="">
      <xdr:nvSpPr>
        <xdr:cNvPr id="685" name="n_4mainValue【児童館】&#10;有形固定資産減価償却率">
          <a:extLst>
            <a:ext uri="{FF2B5EF4-FFF2-40B4-BE49-F238E27FC236}">
              <a16:creationId xmlns:a16="http://schemas.microsoft.com/office/drawing/2014/main" id="{2690C3F4-51AF-4203-B398-F924286B108E}"/>
            </a:ext>
          </a:extLst>
        </xdr:cNvPr>
        <xdr:cNvSpPr txBox="1"/>
      </xdr:nvSpPr>
      <xdr:spPr>
        <a:xfrm>
          <a:off x="113544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C1D8609C-4565-4000-AE5E-9F5452751AA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38D1233E-A31F-4066-A972-146DC99157D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F9496D54-3D54-4DBD-97A7-4C571D7A715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2EAB551C-986F-4744-B476-DCB8A826159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D22CFD8B-7894-45B5-A7A3-931E2B12381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BF158100-F366-469C-8950-408817AB3A4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D67A7B3F-36DB-4E3B-8728-9E778A90148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9432CBD5-54B4-4A25-9EDA-2E67D4E1462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1AB8D461-A121-4A73-ADB9-5CA5D6E64EF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4787B1E0-752A-4A22-9A30-81C85563079E}"/>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A3EC842C-2266-4C5F-BAEB-693374498190}"/>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EB8814E6-8FE4-4DF2-AC33-61D6E2A0526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30F0C8FC-6D0F-4AB9-8439-6E3757ACE13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E2C91AA7-7455-438A-A5CE-039DDC1377B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9BA942C6-F0DF-4A19-9355-93210370D67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353DD0-C18E-4391-8C56-0A22D0D63B05}"/>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285CC0DA-55F9-472D-A145-F4E3F770A6C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8529193D-AED4-4599-9F7F-FDDA1AD4379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5BFD3DD9-5602-4626-9627-1DD4557505C9}"/>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B4532328-3054-4DA4-91C7-0614B59D5E2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34897962-A4BC-414C-99B6-688D84470D6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92840E93-434B-41FA-B8E5-30EF06AD4DE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2F2F02AF-F2FC-48C1-80D8-B14FAE29A2A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19F2DA2C-8AE6-49ED-8D57-AE501A7486A6}"/>
            </a:ext>
          </a:extLst>
        </xdr:cNvPr>
        <xdr:cNvCxnSpPr/>
      </xdr:nvCxnSpPr>
      <xdr:spPr>
        <a:xfrm flipV="1">
          <a:off x="19947254" y="1338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13A47443-9468-471B-A737-4CA8B008C647}"/>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4EA245EA-AC3C-4B9C-8AA6-F8F5443DFA69}"/>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3900D6CF-53DF-4D86-8593-0947797EA063}"/>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2727E26C-9AAC-4E57-A943-65ECDB2A2294}"/>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2734E0D3-3BB6-4F2B-8FA1-B68F8909354A}"/>
            </a:ext>
          </a:extLst>
        </xdr:cNvPr>
        <xdr:cNvSpPr txBox="1"/>
      </xdr:nvSpPr>
      <xdr:spPr>
        <a:xfrm>
          <a:off x="1998599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A2B1DEEE-270D-49A2-9B96-29F56AB25174}"/>
            </a:ext>
          </a:extLst>
        </xdr:cNvPr>
        <xdr:cNvSpPr/>
      </xdr:nvSpPr>
      <xdr:spPr>
        <a:xfrm>
          <a:off x="19904710" y="1436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0DA9FFE2-0B82-4FE2-858A-032DB6E0C527}"/>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A8CAD95E-9696-4110-B446-BC1BCE1EE624}"/>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696D09C6-EB94-4CCA-B5E8-0852CF66C18E}"/>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FA409FFF-B3BD-495C-A439-858782DEFE55}"/>
            </a:ext>
          </a:extLst>
        </xdr:cNvPr>
        <xdr:cNvSpPr/>
      </xdr:nvSpPr>
      <xdr:spPr>
        <a:xfrm>
          <a:off x="167614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F1F12C0-4782-479D-9E58-E13A34087C5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369D0FB-3DE3-4DB4-A22D-EFEE2667847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44C179A-A0A8-42A7-A755-73227848701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1C84262-2971-419D-9D7E-83CBB6AEBFF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43CCC75D-E718-45D3-B7DD-7B1702C0069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5" name="楕円 724">
          <a:extLst>
            <a:ext uri="{FF2B5EF4-FFF2-40B4-BE49-F238E27FC236}">
              <a16:creationId xmlns:a16="http://schemas.microsoft.com/office/drawing/2014/main" id="{756F6C13-5B3B-4DB6-BD1D-86962334A7C7}"/>
            </a:ext>
          </a:extLst>
        </xdr:cNvPr>
        <xdr:cNvSpPr/>
      </xdr:nvSpPr>
      <xdr:spPr>
        <a:xfrm>
          <a:off x="19904710" y="14671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6" name="【児童館】&#10;一人当たり面積該当値テキスト">
          <a:extLst>
            <a:ext uri="{FF2B5EF4-FFF2-40B4-BE49-F238E27FC236}">
              <a16:creationId xmlns:a16="http://schemas.microsoft.com/office/drawing/2014/main" id="{8D8F1DB9-3D2D-4B92-B449-53913640871C}"/>
            </a:ext>
          </a:extLst>
        </xdr:cNvPr>
        <xdr:cNvSpPr txBox="1"/>
      </xdr:nvSpPr>
      <xdr:spPr>
        <a:xfrm>
          <a:off x="19985990" y="1459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7" name="楕円 726">
          <a:extLst>
            <a:ext uri="{FF2B5EF4-FFF2-40B4-BE49-F238E27FC236}">
              <a16:creationId xmlns:a16="http://schemas.microsoft.com/office/drawing/2014/main" id="{B8429E4F-6CA3-4B38-827D-92AFDFCC043E}"/>
            </a:ext>
          </a:extLst>
        </xdr:cNvPr>
        <xdr:cNvSpPr/>
      </xdr:nvSpPr>
      <xdr:spPr>
        <a:xfrm>
          <a:off x="19161760" y="147091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19050</xdr:rowOff>
    </xdr:to>
    <xdr:cxnSp macro="">
      <xdr:nvCxnSpPr>
        <xdr:cNvPr id="728" name="直線コネクタ 727">
          <a:extLst>
            <a:ext uri="{FF2B5EF4-FFF2-40B4-BE49-F238E27FC236}">
              <a16:creationId xmlns:a16="http://schemas.microsoft.com/office/drawing/2014/main" id="{BFAC3EF3-26F5-46FF-8C24-1BD94E9CDF3D}"/>
            </a:ext>
          </a:extLst>
        </xdr:cNvPr>
        <xdr:cNvCxnSpPr/>
      </xdr:nvCxnSpPr>
      <xdr:spPr>
        <a:xfrm flipV="1">
          <a:off x="19204940" y="1472565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9" name="楕円 728">
          <a:extLst>
            <a:ext uri="{FF2B5EF4-FFF2-40B4-BE49-F238E27FC236}">
              <a16:creationId xmlns:a16="http://schemas.microsoft.com/office/drawing/2014/main" id="{F58BA08E-2624-488B-B341-366DBD4C592D}"/>
            </a:ext>
          </a:extLst>
        </xdr:cNvPr>
        <xdr:cNvSpPr/>
      </xdr:nvSpPr>
      <xdr:spPr>
        <a:xfrm>
          <a:off x="18345150" y="145815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86</xdr:row>
      <xdr:rowOff>19050</xdr:rowOff>
    </xdr:to>
    <xdr:cxnSp macro="">
      <xdr:nvCxnSpPr>
        <xdr:cNvPr id="730" name="直線コネクタ 729">
          <a:extLst>
            <a:ext uri="{FF2B5EF4-FFF2-40B4-BE49-F238E27FC236}">
              <a16:creationId xmlns:a16="http://schemas.microsoft.com/office/drawing/2014/main" id="{A7B43D69-6DC0-4199-BBE7-CB4C8C508809}"/>
            </a:ext>
          </a:extLst>
        </xdr:cNvPr>
        <xdr:cNvCxnSpPr/>
      </xdr:nvCxnSpPr>
      <xdr:spPr>
        <a:xfrm>
          <a:off x="18399760" y="14626590"/>
          <a:ext cx="80518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31" name="楕円 730">
          <a:extLst>
            <a:ext uri="{FF2B5EF4-FFF2-40B4-BE49-F238E27FC236}">
              <a16:creationId xmlns:a16="http://schemas.microsoft.com/office/drawing/2014/main" id="{FDDA2722-5892-4506-99B8-DFD8D5666E27}"/>
            </a:ext>
          </a:extLst>
        </xdr:cNvPr>
        <xdr:cNvSpPr/>
      </xdr:nvSpPr>
      <xdr:spPr>
        <a:xfrm>
          <a:off x="17547590" y="145815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32" name="直線コネクタ 731">
          <a:extLst>
            <a:ext uri="{FF2B5EF4-FFF2-40B4-BE49-F238E27FC236}">
              <a16:creationId xmlns:a16="http://schemas.microsoft.com/office/drawing/2014/main" id="{F0AD9597-4243-4F7B-A0E0-4C9A7372F956}"/>
            </a:ext>
          </a:extLst>
        </xdr:cNvPr>
        <xdr:cNvCxnSpPr/>
      </xdr:nvCxnSpPr>
      <xdr:spPr>
        <a:xfrm>
          <a:off x="17602200" y="1462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3" name="楕円 732">
          <a:extLst>
            <a:ext uri="{FF2B5EF4-FFF2-40B4-BE49-F238E27FC236}">
              <a16:creationId xmlns:a16="http://schemas.microsoft.com/office/drawing/2014/main" id="{DE3EF5EA-C726-4A35-884F-F0B673C94A32}"/>
            </a:ext>
          </a:extLst>
        </xdr:cNvPr>
        <xdr:cNvSpPr/>
      </xdr:nvSpPr>
      <xdr:spPr>
        <a:xfrm>
          <a:off x="16761460" y="14581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4" name="直線コネクタ 733">
          <a:extLst>
            <a:ext uri="{FF2B5EF4-FFF2-40B4-BE49-F238E27FC236}">
              <a16:creationId xmlns:a16="http://schemas.microsoft.com/office/drawing/2014/main" id="{2D28F18F-D01E-4AAD-853D-A5B9D78A185F}"/>
            </a:ext>
          </a:extLst>
        </xdr:cNvPr>
        <xdr:cNvCxnSpPr/>
      </xdr:nvCxnSpPr>
      <xdr:spPr>
        <a:xfrm>
          <a:off x="16804640" y="1462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DD52B1A2-67AD-4687-A65E-98487184D62C}"/>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5EDF7C97-7890-42CB-B783-63EF284D9FF6}"/>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B48988F9-3DEB-4833-89AE-DE5048F2C32D}"/>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E1165456-2791-4A66-B967-FD208F77FA05}"/>
            </a:ext>
          </a:extLst>
        </xdr:cNvPr>
        <xdr:cNvSpPr txBox="1"/>
      </xdr:nvSpPr>
      <xdr:spPr>
        <a:xfrm>
          <a:off x="16588817"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9" name="n_1mainValue【児童館】&#10;一人当たり面積">
          <a:extLst>
            <a:ext uri="{FF2B5EF4-FFF2-40B4-BE49-F238E27FC236}">
              <a16:creationId xmlns:a16="http://schemas.microsoft.com/office/drawing/2014/main" id="{F56C791C-BCCD-4E49-B1E1-AD7F075F0A4E}"/>
            </a:ext>
          </a:extLst>
        </xdr:cNvPr>
        <xdr:cNvSpPr txBox="1"/>
      </xdr:nvSpPr>
      <xdr:spPr>
        <a:xfrm>
          <a:off x="18982132"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40" name="n_2mainValue【児童館】&#10;一人当たり面積">
          <a:extLst>
            <a:ext uri="{FF2B5EF4-FFF2-40B4-BE49-F238E27FC236}">
              <a16:creationId xmlns:a16="http://schemas.microsoft.com/office/drawing/2014/main" id="{6D4BE14C-45DE-4955-BD95-65A8EB5C802E}"/>
            </a:ext>
          </a:extLst>
        </xdr:cNvPr>
        <xdr:cNvSpPr txBox="1"/>
      </xdr:nvSpPr>
      <xdr:spPr>
        <a:xfrm>
          <a:off x="18182032"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1" name="n_3mainValue【児童館】&#10;一人当たり面積">
          <a:extLst>
            <a:ext uri="{FF2B5EF4-FFF2-40B4-BE49-F238E27FC236}">
              <a16:creationId xmlns:a16="http://schemas.microsoft.com/office/drawing/2014/main" id="{E8CEA8E8-7B41-4F8C-9D3F-9AAA71825C60}"/>
            </a:ext>
          </a:extLst>
        </xdr:cNvPr>
        <xdr:cNvSpPr txBox="1"/>
      </xdr:nvSpPr>
      <xdr:spPr>
        <a:xfrm>
          <a:off x="17384472"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42" name="n_4mainValue【児童館】&#10;一人当たり面積">
          <a:extLst>
            <a:ext uri="{FF2B5EF4-FFF2-40B4-BE49-F238E27FC236}">
              <a16:creationId xmlns:a16="http://schemas.microsoft.com/office/drawing/2014/main" id="{6CA6B9C4-39D0-46EF-AB83-B8AA9DB7AD46}"/>
            </a:ext>
          </a:extLst>
        </xdr:cNvPr>
        <xdr:cNvSpPr txBox="1"/>
      </xdr:nvSpPr>
      <xdr:spPr>
        <a:xfrm>
          <a:off x="16588817"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EF154183-C2D7-40D8-97F8-040853E2997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46CF4115-F668-4CC6-9BB2-D56DBAD941C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8371361E-2EC5-4A6B-B5C9-3EAC9EA0181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D152643-6F6A-4FA1-A936-F40CED059DF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D7768DF5-2EA8-4FD6-962C-22EBD5E6F3D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E0B72D83-6DCB-4B2F-9A9B-4AB7CD5716D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E92EA655-4653-4DEB-AC0D-9E533ADFBF9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106F400C-D90C-4054-B4BE-1A73259263A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60B1761A-BB25-4640-87AF-3211B17ABD7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E68D1E66-CA2E-4BF6-B38B-EC584B74D13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1F9A4E1-A3AB-44A1-8A40-E9E0F2CFA0B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122217E-2F7B-45EF-8F40-E2C0C2917BFA}"/>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50BE2C88-E8BA-4A82-ABCD-18E4B8B8A4C1}"/>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13AE3EED-92DA-413A-B1F6-A8E5D7267376}"/>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C87B0D49-C98B-456B-9504-07A516453EC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C881C1BE-E1E0-43D6-AF40-A3A53B510F2E}"/>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61027332-6538-4FA2-8959-F14AADF145A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F672828-7D38-4935-BE1C-6E08F6CE1365}"/>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62EABE40-504F-4C29-97A8-593B1F3F5A87}"/>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2E690080-AE99-4786-9ACD-6F3F20375FB6}"/>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21C439B1-D080-4D28-8258-51AD595A27FD}"/>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9412AA5-40ED-4596-99D3-B6DBBCC5FAE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E343CDAA-9AF6-4974-AFEC-5659002CCE1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53A1F7BB-8324-421A-A6CC-95771DA8AAA6}"/>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C3AD4E0E-E7A5-4E46-A966-1AF857F0052C}"/>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D53D6A48-DBD3-418E-987F-0186CE98A487}"/>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2F3F661D-C5CE-4444-BE00-0C0EC2690AD0}"/>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9A4716C9-F904-4136-855A-20CBB15F8B4C}"/>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2B2D432-1B03-48F2-985D-00CE29BFADB3}"/>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7B901BC2-DA7F-4936-A8D3-47B27C742392}"/>
            </a:ext>
          </a:extLst>
        </xdr:cNvPr>
        <xdr:cNvSpPr txBox="1"/>
      </xdr:nvSpPr>
      <xdr:spPr>
        <a:xfrm>
          <a:off x="14742160" y="1771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185FC356-63BC-412C-9893-DCF4637BC89F}"/>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2E53CCC9-5CC3-4C62-9EF2-63FC1049264D}"/>
            </a:ext>
          </a:extLst>
        </xdr:cNvPr>
        <xdr:cNvSpPr/>
      </xdr:nvSpPr>
      <xdr:spPr>
        <a:xfrm>
          <a:off x="13887450" y="1787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FC2B2B20-09FF-41A9-ABD4-977CBCBC4872}"/>
            </a:ext>
          </a:extLst>
        </xdr:cNvPr>
        <xdr:cNvSpPr/>
      </xdr:nvSpPr>
      <xdr:spPr>
        <a:xfrm>
          <a:off x="13089890" y="1781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B82F8D72-769F-4BFC-8AA9-9911359189F6}"/>
            </a:ext>
          </a:extLst>
        </xdr:cNvPr>
        <xdr:cNvSpPr/>
      </xdr:nvSpPr>
      <xdr:spPr>
        <a:xfrm>
          <a:off x="12303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DF1E2A13-971E-4950-A4F9-9919034372F4}"/>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D0165A8-0583-40C5-9FF3-7C505E1C7AB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3BC397D-3EB2-447C-9B56-659D59715E5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C226796-CA65-4FB0-ACDC-994CF670B63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6BDCE19-48F5-4262-8CE7-57575EE7C7E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77778E4-F183-4923-A4AC-83839FF6733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783" name="楕円 782">
          <a:extLst>
            <a:ext uri="{FF2B5EF4-FFF2-40B4-BE49-F238E27FC236}">
              <a16:creationId xmlns:a16="http://schemas.microsoft.com/office/drawing/2014/main" id="{42073E48-A47F-4C93-A435-BE4B2E2AAA09}"/>
            </a:ext>
          </a:extLst>
        </xdr:cNvPr>
        <xdr:cNvSpPr/>
      </xdr:nvSpPr>
      <xdr:spPr>
        <a:xfrm>
          <a:off x="14649450" y="18134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784" name="【公民館】&#10;有形固定資産減価償却率該当値テキスト">
          <a:extLst>
            <a:ext uri="{FF2B5EF4-FFF2-40B4-BE49-F238E27FC236}">
              <a16:creationId xmlns:a16="http://schemas.microsoft.com/office/drawing/2014/main" id="{6A61B7A6-535F-4A74-9B5E-121D63B8649C}"/>
            </a:ext>
          </a:extLst>
        </xdr:cNvPr>
        <xdr:cNvSpPr txBox="1"/>
      </xdr:nvSpPr>
      <xdr:spPr>
        <a:xfrm>
          <a:off x="1474216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785" name="楕円 784">
          <a:extLst>
            <a:ext uri="{FF2B5EF4-FFF2-40B4-BE49-F238E27FC236}">
              <a16:creationId xmlns:a16="http://schemas.microsoft.com/office/drawing/2014/main" id="{1E85F224-7AB4-47F9-9BA5-9ECF0A96C782}"/>
            </a:ext>
          </a:extLst>
        </xdr:cNvPr>
        <xdr:cNvSpPr/>
      </xdr:nvSpPr>
      <xdr:spPr>
        <a:xfrm>
          <a:off x="13887450" y="18103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154305</xdr:rowOff>
    </xdr:from>
    <xdr:to>
      <xdr:col>85</xdr:col>
      <xdr:colOff>127000</xdr:colOff>
      <xdr:row>106</xdr:row>
      <xdr:rowOff>15239</xdr:rowOff>
    </xdr:to>
    <xdr:cxnSp macro="">
      <xdr:nvCxnSpPr>
        <xdr:cNvPr id="786" name="直線コネクタ 785">
          <a:extLst>
            <a:ext uri="{FF2B5EF4-FFF2-40B4-BE49-F238E27FC236}">
              <a16:creationId xmlns:a16="http://schemas.microsoft.com/office/drawing/2014/main" id="{9D6A24D3-A066-4108-82AC-0391576E38E3}"/>
            </a:ext>
          </a:extLst>
        </xdr:cNvPr>
        <xdr:cNvCxnSpPr/>
      </xdr:nvCxnSpPr>
      <xdr:spPr>
        <a:xfrm>
          <a:off x="13942060" y="18156555"/>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69214</xdr:rowOff>
    </xdr:from>
    <xdr:to>
      <xdr:col>76</xdr:col>
      <xdr:colOff>165100</xdr:colOff>
      <xdr:row>105</xdr:row>
      <xdr:rowOff>170814</xdr:rowOff>
    </xdr:to>
    <xdr:sp macro="" textlink="">
      <xdr:nvSpPr>
        <xdr:cNvPr id="787" name="楕円 786">
          <a:extLst>
            <a:ext uri="{FF2B5EF4-FFF2-40B4-BE49-F238E27FC236}">
              <a16:creationId xmlns:a16="http://schemas.microsoft.com/office/drawing/2014/main" id="{265252DC-D7DB-4D50-8C53-C3DB40C4DADB}"/>
            </a:ext>
          </a:extLst>
        </xdr:cNvPr>
        <xdr:cNvSpPr/>
      </xdr:nvSpPr>
      <xdr:spPr>
        <a:xfrm>
          <a:off x="13089890" y="1806955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120014</xdr:rowOff>
    </xdr:from>
    <xdr:to>
      <xdr:col>81</xdr:col>
      <xdr:colOff>50800</xdr:colOff>
      <xdr:row>105</xdr:row>
      <xdr:rowOff>154305</xdr:rowOff>
    </xdr:to>
    <xdr:cxnSp macro="">
      <xdr:nvCxnSpPr>
        <xdr:cNvPr id="788" name="直線コネクタ 787">
          <a:extLst>
            <a:ext uri="{FF2B5EF4-FFF2-40B4-BE49-F238E27FC236}">
              <a16:creationId xmlns:a16="http://schemas.microsoft.com/office/drawing/2014/main" id="{DA2372B4-A949-4AAE-8BEE-9E238B755F98}"/>
            </a:ext>
          </a:extLst>
        </xdr:cNvPr>
        <xdr:cNvCxnSpPr/>
      </xdr:nvCxnSpPr>
      <xdr:spPr>
        <a:xfrm>
          <a:off x="13144500" y="18124169"/>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89" name="楕円 788">
          <a:extLst>
            <a:ext uri="{FF2B5EF4-FFF2-40B4-BE49-F238E27FC236}">
              <a16:creationId xmlns:a16="http://schemas.microsoft.com/office/drawing/2014/main" id="{E5ACAADF-6D6D-4E8A-AE08-9272CA11167A}"/>
            </a:ext>
          </a:extLst>
        </xdr:cNvPr>
        <xdr:cNvSpPr/>
      </xdr:nvSpPr>
      <xdr:spPr>
        <a:xfrm>
          <a:off x="1230376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120014</xdr:rowOff>
    </xdr:to>
    <xdr:cxnSp macro="">
      <xdr:nvCxnSpPr>
        <xdr:cNvPr id="790" name="直線コネクタ 789">
          <a:extLst>
            <a:ext uri="{FF2B5EF4-FFF2-40B4-BE49-F238E27FC236}">
              <a16:creationId xmlns:a16="http://schemas.microsoft.com/office/drawing/2014/main" id="{3DA41BD4-AF2E-4D10-80DE-42576B7B32F4}"/>
            </a:ext>
          </a:extLst>
        </xdr:cNvPr>
        <xdr:cNvCxnSpPr/>
      </xdr:nvCxnSpPr>
      <xdr:spPr>
        <a:xfrm>
          <a:off x="12346940" y="18093690"/>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791" name="楕円 790">
          <a:extLst>
            <a:ext uri="{FF2B5EF4-FFF2-40B4-BE49-F238E27FC236}">
              <a16:creationId xmlns:a16="http://schemas.microsoft.com/office/drawing/2014/main" id="{99DD3868-5E3A-44F9-8884-BD8D90DDEBB2}"/>
            </a:ext>
          </a:extLst>
        </xdr:cNvPr>
        <xdr:cNvSpPr/>
      </xdr:nvSpPr>
      <xdr:spPr>
        <a:xfrm>
          <a:off x="11487150" y="181267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106</xdr:row>
      <xdr:rowOff>1905</xdr:rowOff>
    </xdr:to>
    <xdr:cxnSp macro="">
      <xdr:nvCxnSpPr>
        <xdr:cNvPr id="792" name="直線コネクタ 791">
          <a:extLst>
            <a:ext uri="{FF2B5EF4-FFF2-40B4-BE49-F238E27FC236}">
              <a16:creationId xmlns:a16="http://schemas.microsoft.com/office/drawing/2014/main" id="{B29AF930-CCA0-4132-9A73-44D3E9CF4A6A}"/>
            </a:ext>
          </a:extLst>
        </xdr:cNvPr>
        <xdr:cNvCxnSpPr/>
      </xdr:nvCxnSpPr>
      <xdr:spPr>
        <a:xfrm flipV="1">
          <a:off x="11541760" y="18093690"/>
          <a:ext cx="80518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4E9F4473-E44A-4F1D-BD41-102C5787A86C}"/>
            </a:ext>
          </a:extLst>
        </xdr:cNvPr>
        <xdr:cNvSpPr txBox="1"/>
      </xdr:nvSpPr>
      <xdr:spPr>
        <a:xfrm>
          <a:off x="13738234" y="1765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03319278-C51C-4252-A68C-73D49AC2437B}"/>
            </a:ext>
          </a:extLst>
        </xdr:cNvPr>
        <xdr:cNvSpPr txBox="1"/>
      </xdr:nvSpPr>
      <xdr:spPr>
        <a:xfrm>
          <a:off x="12957184" y="1758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8F6AFB2E-B494-4344-8A6B-0A9A8401E2E1}"/>
            </a:ext>
          </a:extLst>
        </xdr:cNvPr>
        <xdr:cNvSpPr txBox="1"/>
      </xdr:nvSpPr>
      <xdr:spPr>
        <a:xfrm>
          <a:off x="1217105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EA4C0122-79DE-45D2-BB6F-CEFB9A5F93BE}"/>
            </a:ext>
          </a:extLst>
        </xdr:cNvPr>
        <xdr:cNvSpPr txBox="1"/>
      </xdr:nvSpPr>
      <xdr:spPr>
        <a:xfrm>
          <a:off x="113544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797" name="n_1mainValue【公民館】&#10;有形固定資産減価償却率">
          <a:extLst>
            <a:ext uri="{FF2B5EF4-FFF2-40B4-BE49-F238E27FC236}">
              <a16:creationId xmlns:a16="http://schemas.microsoft.com/office/drawing/2014/main" id="{5D003DA5-1B94-4E5F-8C91-E694AD506061}"/>
            </a:ext>
          </a:extLst>
        </xdr:cNvPr>
        <xdr:cNvSpPr txBox="1"/>
      </xdr:nvSpPr>
      <xdr:spPr>
        <a:xfrm>
          <a:off x="1373823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161941</xdr:rowOff>
    </xdr:from>
    <xdr:ext cx="405111" cy="259045"/>
    <xdr:sp macro="" textlink="">
      <xdr:nvSpPr>
        <xdr:cNvPr id="798" name="n_2mainValue【公民館】&#10;有形固定資産減価償却率">
          <a:extLst>
            <a:ext uri="{FF2B5EF4-FFF2-40B4-BE49-F238E27FC236}">
              <a16:creationId xmlns:a16="http://schemas.microsoft.com/office/drawing/2014/main" id="{6A0B878F-BC87-40AD-9457-FDF15CCD9EDD}"/>
            </a:ext>
          </a:extLst>
        </xdr:cNvPr>
        <xdr:cNvSpPr txBox="1"/>
      </xdr:nvSpPr>
      <xdr:spPr>
        <a:xfrm>
          <a:off x="12957184" y="1816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799" name="n_3mainValue【公民館】&#10;有形固定資産減価償却率">
          <a:extLst>
            <a:ext uri="{FF2B5EF4-FFF2-40B4-BE49-F238E27FC236}">
              <a16:creationId xmlns:a16="http://schemas.microsoft.com/office/drawing/2014/main" id="{B289AFC5-1140-4D6A-B2D2-2FF0511E8C22}"/>
            </a:ext>
          </a:extLst>
        </xdr:cNvPr>
        <xdr:cNvSpPr txBox="1"/>
      </xdr:nvSpPr>
      <xdr:spPr>
        <a:xfrm>
          <a:off x="1217105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800" name="n_4mainValue【公民館】&#10;有形固定資産減価償却率">
          <a:extLst>
            <a:ext uri="{FF2B5EF4-FFF2-40B4-BE49-F238E27FC236}">
              <a16:creationId xmlns:a16="http://schemas.microsoft.com/office/drawing/2014/main" id="{76C3D6C1-1ABA-47DD-888D-C8E0D9949270}"/>
            </a:ext>
          </a:extLst>
        </xdr:cNvPr>
        <xdr:cNvSpPr txBox="1"/>
      </xdr:nvSpPr>
      <xdr:spPr>
        <a:xfrm>
          <a:off x="11354444" y="182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19552EB8-A5F7-46EA-8D4F-6508697CA8F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B9CBB726-C2E1-4919-9154-BF3FCD9D0AE5}"/>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ECC800B8-B62E-42B1-906A-32BC240ADEB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589B39AD-5C04-4200-968B-2BA4C304387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8180F095-3100-4636-A0A5-9404592233E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F1432123-1C28-46AB-A435-20328A1EDDB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4D044FA-619D-4A1C-9CA8-B7546A10578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2C38DDEE-4127-4341-B8D3-65C89325571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B9BC3AE-92D6-4BA6-8AB5-78BB21662C4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90C8C229-72BC-44A8-B336-BD5AE79C04C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6FA834C2-FF91-4529-9E3A-7A0D0EB1A07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2D0E2DA7-9670-49DA-9C76-C14825E75EF8}"/>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4EAC129D-1E45-4ED7-95CF-37247D054262}"/>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68E88916-6844-4422-8721-E03914755B8B}"/>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62A29C86-0019-42E5-8AFE-6C807BE1BC69}"/>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2043483F-F21E-4A61-94FD-7AA402EC1D72}"/>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4A223FF5-A1CA-4CE7-9AF2-25796AFE1A0F}"/>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D75E08B-03F5-4F7D-A5AE-1FD4362894D5}"/>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4688B499-D1E6-403C-A90D-33F847BC3A1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298184DD-2A12-4126-BC08-51A4C1568A3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691FC573-2579-4AC7-BDE6-EDA658B8122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66001904-D315-4B36-A9CF-CF27EC1D05F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446A1BA0-006D-447A-8384-55A228582A1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262DDA9C-9105-433D-B410-059A3C8C513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EB0E11C7-3830-44CE-A220-79AE07D08C1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6C5D112A-65A4-44A0-9734-67A12840237C}"/>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F042C0B3-089A-4FD6-80CF-BB3F46C33B23}"/>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5CD8F93F-C91F-406B-9813-A67B9FF1951C}"/>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5AAD5447-C613-420A-8100-D52E8F532665}"/>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41BE7E21-BF9F-4522-BA5D-AB4379F78096}"/>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F1DF8E6E-9022-4084-9052-8CE2051BBB51}"/>
            </a:ext>
          </a:extLst>
        </xdr:cNvPr>
        <xdr:cNvSpPr txBox="1"/>
      </xdr:nvSpPr>
      <xdr:spPr>
        <a:xfrm>
          <a:off x="19985990" y="1824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BCCBEDDD-04C5-4AA2-A509-5D50CCE03252}"/>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9F271B79-CB68-4AC6-8FA6-1B5B7BA49F6A}"/>
            </a:ext>
          </a:extLst>
        </xdr:cNvPr>
        <xdr:cNvSpPr/>
      </xdr:nvSpPr>
      <xdr:spPr>
        <a:xfrm>
          <a:off x="19161760" y="18393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444E7C4A-16EB-46A5-BD9D-EDA4C6E6B974}"/>
            </a:ext>
          </a:extLst>
        </xdr:cNvPr>
        <xdr:cNvSpPr/>
      </xdr:nvSpPr>
      <xdr:spPr>
        <a:xfrm>
          <a:off x="18345150" y="183852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F0722CDB-F967-4666-B4E5-1889E6E21BDB}"/>
            </a:ext>
          </a:extLst>
        </xdr:cNvPr>
        <xdr:cNvSpPr/>
      </xdr:nvSpPr>
      <xdr:spPr>
        <a:xfrm>
          <a:off x="17547590" y="183936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F19C31EE-F47C-495D-AF9A-B32B880A67B7}"/>
            </a:ext>
          </a:extLst>
        </xdr:cNvPr>
        <xdr:cNvSpPr/>
      </xdr:nvSpPr>
      <xdr:spPr>
        <a:xfrm>
          <a:off x="16761460" y="184094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E2D3C90-FC95-4E73-8CBE-D27CAF7A9E3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286874C-1B0A-40D1-856D-501FA8F21D4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D89D543-BE1C-44DC-91DF-37C916B9774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CB6232C-2855-440B-85B9-2AD5466FB60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6CB2886-4EF0-4404-A104-0DA79C41989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42" name="楕円 841">
          <a:extLst>
            <a:ext uri="{FF2B5EF4-FFF2-40B4-BE49-F238E27FC236}">
              <a16:creationId xmlns:a16="http://schemas.microsoft.com/office/drawing/2014/main" id="{03E36BCC-07D7-4D80-AE51-B142B520447C}"/>
            </a:ext>
          </a:extLst>
        </xdr:cNvPr>
        <xdr:cNvSpPr/>
      </xdr:nvSpPr>
      <xdr:spPr>
        <a:xfrm>
          <a:off x="19904710" y="186217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43" name="【公民館】&#10;一人当たり面積該当値テキスト">
          <a:extLst>
            <a:ext uri="{FF2B5EF4-FFF2-40B4-BE49-F238E27FC236}">
              <a16:creationId xmlns:a16="http://schemas.microsoft.com/office/drawing/2014/main" id="{6F5AFB5A-46B4-468E-990F-4989DE945C3B}"/>
            </a:ext>
          </a:extLst>
        </xdr:cNvPr>
        <xdr:cNvSpPr txBox="1"/>
      </xdr:nvSpPr>
      <xdr:spPr>
        <a:xfrm>
          <a:off x="19985990" y="1853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44" name="楕円 843">
          <a:extLst>
            <a:ext uri="{FF2B5EF4-FFF2-40B4-BE49-F238E27FC236}">
              <a16:creationId xmlns:a16="http://schemas.microsoft.com/office/drawing/2014/main" id="{1278271A-CCD1-4CAF-AE9B-2EAA6A789060}"/>
            </a:ext>
          </a:extLst>
        </xdr:cNvPr>
        <xdr:cNvSpPr/>
      </xdr:nvSpPr>
      <xdr:spPr>
        <a:xfrm>
          <a:off x="19161760" y="186217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845" name="直線コネクタ 844">
          <a:extLst>
            <a:ext uri="{FF2B5EF4-FFF2-40B4-BE49-F238E27FC236}">
              <a16:creationId xmlns:a16="http://schemas.microsoft.com/office/drawing/2014/main" id="{861E30BA-5C59-423A-B01E-4C1F49C07645}"/>
            </a:ext>
          </a:extLst>
        </xdr:cNvPr>
        <xdr:cNvCxnSpPr/>
      </xdr:nvCxnSpPr>
      <xdr:spPr>
        <a:xfrm>
          <a:off x="19204940" y="186763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846" name="楕円 845">
          <a:extLst>
            <a:ext uri="{FF2B5EF4-FFF2-40B4-BE49-F238E27FC236}">
              <a16:creationId xmlns:a16="http://schemas.microsoft.com/office/drawing/2014/main" id="{58930109-8CD9-431F-A8AF-9B7C453D4493}"/>
            </a:ext>
          </a:extLst>
        </xdr:cNvPr>
        <xdr:cNvSpPr/>
      </xdr:nvSpPr>
      <xdr:spPr>
        <a:xfrm>
          <a:off x="18345150" y="186184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157843</xdr:rowOff>
    </xdr:to>
    <xdr:cxnSp macro="">
      <xdr:nvCxnSpPr>
        <xdr:cNvPr id="847" name="直線コネクタ 846">
          <a:extLst>
            <a:ext uri="{FF2B5EF4-FFF2-40B4-BE49-F238E27FC236}">
              <a16:creationId xmlns:a16="http://schemas.microsoft.com/office/drawing/2014/main" id="{AD18C5B3-5A47-4A61-96D4-40C0D8021F00}"/>
            </a:ext>
          </a:extLst>
        </xdr:cNvPr>
        <xdr:cNvCxnSpPr/>
      </xdr:nvCxnSpPr>
      <xdr:spPr>
        <a:xfrm>
          <a:off x="18399760" y="18671177"/>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848" name="楕円 847">
          <a:extLst>
            <a:ext uri="{FF2B5EF4-FFF2-40B4-BE49-F238E27FC236}">
              <a16:creationId xmlns:a16="http://schemas.microsoft.com/office/drawing/2014/main" id="{75F34382-0730-4D30-A631-278FD2BDC76D}"/>
            </a:ext>
          </a:extLst>
        </xdr:cNvPr>
        <xdr:cNvSpPr/>
      </xdr:nvSpPr>
      <xdr:spPr>
        <a:xfrm>
          <a:off x="17547590" y="1861847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849" name="直線コネクタ 848">
          <a:extLst>
            <a:ext uri="{FF2B5EF4-FFF2-40B4-BE49-F238E27FC236}">
              <a16:creationId xmlns:a16="http://schemas.microsoft.com/office/drawing/2014/main" id="{3E163F2F-4BB2-48AA-B99C-6718DF1C3608}"/>
            </a:ext>
          </a:extLst>
        </xdr:cNvPr>
        <xdr:cNvCxnSpPr/>
      </xdr:nvCxnSpPr>
      <xdr:spPr>
        <a:xfrm>
          <a:off x="17602200" y="186711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850" name="楕円 849">
          <a:extLst>
            <a:ext uri="{FF2B5EF4-FFF2-40B4-BE49-F238E27FC236}">
              <a16:creationId xmlns:a16="http://schemas.microsoft.com/office/drawing/2014/main" id="{002EA4B9-2B0C-4495-84BB-4232523D4D5B}"/>
            </a:ext>
          </a:extLst>
        </xdr:cNvPr>
        <xdr:cNvSpPr/>
      </xdr:nvSpPr>
      <xdr:spPr>
        <a:xfrm>
          <a:off x="16761460" y="18618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851" name="直線コネクタ 850">
          <a:extLst>
            <a:ext uri="{FF2B5EF4-FFF2-40B4-BE49-F238E27FC236}">
              <a16:creationId xmlns:a16="http://schemas.microsoft.com/office/drawing/2014/main" id="{E76736C4-5594-41B0-BA9D-AC4289F11C74}"/>
            </a:ext>
          </a:extLst>
        </xdr:cNvPr>
        <xdr:cNvCxnSpPr/>
      </xdr:nvCxnSpPr>
      <xdr:spPr>
        <a:xfrm>
          <a:off x="16804640" y="186711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E8E0EA2B-07AC-43AE-9DEA-4A07FC2169A1}"/>
            </a:ext>
          </a:extLst>
        </xdr:cNvPr>
        <xdr:cNvSpPr txBox="1"/>
      </xdr:nvSpPr>
      <xdr:spPr>
        <a:xfrm>
          <a:off x="1898213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53750FFF-9EE0-4552-8263-6138425C5FFA}"/>
            </a:ext>
          </a:extLst>
        </xdr:cNvPr>
        <xdr:cNvSpPr txBox="1"/>
      </xdr:nvSpPr>
      <xdr:spPr>
        <a:xfrm>
          <a:off x="18182032" y="181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8391AE87-8B13-4BEC-B4ED-6717D13ADE44}"/>
            </a:ext>
          </a:extLst>
        </xdr:cNvPr>
        <xdr:cNvSpPr txBox="1"/>
      </xdr:nvSpPr>
      <xdr:spPr>
        <a:xfrm>
          <a:off x="1738447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EE984E9E-76C7-403D-9297-817518349214}"/>
            </a:ext>
          </a:extLst>
        </xdr:cNvPr>
        <xdr:cNvSpPr txBox="1"/>
      </xdr:nvSpPr>
      <xdr:spPr>
        <a:xfrm>
          <a:off x="16588817" y="181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56" name="n_1mainValue【公民館】&#10;一人当たり面積">
          <a:extLst>
            <a:ext uri="{FF2B5EF4-FFF2-40B4-BE49-F238E27FC236}">
              <a16:creationId xmlns:a16="http://schemas.microsoft.com/office/drawing/2014/main" id="{12577A95-23C9-49CD-AEBD-55A4144572CC}"/>
            </a:ext>
          </a:extLst>
        </xdr:cNvPr>
        <xdr:cNvSpPr txBox="1"/>
      </xdr:nvSpPr>
      <xdr:spPr>
        <a:xfrm>
          <a:off x="18982132" y="187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857" name="n_2mainValue【公民館】&#10;一人当たり面積">
          <a:extLst>
            <a:ext uri="{FF2B5EF4-FFF2-40B4-BE49-F238E27FC236}">
              <a16:creationId xmlns:a16="http://schemas.microsoft.com/office/drawing/2014/main" id="{2B88EEE0-E5CC-4785-951B-4B637648D4AB}"/>
            </a:ext>
          </a:extLst>
        </xdr:cNvPr>
        <xdr:cNvSpPr txBox="1"/>
      </xdr:nvSpPr>
      <xdr:spPr>
        <a:xfrm>
          <a:off x="18182032" y="187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858" name="n_3mainValue【公民館】&#10;一人当たり面積">
          <a:extLst>
            <a:ext uri="{FF2B5EF4-FFF2-40B4-BE49-F238E27FC236}">
              <a16:creationId xmlns:a16="http://schemas.microsoft.com/office/drawing/2014/main" id="{465DCD1C-0D1C-46CC-9131-3210D40AD84A}"/>
            </a:ext>
          </a:extLst>
        </xdr:cNvPr>
        <xdr:cNvSpPr txBox="1"/>
      </xdr:nvSpPr>
      <xdr:spPr>
        <a:xfrm>
          <a:off x="17384472" y="187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859" name="n_4mainValue【公民館】&#10;一人当たり面積">
          <a:extLst>
            <a:ext uri="{FF2B5EF4-FFF2-40B4-BE49-F238E27FC236}">
              <a16:creationId xmlns:a16="http://schemas.microsoft.com/office/drawing/2014/main" id="{52288C1F-0A64-4E6E-888C-004B5C8C3587}"/>
            </a:ext>
          </a:extLst>
        </xdr:cNvPr>
        <xdr:cNvSpPr txBox="1"/>
      </xdr:nvSpPr>
      <xdr:spPr>
        <a:xfrm>
          <a:off x="16588817" y="187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E2F820F6-32C7-45D1-9419-F7FA7365EC4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58BAB089-5CF9-45BD-B87A-49936CD2DA1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47E34846-FFD8-4C0D-A91E-EE2A0734A4E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7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類似団体内平均値と比較して特に有形固定資産減価償却率が高くなっている施設は道路であり、特に低くなっている施設は学校施設である。</a:t>
          </a:r>
        </a:p>
        <a:p>
          <a:r>
            <a:rPr kumimoji="1" lang="ja-JP" altLang="en-US" sz="1270">
              <a:latin typeface="ＭＳ Ｐゴシック" panose="020B0600070205080204" pitchFamily="50" charset="-128"/>
              <a:ea typeface="ＭＳ Ｐゴシック" panose="020B0600070205080204" pitchFamily="50" charset="-128"/>
            </a:rPr>
            <a:t>　道路については、昭和６０年代から平成前半期にかけて供用を開始した道路が少なくなく、現在ではそれらが耐用年数を迎えていることによる。</a:t>
          </a:r>
        </a:p>
        <a:p>
          <a:r>
            <a:rPr kumimoji="1" lang="ja-JP" altLang="en-US" sz="1270">
              <a:latin typeface="ＭＳ Ｐゴシック" panose="020B0600070205080204" pitchFamily="50" charset="-128"/>
              <a:ea typeface="ＭＳ Ｐゴシック" panose="020B0600070205080204" pitchFamily="50" charset="-128"/>
            </a:rPr>
            <a:t>　学校施設については、平成２５年度に新築した校舎を有する城山台小学校と木津中学校の有形固定資産減価償却率が２０％未満となっていることや、令和３年度に城山台小学校第２体育館の新築したことなどにより、類似団体内平均値と比較して有形固定資産減価償却率が低くなっている。その一方で、有形固定資産減価償却率が９０％以上となっている学校施設もあり、今後は木津小学校の校舎改築、相楽小学校の校舎長寿命化改良工事など学校施設等長寿命化計画に基づく教育環境整備事業に取り組んでいくこととしている。</a:t>
          </a:r>
        </a:p>
        <a:p>
          <a:r>
            <a:rPr kumimoji="1" lang="ja-JP" altLang="en-US" sz="1270">
              <a:latin typeface="ＭＳ Ｐゴシック" panose="020B0600070205080204" pitchFamily="50" charset="-128"/>
              <a:ea typeface="ＭＳ Ｐゴシック" panose="020B0600070205080204" pitchFamily="50" charset="-128"/>
            </a:rPr>
            <a:t>　また、児童館については、以前より進めていた小谷児童館と加茂人権センターの複合化事業が完了したこと、昭和５０年代に建設されて老朽化が進んでいた木津児童館においても空調設備改修工事及び耐震補強等改修工事を行ったことから、有形固定資産減価償却率は大幅に低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D366CD-AF2E-462C-9FAA-20254145336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754797-FAA4-40A9-B669-361BE0889B6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8541A4-1C38-4C3F-8EF8-595734189D4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2E17F5-6890-4A43-BA88-C6F9736EBAD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3825A6-4B0D-4CEA-9AD5-DE4820C7CC9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9B51ED-ED87-407E-964C-3A5EB2D4F8E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8B8302-5239-40EE-80F1-C7C38F9C5BE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39C69A-0E81-49A9-A446-584802F9DBB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AAA6C6-7567-4A15-BE83-305298E8813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CCBB0E-A991-4DFD-A467-D6CFE7C2D67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79,707
79,037
85.13
35,002,152
33,536,199
968,650
19,001,926
31,795,984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71F549-08C9-4E9C-B18A-6C61A499DA7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383FAD-486E-4A36-9B11-BBC5D4B38FE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22A37E-1B76-4A61-AE05-AAA382FCD88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F32C8D-0806-4858-A231-F2F8D58F75E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999FF0-90D9-490F-9EAA-AE2358DF08D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CAE0DB-18F6-43A4-B3AF-BB62DED3A31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26C93C-D6DE-48B3-83E3-3597B44DE4F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B79D2D-76A6-4FB0-8CC3-BABC9B951B7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F215A4-BE59-4A14-A9E5-472C36DD9A4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0EE417-A53E-4FA5-A816-BC52E3FC13C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A2FB6E-3B42-4842-8103-8D6A9CCEDA2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5BD2D6-0ED2-4BAD-A029-3FD68634E0C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457B87-23C5-4E6D-B2C3-CA5D52BBF1E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438621-75F3-4BB7-BBA9-BE67D19AEF5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8F9D56-80FE-41A4-8E09-11B838C3642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F7206A-B651-4732-BF4A-8E8D2ED7F0E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8C89EF-19DD-4514-879A-87282F07404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518C83-4DCA-4535-BE22-216A0E0251B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9CC95E-A679-4ED6-BE02-BC7E91A5465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6434F8-C7CF-4760-BCB2-613A177A820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5ADCD5-A8D5-42AF-8132-713E4A10F58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EF98FC-E6AC-4A4A-AEED-7AF5E23AD97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BFBD09-8925-4199-8035-C756D44B322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AFE12C-1D65-4784-967A-9AA8F20B90A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D88933-20C4-4F0F-A158-F295BE73BB4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D9B8F8-1560-41A2-B73B-2726ACA2E03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F6B210-D565-449A-817D-1F774A8FE8A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82A2D1-EA16-4F55-BF9E-1A7F4476C3E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F5FA15-A6AC-480F-AA47-5625AD5F8EA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E24FE8-ACC0-40F4-BBCF-17806F5DC5B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49F51E-CFF3-4DC7-8EC8-212B965B250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16D573-1CBF-49F9-8E33-282B51E4868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2FAA782-F319-4FFA-A414-AA25504B7DC4}"/>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CF451D4-CAEA-4BE0-AD17-5939F602765C}"/>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D59704-9706-4D45-A4CB-33C329E3119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05943E1-805A-4873-A950-2AF4FABE8CDC}"/>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BF06E1A-B13A-420E-ADEF-9FB564EF00A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FE22631-9241-45D1-BA8A-B1679E486B6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842155-AC41-48B3-9790-1671F77ED9EA}"/>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1272423-8AF4-4FD4-8A81-F62275916AA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0B2C712-82B5-4CBD-B015-FB79329752F4}"/>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B6F865-EC88-4F21-8BFB-285593565D6E}"/>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9733632-AC2A-4F61-AF65-118ED8E3463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190A80-D74F-4572-A455-249412E93FAE}"/>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DE9A011-2531-4532-BB58-44E05B5B24C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503262E-BC8E-4E7B-90B9-B64ED74E82D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885FEBD-037B-4CA8-A5B9-BF87CEC0BB4C}"/>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1A12B03A-92EE-4936-BCE2-72155ADEE3A4}"/>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C8C9B73-00E8-4503-B7C6-D30C401BD4D6}"/>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66013906-4347-48F4-9DCF-A06CE129D747}"/>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1AD52DD4-C465-4AAD-8F03-1EAEA7A4A710}"/>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A045515B-0F59-4481-94A1-0AA70B698A10}"/>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E74B85C6-112A-4A60-9ED9-A6FBE9CF0196}"/>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2FDCBEC0-8E0A-4363-AE33-E1739C3684D3}"/>
            </a:ext>
          </a:extLst>
        </xdr:cNvPr>
        <xdr:cNvSpPr/>
      </xdr:nvSpPr>
      <xdr:spPr>
        <a:xfrm>
          <a:off x="3388360" y="640388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99AB6E7D-9AC4-497C-B7C5-CEF867F66C6D}"/>
            </a:ext>
          </a:extLst>
        </xdr:cNvPr>
        <xdr:cNvSpPr/>
      </xdr:nvSpPr>
      <xdr:spPr>
        <a:xfrm>
          <a:off x="2571750" y="636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E87E772B-9287-4F12-B952-9F016FF12281}"/>
            </a:ext>
          </a:extLst>
        </xdr:cNvPr>
        <xdr:cNvSpPr/>
      </xdr:nvSpPr>
      <xdr:spPr>
        <a:xfrm>
          <a:off x="1774190" y="633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6518E4D8-195F-485C-859D-D66E137EA1DA}"/>
            </a:ext>
          </a:extLst>
        </xdr:cNvPr>
        <xdr:cNvSpPr/>
      </xdr:nvSpPr>
      <xdr:spPr>
        <a:xfrm>
          <a:off x="988060" y="6316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38C48A-D397-4EA8-9BE3-041DC952F84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15D76C-2BC3-47DA-A076-CD5CBD6B9D2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71553F-06DA-40F7-80FD-68E8FB09D35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B2B5BA-374B-4ECC-828E-4BBC627619F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9A38870-A29F-4679-9BC4-F421840776B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249DD388-6D9F-4B6E-9062-0A2D55578F9A}"/>
            </a:ext>
          </a:extLst>
        </xdr:cNvPr>
        <xdr:cNvSpPr/>
      </xdr:nvSpPr>
      <xdr:spPr>
        <a:xfrm>
          <a:off x="4131310" y="654022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D4EC65F4-E25A-4FEA-B3FF-AE3D187935F1}"/>
            </a:ext>
          </a:extLst>
        </xdr:cNvPr>
        <xdr:cNvSpPr txBox="1"/>
      </xdr:nvSpPr>
      <xdr:spPr>
        <a:xfrm>
          <a:off x="4212590" y="652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a:extLst>
            <a:ext uri="{FF2B5EF4-FFF2-40B4-BE49-F238E27FC236}">
              <a16:creationId xmlns:a16="http://schemas.microsoft.com/office/drawing/2014/main" id="{044EB85D-EEA8-4BDB-9069-1265BB83BD0D}"/>
            </a:ext>
          </a:extLst>
        </xdr:cNvPr>
        <xdr:cNvSpPr/>
      </xdr:nvSpPr>
      <xdr:spPr>
        <a:xfrm>
          <a:off x="3388360" y="651655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9B09275E-0EDC-4292-8DA1-0CFA43C268AF}"/>
            </a:ext>
          </a:extLst>
        </xdr:cNvPr>
        <xdr:cNvCxnSpPr/>
      </xdr:nvCxnSpPr>
      <xdr:spPr>
        <a:xfrm>
          <a:off x="3431540" y="6565446"/>
          <a:ext cx="74295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a:extLst>
            <a:ext uri="{FF2B5EF4-FFF2-40B4-BE49-F238E27FC236}">
              <a16:creationId xmlns:a16="http://schemas.microsoft.com/office/drawing/2014/main" id="{52E68B57-E3B0-4373-985B-2FE87B1C7734}"/>
            </a:ext>
          </a:extLst>
        </xdr:cNvPr>
        <xdr:cNvSpPr/>
      </xdr:nvSpPr>
      <xdr:spPr>
        <a:xfrm>
          <a:off x="2571750" y="64931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48441</xdr:rowOff>
    </xdr:to>
    <xdr:cxnSp macro="">
      <xdr:nvCxnSpPr>
        <xdr:cNvPr id="79" name="直線コネクタ 78">
          <a:extLst>
            <a:ext uri="{FF2B5EF4-FFF2-40B4-BE49-F238E27FC236}">
              <a16:creationId xmlns:a16="http://schemas.microsoft.com/office/drawing/2014/main" id="{F7A824AE-C30B-4D76-84D7-673F1A3A79FF}"/>
            </a:ext>
          </a:extLst>
        </xdr:cNvPr>
        <xdr:cNvCxnSpPr/>
      </xdr:nvCxnSpPr>
      <xdr:spPr>
        <a:xfrm>
          <a:off x="2626360" y="6542042"/>
          <a:ext cx="80518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a:extLst>
            <a:ext uri="{FF2B5EF4-FFF2-40B4-BE49-F238E27FC236}">
              <a16:creationId xmlns:a16="http://schemas.microsoft.com/office/drawing/2014/main" id="{E50F646F-D3EA-4993-A358-BC71C542787C}"/>
            </a:ext>
          </a:extLst>
        </xdr:cNvPr>
        <xdr:cNvSpPr/>
      </xdr:nvSpPr>
      <xdr:spPr>
        <a:xfrm>
          <a:off x="1774190" y="646402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28847</xdr:rowOff>
    </xdr:to>
    <xdr:cxnSp macro="">
      <xdr:nvCxnSpPr>
        <xdr:cNvPr id="81" name="直線コネクタ 80">
          <a:extLst>
            <a:ext uri="{FF2B5EF4-FFF2-40B4-BE49-F238E27FC236}">
              <a16:creationId xmlns:a16="http://schemas.microsoft.com/office/drawing/2014/main" id="{68D7ED7B-7724-49FE-B075-24618670B1B4}"/>
            </a:ext>
          </a:extLst>
        </xdr:cNvPr>
        <xdr:cNvCxnSpPr/>
      </xdr:nvCxnSpPr>
      <xdr:spPr>
        <a:xfrm>
          <a:off x="1828800" y="6516733"/>
          <a:ext cx="79756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84183</xdr:rowOff>
    </xdr:from>
    <xdr:to>
      <xdr:col>6</xdr:col>
      <xdr:colOff>38100</xdr:colOff>
      <xdr:row>38</xdr:row>
      <xdr:rowOff>14332</xdr:rowOff>
    </xdr:to>
    <xdr:sp macro="" textlink="">
      <xdr:nvSpPr>
        <xdr:cNvPr id="82" name="楕円 81">
          <a:extLst>
            <a:ext uri="{FF2B5EF4-FFF2-40B4-BE49-F238E27FC236}">
              <a16:creationId xmlns:a16="http://schemas.microsoft.com/office/drawing/2014/main" id="{D91B1056-17D2-4F1A-9825-5AE0BBE785E8}"/>
            </a:ext>
          </a:extLst>
        </xdr:cNvPr>
        <xdr:cNvSpPr/>
      </xdr:nvSpPr>
      <xdr:spPr>
        <a:xfrm>
          <a:off x="988060" y="6429738"/>
          <a:ext cx="7874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134983</xdr:rowOff>
    </xdr:from>
    <xdr:to>
      <xdr:col>10</xdr:col>
      <xdr:colOff>114300</xdr:colOff>
      <xdr:row>37</xdr:row>
      <xdr:rowOff>169273</xdr:rowOff>
    </xdr:to>
    <xdr:cxnSp macro="">
      <xdr:nvCxnSpPr>
        <xdr:cNvPr id="83" name="直線コネクタ 82">
          <a:extLst>
            <a:ext uri="{FF2B5EF4-FFF2-40B4-BE49-F238E27FC236}">
              <a16:creationId xmlns:a16="http://schemas.microsoft.com/office/drawing/2014/main" id="{32558B14-4701-4FB7-99B8-9410D19EBA53}"/>
            </a:ext>
          </a:extLst>
        </xdr:cNvPr>
        <xdr:cNvCxnSpPr/>
      </xdr:nvCxnSpPr>
      <xdr:spPr>
        <a:xfrm>
          <a:off x="1031240" y="6474823"/>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2CDD79EA-1E86-4181-9ABA-C5AB96E3B1C7}"/>
            </a:ext>
          </a:extLst>
        </xdr:cNvPr>
        <xdr:cNvSpPr txBox="1"/>
      </xdr:nvSpPr>
      <xdr:spPr>
        <a:xfrm>
          <a:off x="32391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74BDED50-DD39-4BB6-A5A6-147229600F5F}"/>
            </a:ext>
          </a:extLst>
        </xdr:cNvPr>
        <xdr:cNvSpPr txBox="1"/>
      </xdr:nvSpPr>
      <xdr:spPr>
        <a:xfrm>
          <a:off x="2439044" y="614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894EDD44-10DF-46A3-BCE0-9023ECE333E7}"/>
            </a:ext>
          </a:extLst>
        </xdr:cNvPr>
        <xdr:cNvSpPr txBox="1"/>
      </xdr:nvSpPr>
      <xdr:spPr>
        <a:xfrm>
          <a:off x="164148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64A2F58C-DF71-4C79-B4B6-E6F6D9CD5D67}"/>
            </a:ext>
          </a:extLst>
        </xdr:cNvPr>
        <xdr:cNvSpPr txBox="1"/>
      </xdr:nvSpPr>
      <xdr:spPr>
        <a:xfrm>
          <a:off x="85535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a:extLst>
            <a:ext uri="{FF2B5EF4-FFF2-40B4-BE49-F238E27FC236}">
              <a16:creationId xmlns:a16="http://schemas.microsoft.com/office/drawing/2014/main" id="{3291EEE3-8C6B-4B38-9F69-F60BF42FBE24}"/>
            </a:ext>
          </a:extLst>
        </xdr:cNvPr>
        <xdr:cNvSpPr txBox="1"/>
      </xdr:nvSpPr>
      <xdr:spPr>
        <a:xfrm>
          <a:off x="3239144"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9" name="n_2mainValue【図書館】&#10;有形固定資産減価償却率">
          <a:extLst>
            <a:ext uri="{FF2B5EF4-FFF2-40B4-BE49-F238E27FC236}">
              <a16:creationId xmlns:a16="http://schemas.microsoft.com/office/drawing/2014/main" id="{5A4AF34C-9E48-40BB-B954-D508ED5450E0}"/>
            </a:ext>
          </a:extLst>
        </xdr:cNvPr>
        <xdr:cNvSpPr txBox="1"/>
      </xdr:nvSpPr>
      <xdr:spPr>
        <a:xfrm>
          <a:off x="2439044" y="65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928D4F93-AEE9-46AF-AA11-E8835E64DF12}"/>
            </a:ext>
          </a:extLst>
        </xdr:cNvPr>
        <xdr:cNvSpPr txBox="1"/>
      </xdr:nvSpPr>
      <xdr:spPr>
        <a:xfrm>
          <a:off x="164148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5460</xdr:rowOff>
    </xdr:from>
    <xdr:ext cx="405111" cy="259045"/>
    <xdr:sp macro="" textlink="">
      <xdr:nvSpPr>
        <xdr:cNvPr id="91" name="n_4mainValue【図書館】&#10;有形固定資産減価償却率">
          <a:extLst>
            <a:ext uri="{FF2B5EF4-FFF2-40B4-BE49-F238E27FC236}">
              <a16:creationId xmlns:a16="http://schemas.microsoft.com/office/drawing/2014/main" id="{64C09C79-4DF5-4860-A2F6-F706871DED70}"/>
            </a:ext>
          </a:extLst>
        </xdr:cNvPr>
        <xdr:cNvSpPr txBox="1"/>
      </xdr:nvSpPr>
      <xdr:spPr>
        <a:xfrm>
          <a:off x="855354" y="652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CDD7293-56DE-4C5C-9E7B-72B6F704228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EAA607A-CB65-4005-91AF-D9CA72D2002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43336B-15D5-4518-A664-AAE122B9233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73104F8-3A64-4A3C-8F6A-05E4CCF17F6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7488680-C234-439D-9768-19335FE4C84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DBAC87-6EF5-4F4A-9C0D-48B785AF428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C588AB-140D-4328-9764-23533F48926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DC56633-B74B-441F-ADC2-8828DEFD076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8ABEADF-0DC4-4928-B649-519D13288BD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770D85D-4F0B-4841-AE7F-53C1717F199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52CFBA1-1909-468F-98F4-499FD3BCA28D}"/>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4FD3CA3-97EF-43B4-929F-AB3B58B07BF2}"/>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596CF87-D77E-4AC4-BA9D-1820DF488141}"/>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9BD0401-DDB6-43BC-A63A-5D2AA9AE3132}"/>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24BE4D8-62A7-414E-946A-6BAD3572B909}"/>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43D0D0D-DD79-4153-AF90-E38C359BD04C}"/>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B798DDD-9714-4329-B2E3-DB2F1F9A0D2A}"/>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3483C5A-7E8F-4817-B185-9B95E8459ED0}"/>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329B762-15F1-4534-ACB5-3173A490D62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A1567A2-82E9-4DED-A7CB-5919DB1F7231}"/>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4878D9F-6D8A-4305-B45D-34AE768C3A5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AE8E26CD-43C7-4E20-9690-BFE17A12E701}"/>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864B458D-F680-4120-942B-9E51DD556F9B}"/>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7638C483-7C0D-4858-8881-03F16AB9FBDC}"/>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A101263D-B822-4EFF-AD34-7C6DA7E73551}"/>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198562FF-0109-4DFF-8812-68EDA101A90C}"/>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8BA922D0-6CD0-404C-8CD2-66D6961B8CE3}"/>
            </a:ext>
          </a:extLst>
        </xdr:cNvPr>
        <xdr:cNvSpPr txBox="1"/>
      </xdr:nvSpPr>
      <xdr:spPr>
        <a:xfrm>
          <a:off x="9467850" y="675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958474DC-FFAD-49AA-B0A9-7ADC3ED0EFE5}"/>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302C1C51-27D4-415C-BB81-80EBFC83F125}"/>
            </a:ext>
          </a:extLst>
        </xdr:cNvPr>
        <xdr:cNvSpPr/>
      </xdr:nvSpPr>
      <xdr:spPr>
        <a:xfrm>
          <a:off x="8632190" y="69161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4E60DA4F-1AA7-4C9D-ADD6-4BD838F3F5D4}"/>
            </a:ext>
          </a:extLst>
        </xdr:cNvPr>
        <xdr:cNvSpPr/>
      </xdr:nvSpPr>
      <xdr:spPr>
        <a:xfrm>
          <a:off x="7846060" y="69226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BF8431F1-BBDE-4D1A-A0F2-CD88844A3AB3}"/>
            </a:ext>
          </a:extLst>
        </xdr:cNvPr>
        <xdr:cNvSpPr/>
      </xdr:nvSpPr>
      <xdr:spPr>
        <a:xfrm>
          <a:off x="7029450" y="69226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F5CD3E2-727B-4378-A4B6-78D0BC29A198}"/>
            </a:ext>
          </a:extLst>
        </xdr:cNvPr>
        <xdr:cNvSpPr/>
      </xdr:nvSpPr>
      <xdr:spPr>
        <a:xfrm>
          <a:off x="6231890" y="69226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14AE41F-01F7-4010-A985-27D6FD14989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24AF32-B48A-49F7-9475-BA53063B613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FA7594-FB49-4FB6-AC39-323407A70CB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2423D52-3AD9-47A9-A6D6-11298230DD3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D34A591-498D-4233-B912-5B97E827C4D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57404</xdr:rowOff>
    </xdr:from>
    <xdr:to>
      <xdr:col>55</xdr:col>
      <xdr:colOff>50800</xdr:colOff>
      <xdr:row>40</xdr:row>
      <xdr:rowOff>159004</xdr:rowOff>
    </xdr:to>
    <xdr:sp macro="" textlink="">
      <xdr:nvSpPr>
        <xdr:cNvPr id="129" name="楕円 128">
          <a:extLst>
            <a:ext uri="{FF2B5EF4-FFF2-40B4-BE49-F238E27FC236}">
              <a16:creationId xmlns:a16="http://schemas.microsoft.com/office/drawing/2014/main" id="{0810C151-4E29-4A3C-AE4C-01CBC83D5262}"/>
            </a:ext>
          </a:extLst>
        </xdr:cNvPr>
        <xdr:cNvSpPr/>
      </xdr:nvSpPr>
      <xdr:spPr>
        <a:xfrm>
          <a:off x="9394190" y="691159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35831</xdr:rowOff>
    </xdr:from>
    <xdr:ext cx="469744" cy="259045"/>
    <xdr:sp macro="" textlink="">
      <xdr:nvSpPr>
        <xdr:cNvPr id="130" name="【図書館】&#10;一人当たり面積該当値テキスト">
          <a:extLst>
            <a:ext uri="{FF2B5EF4-FFF2-40B4-BE49-F238E27FC236}">
              <a16:creationId xmlns:a16="http://schemas.microsoft.com/office/drawing/2014/main" id="{2CBB5E69-0478-420F-BD11-FB4CD3ECD430}"/>
            </a:ext>
          </a:extLst>
        </xdr:cNvPr>
        <xdr:cNvSpPr txBox="1"/>
      </xdr:nvSpPr>
      <xdr:spPr>
        <a:xfrm>
          <a:off x="946785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31" name="楕円 130">
          <a:extLst>
            <a:ext uri="{FF2B5EF4-FFF2-40B4-BE49-F238E27FC236}">
              <a16:creationId xmlns:a16="http://schemas.microsoft.com/office/drawing/2014/main" id="{22E05E93-A2FD-4DC7-B0A1-D38A82E019C0}"/>
            </a:ext>
          </a:extLst>
        </xdr:cNvPr>
        <xdr:cNvSpPr/>
      </xdr:nvSpPr>
      <xdr:spPr>
        <a:xfrm>
          <a:off x="8632190" y="69146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108204</xdr:rowOff>
    </xdr:to>
    <xdr:cxnSp macro="">
      <xdr:nvCxnSpPr>
        <xdr:cNvPr id="132" name="直線コネクタ 131">
          <a:extLst>
            <a:ext uri="{FF2B5EF4-FFF2-40B4-BE49-F238E27FC236}">
              <a16:creationId xmlns:a16="http://schemas.microsoft.com/office/drawing/2014/main" id="{8A72B46F-8317-4EFB-8EF9-10EE37D72246}"/>
            </a:ext>
          </a:extLst>
        </xdr:cNvPr>
        <xdr:cNvCxnSpPr/>
      </xdr:nvCxnSpPr>
      <xdr:spPr>
        <a:xfrm>
          <a:off x="8686800" y="6959727"/>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1AA307F4-2E49-400A-A80A-90A6D2609940}"/>
            </a:ext>
          </a:extLst>
        </xdr:cNvPr>
        <xdr:cNvSpPr/>
      </xdr:nvSpPr>
      <xdr:spPr>
        <a:xfrm>
          <a:off x="7846060" y="6914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2366B3BF-E984-41FD-9CF0-4988F91C98C7}"/>
            </a:ext>
          </a:extLst>
        </xdr:cNvPr>
        <xdr:cNvCxnSpPr/>
      </xdr:nvCxnSpPr>
      <xdr:spPr>
        <a:xfrm>
          <a:off x="7889240" y="695972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a:extLst>
            <a:ext uri="{FF2B5EF4-FFF2-40B4-BE49-F238E27FC236}">
              <a16:creationId xmlns:a16="http://schemas.microsoft.com/office/drawing/2014/main" id="{2D0EC7FC-64F1-4B54-AD2E-E1310445E58F}"/>
            </a:ext>
          </a:extLst>
        </xdr:cNvPr>
        <xdr:cNvSpPr/>
      </xdr:nvSpPr>
      <xdr:spPr>
        <a:xfrm>
          <a:off x="7029450" y="69081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F7718F5F-F72B-4F16-8378-2F385719BB9F}"/>
            </a:ext>
          </a:extLst>
        </xdr:cNvPr>
        <xdr:cNvCxnSpPr/>
      </xdr:nvCxnSpPr>
      <xdr:spPr>
        <a:xfrm>
          <a:off x="7084060" y="6953250"/>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a:extLst>
            <a:ext uri="{FF2B5EF4-FFF2-40B4-BE49-F238E27FC236}">
              <a16:creationId xmlns:a16="http://schemas.microsoft.com/office/drawing/2014/main" id="{3B9920C9-AFE9-4C6A-9B54-5FA892B47030}"/>
            </a:ext>
          </a:extLst>
        </xdr:cNvPr>
        <xdr:cNvSpPr/>
      </xdr:nvSpPr>
      <xdr:spPr>
        <a:xfrm>
          <a:off x="6231890" y="69081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38" name="直線コネクタ 137">
          <a:extLst>
            <a:ext uri="{FF2B5EF4-FFF2-40B4-BE49-F238E27FC236}">
              <a16:creationId xmlns:a16="http://schemas.microsoft.com/office/drawing/2014/main" id="{DBA2AB53-9415-4EC9-A1E5-C733730976C7}"/>
            </a:ext>
          </a:extLst>
        </xdr:cNvPr>
        <xdr:cNvCxnSpPr/>
      </xdr:nvCxnSpPr>
      <xdr:spPr>
        <a:xfrm>
          <a:off x="6286500" y="695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937AB65E-B059-4E34-AAFF-28BBD3E88ED4}"/>
            </a:ext>
          </a:extLst>
        </xdr:cNvPr>
        <xdr:cNvSpPr txBox="1"/>
      </xdr:nvSpPr>
      <xdr:spPr>
        <a:xfrm>
          <a:off x="845446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C432E276-982F-4FFB-BE38-98D6360B332C}"/>
            </a:ext>
          </a:extLst>
        </xdr:cNvPr>
        <xdr:cNvSpPr txBox="1"/>
      </xdr:nvSpPr>
      <xdr:spPr>
        <a:xfrm>
          <a:off x="7673417"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59ACB16E-CEAD-4E93-8743-5CE53D52A451}"/>
            </a:ext>
          </a:extLst>
        </xdr:cNvPr>
        <xdr:cNvSpPr txBox="1"/>
      </xdr:nvSpPr>
      <xdr:spPr>
        <a:xfrm>
          <a:off x="686633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5D48CAEB-6FCD-456F-9D9A-877314C703D9}"/>
            </a:ext>
          </a:extLst>
        </xdr:cNvPr>
        <xdr:cNvSpPr txBox="1"/>
      </xdr:nvSpPr>
      <xdr:spPr>
        <a:xfrm>
          <a:off x="606877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170959</xdr:rowOff>
    </xdr:from>
    <xdr:ext cx="469744" cy="259045"/>
    <xdr:sp macro="" textlink="">
      <xdr:nvSpPr>
        <xdr:cNvPr id="143" name="n_1mainValue【図書館】&#10;一人当たり面積">
          <a:extLst>
            <a:ext uri="{FF2B5EF4-FFF2-40B4-BE49-F238E27FC236}">
              <a16:creationId xmlns:a16="http://schemas.microsoft.com/office/drawing/2014/main" id="{C7FAD291-E906-46BC-86A6-67269E6118DF}"/>
            </a:ext>
          </a:extLst>
        </xdr:cNvPr>
        <xdr:cNvSpPr txBox="1"/>
      </xdr:nvSpPr>
      <xdr:spPr>
        <a:xfrm>
          <a:off x="8454467"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170959</xdr:rowOff>
    </xdr:from>
    <xdr:ext cx="469744" cy="259045"/>
    <xdr:sp macro="" textlink="">
      <xdr:nvSpPr>
        <xdr:cNvPr id="144" name="n_2mainValue【図書館】&#10;一人当たり面積">
          <a:extLst>
            <a:ext uri="{FF2B5EF4-FFF2-40B4-BE49-F238E27FC236}">
              <a16:creationId xmlns:a16="http://schemas.microsoft.com/office/drawing/2014/main" id="{78E5299D-272E-44C3-BD83-C3232BCAD21C}"/>
            </a:ext>
          </a:extLst>
        </xdr:cNvPr>
        <xdr:cNvSpPr txBox="1"/>
      </xdr:nvSpPr>
      <xdr:spPr>
        <a:xfrm>
          <a:off x="7673417"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166387</xdr:rowOff>
    </xdr:from>
    <xdr:ext cx="469744" cy="259045"/>
    <xdr:sp macro="" textlink="">
      <xdr:nvSpPr>
        <xdr:cNvPr id="145" name="n_3mainValue【図書館】&#10;一人当たり面積">
          <a:extLst>
            <a:ext uri="{FF2B5EF4-FFF2-40B4-BE49-F238E27FC236}">
              <a16:creationId xmlns:a16="http://schemas.microsoft.com/office/drawing/2014/main" id="{F07AA62B-D44E-4925-AC5F-21A36B469120}"/>
            </a:ext>
          </a:extLst>
        </xdr:cNvPr>
        <xdr:cNvSpPr txBox="1"/>
      </xdr:nvSpPr>
      <xdr:spPr>
        <a:xfrm>
          <a:off x="6866332"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166387</xdr:rowOff>
    </xdr:from>
    <xdr:ext cx="469744" cy="259045"/>
    <xdr:sp macro="" textlink="">
      <xdr:nvSpPr>
        <xdr:cNvPr id="146" name="n_4mainValue【図書館】&#10;一人当たり面積">
          <a:extLst>
            <a:ext uri="{FF2B5EF4-FFF2-40B4-BE49-F238E27FC236}">
              <a16:creationId xmlns:a16="http://schemas.microsoft.com/office/drawing/2014/main" id="{97D8DD60-8A47-4D37-BED8-9D5077CD7607}"/>
            </a:ext>
          </a:extLst>
        </xdr:cNvPr>
        <xdr:cNvSpPr txBox="1"/>
      </xdr:nvSpPr>
      <xdr:spPr>
        <a:xfrm>
          <a:off x="6068772"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5EE7142-5F8F-4314-862F-847F4F63699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4D658FB-F5DF-4BE7-B014-B29241D2269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7945556-6178-4920-98E7-E7EEC15A0B4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1E848A6-7828-45F2-8796-D8ABD609220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11641A7-F209-424F-8250-F7D57FCEECE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2473C26-06EB-4DC7-B91A-9D93CCB327F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D0AB4CC-0596-43D4-8DF8-9CF2277E3292}"/>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082091B-92EE-4603-A1E5-AE5A3CF26F9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EAE4C69-EAD2-4447-872F-6CDDC653350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4090374-97C3-418D-B8A0-7EE0E677043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80586B-E9CF-41AD-B567-B5C32AC991A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143A938-51A4-4816-8B08-AFA338019223}"/>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75AFA4B-C91F-45EC-BAA6-EB364C0F22AD}"/>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9EFB813-DF8D-463E-8608-0A45B60EACF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B877AD7-52D9-42A6-B7EC-7E0EC1F42D4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B6798CD-DC04-429F-AB53-0D6969D34F46}"/>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D402C7B-6A09-4FFD-8D3F-523AE565D825}"/>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A17F9B0-2879-4F75-A167-83C3F85745B5}"/>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011AAF8-78B6-497A-930F-282E48FD3314}"/>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F20AF75-E6AB-451E-9A7B-35A219EE73F6}"/>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CF479E7-025F-460B-9A4B-7B9DBFDD3B64}"/>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AAEDF0B-B12D-4327-976C-E3F5C47B6C47}"/>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DB49364-C482-40B5-BE75-573AC464D20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A8618F-1061-4008-8721-5BA8FDD4597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9E6F6923-FE0D-4239-AF2F-BAA05902C612}"/>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5F94DE0B-50D5-4CB8-A72B-23AD6DF6A81C}"/>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8FC539F4-D379-44A4-9A53-F3F6ECC72A89}"/>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9FF947F-4773-43F2-998B-73C871BCA7B3}"/>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A9AD5454-A283-462A-89C9-7818BB4C2A61}"/>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FE2BE79-31BE-4311-9C70-A89FD58D1275}"/>
            </a:ext>
          </a:extLst>
        </xdr:cNvPr>
        <xdr:cNvSpPr txBox="1"/>
      </xdr:nvSpPr>
      <xdr:spPr>
        <a:xfrm>
          <a:off x="421259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A0339115-59C2-4454-BAC5-62C1340A7B8D}"/>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F3AA64D4-5EAF-49DE-9BAA-BFB28C680CC5}"/>
            </a:ext>
          </a:extLst>
        </xdr:cNvPr>
        <xdr:cNvSpPr/>
      </xdr:nvSpPr>
      <xdr:spPr>
        <a:xfrm>
          <a:off x="3388360" y="1029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A7AB833B-4A38-44EB-AF8A-DF0254B1AC16}"/>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EEAE7118-79D5-4CB0-BF81-8E08E8000F46}"/>
            </a:ext>
          </a:extLst>
        </xdr:cNvPr>
        <xdr:cNvSpPr/>
      </xdr:nvSpPr>
      <xdr:spPr>
        <a:xfrm>
          <a:off x="17741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305C526E-4384-4C0C-8490-BC9A9CAF380F}"/>
            </a:ext>
          </a:extLst>
        </xdr:cNvPr>
        <xdr:cNvSpPr/>
      </xdr:nvSpPr>
      <xdr:spPr>
        <a:xfrm>
          <a:off x="9880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84C2CF2-A2B4-403D-8563-125C8B98F48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8952BA-D7A8-4ABE-B0B4-CDA11C159A2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F636DA-1DF8-4E81-AE06-AC1FF71E7DF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5C08FC-D4DF-44AB-9A75-AD46B10CC99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2333535-2C57-44B5-AE23-D822C470744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7" name="楕円 186">
          <a:extLst>
            <a:ext uri="{FF2B5EF4-FFF2-40B4-BE49-F238E27FC236}">
              <a16:creationId xmlns:a16="http://schemas.microsoft.com/office/drawing/2014/main" id="{D37F2B0B-F175-43F3-870E-0654ED13BACC}"/>
            </a:ext>
          </a:extLst>
        </xdr:cNvPr>
        <xdr:cNvSpPr/>
      </xdr:nvSpPr>
      <xdr:spPr>
        <a:xfrm>
          <a:off x="4131310" y="10360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40F837C-7CBF-41D5-973B-84B42DB0B7EF}"/>
            </a:ext>
          </a:extLst>
        </xdr:cNvPr>
        <xdr:cNvSpPr txBox="1"/>
      </xdr:nvSpPr>
      <xdr:spPr>
        <a:xfrm>
          <a:off x="421259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89" name="楕円 188">
          <a:extLst>
            <a:ext uri="{FF2B5EF4-FFF2-40B4-BE49-F238E27FC236}">
              <a16:creationId xmlns:a16="http://schemas.microsoft.com/office/drawing/2014/main" id="{7BCB3184-B711-45C4-9165-4CD8BDB1F41E}"/>
            </a:ext>
          </a:extLst>
        </xdr:cNvPr>
        <xdr:cNvSpPr/>
      </xdr:nvSpPr>
      <xdr:spPr>
        <a:xfrm>
          <a:off x="3388360" y="103181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123825</xdr:rowOff>
    </xdr:to>
    <xdr:cxnSp macro="">
      <xdr:nvCxnSpPr>
        <xdr:cNvPr id="190" name="直線コネクタ 189">
          <a:extLst>
            <a:ext uri="{FF2B5EF4-FFF2-40B4-BE49-F238E27FC236}">
              <a16:creationId xmlns:a16="http://schemas.microsoft.com/office/drawing/2014/main" id="{D9F98356-9A8C-48CD-B92B-FA889772F38B}"/>
            </a:ext>
          </a:extLst>
        </xdr:cNvPr>
        <xdr:cNvCxnSpPr/>
      </xdr:nvCxnSpPr>
      <xdr:spPr>
        <a:xfrm>
          <a:off x="3431540" y="10372725"/>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91" name="楕円 190">
          <a:extLst>
            <a:ext uri="{FF2B5EF4-FFF2-40B4-BE49-F238E27FC236}">
              <a16:creationId xmlns:a16="http://schemas.microsoft.com/office/drawing/2014/main" id="{C9A8764F-EDBD-433A-A98D-53F8383D2580}"/>
            </a:ext>
          </a:extLst>
        </xdr:cNvPr>
        <xdr:cNvSpPr/>
      </xdr:nvSpPr>
      <xdr:spPr>
        <a:xfrm>
          <a:off x="2571750" y="10379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146685</xdr:rowOff>
    </xdr:to>
    <xdr:cxnSp macro="">
      <xdr:nvCxnSpPr>
        <xdr:cNvPr id="192" name="直線コネクタ 191">
          <a:extLst>
            <a:ext uri="{FF2B5EF4-FFF2-40B4-BE49-F238E27FC236}">
              <a16:creationId xmlns:a16="http://schemas.microsoft.com/office/drawing/2014/main" id="{AC757C22-94F6-428A-B3F5-208652B3985C}"/>
            </a:ext>
          </a:extLst>
        </xdr:cNvPr>
        <xdr:cNvCxnSpPr/>
      </xdr:nvCxnSpPr>
      <xdr:spPr>
        <a:xfrm flipV="1">
          <a:off x="2626360" y="10372725"/>
          <a:ext cx="80518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93" name="楕円 192">
          <a:extLst>
            <a:ext uri="{FF2B5EF4-FFF2-40B4-BE49-F238E27FC236}">
              <a16:creationId xmlns:a16="http://schemas.microsoft.com/office/drawing/2014/main" id="{88B8F5D1-F13F-4F74-AFF8-38AB58C54D60}"/>
            </a:ext>
          </a:extLst>
        </xdr:cNvPr>
        <xdr:cNvSpPr/>
      </xdr:nvSpPr>
      <xdr:spPr>
        <a:xfrm>
          <a:off x="1774190" y="103409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146685</xdr:rowOff>
    </xdr:to>
    <xdr:cxnSp macro="">
      <xdr:nvCxnSpPr>
        <xdr:cNvPr id="194" name="直線コネクタ 193">
          <a:extLst>
            <a:ext uri="{FF2B5EF4-FFF2-40B4-BE49-F238E27FC236}">
              <a16:creationId xmlns:a16="http://schemas.microsoft.com/office/drawing/2014/main" id="{757B5E7B-41DF-48DA-9F9F-9DB1E5559A55}"/>
            </a:ext>
          </a:extLst>
        </xdr:cNvPr>
        <xdr:cNvCxnSpPr/>
      </xdr:nvCxnSpPr>
      <xdr:spPr>
        <a:xfrm>
          <a:off x="1828800" y="1039368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5" name="楕円 194">
          <a:extLst>
            <a:ext uri="{FF2B5EF4-FFF2-40B4-BE49-F238E27FC236}">
              <a16:creationId xmlns:a16="http://schemas.microsoft.com/office/drawing/2014/main" id="{0A0887D3-A9F3-462B-87B3-8AE8EF72CB54}"/>
            </a:ext>
          </a:extLst>
        </xdr:cNvPr>
        <xdr:cNvSpPr/>
      </xdr:nvSpPr>
      <xdr:spPr>
        <a:xfrm>
          <a:off x="988060" y="10403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108585</xdr:rowOff>
    </xdr:from>
    <xdr:to>
      <xdr:col>10</xdr:col>
      <xdr:colOff>114300</xdr:colOff>
      <xdr:row>60</xdr:row>
      <xdr:rowOff>167640</xdr:rowOff>
    </xdr:to>
    <xdr:cxnSp macro="">
      <xdr:nvCxnSpPr>
        <xdr:cNvPr id="196" name="直線コネクタ 195">
          <a:extLst>
            <a:ext uri="{FF2B5EF4-FFF2-40B4-BE49-F238E27FC236}">
              <a16:creationId xmlns:a16="http://schemas.microsoft.com/office/drawing/2014/main" id="{AC45FE25-B5E2-48B4-AF96-57768C73C554}"/>
            </a:ext>
          </a:extLst>
        </xdr:cNvPr>
        <xdr:cNvCxnSpPr/>
      </xdr:nvCxnSpPr>
      <xdr:spPr>
        <a:xfrm flipV="1">
          <a:off x="1031240" y="10393680"/>
          <a:ext cx="797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6A948055-5DC4-4925-AA17-F4F97049076F}"/>
            </a:ext>
          </a:extLst>
        </xdr:cNvPr>
        <xdr:cNvSpPr txBox="1"/>
      </xdr:nvSpPr>
      <xdr:spPr>
        <a:xfrm>
          <a:off x="32391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B1840E01-23C0-4946-84CD-75570CB64C94}"/>
            </a:ext>
          </a:extLst>
        </xdr:cNvPr>
        <xdr:cNvSpPr txBox="1"/>
      </xdr:nvSpPr>
      <xdr:spPr>
        <a:xfrm>
          <a:off x="2439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668B862-F224-4DD2-8E25-313EEB06FE8C}"/>
            </a:ext>
          </a:extLst>
        </xdr:cNvPr>
        <xdr:cNvSpPr txBox="1"/>
      </xdr:nvSpPr>
      <xdr:spPr>
        <a:xfrm>
          <a:off x="164148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92500DF-07B8-4253-A51C-34AF9077FFDC}"/>
            </a:ext>
          </a:extLst>
        </xdr:cNvPr>
        <xdr:cNvSpPr txBox="1"/>
      </xdr:nvSpPr>
      <xdr:spPr>
        <a:xfrm>
          <a:off x="8553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5B7AF08-5818-4E2B-ADE7-AF91B7E1DE02}"/>
            </a:ext>
          </a:extLst>
        </xdr:cNvPr>
        <xdr:cNvSpPr txBox="1"/>
      </xdr:nvSpPr>
      <xdr:spPr>
        <a:xfrm>
          <a:off x="32391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202" name="n_2mainValue【体育館・プール】&#10;有形固定資産減価償却率">
          <a:extLst>
            <a:ext uri="{FF2B5EF4-FFF2-40B4-BE49-F238E27FC236}">
              <a16:creationId xmlns:a16="http://schemas.microsoft.com/office/drawing/2014/main" id="{BF41D312-6675-4C56-800B-48C1AE99AEC4}"/>
            </a:ext>
          </a:extLst>
        </xdr:cNvPr>
        <xdr:cNvSpPr txBox="1"/>
      </xdr:nvSpPr>
      <xdr:spPr>
        <a:xfrm>
          <a:off x="2439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203" name="n_3mainValue【体育館・プール】&#10;有形固定資産減価償却率">
          <a:extLst>
            <a:ext uri="{FF2B5EF4-FFF2-40B4-BE49-F238E27FC236}">
              <a16:creationId xmlns:a16="http://schemas.microsoft.com/office/drawing/2014/main" id="{4DAAC3E0-1B91-46DF-9424-10831B0DCA58}"/>
            </a:ext>
          </a:extLst>
        </xdr:cNvPr>
        <xdr:cNvSpPr txBox="1"/>
      </xdr:nvSpPr>
      <xdr:spPr>
        <a:xfrm>
          <a:off x="164148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4" name="n_4mainValue【体育館・プール】&#10;有形固定資産減価償却率">
          <a:extLst>
            <a:ext uri="{FF2B5EF4-FFF2-40B4-BE49-F238E27FC236}">
              <a16:creationId xmlns:a16="http://schemas.microsoft.com/office/drawing/2014/main" id="{8B609A65-8241-446B-B16F-F77958CDF6DE}"/>
            </a:ext>
          </a:extLst>
        </xdr:cNvPr>
        <xdr:cNvSpPr txBox="1"/>
      </xdr:nvSpPr>
      <xdr:spPr>
        <a:xfrm>
          <a:off x="85535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ED69843-2B8B-4E9D-8180-72282DC0E6C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E8EA021-4A97-44CD-95F5-4F758873691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24C7DFB-29AB-4062-880B-6B27DDB7442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367F384-5E4E-4D8C-A376-3E905D3F4E4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970554D-8BD3-4494-955B-E629E44F68A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D8AE025-4914-45D7-9A1B-4FFFED03C41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5157ECE-A473-49C6-882B-CBAAA9D3593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91C2A17-ED50-4B4B-9637-FF79A540CBF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3DFB1FA-1FBD-4DD4-B109-14925042869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5C7B5A6-D04D-4A21-990A-137C2B3999D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4BC3F7C-841C-4F1E-81C6-B7AC8A31E4F4}"/>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E4A0570-1523-41F3-B9C0-D6CDDC5A8E46}"/>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077C3F2-5F8B-4FA9-96C3-D11CB78FCFE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6BF858E-25B1-4E5D-9E7B-6EF6CD2DD1F2}"/>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7F12E8D-5066-4FFC-98D7-59130D8EAF2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1291BC1-8C9E-4694-888C-02BDB67C2F63}"/>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21DE6FA-8FCD-431C-B6EF-A81637C867E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EB5F2B1-4002-4646-855F-DF6D28BB3D00}"/>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B6A6152-6D41-4F9D-AEDE-AFEE80A623B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CFAAD35-92D8-4BAC-B58D-2E78A5837C1C}"/>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FC41AB7-4662-4557-B0FA-0E683A556A4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86ABB3C-92DD-41CA-B979-C56B8BE35A6F}"/>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E65F981-E222-4AFF-A495-6EBDA9A83EA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59BFC6D1-80FC-4E6C-ADEC-A8945BFF6980}"/>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96437239-21BD-4BBC-96E0-398DD705D9DB}"/>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915630CA-14BE-4F0E-908B-A528ACD3D55C}"/>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EA481621-468B-41CE-B9DB-107D9A6A3256}"/>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4D8661F2-E37B-4948-9B72-2E277F470B39}"/>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8DD00BD5-F915-4835-9498-8E166973F5E9}"/>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4A953470-2D20-40CA-9FCD-2ADEA40DA5FF}"/>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D776819B-E6B4-43BA-9BC7-8FFEA047C491}"/>
            </a:ext>
          </a:extLst>
        </xdr:cNvPr>
        <xdr:cNvSpPr/>
      </xdr:nvSpPr>
      <xdr:spPr>
        <a:xfrm>
          <a:off x="8632190" y="1092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4F3C39E8-B18A-41A7-B64F-E4079DCBFE00}"/>
            </a:ext>
          </a:extLst>
        </xdr:cNvPr>
        <xdr:cNvSpPr/>
      </xdr:nvSpPr>
      <xdr:spPr>
        <a:xfrm>
          <a:off x="7846060" y="1093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C8B45E-7581-41C5-B7CE-7DA7E208DC13}"/>
            </a:ext>
          </a:extLst>
        </xdr:cNvPr>
        <xdr:cNvSpPr/>
      </xdr:nvSpPr>
      <xdr:spPr>
        <a:xfrm>
          <a:off x="7029450" y="10936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F0F5C9E0-A86E-4809-90AE-3CE01F80C55A}"/>
            </a:ext>
          </a:extLst>
        </xdr:cNvPr>
        <xdr:cNvSpPr/>
      </xdr:nvSpPr>
      <xdr:spPr>
        <a:xfrm>
          <a:off x="6231890" y="109406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5D1CC27-D1DC-4F82-8240-2C26ED8AD37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4BEB531-E6A7-45D9-8BF9-62BB0403639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82A8C02-492D-49B8-8920-2DE4CD2EFC6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63D482-20CE-4CFC-BF07-6196D4CF34F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2D102A-B2B7-45E1-B7C9-799B3448D79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162560</xdr:rowOff>
    </xdr:from>
    <xdr:to>
      <xdr:col>55</xdr:col>
      <xdr:colOff>50800</xdr:colOff>
      <xdr:row>64</xdr:row>
      <xdr:rowOff>92710</xdr:rowOff>
    </xdr:to>
    <xdr:sp macro="" textlink="">
      <xdr:nvSpPr>
        <xdr:cNvPr id="244" name="楕円 243">
          <a:extLst>
            <a:ext uri="{FF2B5EF4-FFF2-40B4-BE49-F238E27FC236}">
              <a16:creationId xmlns:a16="http://schemas.microsoft.com/office/drawing/2014/main" id="{0065B890-F609-4CB4-9038-904587042E6C}"/>
            </a:ext>
          </a:extLst>
        </xdr:cNvPr>
        <xdr:cNvSpPr/>
      </xdr:nvSpPr>
      <xdr:spPr>
        <a:xfrm>
          <a:off x="9394190" y="1096581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8D6323FC-D9A1-405A-88F3-B6523751741D}"/>
            </a:ext>
          </a:extLst>
        </xdr:cNvPr>
        <xdr:cNvSpPr txBox="1"/>
      </xdr:nvSpPr>
      <xdr:spPr>
        <a:xfrm>
          <a:off x="9467850"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162179</xdr:rowOff>
    </xdr:from>
    <xdr:to>
      <xdr:col>50</xdr:col>
      <xdr:colOff>165100</xdr:colOff>
      <xdr:row>64</xdr:row>
      <xdr:rowOff>92329</xdr:rowOff>
    </xdr:to>
    <xdr:sp macro="" textlink="">
      <xdr:nvSpPr>
        <xdr:cNvPr id="246" name="楕円 245">
          <a:extLst>
            <a:ext uri="{FF2B5EF4-FFF2-40B4-BE49-F238E27FC236}">
              <a16:creationId xmlns:a16="http://schemas.microsoft.com/office/drawing/2014/main" id="{CF13C370-D056-40FA-AF72-EB5CA7C6B845}"/>
            </a:ext>
          </a:extLst>
        </xdr:cNvPr>
        <xdr:cNvSpPr/>
      </xdr:nvSpPr>
      <xdr:spPr>
        <a:xfrm>
          <a:off x="8632190" y="1096543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41529</xdr:rowOff>
    </xdr:from>
    <xdr:to>
      <xdr:col>55</xdr:col>
      <xdr:colOff>0</xdr:colOff>
      <xdr:row>64</xdr:row>
      <xdr:rowOff>41910</xdr:rowOff>
    </xdr:to>
    <xdr:cxnSp macro="">
      <xdr:nvCxnSpPr>
        <xdr:cNvPr id="247" name="直線コネクタ 246">
          <a:extLst>
            <a:ext uri="{FF2B5EF4-FFF2-40B4-BE49-F238E27FC236}">
              <a16:creationId xmlns:a16="http://schemas.microsoft.com/office/drawing/2014/main" id="{BBE8702D-A4CA-4D5A-9E4F-C1A776F31D32}"/>
            </a:ext>
          </a:extLst>
        </xdr:cNvPr>
        <xdr:cNvCxnSpPr/>
      </xdr:nvCxnSpPr>
      <xdr:spPr>
        <a:xfrm>
          <a:off x="8686800" y="11014329"/>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161798</xdr:rowOff>
    </xdr:from>
    <xdr:to>
      <xdr:col>46</xdr:col>
      <xdr:colOff>38100</xdr:colOff>
      <xdr:row>64</xdr:row>
      <xdr:rowOff>91948</xdr:rowOff>
    </xdr:to>
    <xdr:sp macro="" textlink="">
      <xdr:nvSpPr>
        <xdr:cNvPr id="248" name="楕円 247">
          <a:extLst>
            <a:ext uri="{FF2B5EF4-FFF2-40B4-BE49-F238E27FC236}">
              <a16:creationId xmlns:a16="http://schemas.microsoft.com/office/drawing/2014/main" id="{8F58BDBE-26C7-4F53-9D86-E662AF2CF5FA}"/>
            </a:ext>
          </a:extLst>
        </xdr:cNvPr>
        <xdr:cNvSpPr/>
      </xdr:nvSpPr>
      <xdr:spPr>
        <a:xfrm>
          <a:off x="7846060" y="109650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41148</xdr:rowOff>
    </xdr:from>
    <xdr:to>
      <xdr:col>50</xdr:col>
      <xdr:colOff>114300</xdr:colOff>
      <xdr:row>64</xdr:row>
      <xdr:rowOff>41529</xdr:rowOff>
    </xdr:to>
    <xdr:cxnSp macro="">
      <xdr:nvCxnSpPr>
        <xdr:cNvPr id="249" name="直線コネクタ 248">
          <a:extLst>
            <a:ext uri="{FF2B5EF4-FFF2-40B4-BE49-F238E27FC236}">
              <a16:creationId xmlns:a16="http://schemas.microsoft.com/office/drawing/2014/main" id="{6DF76DAF-D8F8-4CB9-B0C4-0B7AB9BBA3F5}"/>
            </a:ext>
          </a:extLst>
        </xdr:cNvPr>
        <xdr:cNvCxnSpPr/>
      </xdr:nvCxnSpPr>
      <xdr:spPr>
        <a:xfrm>
          <a:off x="7889240" y="11013948"/>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161417</xdr:rowOff>
    </xdr:from>
    <xdr:to>
      <xdr:col>41</xdr:col>
      <xdr:colOff>101600</xdr:colOff>
      <xdr:row>64</xdr:row>
      <xdr:rowOff>91567</xdr:rowOff>
    </xdr:to>
    <xdr:sp macro="" textlink="">
      <xdr:nvSpPr>
        <xdr:cNvPr id="250" name="楕円 249">
          <a:extLst>
            <a:ext uri="{FF2B5EF4-FFF2-40B4-BE49-F238E27FC236}">
              <a16:creationId xmlns:a16="http://schemas.microsoft.com/office/drawing/2014/main" id="{BF5FD646-9633-4112-899F-18823E27B102}"/>
            </a:ext>
          </a:extLst>
        </xdr:cNvPr>
        <xdr:cNvSpPr/>
      </xdr:nvSpPr>
      <xdr:spPr>
        <a:xfrm>
          <a:off x="7029450" y="109646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40767</xdr:rowOff>
    </xdr:from>
    <xdr:to>
      <xdr:col>45</xdr:col>
      <xdr:colOff>177800</xdr:colOff>
      <xdr:row>64</xdr:row>
      <xdr:rowOff>41148</xdr:rowOff>
    </xdr:to>
    <xdr:cxnSp macro="">
      <xdr:nvCxnSpPr>
        <xdr:cNvPr id="251" name="直線コネクタ 250">
          <a:extLst>
            <a:ext uri="{FF2B5EF4-FFF2-40B4-BE49-F238E27FC236}">
              <a16:creationId xmlns:a16="http://schemas.microsoft.com/office/drawing/2014/main" id="{5839FF79-31D6-4605-8994-404C380802CF}"/>
            </a:ext>
          </a:extLst>
        </xdr:cNvPr>
        <xdr:cNvCxnSpPr/>
      </xdr:nvCxnSpPr>
      <xdr:spPr>
        <a:xfrm>
          <a:off x="7084060" y="11013567"/>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161036</xdr:rowOff>
    </xdr:from>
    <xdr:to>
      <xdr:col>36</xdr:col>
      <xdr:colOff>165100</xdr:colOff>
      <xdr:row>64</xdr:row>
      <xdr:rowOff>91186</xdr:rowOff>
    </xdr:to>
    <xdr:sp macro="" textlink="">
      <xdr:nvSpPr>
        <xdr:cNvPr id="252" name="楕円 251">
          <a:extLst>
            <a:ext uri="{FF2B5EF4-FFF2-40B4-BE49-F238E27FC236}">
              <a16:creationId xmlns:a16="http://schemas.microsoft.com/office/drawing/2014/main" id="{355512CC-AD47-474C-944D-8ABBF7CA110D}"/>
            </a:ext>
          </a:extLst>
        </xdr:cNvPr>
        <xdr:cNvSpPr/>
      </xdr:nvSpPr>
      <xdr:spPr>
        <a:xfrm>
          <a:off x="6231890" y="109642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40386</xdr:rowOff>
    </xdr:from>
    <xdr:to>
      <xdr:col>41</xdr:col>
      <xdr:colOff>50800</xdr:colOff>
      <xdr:row>64</xdr:row>
      <xdr:rowOff>40767</xdr:rowOff>
    </xdr:to>
    <xdr:cxnSp macro="">
      <xdr:nvCxnSpPr>
        <xdr:cNvPr id="253" name="直線コネクタ 252">
          <a:extLst>
            <a:ext uri="{FF2B5EF4-FFF2-40B4-BE49-F238E27FC236}">
              <a16:creationId xmlns:a16="http://schemas.microsoft.com/office/drawing/2014/main" id="{4439A509-AFF7-42F9-AF59-F85040EA0C61}"/>
            </a:ext>
          </a:extLst>
        </xdr:cNvPr>
        <xdr:cNvCxnSpPr/>
      </xdr:nvCxnSpPr>
      <xdr:spPr>
        <a:xfrm>
          <a:off x="6286500" y="11013186"/>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78F8C35B-085A-4424-A4FC-25CC43399B32}"/>
            </a:ext>
          </a:extLst>
        </xdr:cNvPr>
        <xdr:cNvSpPr txBox="1"/>
      </xdr:nvSpPr>
      <xdr:spPr>
        <a:xfrm>
          <a:off x="8454467" y="1069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EC7D68CB-C869-4371-851C-0CDE9339CFED}"/>
            </a:ext>
          </a:extLst>
        </xdr:cNvPr>
        <xdr:cNvSpPr txBox="1"/>
      </xdr:nvSpPr>
      <xdr:spPr>
        <a:xfrm>
          <a:off x="7673417" y="107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F97B8F74-F9DB-4F28-950D-EBE1E622D129}"/>
            </a:ext>
          </a:extLst>
        </xdr:cNvPr>
        <xdr:cNvSpPr txBox="1"/>
      </xdr:nvSpPr>
      <xdr:spPr>
        <a:xfrm>
          <a:off x="6866332" y="1071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0C3D9016-64D9-4287-9205-C74703A8AE47}"/>
            </a:ext>
          </a:extLst>
        </xdr:cNvPr>
        <xdr:cNvSpPr txBox="1"/>
      </xdr:nvSpPr>
      <xdr:spPr>
        <a:xfrm>
          <a:off x="6068772" y="107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83456</xdr:rowOff>
    </xdr:from>
    <xdr:ext cx="469744" cy="259045"/>
    <xdr:sp macro="" textlink="">
      <xdr:nvSpPr>
        <xdr:cNvPr id="258" name="n_1mainValue【体育館・プール】&#10;一人当たり面積">
          <a:extLst>
            <a:ext uri="{FF2B5EF4-FFF2-40B4-BE49-F238E27FC236}">
              <a16:creationId xmlns:a16="http://schemas.microsoft.com/office/drawing/2014/main" id="{BC15D9B5-6CC8-4967-B8E5-3F49D4EA4DD7}"/>
            </a:ext>
          </a:extLst>
        </xdr:cNvPr>
        <xdr:cNvSpPr txBox="1"/>
      </xdr:nvSpPr>
      <xdr:spPr>
        <a:xfrm>
          <a:off x="845446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83075</xdr:rowOff>
    </xdr:from>
    <xdr:ext cx="469744" cy="259045"/>
    <xdr:sp macro="" textlink="">
      <xdr:nvSpPr>
        <xdr:cNvPr id="259" name="n_2mainValue【体育館・プール】&#10;一人当たり面積">
          <a:extLst>
            <a:ext uri="{FF2B5EF4-FFF2-40B4-BE49-F238E27FC236}">
              <a16:creationId xmlns:a16="http://schemas.microsoft.com/office/drawing/2014/main" id="{FA00BFDF-58BA-4A86-99B7-C2399E2A8F87}"/>
            </a:ext>
          </a:extLst>
        </xdr:cNvPr>
        <xdr:cNvSpPr txBox="1"/>
      </xdr:nvSpPr>
      <xdr:spPr>
        <a:xfrm>
          <a:off x="767341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82694</xdr:rowOff>
    </xdr:from>
    <xdr:ext cx="469744" cy="259045"/>
    <xdr:sp macro="" textlink="">
      <xdr:nvSpPr>
        <xdr:cNvPr id="260" name="n_3mainValue【体育館・プール】&#10;一人当たり面積">
          <a:extLst>
            <a:ext uri="{FF2B5EF4-FFF2-40B4-BE49-F238E27FC236}">
              <a16:creationId xmlns:a16="http://schemas.microsoft.com/office/drawing/2014/main" id="{27937DF3-AB83-450F-A5FD-1A2FC2EFAAAF}"/>
            </a:ext>
          </a:extLst>
        </xdr:cNvPr>
        <xdr:cNvSpPr txBox="1"/>
      </xdr:nvSpPr>
      <xdr:spPr>
        <a:xfrm>
          <a:off x="6866332" y="110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82313</xdr:rowOff>
    </xdr:from>
    <xdr:ext cx="469744" cy="259045"/>
    <xdr:sp macro="" textlink="">
      <xdr:nvSpPr>
        <xdr:cNvPr id="261" name="n_4mainValue【体育館・プール】&#10;一人当たり面積">
          <a:extLst>
            <a:ext uri="{FF2B5EF4-FFF2-40B4-BE49-F238E27FC236}">
              <a16:creationId xmlns:a16="http://schemas.microsoft.com/office/drawing/2014/main" id="{D082E9BD-3FBF-4C04-8308-EDC7217DA012}"/>
            </a:ext>
          </a:extLst>
        </xdr:cNvPr>
        <xdr:cNvSpPr txBox="1"/>
      </xdr:nvSpPr>
      <xdr:spPr>
        <a:xfrm>
          <a:off x="6068772"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9654D76-B3CE-42F6-B8BC-E86EC92882B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3FEC746-064B-40F7-8712-EE8B251DDBE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B867F79-3625-4479-873E-5934C0B11F8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D678FF0-DDED-44EB-B21D-650E8B63A7B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BB36271-817B-422C-BC47-7904069F1D1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D457877-C1E7-4903-B7A3-85A60961C5B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F7DBFC4-C889-4327-B551-6877FFFCB7A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352D270-9899-4268-ADFB-C25BEC3B0A2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F8E0328-D569-4078-9419-CEB83C4DE0C6}"/>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2715235-6977-447F-B1E1-825E25BC974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C996ACE-B958-47B2-AECF-9251A4E0946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8060D40-7D8A-4A1A-98A9-493E9BECC927}"/>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9F9FDE84-EE47-44A8-B2CD-B20913141A33}"/>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B5C0E0B-3915-4D05-AB54-C1221F89C7C9}"/>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53003B1-A541-4DE5-80CD-3D2B29DF13AB}"/>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A18408B-737A-4A02-B487-450425FC3F6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63F2C7C-161B-4172-A5A4-4EA01B37687D}"/>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63CE713-CDF0-40CF-826A-C2C1A6B57194}"/>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67A1407-064A-4902-BDE8-2E147CBFBD2F}"/>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D4F0B56-68BA-4DCD-BA46-C5BB9A0B94C4}"/>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A4D4E14-286E-4244-B1C9-B54B1BF553BD}"/>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AF43B8C-012B-449A-9987-8DB51B137BE9}"/>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5407988-58E5-4281-8A4A-6E355BC1D07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896D061-9909-41D9-9E33-865E6F95B4D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05016CE-A940-4895-8081-CD793B19AA2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60A7B2C-4B79-4B5B-99BE-AA95F5B16FB9}"/>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5210AFA-11CA-45EB-B713-F6C14F29DB84}"/>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0E2C793-DEB9-46DF-91BA-CD7200515C70}"/>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E51C9A92-8D21-4554-A9A1-AE8AB21B8F79}"/>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1F2FE121-5ACF-46E4-A51A-2F831297E718}"/>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0AB7A21-F38F-4126-A92C-DCA43EDB9EBA}"/>
            </a:ext>
          </a:extLst>
        </xdr:cNvPr>
        <xdr:cNvSpPr txBox="1"/>
      </xdr:nvSpPr>
      <xdr:spPr>
        <a:xfrm>
          <a:off x="421259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9463C25E-D80D-44E5-A435-7FF30B8EDDDB}"/>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8BCD630B-A1C0-4A2E-91ED-ED6B5B05AE51}"/>
            </a:ext>
          </a:extLst>
        </xdr:cNvPr>
        <xdr:cNvSpPr/>
      </xdr:nvSpPr>
      <xdr:spPr>
        <a:xfrm>
          <a:off x="3388360" y="1421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782D320F-2F0B-45C3-9DBB-AB3F57D780FE}"/>
            </a:ext>
          </a:extLst>
        </xdr:cNvPr>
        <xdr:cNvSpPr/>
      </xdr:nvSpPr>
      <xdr:spPr>
        <a:xfrm>
          <a:off x="25717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2382B75A-A268-4D27-A26A-43AFF04DBCE3}"/>
            </a:ext>
          </a:extLst>
        </xdr:cNvPr>
        <xdr:cNvSpPr/>
      </xdr:nvSpPr>
      <xdr:spPr>
        <a:xfrm>
          <a:off x="1774190" y="1417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B75AF7C1-6039-417F-87F1-9249AFFDFCB6}"/>
            </a:ext>
          </a:extLst>
        </xdr:cNvPr>
        <xdr:cNvSpPr/>
      </xdr:nvSpPr>
      <xdr:spPr>
        <a:xfrm>
          <a:off x="9880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5348D4A-18E2-4C11-A7FF-0B0E584504A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97A7EF0-FF51-4B67-B16C-BEDF985A4B0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80638E-4250-4FDA-B0B8-398BEF726B3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2C33C2-95E1-4F51-9454-128FF8EE5AD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ACD664-C58F-4878-BB04-1AA799A4257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303" name="楕円 302">
          <a:extLst>
            <a:ext uri="{FF2B5EF4-FFF2-40B4-BE49-F238E27FC236}">
              <a16:creationId xmlns:a16="http://schemas.microsoft.com/office/drawing/2014/main" id="{9863CC04-C3CB-408A-AB0B-E6E92DB7789A}"/>
            </a:ext>
          </a:extLst>
        </xdr:cNvPr>
        <xdr:cNvSpPr/>
      </xdr:nvSpPr>
      <xdr:spPr>
        <a:xfrm>
          <a:off x="4131310" y="141942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162033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4774DB3-EACA-4CEB-851F-3A7843C83C53}"/>
            </a:ext>
          </a:extLst>
        </xdr:cNvPr>
        <xdr:cNvSpPr txBox="1"/>
      </xdr:nvSpPr>
      <xdr:spPr>
        <a:xfrm>
          <a:off x="4212590" y="1405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80373</xdr:rowOff>
    </xdr:from>
    <xdr:to>
      <xdr:col>20</xdr:col>
      <xdr:colOff>38100</xdr:colOff>
      <xdr:row>83</xdr:row>
      <xdr:rowOff>10523</xdr:rowOff>
    </xdr:to>
    <xdr:sp macro="" textlink="">
      <xdr:nvSpPr>
        <xdr:cNvPr id="305" name="楕円 304">
          <a:extLst>
            <a:ext uri="{FF2B5EF4-FFF2-40B4-BE49-F238E27FC236}">
              <a16:creationId xmlns:a16="http://schemas.microsoft.com/office/drawing/2014/main" id="{45C5180F-84A1-433C-90AE-C7D2D2A13061}"/>
            </a:ext>
          </a:extLst>
        </xdr:cNvPr>
        <xdr:cNvSpPr/>
      </xdr:nvSpPr>
      <xdr:spPr>
        <a:xfrm>
          <a:off x="3388360" y="14141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131173</xdr:rowOff>
    </xdr:from>
    <xdr:to>
      <xdr:col>24</xdr:col>
      <xdr:colOff>63500</xdr:colOff>
      <xdr:row>83</xdr:row>
      <xdr:rowOff>18506</xdr:rowOff>
    </xdr:to>
    <xdr:cxnSp macro="">
      <xdr:nvCxnSpPr>
        <xdr:cNvPr id="306" name="直線コネクタ 305">
          <a:extLst>
            <a:ext uri="{FF2B5EF4-FFF2-40B4-BE49-F238E27FC236}">
              <a16:creationId xmlns:a16="http://schemas.microsoft.com/office/drawing/2014/main" id="{5B2A7EFD-196B-43AB-B91F-1B0D4019685C}"/>
            </a:ext>
          </a:extLst>
        </xdr:cNvPr>
        <xdr:cNvCxnSpPr/>
      </xdr:nvCxnSpPr>
      <xdr:spPr>
        <a:xfrm>
          <a:off x="3431540" y="14193883"/>
          <a:ext cx="7429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307" name="楕円 306">
          <a:extLst>
            <a:ext uri="{FF2B5EF4-FFF2-40B4-BE49-F238E27FC236}">
              <a16:creationId xmlns:a16="http://schemas.microsoft.com/office/drawing/2014/main" id="{7A60BEA0-0FAD-4E07-8255-A0C8E1F0B624}"/>
            </a:ext>
          </a:extLst>
        </xdr:cNvPr>
        <xdr:cNvSpPr/>
      </xdr:nvSpPr>
      <xdr:spPr>
        <a:xfrm>
          <a:off x="2571750" y="141153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82</xdr:row>
      <xdr:rowOff>131173</xdr:rowOff>
    </xdr:to>
    <xdr:cxnSp macro="">
      <xdr:nvCxnSpPr>
        <xdr:cNvPr id="308" name="直線コネクタ 307">
          <a:extLst>
            <a:ext uri="{FF2B5EF4-FFF2-40B4-BE49-F238E27FC236}">
              <a16:creationId xmlns:a16="http://schemas.microsoft.com/office/drawing/2014/main" id="{11BEB05E-6586-431E-B977-1581FC1B6C84}"/>
            </a:ext>
          </a:extLst>
        </xdr:cNvPr>
        <xdr:cNvCxnSpPr/>
      </xdr:nvCxnSpPr>
      <xdr:spPr>
        <a:xfrm>
          <a:off x="2626360" y="14160409"/>
          <a:ext cx="80518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9" name="楕円 308">
          <a:extLst>
            <a:ext uri="{FF2B5EF4-FFF2-40B4-BE49-F238E27FC236}">
              <a16:creationId xmlns:a16="http://schemas.microsoft.com/office/drawing/2014/main" id="{6091986E-A234-404E-AB13-04F9CD27C89F}"/>
            </a:ext>
          </a:extLst>
        </xdr:cNvPr>
        <xdr:cNvSpPr/>
      </xdr:nvSpPr>
      <xdr:spPr>
        <a:xfrm>
          <a:off x="1774190" y="142424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83</xdr:row>
      <xdr:rowOff>60961</xdr:rowOff>
    </xdr:to>
    <xdr:cxnSp macro="">
      <xdr:nvCxnSpPr>
        <xdr:cNvPr id="310" name="直線コネクタ 309">
          <a:extLst>
            <a:ext uri="{FF2B5EF4-FFF2-40B4-BE49-F238E27FC236}">
              <a16:creationId xmlns:a16="http://schemas.microsoft.com/office/drawing/2014/main" id="{E457AD47-EC6B-44BD-81EB-FA889630340F}"/>
            </a:ext>
          </a:extLst>
        </xdr:cNvPr>
        <xdr:cNvCxnSpPr/>
      </xdr:nvCxnSpPr>
      <xdr:spPr>
        <a:xfrm flipV="1">
          <a:off x="1828800" y="14160409"/>
          <a:ext cx="797560" cy="1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1" name="楕円 310">
          <a:extLst>
            <a:ext uri="{FF2B5EF4-FFF2-40B4-BE49-F238E27FC236}">
              <a16:creationId xmlns:a16="http://schemas.microsoft.com/office/drawing/2014/main" id="{11E6DA6F-4F43-46F9-A43C-3632FAEFBB78}"/>
            </a:ext>
          </a:extLst>
        </xdr:cNvPr>
        <xdr:cNvSpPr/>
      </xdr:nvSpPr>
      <xdr:spPr>
        <a:xfrm>
          <a:off x="988060" y="14237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60961</xdr:rowOff>
    </xdr:to>
    <xdr:cxnSp macro="">
      <xdr:nvCxnSpPr>
        <xdr:cNvPr id="312" name="直線コネクタ 311">
          <a:extLst>
            <a:ext uri="{FF2B5EF4-FFF2-40B4-BE49-F238E27FC236}">
              <a16:creationId xmlns:a16="http://schemas.microsoft.com/office/drawing/2014/main" id="{51D3C903-6145-4E8F-9708-59CD10123EE6}"/>
            </a:ext>
          </a:extLst>
        </xdr:cNvPr>
        <xdr:cNvCxnSpPr/>
      </xdr:nvCxnSpPr>
      <xdr:spPr>
        <a:xfrm>
          <a:off x="1031240" y="1429022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53090E18-7971-4D14-86D2-DD80D883BC8E}"/>
            </a:ext>
          </a:extLst>
        </xdr:cNvPr>
        <xdr:cNvSpPr txBox="1"/>
      </xdr:nvSpPr>
      <xdr:spPr>
        <a:xfrm>
          <a:off x="32391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44A86CB8-BE2D-4202-9089-1AEBE241D213}"/>
            </a:ext>
          </a:extLst>
        </xdr:cNvPr>
        <xdr:cNvSpPr txBox="1"/>
      </xdr:nvSpPr>
      <xdr:spPr>
        <a:xfrm>
          <a:off x="2439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A0182DF6-FCF9-4F59-920F-1C706C6E8048}"/>
            </a:ext>
          </a:extLst>
        </xdr:cNvPr>
        <xdr:cNvSpPr txBox="1"/>
      </xdr:nvSpPr>
      <xdr:spPr>
        <a:xfrm>
          <a:off x="164148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26C258F8-6435-45D8-BA3B-9B4C33884816}"/>
            </a:ext>
          </a:extLst>
        </xdr:cNvPr>
        <xdr:cNvSpPr txBox="1"/>
      </xdr:nvSpPr>
      <xdr:spPr>
        <a:xfrm>
          <a:off x="85535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27050</xdr:rowOff>
    </xdr:from>
    <xdr:ext cx="405111" cy="259045"/>
    <xdr:sp macro="" textlink="">
      <xdr:nvSpPr>
        <xdr:cNvPr id="317" name="n_1mainValue【福祉施設】&#10;有形固定資産減価償却率">
          <a:extLst>
            <a:ext uri="{FF2B5EF4-FFF2-40B4-BE49-F238E27FC236}">
              <a16:creationId xmlns:a16="http://schemas.microsoft.com/office/drawing/2014/main" id="{84C1F2C2-5FD5-4948-9665-AB32F6626F1D}"/>
            </a:ext>
          </a:extLst>
        </xdr:cNvPr>
        <xdr:cNvSpPr txBox="1"/>
      </xdr:nvSpPr>
      <xdr:spPr>
        <a:xfrm>
          <a:off x="3239144" y="1391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318" name="n_2mainValue【福祉施設】&#10;有形固定資産減価償却率">
          <a:extLst>
            <a:ext uri="{FF2B5EF4-FFF2-40B4-BE49-F238E27FC236}">
              <a16:creationId xmlns:a16="http://schemas.microsoft.com/office/drawing/2014/main" id="{3F1D819C-A84C-45B0-85C3-0A76C794487C}"/>
            </a:ext>
          </a:extLst>
        </xdr:cNvPr>
        <xdr:cNvSpPr txBox="1"/>
      </xdr:nvSpPr>
      <xdr:spPr>
        <a:xfrm>
          <a:off x="2439044" y="1389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9" name="n_3mainValue【福祉施設】&#10;有形固定資産減価償却率">
          <a:extLst>
            <a:ext uri="{FF2B5EF4-FFF2-40B4-BE49-F238E27FC236}">
              <a16:creationId xmlns:a16="http://schemas.microsoft.com/office/drawing/2014/main" id="{07142992-7058-46E9-8E2F-FE69211D9638}"/>
            </a:ext>
          </a:extLst>
        </xdr:cNvPr>
        <xdr:cNvSpPr txBox="1"/>
      </xdr:nvSpPr>
      <xdr:spPr>
        <a:xfrm>
          <a:off x="1641484" y="1433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0" name="n_4mainValue【福祉施設】&#10;有形固定資産減価償却率">
          <a:extLst>
            <a:ext uri="{FF2B5EF4-FFF2-40B4-BE49-F238E27FC236}">
              <a16:creationId xmlns:a16="http://schemas.microsoft.com/office/drawing/2014/main" id="{DCC6005D-5276-44F2-980B-5FD70B1680F1}"/>
            </a:ext>
          </a:extLst>
        </xdr:cNvPr>
        <xdr:cNvSpPr txBox="1"/>
      </xdr:nvSpPr>
      <xdr:spPr>
        <a:xfrm>
          <a:off x="85535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877C470-BA81-40FA-BAF7-C30E9500D96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BF91695-CD28-4982-A478-57787FC47AE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1C4492D-1558-4022-B1EE-96A9F957658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22B8888-F728-462E-9370-EA58D9ED1AF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D89CA01-EBEB-4AF2-8827-99C2DF8C365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FB2B990-7ADC-4945-B257-82C7B514E47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779C85E-2210-4CAD-B4BF-93321FE8701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C2C04C1-B353-469F-87CF-6088209A17E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BBF27E0-01DD-46C7-95F4-B518A1C5F86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26A4F2C-E945-4F4D-95B2-CF5FE471D4F6}"/>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F2EBA0FB-6C2C-4CB4-8CF8-C563FDB176D3}"/>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B1D537A-379C-466D-84B1-45BCBBE8C538}"/>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94879AE-E6CD-407B-893A-E60DCA03AF1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607CCC6-4D2D-435B-A2CB-4E4883D91AE0}"/>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963C707-2B8D-4B2D-9610-1A2DE722CCD2}"/>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1762D5E-6D0E-4CED-AB52-34DF8AC763DB}"/>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79C3141-34A1-4D01-8508-595205617A1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6A4F456-5287-45F3-8A18-40B5D745062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20E753F-E220-4CE3-A337-F881C3735B7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ADB7B298-9701-4927-B9BF-A9E471E7DA56}"/>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6BAFC834-595A-4112-B62F-F64A802BE097}"/>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1110E760-BF10-4FC5-B3E9-5FE106896331}"/>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E902C083-A710-47D9-BC5C-CF6E445A7820}"/>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68995785-8A6A-4719-BB7F-A890C0B50BD3}"/>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37EB006C-C094-475A-B142-EE096D98D4C2}"/>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963D210F-84DB-4DF6-88E3-72B4C209F7A6}"/>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4D628C0A-2908-4089-9142-13737E4DBD87}"/>
            </a:ext>
          </a:extLst>
        </xdr:cNvPr>
        <xdr:cNvSpPr/>
      </xdr:nvSpPr>
      <xdr:spPr>
        <a:xfrm>
          <a:off x="8632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2F219A7F-F17F-4839-B463-ADDAA5D77343}"/>
            </a:ext>
          </a:extLst>
        </xdr:cNvPr>
        <xdr:cNvSpPr/>
      </xdr:nvSpPr>
      <xdr:spPr>
        <a:xfrm>
          <a:off x="7846060" y="1429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421C248F-DC01-493D-BA57-CD722A39B101}"/>
            </a:ext>
          </a:extLst>
        </xdr:cNvPr>
        <xdr:cNvSpPr/>
      </xdr:nvSpPr>
      <xdr:spPr>
        <a:xfrm>
          <a:off x="7029450" y="14284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31387538-A724-400D-B5D8-AA01B0EAE295}"/>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9E21774-134A-4096-A9C7-0A553667E33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B1C08ED-3728-471D-895A-36F75C44143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84508B9-F4DD-49AF-B0D0-FD9CA28D0D4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6B6F363-A991-4AAC-A3FB-6DE314F79E9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65B46C0-1C64-42B1-B86D-94DDD671B5C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6" name="楕円 355">
          <a:extLst>
            <a:ext uri="{FF2B5EF4-FFF2-40B4-BE49-F238E27FC236}">
              <a16:creationId xmlns:a16="http://schemas.microsoft.com/office/drawing/2014/main" id="{37C5BED4-4A43-4163-BA8C-74C25C0E4D91}"/>
            </a:ext>
          </a:extLst>
        </xdr:cNvPr>
        <xdr:cNvSpPr/>
      </xdr:nvSpPr>
      <xdr:spPr>
        <a:xfrm>
          <a:off x="9394190" y="1423289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148607</xdr:rowOff>
    </xdr:from>
    <xdr:ext cx="469744" cy="259045"/>
    <xdr:sp macro="" textlink="">
      <xdr:nvSpPr>
        <xdr:cNvPr id="357" name="【福祉施設】&#10;一人当たり面積該当値テキスト">
          <a:extLst>
            <a:ext uri="{FF2B5EF4-FFF2-40B4-BE49-F238E27FC236}">
              <a16:creationId xmlns:a16="http://schemas.microsoft.com/office/drawing/2014/main" id="{238DFBCC-7D3E-476F-B60A-171939685F04}"/>
            </a:ext>
          </a:extLst>
        </xdr:cNvPr>
        <xdr:cNvSpPr txBox="1"/>
      </xdr:nvSpPr>
      <xdr:spPr>
        <a:xfrm>
          <a:off x="946785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10161</xdr:rowOff>
    </xdr:from>
    <xdr:to>
      <xdr:col>50</xdr:col>
      <xdr:colOff>165100</xdr:colOff>
      <xdr:row>83</xdr:row>
      <xdr:rowOff>111761</xdr:rowOff>
    </xdr:to>
    <xdr:sp macro="" textlink="">
      <xdr:nvSpPr>
        <xdr:cNvPr id="358" name="楕円 357">
          <a:extLst>
            <a:ext uri="{FF2B5EF4-FFF2-40B4-BE49-F238E27FC236}">
              <a16:creationId xmlns:a16="http://schemas.microsoft.com/office/drawing/2014/main" id="{FCAF584F-7F1A-43A1-9032-793C03B2760E}"/>
            </a:ext>
          </a:extLst>
        </xdr:cNvPr>
        <xdr:cNvSpPr/>
      </xdr:nvSpPr>
      <xdr:spPr>
        <a:xfrm>
          <a:off x="8632190" y="142424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60961</xdr:rowOff>
    </xdr:to>
    <xdr:cxnSp macro="">
      <xdr:nvCxnSpPr>
        <xdr:cNvPr id="359" name="直線コネクタ 358">
          <a:extLst>
            <a:ext uri="{FF2B5EF4-FFF2-40B4-BE49-F238E27FC236}">
              <a16:creationId xmlns:a16="http://schemas.microsoft.com/office/drawing/2014/main" id="{2D014DC6-99B8-4E04-8749-12C2C7FE4E32}"/>
            </a:ext>
          </a:extLst>
        </xdr:cNvPr>
        <xdr:cNvCxnSpPr/>
      </xdr:nvCxnSpPr>
      <xdr:spPr>
        <a:xfrm flipV="1">
          <a:off x="8686800" y="14283690"/>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xdr:rowOff>
    </xdr:from>
    <xdr:to>
      <xdr:col>46</xdr:col>
      <xdr:colOff>38100</xdr:colOff>
      <xdr:row>83</xdr:row>
      <xdr:rowOff>106045</xdr:rowOff>
    </xdr:to>
    <xdr:sp macro="" textlink="">
      <xdr:nvSpPr>
        <xdr:cNvPr id="360" name="楕円 359">
          <a:extLst>
            <a:ext uri="{FF2B5EF4-FFF2-40B4-BE49-F238E27FC236}">
              <a16:creationId xmlns:a16="http://schemas.microsoft.com/office/drawing/2014/main" id="{AD57D2EE-A239-454C-8211-EFAC7DC8022A}"/>
            </a:ext>
          </a:extLst>
        </xdr:cNvPr>
        <xdr:cNvSpPr/>
      </xdr:nvSpPr>
      <xdr:spPr>
        <a:xfrm>
          <a:off x="7846060" y="1423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55245</xdr:rowOff>
    </xdr:from>
    <xdr:to>
      <xdr:col>50</xdr:col>
      <xdr:colOff>114300</xdr:colOff>
      <xdr:row>83</xdr:row>
      <xdr:rowOff>60961</xdr:rowOff>
    </xdr:to>
    <xdr:cxnSp macro="">
      <xdr:nvCxnSpPr>
        <xdr:cNvPr id="361" name="直線コネクタ 360">
          <a:extLst>
            <a:ext uri="{FF2B5EF4-FFF2-40B4-BE49-F238E27FC236}">
              <a16:creationId xmlns:a16="http://schemas.microsoft.com/office/drawing/2014/main" id="{2E32DBEE-CE0A-452D-AF82-4F505292F685}"/>
            </a:ext>
          </a:extLst>
        </xdr:cNvPr>
        <xdr:cNvCxnSpPr/>
      </xdr:nvCxnSpPr>
      <xdr:spPr>
        <a:xfrm>
          <a:off x="7889240" y="142894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362" name="楕円 361">
          <a:extLst>
            <a:ext uri="{FF2B5EF4-FFF2-40B4-BE49-F238E27FC236}">
              <a16:creationId xmlns:a16="http://schemas.microsoft.com/office/drawing/2014/main" id="{BA1A5BE9-7309-42E2-BC8D-DD429AD64A92}"/>
            </a:ext>
          </a:extLst>
        </xdr:cNvPr>
        <xdr:cNvSpPr/>
      </xdr:nvSpPr>
      <xdr:spPr>
        <a:xfrm>
          <a:off x="7029450" y="142614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55245</xdr:rowOff>
    </xdr:from>
    <xdr:to>
      <xdr:col>45</xdr:col>
      <xdr:colOff>177800</xdr:colOff>
      <xdr:row>83</xdr:row>
      <xdr:rowOff>83820</xdr:rowOff>
    </xdr:to>
    <xdr:cxnSp macro="">
      <xdr:nvCxnSpPr>
        <xdr:cNvPr id="363" name="直線コネクタ 362">
          <a:extLst>
            <a:ext uri="{FF2B5EF4-FFF2-40B4-BE49-F238E27FC236}">
              <a16:creationId xmlns:a16="http://schemas.microsoft.com/office/drawing/2014/main" id="{843B9ADB-0FC1-41FA-9398-D9793FF50BB0}"/>
            </a:ext>
          </a:extLst>
        </xdr:cNvPr>
        <xdr:cNvCxnSpPr/>
      </xdr:nvCxnSpPr>
      <xdr:spPr>
        <a:xfrm flipV="1">
          <a:off x="7084060" y="1428940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27305</xdr:rowOff>
    </xdr:from>
    <xdr:to>
      <xdr:col>36</xdr:col>
      <xdr:colOff>165100</xdr:colOff>
      <xdr:row>83</xdr:row>
      <xdr:rowOff>128905</xdr:rowOff>
    </xdr:to>
    <xdr:sp macro="" textlink="">
      <xdr:nvSpPr>
        <xdr:cNvPr id="364" name="楕円 363">
          <a:extLst>
            <a:ext uri="{FF2B5EF4-FFF2-40B4-BE49-F238E27FC236}">
              <a16:creationId xmlns:a16="http://schemas.microsoft.com/office/drawing/2014/main" id="{1590A6C2-E69A-40CC-8F1C-AE6783708927}"/>
            </a:ext>
          </a:extLst>
        </xdr:cNvPr>
        <xdr:cNvSpPr/>
      </xdr:nvSpPr>
      <xdr:spPr>
        <a:xfrm>
          <a:off x="6231890" y="142557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78105</xdr:rowOff>
    </xdr:from>
    <xdr:to>
      <xdr:col>41</xdr:col>
      <xdr:colOff>50800</xdr:colOff>
      <xdr:row>83</xdr:row>
      <xdr:rowOff>83820</xdr:rowOff>
    </xdr:to>
    <xdr:cxnSp macro="">
      <xdr:nvCxnSpPr>
        <xdr:cNvPr id="365" name="直線コネクタ 364">
          <a:extLst>
            <a:ext uri="{FF2B5EF4-FFF2-40B4-BE49-F238E27FC236}">
              <a16:creationId xmlns:a16="http://schemas.microsoft.com/office/drawing/2014/main" id="{7935528D-9B48-44B6-A456-740673F5DDDD}"/>
            </a:ext>
          </a:extLst>
        </xdr:cNvPr>
        <xdr:cNvCxnSpPr/>
      </xdr:nvCxnSpPr>
      <xdr:spPr>
        <a:xfrm>
          <a:off x="6286500" y="1430845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74814FF3-0F3A-4CBA-BF97-327F2C18F5F0}"/>
            </a:ext>
          </a:extLst>
        </xdr:cNvPr>
        <xdr:cNvSpPr txBox="1"/>
      </xdr:nvSpPr>
      <xdr:spPr>
        <a:xfrm>
          <a:off x="8454467"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A5E5474E-3627-4094-8D73-9BF58515D48C}"/>
            </a:ext>
          </a:extLst>
        </xdr:cNvPr>
        <xdr:cNvSpPr txBox="1"/>
      </xdr:nvSpPr>
      <xdr:spPr>
        <a:xfrm>
          <a:off x="767341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F8D20448-B3D5-4CB1-BE66-899445221A83}"/>
            </a:ext>
          </a:extLst>
        </xdr:cNvPr>
        <xdr:cNvSpPr txBox="1"/>
      </xdr:nvSpPr>
      <xdr:spPr>
        <a:xfrm>
          <a:off x="6866332" y="1437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65C4DB64-12CE-486D-8983-C60EF8BF3726}"/>
            </a:ext>
          </a:extLst>
        </xdr:cNvPr>
        <xdr:cNvSpPr txBox="1"/>
      </xdr:nvSpPr>
      <xdr:spPr>
        <a:xfrm>
          <a:off x="60687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128288</xdr:rowOff>
    </xdr:from>
    <xdr:ext cx="469744" cy="259045"/>
    <xdr:sp macro="" textlink="">
      <xdr:nvSpPr>
        <xdr:cNvPr id="370" name="n_1mainValue【福祉施設】&#10;一人当たり面積">
          <a:extLst>
            <a:ext uri="{FF2B5EF4-FFF2-40B4-BE49-F238E27FC236}">
              <a16:creationId xmlns:a16="http://schemas.microsoft.com/office/drawing/2014/main" id="{A567B0F6-BA23-4FDE-BEBA-B0C986B86EB5}"/>
            </a:ext>
          </a:extLst>
        </xdr:cNvPr>
        <xdr:cNvSpPr txBox="1"/>
      </xdr:nvSpPr>
      <xdr:spPr>
        <a:xfrm>
          <a:off x="8454467" y="140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71" name="n_2mainValue【福祉施設】&#10;一人当たり面積">
          <a:extLst>
            <a:ext uri="{FF2B5EF4-FFF2-40B4-BE49-F238E27FC236}">
              <a16:creationId xmlns:a16="http://schemas.microsoft.com/office/drawing/2014/main" id="{50D4E555-1B98-4AC9-BEF5-39B1C7AB2C21}"/>
            </a:ext>
          </a:extLst>
        </xdr:cNvPr>
        <xdr:cNvSpPr txBox="1"/>
      </xdr:nvSpPr>
      <xdr:spPr>
        <a:xfrm>
          <a:off x="767341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151147</xdr:rowOff>
    </xdr:from>
    <xdr:ext cx="469744" cy="259045"/>
    <xdr:sp macro="" textlink="">
      <xdr:nvSpPr>
        <xdr:cNvPr id="372" name="n_3mainValue【福祉施設】&#10;一人当たり面積">
          <a:extLst>
            <a:ext uri="{FF2B5EF4-FFF2-40B4-BE49-F238E27FC236}">
              <a16:creationId xmlns:a16="http://schemas.microsoft.com/office/drawing/2014/main" id="{F5FDF0A8-B131-44AA-940C-6DEB7096E410}"/>
            </a:ext>
          </a:extLst>
        </xdr:cNvPr>
        <xdr:cNvSpPr txBox="1"/>
      </xdr:nvSpPr>
      <xdr:spPr>
        <a:xfrm>
          <a:off x="6866332"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145432</xdr:rowOff>
    </xdr:from>
    <xdr:ext cx="469744" cy="259045"/>
    <xdr:sp macro="" textlink="">
      <xdr:nvSpPr>
        <xdr:cNvPr id="373" name="n_4mainValue【福祉施設】&#10;一人当たり面積">
          <a:extLst>
            <a:ext uri="{FF2B5EF4-FFF2-40B4-BE49-F238E27FC236}">
              <a16:creationId xmlns:a16="http://schemas.microsoft.com/office/drawing/2014/main" id="{99A51932-C15A-4594-B078-BC881523125E}"/>
            </a:ext>
          </a:extLst>
        </xdr:cNvPr>
        <xdr:cNvSpPr txBox="1"/>
      </xdr:nvSpPr>
      <xdr:spPr>
        <a:xfrm>
          <a:off x="6068772"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7286A42-8D61-435F-B531-3C7F15837A9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F253619-8FD5-4B41-9631-FFD509C8F5E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895BA70-530F-4795-BCB4-BE50E4DFC02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700470A-3360-42BE-A82D-8FFBD3CD8A4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D2A3564-694C-411B-B381-DA3DAAA1C0D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DE4E18A-AA7A-477B-80A8-988679802F9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8DD3309-CD93-4063-BE2F-4DB410542D4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FEF263C-89DC-4778-A500-ECC56E951F4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9499D03-4292-42C6-9B7D-C23019ECE5D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E03E14C0-091D-4941-B594-5D06A4ABC98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FAB1C72D-AEDE-4188-BD86-A8BDC30C6DB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99D226C4-AA08-411B-9734-F7C6D14B1398}"/>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62F35467-E775-42B3-AA67-2B57C64F6B2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3C3D7C70-FFD4-4C34-8481-4AE5CB183AEA}"/>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85E5D7EA-C966-4124-838D-184370733078}"/>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D5D31D5E-706A-415F-AAC8-D019D5752EB8}"/>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2FBDEE16-7803-4828-B382-69D03617FF4B}"/>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C2B1BB2F-6626-46A4-A9B9-75934D5AEE02}"/>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5B839983-D434-4A68-AE51-02F5A8E927AC}"/>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AF8DFE51-28D9-47F4-874F-924344D7615C}"/>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FEDE1AF7-2BFD-4581-BD24-DDE99EA1582F}"/>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CA160625-3834-4F54-856A-37BA6B6BB931}"/>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458A6EC8-4F35-4A80-BD5A-CF00D628637B}"/>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8074BB22-9FBA-421C-B0F4-BC8689777428}"/>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29FA2800-430E-44D7-A553-36217A48FC1E}"/>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DDC5D9B3-2AFF-4AED-9D28-A9FA6E5CE000}"/>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A9A65046-4A70-44E0-82DB-C3AC503F5F8D}"/>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59CB1DFB-A0C5-4335-9EBF-DB6E9B10B995}"/>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1B434EBF-CFA1-4F90-A752-072218D0D41F}"/>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34E3F60D-1744-4953-9973-393C2BF9F41B}"/>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89A3908D-633F-4702-B658-0CE4455854AD}"/>
            </a:ext>
          </a:extLst>
        </xdr:cNvPr>
        <xdr:cNvSpPr txBox="1"/>
      </xdr:nvSpPr>
      <xdr:spPr>
        <a:xfrm>
          <a:off x="4212590" y="17967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37E1A61D-A183-4452-A617-366C42F047C4}"/>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5D767C5E-C0B4-44EE-B4EE-9C84DE954A3A}"/>
            </a:ext>
          </a:extLst>
        </xdr:cNvPr>
        <xdr:cNvSpPr/>
      </xdr:nvSpPr>
      <xdr:spPr>
        <a:xfrm>
          <a:off x="33883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A8958DC-63D2-4C35-9BF3-5D0321107386}"/>
            </a:ext>
          </a:extLst>
        </xdr:cNvPr>
        <xdr:cNvSpPr/>
      </xdr:nvSpPr>
      <xdr:spPr>
        <a:xfrm>
          <a:off x="2571750" y="179936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FC6AF863-8051-4E5D-A0FD-D5F79C400893}"/>
            </a:ext>
          </a:extLst>
        </xdr:cNvPr>
        <xdr:cNvSpPr/>
      </xdr:nvSpPr>
      <xdr:spPr>
        <a:xfrm>
          <a:off x="1774190" y="179650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6A4804F8-4B21-4A8D-9D32-2D1B168C02A6}"/>
            </a:ext>
          </a:extLst>
        </xdr:cNvPr>
        <xdr:cNvSpPr/>
      </xdr:nvSpPr>
      <xdr:spPr>
        <a:xfrm>
          <a:off x="9880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0E8CA65-746D-4BFA-B80B-AAEB8CD43C58}"/>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74108D8-140D-412A-9DE6-485F087728C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08145F8-1100-4E09-ACF1-48A6F38DE8CB}"/>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5299273-540F-4FB1-8EB6-B48A872D0250}"/>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3943828-81D4-41CE-8C56-8243CFC0E776}"/>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5" name="楕円 414">
          <a:extLst>
            <a:ext uri="{FF2B5EF4-FFF2-40B4-BE49-F238E27FC236}">
              <a16:creationId xmlns:a16="http://schemas.microsoft.com/office/drawing/2014/main" id="{226D466D-D5BE-436F-961C-2A308DE94980}"/>
            </a:ext>
          </a:extLst>
        </xdr:cNvPr>
        <xdr:cNvSpPr/>
      </xdr:nvSpPr>
      <xdr:spPr>
        <a:xfrm>
          <a:off x="4131310" y="178894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77669</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9653AB4B-1D23-40B7-9D3B-D0C78704E01E}"/>
            </a:ext>
          </a:extLst>
        </xdr:cNvPr>
        <xdr:cNvSpPr txBox="1"/>
      </xdr:nvSpPr>
      <xdr:spPr>
        <a:xfrm>
          <a:off x="421259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17" name="楕円 416">
          <a:extLst>
            <a:ext uri="{FF2B5EF4-FFF2-40B4-BE49-F238E27FC236}">
              <a16:creationId xmlns:a16="http://schemas.microsoft.com/office/drawing/2014/main" id="{33E0125A-89EE-4EBD-BA23-CEE8A78DE0D4}"/>
            </a:ext>
          </a:extLst>
        </xdr:cNvPr>
        <xdr:cNvSpPr/>
      </xdr:nvSpPr>
      <xdr:spPr>
        <a:xfrm>
          <a:off x="3388360" y="1786082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105592</xdr:rowOff>
    </xdr:to>
    <xdr:cxnSp macro="">
      <xdr:nvCxnSpPr>
        <xdr:cNvPr id="418" name="直線コネクタ 417">
          <a:extLst>
            <a:ext uri="{FF2B5EF4-FFF2-40B4-BE49-F238E27FC236}">
              <a16:creationId xmlns:a16="http://schemas.microsoft.com/office/drawing/2014/main" id="{E4BF7B37-2FBB-4AAF-959C-0321E7DD9550}"/>
            </a:ext>
          </a:extLst>
        </xdr:cNvPr>
        <xdr:cNvCxnSpPr/>
      </xdr:nvCxnSpPr>
      <xdr:spPr>
        <a:xfrm>
          <a:off x="3431540" y="17915436"/>
          <a:ext cx="74295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19" name="楕円 418">
          <a:extLst>
            <a:ext uri="{FF2B5EF4-FFF2-40B4-BE49-F238E27FC236}">
              <a16:creationId xmlns:a16="http://schemas.microsoft.com/office/drawing/2014/main" id="{DE3502D0-5B8A-4852-AFC6-C3D4F231BF02}"/>
            </a:ext>
          </a:extLst>
        </xdr:cNvPr>
        <xdr:cNvSpPr/>
      </xdr:nvSpPr>
      <xdr:spPr>
        <a:xfrm>
          <a:off x="2571750" y="178485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82731</xdr:rowOff>
    </xdr:to>
    <xdr:cxnSp macro="">
      <xdr:nvCxnSpPr>
        <xdr:cNvPr id="420" name="直線コネクタ 419">
          <a:extLst>
            <a:ext uri="{FF2B5EF4-FFF2-40B4-BE49-F238E27FC236}">
              <a16:creationId xmlns:a16="http://schemas.microsoft.com/office/drawing/2014/main" id="{413C430A-A290-46E3-9377-53C5EA993CA4}"/>
            </a:ext>
          </a:extLst>
        </xdr:cNvPr>
        <xdr:cNvCxnSpPr/>
      </xdr:nvCxnSpPr>
      <xdr:spPr>
        <a:xfrm>
          <a:off x="2626360" y="17893665"/>
          <a:ext cx="80518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421" name="楕円 420">
          <a:extLst>
            <a:ext uri="{FF2B5EF4-FFF2-40B4-BE49-F238E27FC236}">
              <a16:creationId xmlns:a16="http://schemas.microsoft.com/office/drawing/2014/main" id="{8CC7C0BC-AB56-4ADE-99B9-3E08E182872A}"/>
            </a:ext>
          </a:extLst>
        </xdr:cNvPr>
        <xdr:cNvSpPr/>
      </xdr:nvSpPr>
      <xdr:spPr>
        <a:xfrm>
          <a:off x="1774190" y="178205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38644</xdr:rowOff>
    </xdr:from>
    <xdr:to>
      <xdr:col>15</xdr:col>
      <xdr:colOff>50800</xdr:colOff>
      <xdr:row>104</xdr:row>
      <xdr:rowOff>64770</xdr:rowOff>
    </xdr:to>
    <xdr:cxnSp macro="">
      <xdr:nvCxnSpPr>
        <xdr:cNvPr id="422" name="直線コネクタ 421">
          <a:extLst>
            <a:ext uri="{FF2B5EF4-FFF2-40B4-BE49-F238E27FC236}">
              <a16:creationId xmlns:a16="http://schemas.microsoft.com/office/drawing/2014/main" id="{03CAFA98-39E6-4AE2-9F5C-15F947352199}"/>
            </a:ext>
          </a:extLst>
        </xdr:cNvPr>
        <xdr:cNvCxnSpPr/>
      </xdr:nvCxnSpPr>
      <xdr:spPr>
        <a:xfrm>
          <a:off x="1828800" y="17869444"/>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125005</xdr:rowOff>
    </xdr:from>
    <xdr:to>
      <xdr:col>6</xdr:col>
      <xdr:colOff>38100</xdr:colOff>
      <xdr:row>104</xdr:row>
      <xdr:rowOff>55155</xdr:rowOff>
    </xdr:to>
    <xdr:sp macro="" textlink="">
      <xdr:nvSpPr>
        <xdr:cNvPr id="423" name="楕円 422">
          <a:extLst>
            <a:ext uri="{FF2B5EF4-FFF2-40B4-BE49-F238E27FC236}">
              <a16:creationId xmlns:a16="http://schemas.microsoft.com/office/drawing/2014/main" id="{830FCC1D-2B7F-4A1C-B021-52D59E69B634}"/>
            </a:ext>
          </a:extLst>
        </xdr:cNvPr>
        <xdr:cNvSpPr/>
      </xdr:nvSpPr>
      <xdr:spPr>
        <a:xfrm>
          <a:off x="988060" y="177862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4355</xdr:rowOff>
    </xdr:from>
    <xdr:to>
      <xdr:col>10</xdr:col>
      <xdr:colOff>114300</xdr:colOff>
      <xdr:row>104</xdr:row>
      <xdr:rowOff>38644</xdr:rowOff>
    </xdr:to>
    <xdr:cxnSp macro="">
      <xdr:nvCxnSpPr>
        <xdr:cNvPr id="424" name="直線コネクタ 423">
          <a:extLst>
            <a:ext uri="{FF2B5EF4-FFF2-40B4-BE49-F238E27FC236}">
              <a16:creationId xmlns:a16="http://schemas.microsoft.com/office/drawing/2014/main" id="{E7B9C929-8642-4076-BB1F-F62D025469C3}"/>
            </a:ext>
          </a:extLst>
        </xdr:cNvPr>
        <xdr:cNvCxnSpPr/>
      </xdr:nvCxnSpPr>
      <xdr:spPr>
        <a:xfrm>
          <a:off x="1031240" y="17837060"/>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D052850E-16B3-434C-8069-970C2D1CE193}"/>
            </a:ext>
          </a:extLst>
        </xdr:cNvPr>
        <xdr:cNvSpPr txBox="1"/>
      </xdr:nvSpPr>
      <xdr:spPr>
        <a:xfrm>
          <a:off x="32391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A2D83187-851D-4979-8CE3-C0A88E66AF41}"/>
            </a:ext>
          </a:extLst>
        </xdr:cNvPr>
        <xdr:cNvSpPr txBox="1"/>
      </xdr:nvSpPr>
      <xdr:spPr>
        <a:xfrm>
          <a:off x="2439044" y="1808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3314A6F2-01C9-4269-973B-E60453396DBA}"/>
            </a:ext>
          </a:extLst>
        </xdr:cNvPr>
        <xdr:cNvSpPr txBox="1"/>
      </xdr:nvSpPr>
      <xdr:spPr>
        <a:xfrm>
          <a:off x="1641484" y="180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63557B2B-7E09-4F25-9D70-95291B226F6A}"/>
            </a:ext>
          </a:extLst>
        </xdr:cNvPr>
        <xdr:cNvSpPr txBox="1"/>
      </xdr:nvSpPr>
      <xdr:spPr>
        <a:xfrm>
          <a:off x="85535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429" name="n_1mainValue【市民会館】&#10;有形固定資産減価償却率">
          <a:extLst>
            <a:ext uri="{FF2B5EF4-FFF2-40B4-BE49-F238E27FC236}">
              <a16:creationId xmlns:a16="http://schemas.microsoft.com/office/drawing/2014/main" id="{564CFA11-8D0D-41ED-8B4D-866C4248CB77}"/>
            </a:ext>
          </a:extLst>
        </xdr:cNvPr>
        <xdr:cNvSpPr txBox="1"/>
      </xdr:nvSpPr>
      <xdr:spPr>
        <a:xfrm>
          <a:off x="32391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30" name="n_2mainValue【市民会館】&#10;有形固定資産減価償却率">
          <a:extLst>
            <a:ext uri="{FF2B5EF4-FFF2-40B4-BE49-F238E27FC236}">
              <a16:creationId xmlns:a16="http://schemas.microsoft.com/office/drawing/2014/main" id="{86D39EF1-3533-4B78-AA96-35050D350F54}"/>
            </a:ext>
          </a:extLst>
        </xdr:cNvPr>
        <xdr:cNvSpPr txBox="1"/>
      </xdr:nvSpPr>
      <xdr:spPr>
        <a:xfrm>
          <a:off x="2439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431" name="n_3mainValue【市民会館】&#10;有形固定資産減価償却率">
          <a:extLst>
            <a:ext uri="{FF2B5EF4-FFF2-40B4-BE49-F238E27FC236}">
              <a16:creationId xmlns:a16="http://schemas.microsoft.com/office/drawing/2014/main" id="{AA3689A7-FC14-41E0-86C4-7B7B88E11BD1}"/>
            </a:ext>
          </a:extLst>
        </xdr:cNvPr>
        <xdr:cNvSpPr txBox="1"/>
      </xdr:nvSpPr>
      <xdr:spPr>
        <a:xfrm>
          <a:off x="1641484" y="175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71682</xdr:rowOff>
    </xdr:from>
    <xdr:ext cx="405111" cy="259045"/>
    <xdr:sp macro="" textlink="">
      <xdr:nvSpPr>
        <xdr:cNvPr id="432" name="n_4mainValue【市民会館】&#10;有形固定資産減価償却率">
          <a:extLst>
            <a:ext uri="{FF2B5EF4-FFF2-40B4-BE49-F238E27FC236}">
              <a16:creationId xmlns:a16="http://schemas.microsoft.com/office/drawing/2014/main" id="{F8CBF074-1792-4C00-BB43-D7D559734F50}"/>
            </a:ext>
          </a:extLst>
        </xdr:cNvPr>
        <xdr:cNvSpPr txBox="1"/>
      </xdr:nvSpPr>
      <xdr:spPr>
        <a:xfrm>
          <a:off x="855354" y="1755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75E524DD-CFE0-4A71-97F7-7C19832FB7D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C1A5D2E4-C2CD-4585-9618-194000E1921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E7EEFDC9-5EE2-4644-8605-27CBE4F9549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6A86D604-4707-4050-B9E5-164B684C4D3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EB1C76B-414C-4EDB-9DF6-5F19EC1CC6B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30A3B4E6-D048-418E-B9F5-A33F228AC1F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4F9DE0B4-86AE-4738-ACDD-D9AF5E58EAE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6B70D9FF-95EC-4BBE-B6F8-A708BA8E1EA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F96DB382-F0C0-422D-B603-C8E1D5917FD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B89DCE9A-AEFE-4DD8-B7D7-DC7B0D5F8B37}"/>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AEF5F291-B9E5-4570-80C4-9739896E67B9}"/>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8028140D-3330-4BAD-BE4E-5D681496AAC4}"/>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E59B37AF-9017-449F-8379-D0CFA0E6980D}"/>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4D0E60B4-B242-42C0-83C1-E12CF018B08A}"/>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B20F6891-25DC-4FE6-B9E5-4950392BF098}"/>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C704C74B-6136-49B3-9E99-9E0ED08BAF98}"/>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ED3CCE74-08A0-491A-83C0-89135102C990}"/>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BB157296-8385-4F0E-82BD-6A29D5AA341A}"/>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4B0C9BBD-47DC-4D36-B7DC-46D1E9DB8731}"/>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8BA98C4D-B93A-4F8A-9814-AC53DD9557F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1313CB07-F40F-442E-93EC-753CCA188B59}"/>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245BCC84-1406-474C-8805-5D25EDD07420}"/>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D60AD78D-1A31-4382-B89E-3207AC6A52B9}"/>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77B6CCD2-F763-43D0-8623-E297A5EAA155}"/>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C0C8A42B-7A7A-4371-B6C2-D7D6DB013FFD}"/>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B017DA31-F826-469F-A862-9EFD4C99DD55}"/>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C025B57B-3300-44D3-98A8-E80E174F76D6}"/>
            </a:ext>
          </a:extLst>
        </xdr:cNvPr>
        <xdr:cNvSpPr txBox="1"/>
      </xdr:nvSpPr>
      <xdr:spPr>
        <a:xfrm>
          <a:off x="946785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B6375BCE-BD1B-4CAF-A526-5B99AD0D2E67}"/>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CBF00072-6AA6-4254-8B8E-62EBBB3750CB}"/>
            </a:ext>
          </a:extLst>
        </xdr:cNvPr>
        <xdr:cNvSpPr/>
      </xdr:nvSpPr>
      <xdr:spPr>
        <a:xfrm>
          <a:off x="8632190" y="182558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DF9938C2-C481-4501-89F2-01BA68907B99}"/>
            </a:ext>
          </a:extLst>
        </xdr:cNvPr>
        <xdr:cNvSpPr/>
      </xdr:nvSpPr>
      <xdr:spPr>
        <a:xfrm>
          <a:off x="7846060" y="18262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A910054E-7057-48C3-95B5-AEE1655FEDA2}"/>
            </a:ext>
          </a:extLst>
        </xdr:cNvPr>
        <xdr:cNvSpPr/>
      </xdr:nvSpPr>
      <xdr:spPr>
        <a:xfrm>
          <a:off x="7029450" y="18262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1370E8E3-51E4-4A53-A84E-EE0A9272DD24}"/>
            </a:ext>
          </a:extLst>
        </xdr:cNvPr>
        <xdr:cNvSpPr/>
      </xdr:nvSpPr>
      <xdr:spPr>
        <a:xfrm>
          <a:off x="6231890" y="182516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DAAC528-5D3B-4B56-9194-56929C50FA9D}"/>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6703AAC-F78E-4C24-A489-4BDB86BB9DE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4D3ED7E-1AD5-4046-9E7C-6AC7CBB6999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D588C27-FB8B-4D6B-B448-302A8309E8F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59034B5-E01B-45FF-8258-274DDF83B4C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98552</xdr:rowOff>
    </xdr:from>
    <xdr:to>
      <xdr:col>55</xdr:col>
      <xdr:colOff>50800</xdr:colOff>
      <xdr:row>107</xdr:row>
      <xdr:rowOff>28702</xdr:rowOff>
    </xdr:to>
    <xdr:sp macro="" textlink="">
      <xdr:nvSpPr>
        <xdr:cNvPr id="470" name="楕円 469">
          <a:extLst>
            <a:ext uri="{FF2B5EF4-FFF2-40B4-BE49-F238E27FC236}">
              <a16:creationId xmlns:a16="http://schemas.microsoft.com/office/drawing/2014/main" id="{FEB4794E-D601-42C6-8DA9-4FD25C77EF69}"/>
            </a:ext>
          </a:extLst>
        </xdr:cNvPr>
        <xdr:cNvSpPr/>
      </xdr:nvSpPr>
      <xdr:spPr>
        <a:xfrm>
          <a:off x="9394190" y="1826844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76979</xdr:rowOff>
    </xdr:from>
    <xdr:ext cx="469744" cy="259045"/>
    <xdr:sp macro="" textlink="">
      <xdr:nvSpPr>
        <xdr:cNvPr id="471" name="【市民会館】&#10;一人当たり面積該当値テキスト">
          <a:extLst>
            <a:ext uri="{FF2B5EF4-FFF2-40B4-BE49-F238E27FC236}">
              <a16:creationId xmlns:a16="http://schemas.microsoft.com/office/drawing/2014/main" id="{A9AD0BEB-78B5-44AC-90C4-81CDAC92A5F9}"/>
            </a:ext>
          </a:extLst>
        </xdr:cNvPr>
        <xdr:cNvSpPr txBox="1"/>
      </xdr:nvSpPr>
      <xdr:spPr>
        <a:xfrm>
          <a:off x="9467850"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96265</xdr:rowOff>
    </xdr:from>
    <xdr:to>
      <xdr:col>50</xdr:col>
      <xdr:colOff>165100</xdr:colOff>
      <xdr:row>107</xdr:row>
      <xdr:rowOff>26415</xdr:rowOff>
    </xdr:to>
    <xdr:sp macro="" textlink="">
      <xdr:nvSpPr>
        <xdr:cNvPr id="472" name="楕円 471">
          <a:extLst>
            <a:ext uri="{FF2B5EF4-FFF2-40B4-BE49-F238E27FC236}">
              <a16:creationId xmlns:a16="http://schemas.microsoft.com/office/drawing/2014/main" id="{D9F3FF9A-A50B-48AA-9E0C-17B106664B25}"/>
            </a:ext>
          </a:extLst>
        </xdr:cNvPr>
        <xdr:cNvSpPr/>
      </xdr:nvSpPr>
      <xdr:spPr>
        <a:xfrm>
          <a:off x="8632190" y="1826615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147065</xdr:rowOff>
    </xdr:from>
    <xdr:to>
      <xdr:col>55</xdr:col>
      <xdr:colOff>0</xdr:colOff>
      <xdr:row>106</xdr:row>
      <xdr:rowOff>149352</xdr:rowOff>
    </xdr:to>
    <xdr:cxnSp macro="">
      <xdr:nvCxnSpPr>
        <xdr:cNvPr id="473" name="直線コネクタ 472">
          <a:extLst>
            <a:ext uri="{FF2B5EF4-FFF2-40B4-BE49-F238E27FC236}">
              <a16:creationId xmlns:a16="http://schemas.microsoft.com/office/drawing/2014/main" id="{5BE8FE9C-23D7-43EA-9774-8001ACBB800F}"/>
            </a:ext>
          </a:extLst>
        </xdr:cNvPr>
        <xdr:cNvCxnSpPr/>
      </xdr:nvCxnSpPr>
      <xdr:spPr>
        <a:xfrm>
          <a:off x="8686800" y="18318860"/>
          <a:ext cx="74295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74" name="楕円 473">
          <a:extLst>
            <a:ext uri="{FF2B5EF4-FFF2-40B4-BE49-F238E27FC236}">
              <a16:creationId xmlns:a16="http://schemas.microsoft.com/office/drawing/2014/main" id="{3DE8258F-E266-4F5C-A627-DF0E7FD35156}"/>
            </a:ext>
          </a:extLst>
        </xdr:cNvPr>
        <xdr:cNvSpPr/>
      </xdr:nvSpPr>
      <xdr:spPr>
        <a:xfrm>
          <a:off x="7846060" y="182714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147065</xdr:rowOff>
    </xdr:to>
    <xdr:cxnSp macro="">
      <xdr:nvCxnSpPr>
        <xdr:cNvPr id="475" name="直線コネクタ 474">
          <a:extLst>
            <a:ext uri="{FF2B5EF4-FFF2-40B4-BE49-F238E27FC236}">
              <a16:creationId xmlns:a16="http://schemas.microsoft.com/office/drawing/2014/main" id="{1780500F-96DD-4174-939F-9D3C1E9DAB01}"/>
            </a:ext>
          </a:extLst>
        </xdr:cNvPr>
        <xdr:cNvCxnSpPr/>
      </xdr:nvCxnSpPr>
      <xdr:spPr>
        <a:xfrm>
          <a:off x="7889240" y="18316575"/>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89408</xdr:rowOff>
    </xdr:from>
    <xdr:to>
      <xdr:col>41</xdr:col>
      <xdr:colOff>101600</xdr:colOff>
      <xdr:row>107</xdr:row>
      <xdr:rowOff>19558</xdr:rowOff>
    </xdr:to>
    <xdr:sp macro="" textlink="">
      <xdr:nvSpPr>
        <xdr:cNvPr id="476" name="楕円 475">
          <a:extLst>
            <a:ext uri="{FF2B5EF4-FFF2-40B4-BE49-F238E27FC236}">
              <a16:creationId xmlns:a16="http://schemas.microsoft.com/office/drawing/2014/main" id="{241E7E15-60BF-4206-99F7-66EF57427FD0}"/>
            </a:ext>
          </a:extLst>
        </xdr:cNvPr>
        <xdr:cNvSpPr/>
      </xdr:nvSpPr>
      <xdr:spPr>
        <a:xfrm>
          <a:off x="7029450" y="182669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140208</xdr:rowOff>
    </xdr:from>
    <xdr:to>
      <xdr:col>45</xdr:col>
      <xdr:colOff>177800</xdr:colOff>
      <xdr:row>106</xdr:row>
      <xdr:rowOff>144780</xdr:rowOff>
    </xdr:to>
    <xdr:cxnSp macro="">
      <xdr:nvCxnSpPr>
        <xdr:cNvPr id="477" name="直線コネクタ 476">
          <a:extLst>
            <a:ext uri="{FF2B5EF4-FFF2-40B4-BE49-F238E27FC236}">
              <a16:creationId xmlns:a16="http://schemas.microsoft.com/office/drawing/2014/main" id="{893D64C7-1E5A-4A19-894F-9DF41B6C1F98}"/>
            </a:ext>
          </a:extLst>
        </xdr:cNvPr>
        <xdr:cNvCxnSpPr/>
      </xdr:nvCxnSpPr>
      <xdr:spPr>
        <a:xfrm>
          <a:off x="7084060" y="18310098"/>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84837</xdr:rowOff>
    </xdr:from>
    <xdr:to>
      <xdr:col>36</xdr:col>
      <xdr:colOff>165100</xdr:colOff>
      <xdr:row>107</xdr:row>
      <xdr:rowOff>14987</xdr:rowOff>
    </xdr:to>
    <xdr:sp macro="" textlink="">
      <xdr:nvSpPr>
        <xdr:cNvPr id="478" name="楕円 477">
          <a:extLst>
            <a:ext uri="{FF2B5EF4-FFF2-40B4-BE49-F238E27FC236}">
              <a16:creationId xmlns:a16="http://schemas.microsoft.com/office/drawing/2014/main" id="{BA86ACE5-8D88-405A-9886-75763BDD2264}"/>
            </a:ext>
          </a:extLst>
        </xdr:cNvPr>
        <xdr:cNvSpPr/>
      </xdr:nvSpPr>
      <xdr:spPr>
        <a:xfrm>
          <a:off x="6231890" y="182604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135637</xdr:rowOff>
    </xdr:from>
    <xdr:to>
      <xdr:col>41</xdr:col>
      <xdr:colOff>50800</xdr:colOff>
      <xdr:row>106</xdr:row>
      <xdr:rowOff>140208</xdr:rowOff>
    </xdr:to>
    <xdr:cxnSp macro="">
      <xdr:nvCxnSpPr>
        <xdr:cNvPr id="479" name="直線コネクタ 478">
          <a:extLst>
            <a:ext uri="{FF2B5EF4-FFF2-40B4-BE49-F238E27FC236}">
              <a16:creationId xmlns:a16="http://schemas.microsoft.com/office/drawing/2014/main" id="{E540B969-85F7-46F2-8079-700A12A6698D}"/>
            </a:ext>
          </a:extLst>
        </xdr:cNvPr>
        <xdr:cNvCxnSpPr/>
      </xdr:nvCxnSpPr>
      <xdr:spPr>
        <a:xfrm>
          <a:off x="6286500" y="18305527"/>
          <a:ext cx="7975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5B89ADF7-1ED5-4843-964E-7DCC1DEF4C8F}"/>
            </a:ext>
          </a:extLst>
        </xdr:cNvPr>
        <xdr:cNvSpPr txBox="1"/>
      </xdr:nvSpPr>
      <xdr:spPr>
        <a:xfrm>
          <a:off x="8454467" y="180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2CD82183-40B6-40B2-9F9E-AECD33E5C58B}"/>
            </a:ext>
          </a:extLst>
        </xdr:cNvPr>
        <xdr:cNvSpPr txBox="1"/>
      </xdr:nvSpPr>
      <xdr:spPr>
        <a:xfrm>
          <a:off x="7673417"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10864BF1-C0B4-4A43-861E-B3C7E12C1F3E}"/>
            </a:ext>
          </a:extLst>
        </xdr:cNvPr>
        <xdr:cNvSpPr txBox="1"/>
      </xdr:nvSpPr>
      <xdr:spPr>
        <a:xfrm>
          <a:off x="6866332"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A8C8FFB4-F195-43C7-8E9E-14005FF83B64}"/>
            </a:ext>
          </a:extLst>
        </xdr:cNvPr>
        <xdr:cNvSpPr txBox="1"/>
      </xdr:nvSpPr>
      <xdr:spPr>
        <a:xfrm>
          <a:off x="6068772"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17542</xdr:rowOff>
    </xdr:from>
    <xdr:ext cx="469744" cy="259045"/>
    <xdr:sp macro="" textlink="">
      <xdr:nvSpPr>
        <xdr:cNvPr id="484" name="n_1mainValue【市民会館】&#10;一人当たり面積">
          <a:extLst>
            <a:ext uri="{FF2B5EF4-FFF2-40B4-BE49-F238E27FC236}">
              <a16:creationId xmlns:a16="http://schemas.microsoft.com/office/drawing/2014/main" id="{8FC7F955-FE02-4D0B-8B61-2A2DF59D1400}"/>
            </a:ext>
          </a:extLst>
        </xdr:cNvPr>
        <xdr:cNvSpPr txBox="1"/>
      </xdr:nvSpPr>
      <xdr:spPr>
        <a:xfrm>
          <a:off x="8454467" y="183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85" name="n_2mainValue【市民会館】&#10;一人当たり面積">
          <a:extLst>
            <a:ext uri="{FF2B5EF4-FFF2-40B4-BE49-F238E27FC236}">
              <a16:creationId xmlns:a16="http://schemas.microsoft.com/office/drawing/2014/main" id="{6EE13E4D-A480-44F7-BFD4-372AEAEE4566}"/>
            </a:ext>
          </a:extLst>
        </xdr:cNvPr>
        <xdr:cNvSpPr txBox="1"/>
      </xdr:nvSpPr>
      <xdr:spPr>
        <a:xfrm>
          <a:off x="7673417"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10685</xdr:rowOff>
    </xdr:from>
    <xdr:ext cx="469744" cy="259045"/>
    <xdr:sp macro="" textlink="">
      <xdr:nvSpPr>
        <xdr:cNvPr id="486" name="n_3mainValue【市民会館】&#10;一人当たり面積">
          <a:extLst>
            <a:ext uri="{FF2B5EF4-FFF2-40B4-BE49-F238E27FC236}">
              <a16:creationId xmlns:a16="http://schemas.microsoft.com/office/drawing/2014/main" id="{B05CCC29-FE2B-4643-89D0-947B8A4BAD4B}"/>
            </a:ext>
          </a:extLst>
        </xdr:cNvPr>
        <xdr:cNvSpPr txBox="1"/>
      </xdr:nvSpPr>
      <xdr:spPr>
        <a:xfrm>
          <a:off x="6866332" y="183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6114</xdr:rowOff>
    </xdr:from>
    <xdr:ext cx="469744" cy="259045"/>
    <xdr:sp macro="" textlink="">
      <xdr:nvSpPr>
        <xdr:cNvPr id="487" name="n_4mainValue【市民会館】&#10;一人当たり面積">
          <a:extLst>
            <a:ext uri="{FF2B5EF4-FFF2-40B4-BE49-F238E27FC236}">
              <a16:creationId xmlns:a16="http://schemas.microsoft.com/office/drawing/2014/main" id="{607563F3-B33D-4E43-8176-BDED1FA18BE5}"/>
            </a:ext>
          </a:extLst>
        </xdr:cNvPr>
        <xdr:cNvSpPr txBox="1"/>
      </xdr:nvSpPr>
      <xdr:spPr>
        <a:xfrm>
          <a:off x="6068772" y="183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E8313A04-CB86-400D-9482-EA412EEDFBB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2CA9C809-A6C1-494C-BCAF-8B962C6E1C4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D6CED23-56BC-4E2E-B6FB-57D8B4F583C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ECA5B35D-D7BE-4B9E-A94B-A4C5C1E1D2A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9C049306-8F0D-4794-A8AC-89BA69B18DC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B9D53D45-7513-4982-891A-A438E304C9B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5E93AF31-9996-47DE-8255-44FA9F12789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B9BDDE7E-11CB-4F26-A069-AC0D3DA2940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53CE6B28-303D-4F9B-B895-C2FBBF8DC8E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DB42AF27-293E-4BDF-BAB1-1C81CA5E6A0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898D9F4-2A12-40DA-BEEB-B596EF2C61F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B54ED31B-709C-4E39-95C6-15FA7B1046C5}"/>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41BEDC45-42AB-4367-A326-93713343189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3D654412-643D-4044-93E9-FE919351AC5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E2C076FE-FB32-4374-9175-C84D9EE6261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3C820FFF-1C8D-4DEB-B2A0-54FE37BB31F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B8155BC6-8C91-4B65-AB44-77FBC70EE61C}"/>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A86298D6-EB4D-42F8-B146-C9CA73DA43D6}"/>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242021FC-1C0E-427D-986A-25E74AC3D2E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BB13FEB6-9683-42B2-8DC4-FABF7D54415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4AB8819B-8E5C-453E-A352-C30F48D074E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1E289D00-14F9-43CF-ADBE-A593DC52C3B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54D9966E-BDB0-40F3-900F-821435086C0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E1590ACD-5062-4751-B2A8-9C1EA3C2EE5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E6E01E9C-1189-4E95-8D90-382640ED727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239C707E-9822-433D-8F68-BB3227FF2E5C}"/>
            </a:ext>
          </a:extLst>
        </xdr:cNvPr>
        <xdr:cNvCxnSpPr/>
      </xdr:nvCxnSpPr>
      <xdr:spPr>
        <a:xfrm flipV="1">
          <a:off x="14703424" y="5874748"/>
          <a:ext cx="0" cy="134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48D2D57D-D319-45D3-BC41-61EB2557A453}"/>
            </a:ext>
          </a:extLst>
        </xdr:cNvPr>
        <xdr:cNvSpPr txBox="1"/>
      </xdr:nvSpPr>
      <xdr:spPr>
        <a:xfrm>
          <a:off x="1474216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1D9B8698-0568-4113-9F38-4C2AC739C86B}"/>
            </a:ext>
          </a:extLst>
        </xdr:cNvPr>
        <xdr:cNvCxnSpPr/>
      </xdr:nvCxnSpPr>
      <xdr:spPr>
        <a:xfrm>
          <a:off x="1461135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2DED72F8-6C1B-4ABF-A0D6-F6AAB34C91C1}"/>
            </a:ext>
          </a:extLst>
        </xdr:cNvPr>
        <xdr:cNvSpPr txBox="1"/>
      </xdr:nvSpPr>
      <xdr:spPr>
        <a:xfrm>
          <a:off x="14742160" y="564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724B0130-97EA-44AE-8821-5598D83FEA0E}"/>
            </a:ext>
          </a:extLst>
        </xdr:cNvPr>
        <xdr:cNvCxnSpPr/>
      </xdr:nvCxnSpPr>
      <xdr:spPr>
        <a:xfrm>
          <a:off x="14611350" y="587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FBB20FB-BFA1-48B3-9DA5-E422D9DEA3BB}"/>
            </a:ext>
          </a:extLst>
        </xdr:cNvPr>
        <xdr:cNvSpPr txBox="1"/>
      </xdr:nvSpPr>
      <xdr:spPr>
        <a:xfrm>
          <a:off x="14742160" y="661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C84023AF-DB22-4F61-9E8D-358B7603AB5D}"/>
            </a:ext>
          </a:extLst>
        </xdr:cNvPr>
        <xdr:cNvSpPr/>
      </xdr:nvSpPr>
      <xdr:spPr>
        <a:xfrm>
          <a:off x="1464945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C01498DB-F8EC-4164-A95B-66218EDE1FEF}"/>
            </a:ext>
          </a:extLst>
        </xdr:cNvPr>
        <xdr:cNvSpPr/>
      </xdr:nvSpPr>
      <xdr:spPr>
        <a:xfrm>
          <a:off x="13887450" y="660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E8C54686-5F2B-4B8F-BADA-F77A8F139A8E}"/>
            </a:ext>
          </a:extLst>
        </xdr:cNvPr>
        <xdr:cNvSpPr/>
      </xdr:nvSpPr>
      <xdr:spPr>
        <a:xfrm>
          <a:off x="13089890" y="65693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F3ECCC9F-072F-4C23-8079-AEDAAB9ECE4F}"/>
            </a:ext>
          </a:extLst>
        </xdr:cNvPr>
        <xdr:cNvSpPr/>
      </xdr:nvSpPr>
      <xdr:spPr>
        <a:xfrm>
          <a:off x="12303760" y="65535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5476B479-DF6A-4DDF-9588-3B3D7149537D}"/>
            </a:ext>
          </a:extLst>
        </xdr:cNvPr>
        <xdr:cNvSpPr/>
      </xdr:nvSpPr>
      <xdr:spPr>
        <a:xfrm>
          <a:off x="1148715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465F638-4182-4188-91EA-152E58330E6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4F9A561-A887-4ECB-8B99-52ACCC2A028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619BF80-6881-4355-B865-35E32568175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86C5E5A-8E4E-4CBF-8EC4-4F39D8A7502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2C4A7C2-58F1-4F27-B854-38246ACD498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167458</xdr:rowOff>
    </xdr:from>
    <xdr:to>
      <xdr:col>85</xdr:col>
      <xdr:colOff>177800</xdr:colOff>
      <xdr:row>35</xdr:row>
      <xdr:rowOff>97608</xdr:rowOff>
    </xdr:to>
    <xdr:sp macro="" textlink="">
      <xdr:nvSpPr>
        <xdr:cNvPr id="529" name="楕円 528">
          <a:extLst>
            <a:ext uri="{FF2B5EF4-FFF2-40B4-BE49-F238E27FC236}">
              <a16:creationId xmlns:a16="http://schemas.microsoft.com/office/drawing/2014/main" id="{EAC30396-1409-46D5-B1D9-52C42BA3B3D8}"/>
            </a:ext>
          </a:extLst>
        </xdr:cNvPr>
        <xdr:cNvSpPr/>
      </xdr:nvSpPr>
      <xdr:spPr>
        <a:xfrm>
          <a:off x="14649450" y="60005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18885</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D0B9379F-729D-48A4-B5CD-6D7049C2E5AC}"/>
            </a:ext>
          </a:extLst>
        </xdr:cNvPr>
        <xdr:cNvSpPr txBox="1"/>
      </xdr:nvSpPr>
      <xdr:spPr>
        <a:xfrm>
          <a:off x="14742160" y="585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67854</xdr:rowOff>
    </xdr:from>
    <xdr:to>
      <xdr:col>81</xdr:col>
      <xdr:colOff>101600</xdr:colOff>
      <xdr:row>34</xdr:row>
      <xdr:rowOff>169454</xdr:rowOff>
    </xdr:to>
    <xdr:sp macro="" textlink="">
      <xdr:nvSpPr>
        <xdr:cNvPr id="531" name="楕円 530">
          <a:extLst>
            <a:ext uri="{FF2B5EF4-FFF2-40B4-BE49-F238E27FC236}">
              <a16:creationId xmlns:a16="http://schemas.microsoft.com/office/drawing/2014/main" id="{3C2FCE4D-0AD1-49D3-9C54-EA03E091BD5E}"/>
            </a:ext>
          </a:extLst>
        </xdr:cNvPr>
        <xdr:cNvSpPr/>
      </xdr:nvSpPr>
      <xdr:spPr>
        <a:xfrm>
          <a:off x="13887450" y="589524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118654</xdr:rowOff>
    </xdr:from>
    <xdr:to>
      <xdr:col>85</xdr:col>
      <xdr:colOff>127000</xdr:colOff>
      <xdr:row>35</xdr:row>
      <xdr:rowOff>46808</xdr:rowOff>
    </xdr:to>
    <xdr:cxnSp macro="">
      <xdr:nvCxnSpPr>
        <xdr:cNvPr id="532" name="直線コネクタ 531">
          <a:extLst>
            <a:ext uri="{FF2B5EF4-FFF2-40B4-BE49-F238E27FC236}">
              <a16:creationId xmlns:a16="http://schemas.microsoft.com/office/drawing/2014/main" id="{A34E550B-A554-4577-97C9-8ACC77CB16F1}"/>
            </a:ext>
          </a:extLst>
        </xdr:cNvPr>
        <xdr:cNvCxnSpPr/>
      </xdr:nvCxnSpPr>
      <xdr:spPr>
        <a:xfrm>
          <a:off x="13942060" y="5949859"/>
          <a:ext cx="762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138067</xdr:rowOff>
    </xdr:from>
    <xdr:to>
      <xdr:col>76</xdr:col>
      <xdr:colOff>165100</xdr:colOff>
      <xdr:row>34</xdr:row>
      <xdr:rowOff>68217</xdr:rowOff>
    </xdr:to>
    <xdr:sp macro="" textlink="">
      <xdr:nvSpPr>
        <xdr:cNvPr id="533" name="楕円 532">
          <a:extLst>
            <a:ext uri="{FF2B5EF4-FFF2-40B4-BE49-F238E27FC236}">
              <a16:creationId xmlns:a16="http://schemas.microsoft.com/office/drawing/2014/main" id="{D0FAB161-F858-4200-AD42-1AD85CFF090C}"/>
            </a:ext>
          </a:extLst>
        </xdr:cNvPr>
        <xdr:cNvSpPr/>
      </xdr:nvSpPr>
      <xdr:spPr>
        <a:xfrm>
          <a:off x="13089890" y="57921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17417</xdr:rowOff>
    </xdr:from>
    <xdr:to>
      <xdr:col>81</xdr:col>
      <xdr:colOff>50800</xdr:colOff>
      <xdr:row>34</xdr:row>
      <xdr:rowOff>118654</xdr:rowOff>
    </xdr:to>
    <xdr:cxnSp macro="">
      <xdr:nvCxnSpPr>
        <xdr:cNvPr id="534" name="直線コネクタ 533">
          <a:extLst>
            <a:ext uri="{FF2B5EF4-FFF2-40B4-BE49-F238E27FC236}">
              <a16:creationId xmlns:a16="http://schemas.microsoft.com/office/drawing/2014/main" id="{5238F4BD-43A5-4C2E-AED0-BC7EFC41F8D4}"/>
            </a:ext>
          </a:extLst>
        </xdr:cNvPr>
        <xdr:cNvCxnSpPr/>
      </xdr:nvCxnSpPr>
      <xdr:spPr>
        <a:xfrm>
          <a:off x="13144500" y="5850527"/>
          <a:ext cx="797560" cy="9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36830</xdr:rowOff>
    </xdr:from>
    <xdr:to>
      <xdr:col>72</xdr:col>
      <xdr:colOff>38100</xdr:colOff>
      <xdr:row>33</xdr:row>
      <xdr:rowOff>138430</xdr:rowOff>
    </xdr:to>
    <xdr:sp macro="" textlink="">
      <xdr:nvSpPr>
        <xdr:cNvPr id="535" name="楕円 534">
          <a:extLst>
            <a:ext uri="{FF2B5EF4-FFF2-40B4-BE49-F238E27FC236}">
              <a16:creationId xmlns:a16="http://schemas.microsoft.com/office/drawing/2014/main" id="{27149C5B-C4B4-4914-8356-AE42480DED0E}"/>
            </a:ext>
          </a:extLst>
        </xdr:cNvPr>
        <xdr:cNvSpPr/>
      </xdr:nvSpPr>
      <xdr:spPr>
        <a:xfrm>
          <a:off x="12303760" y="5694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34</xdr:row>
      <xdr:rowOff>17417</xdr:rowOff>
    </xdr:to>
    <xdr:cxnSp macro="">
      <xdr:nvCxnSpPr>
        <xdr:cNvPr id="536" name="直線コネクタ 535">
          <a:extLst>
            <a:ext uri="{FF2B5EF4-FFF2-40B4-BE49-F238E27FC236}">
              <a16:creationId xmlns:a16="http://schemas.microsoft.com/office/drawing/2014/main" id="{02D35F74-2D9B-48BE-8CE8-7832D653C81F}"/>
            </a:ext>
          </a:extLst>
        </xdr:cNvPr>
        <xdr:cNvCxnSpPr/>
      </xdr:nvCxnSpPr>
      <xdr:spPr>
        <a:xfrm>
          <a:off x="12346940" y="5749290"/>
          <a:ext cx="79756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30299</xdr:rowOff>
    </xdr:from>
    <xdr:to>
      <xdr:col>67</xdr:col>
      <xdr:colOff>101600</xdr:colOff>
      <xdr:row>35</xdr:row>
      <xdr:rowOff>131899</xdr:rowOff>
    </xdr:to>
    <xdr:sp macro="" textlink="">
      <xdr:nvSpPr>
        <xdr:cNvPr id="537" name="楕円 536">
          <a:extLst>
            <a:ext uri="{FF2B5EF4-FFF2-40B4-BE49-F238E27FC236}">
              <a16:creationId xmlns:a16="http://schemas.microsoft.com/office/drawing/2014/main" id="{5B2E4FFC-7823-488F-997B-81EAAAEF6D18}"/>
            </a:ext>
          </a:extLst>
        </xdr:cNvPr>
        <xdr:cNvSpPr/>
      </xdr:nvSpPr>
      <xdr:spPr>
        <a:xfrm>
          <a:off x="11487150" y="60291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87630</xdr:rowOff>
    </xdr:from>
    <xdr:to>
      <xdr:col>71</xdr:col>
      <xdr:colOff>177800</xdr:colOff>
      <xdr:row>35</xdr:row>
      <xdr:rowOff>81099</xdr:rowOff>
    </xdr:to>
    <xdr:cxnSp macro="">
      <xdr:nvCxnSpPr>
        <xdr:cNvPr id="538" name="直線コネクタ 537">
          <a:extLst>
            <a:ext uri="{FF2B5EF4-FFF2-40B4-BE49-F238E27FC236}">
              <a16:creationId xmlns:a16="http://schemas.microsoft.com/office/drawing/2014/main" id="{66B9AD12-3906-4EBD-A43F-8D15BD714977}"/>
            </a:ext>
          </a:extLst>
        </xdr:cNvPr>
        <xdr:cNvCxnSpPr/>
      </xdr:nvCxnSpPr>
      <xdr:spPr>
        <a:xfrm flipV="1">
          <a:off x="11541760" y="5749290"/>
          <a:ext cx="805180" cy="3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B002DB3D-63BA-442F-A6CB-467ACA808180}"/>
            </a:ext>
          </a:extLst>
        </xdr:cNvPr>
        <xdr:cNvSpPr txBox="1"/>
      </xdr:nvSpPr>
      <xdr:spPr>
        <a:xfrm>
          <a:off x="13738234" y="670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7421950E-C394-4E7D-98C8-FE2075D7972F}"/>
            </a:ext>
          </a:extLst>
        </xdr:cNvPr>
        <xdr:cNvSpPr txBox="1"/>
      </xdr:nvSpPr>
      <xdr:spPr>
        <a:xfrm>
          <a:off x="1295718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AA39E92B-073A-4532-9967-19C9E0D4EE95}"/>
            </a:ext>
          </a:extLst>
        </xdr:cNvPr>
        <xdr:cNvSpPr txBox="1"/>
      </xdr:nvSpPr>
      <xdr:spPr>
        <a:xfrm>
          <a:off x="12171054" y="665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7865F274-0353-4A69-9DE1-DC2FC14CB60A}"/>
            </a:ext>
          </a:extLst>
        </xdr:cNvPr>
        <xdr:cNvSpPr txBox="1"/>
      </xdr:nvSpPr>
      <xdr:spPr>
        <a:xfrm>
          <a:off x="113544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14531</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FAF1E8F3-B8FF-439B-8541-2EE5DB106D05}"/>
            </a:ext>
          </a:extLst>
        </xdr:cNvPr>
        <xdr:cNvSpPr txBox="1"/>
      </xdr:nvSpPr>
      <xdr:spPr>
        <a:xfrm>
          <a:off x="13738234" y="56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84744</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A702FC9D-73D5-405D-9826-0E9570F704EE}"/>
            </a:ext>
          </a:extLst>
        </xdr:cNvPr>
        <xdr:cNvSpPr txBox="1"/>
      </xdr:nvSpPr>
      <xdr:spPr>
        <a:xfrm>
          <a:off x="12957184" y="557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154957</xdr:rowOff>
    </xdr:from>
    <xdr:ext cx="340478" cy="259045"/>
    <xdr:sp macro="" textlink="">
      <xdr:nvSpPr>
        <xdr:cNvPr id="545" name="n_3mainValue【一般廃棄物処理施設】&#10;有形固定資産減価償却率">
          <a:extLst>
            <a:ext uri="{FF2B5EF4-FFF2-40B4-BE49-F238E27FC236}">
              <a16:creationId xmlns:a16="http://schemas.microsoft.com/office/drawing/2014/main" id="{CEC4C9A3-5E59-4265-AB2C-3CDA82C6F723}"/>
            </a:ext>
          </a:extLst>
        </xdr:cNvPr>
        <xdr:cNvSpPr txBox="1"/>
      </xdr:nvSpPr>
      <xdr:spPr>
        <a:xfrm>
          <a:off x="12182416" y="546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148426</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EEEE66A2-E233-40D8-B29F-0111D53ED9F4}"/>
            </a:ext>
          </a:extLst>
        </xdr:cNvPr>
        <xdr:cNvSpPr txBox="1"/>
      </xdr:nvSpPr>
      <xdr:spPr>
        <a:xfrm>
          <a:off x="11354444" y="580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9B27590-7493-4577-9769-C9EAC21AB52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54AF19AE-CED2-490E-B4C6-7BF2DD4293D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4B46C0FB-6223-4DD3-BAE4-D444F53CD0A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3A4BFB04-B730-46D1-BC06-3EB479C2FAE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B9C1E4DF-66C5-4787-816B-C32CA9DB42C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2B7B27D4-DDB5-4689-8167-A60BA719523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3F7C3EC3-FDC6-41D9-A526-FF988E93A99A}"/>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1B6388DB-4D13-4B64-9A5C-214EA6A8DF7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24EFCFA7-5701-4F58-92EB-B4B0556526F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13821F85-9D2E-4153-8C88-29901D42657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F1D6B496-E51C-409E-B320-CB8A4A1D2BAA}"/>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9D1EEF14-C177-4635-9E4F-D4A9CBE0630D}"/>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A53916DD-78A4-4B64-A515-D432FF1FADE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4840F46D-4218-432C-94C7-CA86CEAFA09F}"/>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421588B3-57F1-4FAA-9107-89BF5DD9C45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153B7F68-8D54-4E23-B5AB-3B388E13A097}"/>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9ECFCB8B-2B3C-492C-A0DF-B98B2B5BBBCB}"/>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74685101-5325-46AF-8279-6CD1735DBC47}"/>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C676238E-3D1E-4E24-BA92-7DFA3FB549A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533B3687-095C-4D7B-8D1C-87D1039E2B41}"/>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9455993-70B1-495B-A67C-17728A0655B6}"/>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A63EE3C8-2EA9-493B-957A-894E8C242666}"/>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59EC0F1-5B55-41A0-9069-79EDF375136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9AEFBF1E-05B0-456C-862A-06C3A7C7BDAC}"/>
            </a:ext>
          </a:extLst>
        </xdr:cNvPr>
        <xdr:cNvCxnSpPr/>
      </xdr:nvCxnSpPr>
      <xdr:spPr>
        <a:xfrm flipV="1">
          <a:off x="19947254" y="5934300"/>
          <a:ext cx="0" cy="130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38A57B18-0154-4BEE-80C9-DE1B14F65339}"/>
            </a:ext>
          </a:extLst>
        </xdr:cNvPr>
        <xdr:cNvSpPr txBox="1"/>
      </xdr:nvSpPr>
      <xdr:spPr>
        <a:xfrm>
          <a:off x="1998599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FFB7B311-1F81-4770-A3A4-88671A456646}"/>
            </a:ext>
          </a:extLst>
        </xdr:cNvPr>
        <xdr:cNvCxnSpPr/>
      </xdr:nvCxnSpPr>
      <xdr:spPr>
        <a:xfrm>
          <a:off x="19885660" y="723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7801B7F1-260E-467A-A4C2-28A28C7EFDDE}"/>
            </a:ext>
          </a:extLst>
        </xdr:cNvPr>
        <xdr:cNvSpPr txBox="1"/>
      </xdr:nvSpPr>
      <xdr:spPr>
        <a:xfrm>
          <a:off x="19985990" y="5715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8B5F8E63-8761-4136-9108-E40D77C2D1E1}"/>
            </a:ext>
          </a:extLst>
        </xdr:cNvPr>
        <xdr:cNvCxnSpPr/>
      </xdr:nvCxnSpPr>
      <xdr:spPr>
        <a:xfrm>
          <a:off x="19885660" y="5934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21FB193E-0844-4388-A892-AB4682A152B5}"/>
            </a:ext>
          </a:extLst>
        </xdr:cNvPr>
        <xdr:cNvSpPr txBox="1"/>
      </xdr:nvSpPr>
      <xdr:spPr>
        <a:xfrm>
          <a:off x="19985990" y="7093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165A880D-590A-42E3-8367-037B2E70BE44}"/>
            </a:ext>
          </a:extLst>
        </xdr:cNvPr>
        <xdr:cNvSpPr/>
      </xdr:nvSpPr>
      <xdr:spPr>
        <a:xfrm>
          <a:off x="19904710" y="7118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55A6E82-D891-43A5-90DA-89FF9D2FC204}"/>
            </a:ext>
          </a:extLst>
        </xdr:cNvPr>
        <xdr:cNvSpPr/>
      </xdr:nvSpPr>
      <xdr:spPr>
        <a:xfrm>
          <a:off x="19161760" y="7130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BCC983BC-AF85-40C8-B2F9-33789902783B}"/>
            </a:ext>
          </a:extLst>
        </xdr:cNvPr>
        <xdr:cNvSpPr/>
      </xdr:nvSpPr>
      <xdr:spPr>
        <a:xfrm>
          <a:off x="18345150" y="71307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F2B9F71E-8AA6-43B0-85D7-BCD3D44C42F5}"/>
            </a:ext>
          </a:extLst>
        </xdr:cNvPr>
        <xdr:cNvSpPr/>
      </xdr:nvSpPr>
      <xdr:spPr>
        <a:xfrm>
          <a:off x="17547590" y="71331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6EBC23E1-5555-44CA-9377-8C5C920051C2}"/>
            </a:ext>
          </a:extLst>
        </xdr:cNvPr>
        <xdr:cNvSpPr/>
      </xdr:nvSpPr>
      <xdr:spPr>
        <a:xfrm>
          <a:off x="16761460" y="71352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5D7B885-3200-4493-B5A9-4671C040460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C095D62-1592-429D-8D3C-35F43B573D9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960BC93-785D-4A61-988C-703404F96DE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7D955DB-CBEC-4792-A1AD-53E35D73268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0994993-932E-4A63-B157-C43878E6371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52771</xdr:rowOff>
    </xdr:from>
    <xdr:to>
      <xdr:col>116</xdr:col>
      <xdr:colOff>114300</xdr:colOff>
      <xdr:row>41</xdr:row>
      <xdr:rowOff>154371</xdr:rowOff>
    </xdr:to>
    <xdr:sp macro="" textlink="">
      <xdr:nvSpPr>
        <xdr:cNvPr id="586" name="楕円 585">
          <a:extLst>
            <a:ext uri="{FF2B5EF4-FFF2-40B4-BE49-F238E27FC236}">
              <a16:creationId xmlns:a16="http://schemas.microsoft.com/office/drawing/2014/main" id="{F3238698-8624-462A-B2B6-B00A59D0F94D}"/>
            </a:ext>
          </a:extLst>
        </xdr:cNvPr>
        <xdr:cNvSpPr/>
      </xdr:nvSpPr>
      <xdr:spPr>
        <a:xfrm>
          <a:off x="19904710" y="70860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12148</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CD94AF2B-F11A-4ABE-8A4C-71BF0E8692A1}"/>
            </a:ext>
          </a:extLst>
        </xdr:cNvPr>
        <xdr:cNvSpPr txBox="1"/>
      </xdr:nvSpPr>
      <xdr:spPr>
        <a:xfrm>
          <a:off x="19985990" y="687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51806</xdr:rowOff>
    </xdr:from>
    <xdr:to>
      <xdr:col>112</xdr:col>
      <xdr:colOff>38100</xdr:colOff>
      <xdr:row>41</xdr:row>
      <xdr:rowOff>153406</xdr:rowOff>
    </xdr:to>
    <xdr:sp macro="" textlink="">
      <xdr:nvSpPr>
        <xdr:cNvPr id="588" name="楕円 587">
          <a:extLst>
            <a:ext uri="{FF2B5EF4-FFF2-40B4-BE49-F238E27FC236}">
              <a16:creationId xmlns:a16="http://schemas.microsoft.com/office/drawing/2014/main" id="{04A37B70-0BBA-494B-9CCA-2E9E2320E3CC}"/>
            </a:ext>
          </a:extLst>
        </xdr:cNvPr>
        <xdr:cNvSpPr/>
      </xdr:nvSpPr>
      <xdr:spPr>
        <a:xfrm>
          <a:off x="19161760" y="7085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102606</xdr:rowOff>
    </xdr:from>
    <xdr:to>
      <xdr:col>116</xdr:col>
      <xdr:colOff>63500</xdr:colOff>
      <xdr:row>41</xdr:row>
      <xdr:rowOff>103571</xdr:rowOff>
    </xdr:to>
    <xdr:cxnSp macro="">
      <xdr:nvCxnSpPr>
        <xdr:cNvPr id="589" name="直線コネクタ 588">
          <a:extLst>
            <a:ext uri="{FF2B5EF4-FFF2-40B4-BE49-F238E27FC236}">
              <a16:creationId xmlns:a16="http://schemas.microsoft.com/office/drawing/2014/main" id="{3BF5DD9C-4F2C-4356-B535-88149267AA18}"/>
            </a:ext>
          </a:extLst>
        </xdr:cNvPr>
        <xdr:cNvCxnSpPr/>
      </xdr:nvCxnSpPr>
      <xdr:spPr>
        <a:xfrm>
          <a:off x="19204940" y="7128246"/>
          <a:ext cx="74295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50789</xdr:rowOff>
    </xdr:from>
    <xdr:to>
      <xdr:col>107</xdr:col>
      <xdr:colOff>101600</xdr:colOff>
      <xdr:row>41</xdr:row>
      <xdr:rowOff>152389</xdr:rowOff>
    </xdr:to>
    <xdr:sp macro="" textlink="">
      <xdr:nvSpPr>
        <xdr:cNvPr id="590" name="楕円 589">
          <a:extLst>
            <a:ext uri="{FF2B5EF4-FFF2-40B4-BE49-F238E27FC236}">
              <a16:creationId xmlns:a16="http://schemas.microsoft.com/office/drawing/2014/main" id="{628F2A48-AF2C-4C19-AA66-B89E7DCF6EA4}"/>
            </a:ext>
          </a:extLst>
        </xdr:cNvPr>
        <xdr:cNvSpPr/>
      </xdr:nvSpPr>
      <xdr:spPr>
        <a:xfrm>
          <a:off x="18345150" y="70840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101589</xdr:rowOff>
    </xdr:from>
    <xdr:to>
      <xdr:col>111</xdr:col>
      <xdr:colOff>177800</xdr:colOff>
      <xdr:row>41</xdr:row>
      <xdr:rowOff>102606</xdr:rowOff>
    </xdr:to>
    <xdr:cxnSp macro="">
      <xdr:nvCxnSpPr>
        <xdr:cNvPr id="591" name="直線コネクタ 590">
          <a:extLst>
            <a:ext uri="{FF2B5EF4-FFF2-40B4-BE49-F238E27FC236}">
              <a16:creationId xmlns:a16="http://schemas.microsoft.com/office/drawing/2014/main" id="{9AF10979-BFE9-4840-BD1A-C8D9E501D984}"/>
            </a:ext>
          </a:extLst>
        </xdr:cNvPr>
        <xdr:cNvCxnSpPr/>
      </xdr:nvCxnSpPr>
      <xdr:spPr>
        <a:xfrm>
          <a:off x="18399760" y="7127229"/>
          <a:ext cx="80518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49459</xdr:rowOff>
    </xdr:from>
    <xdr:to>
      <xdr:col>102</xdr:col>
      <xdr:colOff>165100</xdr:colOff>
      <xdr:row>41</xdr:row>
      <xdr:rowOff>151059</xdr:rowOff>
    </xdr:to>
    <xdr:sp macro="" textlink="">
      <xdr:nvSpPr>
        <xdr:cNvPr id="592" name="楕円 591">
          <a:extLst>
            <a:ext uri="{FF2B5EF4-FFF2-40B4-BE49-F238E27FC236}">
              <a16:creationId xmlns:a16="http://schemas.microsoft.com/office/drawing/2014/main" id="{056A8E9A-2717-4ABB-966F-531C8ADE3321}"/>
            </a:ext>
          </a:extLst>
        </xdr:cNvPr>
        <xdr:cNvSpPr/>
      </xdr:nvSpPr>
      <xdr:spPr>
        <a:xfrm>
          <a:off x="17547590" y="708081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100259</xdr:rowOff>
    </xdr:from>
    <xdr:to>
      <xdr:col>107</xdr:col>
      <xdr:colOff>50800</xdr:colOff>
      <xdr:row>41</xdr:row>
      <xdr:rowOff>101589</xdr:rowOff>
    </xdr:to>
    <xdr:cxnSp macro="">
      <xdr:nvCxnSpPr>
        <xdr:cNvPr id="593" name="直線コネクタ 592">
          <a:extLst>
            <a:ext uri="{FF2B5EF4-FFF2-40B4-BE49-F238E27FC236}">
              <a16:creationId xmlns:a16="http://schemas.microsoft.com/office/drawing/2014/main" id="{CFD37AAD-5AC6-4386-A276-AE57087CC7D7}"/>
            </a:ext>
          </a:extLst>
        </xdr:cNvPr>
        <xdr:cNvCxnSpPr/>
      </xdr:nvCxnSpPr>
      <xdr:spPr>
        <a:xfrm>
          <a:off x="17602200" y="7125899"/>
          <a:ext cx="79756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138532</xdr:rowOff>
    </xdr:from>
    <xdr:to>
      <xdr:col>98</xdr:col>
      <xdr:colOff>38100</xdr:colOff>
      <xdr:row>42</xdr:row>
      <xdr:rowOff>68682</xdr:rowOff>
    </xdr:to>
    <xdr:sp macro="" textlink="">
      <xdr:nvSpPr>
        <xdr:cNvPr id="594" name="楕円 593">
          <a:extLst>
            <a:ext uri="{FF2B5EF4-FFF2-40B4-BE49-F238E27FC236}">
              <a16:creationId xmlns:a16="http://schemas.microsoft.com/office/drawing/2014/main" id="{2EE0D6D3-635F-4F92-8BA9-42125A157996}"/>
            </a:ext>
          </a:extLst>
        </xdr:cNvPr>
        <xdr:cNvSpPr/>
      </xdr:nvSpPr>
      <xdr:spPr>
        <a:xfrm>
          <a:off x="16761460" y="716417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100259</xdr:rowOff>
    </xdr:from>
    <xdr:to>
      <xdr:col>102</xdr:col>
      <xdr:colOff>114300</xdr:colOff>
      <xdr:row>42</xdr:row>
      <xdr:rowOff>17882</xdr:rowOff>
    </xdr:to>
    <xdr:cxnSp macro="">
      <xdr:nvCxnSpPr>
        <xdr:cNvPr id="595" name="直線コネクタ 594">
          <a:extLst>
            <a:ext uri="{FF2B5EF4-FFF2-40B4-BE49-F238E27FC236}">
              <a16:creationId xmlns:a16="http://schemas.microsoft.com/office/drawing/2014/main" id="{EAAED83D-E09E-40FF-B273-AAC85BDD4269}"/>
            </a:ext>
          </a:extLst>
        </xdr:cNvPr>
        <xdr:cNvCxnSpPr/>
      </xdr:nvCxnSpPr>
      <xdr:spPr>
        <a:xfrm flipV="1">
          <a:off x="16804640" y="7125899"/>
          <a:ext cx="797560" cy="9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50926C9F-599F-4B0D-9EAA-5D1B912571FB}"/>
            </a:ext>
          </a:extLst>
        </xdr:cNvPr>
        <xdr:cNvSpPr txBox="1"/>
      </xdr:nvSpPr>
      <xdr:spPr>
        <a:xfrm>
          <a:off x="18951721" y="7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A8EEB06B-B2DB-4CFD-8E04-4365543C8D1E}"/>
            </a:ext>
          </a:extLst>
        </xdr:cNvPr>
        <xdr:cNvSpPr txBox="1"/>
      </xdr:nvSpPr>
      <xdr:spPr>
        <a:xfrm>
          <a:off x="18170671" y="72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259D69E5-00C6-4D8F-A77D-9A2C8B0281F1}"/>
            </a:ext>
          </a:extLst>
        </xdr:cNvPr>
        <xdr:cNvSpPr txBox="1"/>
      </xdr:nvSpPr>
      <xdr:spPr>
        <a:xfrm>
          <a:off x="17354061" y="72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F7F3A9A2-4F6E-4185-9EE2-EFF3D27A8AAE}"/>
            </a:ext>
          </a:extLst>
        </xdr:cNvPr>
        <xdr:cNvSpPr txBox="1"/>
      </xdr:nvSpPr>
      <xdr:spPr>
        <a:xfrm>
          <a:off x="16556501" y="691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169933</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F9052CB2-112E-4C64-A0AC-DF1E72FA8FE0}"/>
            </a:ext>
          </a:extLst>
        </xdr:cNvPr>
        <xdr:cNvSpPr txBox="1"/>
      </xdr:nvSpPr>
      <xdr:spPr>
        <a:xfrm>
          <a:off x="18919405" y="686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168916</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7F339F02-7B3B-459A-8591-50D5381ECDFE}"/>
            </a:ext>
          </a:extLst>
        </xdr:cNvPr>
        <xdr:cNvSpPr txBox="1"/>
      </xdr:nvSpPr>
      <xdr:spPr>
        <a:xfrm>
          <a:off x="18138355" y="685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167586</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AAE35616-4F49-44AE-B57B-57BA65D2C8B1}"/>
            </a:ext>
          </a:extLst>
        </xdr:cNvPr>
        <xdr:cNvSpPr txBox="1"/>
      </xdr:nvSpPr>
      <xdr:spPr>
        <a:xfrm>
          <a:off x="17323650" y="685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59809</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FEDD01A5-4EDE-4CF3-9990-3FE2C5EC2D35}"/>
            </a:ext>
          </a:extLst>
        </xdr:cNvPr>
        <xdr:cNvSpPr txBox="1"/>
      </xdr:nvSpPr>
      <xdr:spPr>
        <a:xfrm>
          <a:off x="16556501" y="72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AA9E6FA-EE1E-4C5A-80E9-DF4BDC971C2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F805034-95C2-4FD2-8D86-0ECAA340F8D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6EAE4539-A922-445D-B1EF-97BCFF38B3F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0489B4A-20AB-40B7-A27D-1065D91E42E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CB6A93C-4297-460D-8219-393D4CAF9D4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46A5D2D-AA26-40ED-8751-BC260B87A80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95EEDF0-D212-4270-99A4-B7E275C840E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909CB5C3-96B3-446E-86D0-13C655F3F5C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1ECA8F5-81C0-4724-BF29-32592025795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12D298B-13A3-40E8-85D6-1D515CFDCFB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3DB1ECFF-7FD2-4531-864C-CDD2ECB4168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10C8C789-984C-42AB-8AC5-54309BD38510}"/>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A7FD7F3-D4C2-44D8-A328-289875C3DA5F}"/>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9FCDD332-425C-4D27-B0F6-13039575788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C1C397BD-FDCE-4294-AFB7-7AF9BC134E47}"/>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288B02A-9767-4082-B8B4-38CFA7849003}"/>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3E773243-0A09-42A9-8853-0E444732127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B31187B3-5A6D-4F5E-9898-3929FF725CB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B212DE88-BB89-4F46-9041-85A8F3065550}"/>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200B3D3D-075F-4765-B7BB-6DCA05CF58AB}"/>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D5AFE50-8B2B-4A17-A379-08647CFFB136}"/>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353C8286-5CE5-4257-8078-EA475DA912C8}"/>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4E0A42D0-7C14-4D3C-A543-16F1D8CD71D4}"/>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8C91DD25-F29E-4CE3-9FD9-EA69B917151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C41B3CA-F1F8-4422-8180-A3C36B46AD1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BC997181-36A1-44A7-BD76-B1DA8CBB4FC8}"/>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73B6DB85-7A02-4BBC-B46E-310A3BA83682}"/>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ED0AE59A-AE25-477F-8448-5BB55698DF0C}"/>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1A6783BE-4918-430F-AC99-554121C03306}"/>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620FB13F-7258-4468-8C3B-045C28A2FD47}"/>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651A2401-9442-4ADF-AE35-0FDCDE4305D5}"/>
            </a:ext>
          </a:extLst>
        </xdr:cNvPr>
        <xdr:cNvSpPr txBox="1"/>
      </xdr:nvSpPr>
      <xdr:spPr>
        <a:xfrm>
          <a:off x="14742160" y="1008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133803A1-D7A9-46DD-8AFD-FC5860948A21}"/>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E2C6D0FA-CAF2-4355-8010-95E7D04CE58A}"/>
            </a:ext>
          </a:extLst>
        </xdr:cNvPr>
        <xdr:cNvSpPr/>
      </xdr:nvSpPr>
      <xdr:spPr>
        <a:xfrm>
          <a:off x="13887450" y="10133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18C59F45-6BEB-4DFD-B95A-A1A7E2101A29}"/>
            </a:ext>
          </a:extLst>
        </xdr:cNvPr>
        <xdr:cNvSpPr/>
      </xdr:nvSpPr>
      <xdr:spPr>
        <a:xfrm>
          <a:off x="13089890" y="10104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AF19F998-D7ED-4210-8472-952E53348A14}"/>
            </a:ext>
          </a:extLst>
        </xdr:cNvPr>
        <xdr:cNvSpPr/>
      </xdr:nvSpPr>
      <xdr:spPr>
        <a:xfrm>
          <a:off x="12303760" y="100767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AE72EA65-4619-4669-BA22-14DE390B5B41}"/>
            </a:ext>
          </a:extLst>
        </xdr:cNvPr>
        <xdr:cNvSpPr/>
      </xdr:nvSpPr>
      <xdr:spPr>
        <a:xfrm>
          <a:off x="114871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13D7F45-4006-4EB6-A979-0587FF24C84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B82D1C4-9D62-4FB9-9F7F-67F739F73E3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43AE023-C099-4410-B1A5-2881AC18D4AD}"/>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9DE8A2D-0D88-474A-A7C1-56524AA2244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09CA7EB-F74E-4552-8AEE-194E2D0C51B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150041</xdr:rowOff>
    </xdr:from>
    <xdr:to>
      <xdr:col>85</xdr:col>
      <xdr:colOff>177800</xdr:colOff>
      <xdr:row>62</xdr:row>
      <xdr:rowOff>80191</xdr:rowOff>
    </xdr:to>
    <xdr:sp macro="" textlink="">
      <xdr:nvSpPr>
        <xdr:cNvPr id="645" name="楕円 644">
          <a:extLst>
            <a:ext uri="{FF2B5EF4-FFF2-40B4-BE49-F238E27FC236}">
              <a16:creationId xmlns:a16="http://schemas.microsoft.com/office/drawing/2014/main" id="{C55790BE-4843-40A2-80CD-70B6E2B3E97F}"/>
            </a:ext>
          </a:extLst>
        </xdr:cNvPr>
        <xdr:cNvSpPr/>
      </xdr:nvSpPr>
      <xdr:spPr>
        <a:xfrm>
          <a:off x="14649450" y="106084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128468</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97EEA6AC-8876-4C46-B093-2BF4A37A5BC2}"/>
            </a:ext>
          </a:extLst>
        </xdr:cNvPr>
        <xdr:cNvSpPr txBox="1"/>
      </xdr:nvSpPr>
      <xdr:spPr>
        <a:xfrm>
          <a:off x="14742160"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647" name="楕円 646">
          <a:extLst>
            <a:ext uri="{FF2B5EF4-FFF2-40B4-BE49-F238E27FC236}">
              <a16:creationId xmlns:a16="http://schemas.microsoft.com/office/drawing/2014/main" id="{B518693A-F281-4CF6-AA6D-7192A394EA22}"/>
            </a:ext>
          </a:extLst>
        </xdr:cNvPr>
        <xdr:cNvSpPr/>
      </xdr:nvSpPr>
      <xdr:spPr>
        <a:xfrm>
          <a:off x="13887450" y="105758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29391</xdr:rowOff>
    </xdr:to>
    <xdr:cxnSp macro="">
      <xdr:nvCxnSpPr>
        <xdr:cNvPr id="648" name="直線コネクタ 647">
          <a:extLst>
            <a:ext uri="{FF2B5EF4-FFF2-40B4-BE49-F238E27FC236}">
              <a16:creationId xmlns:a16="http://schemas.microsoft.com/office/drawing/2014/main" id="{ACD42C10-CB61-43B9-94E3-A1295CE65DAB}"/>
            </a:ext>
          </a:extLst>
        </xdr:cNvPr>
        <xdr:cNvCxnSpPr/>
      </xdr:nvCxnSpPr>
      <xdr:spPr>
        <a:xfrm>
          <a:off x="13942060" y="10630444"/>
          <a:ext cx="762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649" name="楕円 648">
          <a:extLst>
            <a:ext uri="{FF2B5EF4-FFF2-40B4-BE49-F238E27FC236}">
              <a16:creationId xmlns:a16="http://schemas.microsoft.com/office/drawing/2014/main" id="{49BDE85F-BBDB-4F4B-B1B1-E1B3EDDF38B1}"/>
            </a:ext>
          </a:extLst>
        </xdr:cNvPr>
        <xdr:cNvSpPr/>
      </xdr:nvSpPr>
      <xdr:spPr>
        <a:xfrm>
          <a:off x="13089890" y="105450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135527</xdr:rowOff>
    </xdr:from>
    <xdr:to>
      <xdr:col>81</xdr:col>
      <xdr:colOff>50800</xdr:colOff>
      <xdr:row>61</xdr:row>
      <xdr:rowOff>168184</xdr:rowOff>
    </xdr:to>
    <xdr:cxnSp macro="">
      <xdr:nvCxnSpPr>
        <xdr:cNvPr id="650" name="直線コネクタ 649">
          <a:extLst>
            <a:ext uri="{FF2B5EF4-FFF2-40B4-BE49-F238E27FC236}">
              <a16:creationId xmlns:a16="http://schemas.microsoft.com/office/drawing/2014/main" id="{383A3FC4-56FF-44BC-B29F-82AC803C18D7}"/>
            </a:ext>
          </a:extLst>
        </xdr:cNvPr>
        <xdr:cNvCxnSpPr/>
      </xdr:nvCxnSpPr>
      <xdr:spPr>
        <a:xfrm>
          <a:off x="13144500" y="10590167"/>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51" name="楕円 650">
          <a:extLst>
            <a:ext uri="{FF2B5EF4-FFF2-40B4-BE49-F238E27FC236}">
              <a16:creationId xmlns:a16="http://schemas.microsoft.com/office/drawing/2014/main" id="{F35ECADE-895A-43A5-AEA3-802CBE5C1C5B}"/>
            </a:ext>
          </a:extLst>
        </xdr:cNvPr>
        <xdr:cNvSpPr/>
      </xdr:nvSpPr>
      <xdr:spPr>
        <a:xfrm>
          <a:off x="123037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135527</xdr:rowOff>
    </xdr:to>
    <xdr:cxnSp macro="">
      <xdr:nvCxnSpPr>
        <xdr:cNvPr id="652" name="直線コネクタ 651">
          <a:extLst>
            <a:ext uri="{FF2B5EF4-FFF2-40B4-BE49-F238E27FC236}">
              <a16:creationId xmlns:a16="http://schemas.microsoft.com/office/drawing/2014/main" id="{3919979F-7826-4EFA-B88D-0DC0E5212A0F}"/>
            </a:ext>
          </a:extLst>
        </xdr:cNvPr>
        <xdr:cNvCxnSpPr/>
      </xdr:nvCxnSpPr>
      <xdr:spPr>
        <a:xfrm>
          <a:off x="12346940" y="10559415"/>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19413</xdr:rowOff>
    </xdr:from>
    <xdr:to>
      <xdr:col>67</xdr:col>
      <xdr:colOff>101600</xdr:colOff>
      <xdr:row>61</xdr:row>
      <xdr:rowOff>121013</xdr:rowOff>
    </xdr:to>
    <xdr:sp macro="" textlink="">
      <xdr:nvSpPr>
        <xdr:cNvPr id="653" name="楕円 652">
          <a:extLst>
            <a:ext uri="{FF2B5EF4-FFF2-40B4-BE49-F238E27FC236}">
              <a16:creationId xmlns:a16="http://schemas.microsoft.com/office/drawing/2014/main" id="{9B5B5444-66E1-45A5-B3C0-35FB7ED2089B}"/>
            </a:ext>
          </a:extLst>
        </xdr:cNvPr>
        <xdr:cNvSpPr/>
      </xdr:nvSpPr>
      <xdr:spPr>
        <a:xfrm>
          <a:off x="11487150" y="104740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70213</xdr:rowOff>
    </xdr:from>
    <xdr:to>
      <xdr:col>71</xdr:col>
      <xdr:colOff>177800</xdr:colOff>
      <xdr:row>61</xdr:row>
      <xdr:rowOff>102870</xdr:rowOff>
    </xdr:to>
    <xdr:cxnSp macro="">
      <xdr:nvCxnSpPr>
        <xdr:cNvPr id="654" name="直線コネクタ 653">
          <a:extLst>
            <a:ext uri="{FF2B5EF4-FFF2-40B4-BE49-F238E27FC236}">
              <a16:creationId xmlns:a16="http://schemas.microsoft.com/office/drawing/2014/main" id="{D534E3A0-A25B-4BA8-8F60-7A3770F6CD3A}"/>
            </a:ext>
          </a:extLst>
        </xdr:cNvPr>
        <xdr:cNvCxnSpPr/>
      </xdr:nvCxnSpPr>
      <xdr:spPr>
        <a:xfrm>
          <a:off x="11541760" y="10526758"/>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43694F0C-9C1E-4A95-8C81-6E2AB2BA5DD9}"/>
            </a:ext>
          </a:extLst>
        </xdr:cNvPr>
        <xdr:cNvSpPr txBox="1"/>
      </xdr:nvSpPr>
      <xdr:spPr>
        <a:xfrm>
          <a:off x="1373823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737282B-B404-4C64-A6DC-8BE997397727}"/>
            </a:ext>
          </a:extLst>
        </xdr:cNvPr>
        <xdr:cNvSpPr txBox="1"/>
      </xdr:nvSpPr>
      <xdr:spPr>
        <a:xfrm>
          <a:off x="1295718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8E2D6FF3-E8AF-41CF-924A-39388C0565B6}"/>
            </a:ext>
          </a:extLst>
        </xdr:cNvPr>
        <xdr:cNvSpPr txBox="1"/>
      </xdr:nvSpPr>
      <xdr:spPr>
        <a:xfrm>
          <a:off x="1217105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5E654356-FA37-46DD-84F8-F379E1C3E1B5}"/>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8C23184-9564-431B-BBC4-110F1C24078A}"/>
            </a:ext>
          </a:extLst>
        </xdr:cNvPr>
        <xdr:cNvSpPr txBox="1"/>
      </xdr:nvSpPr>
      <xdr:spPr>
        <a:xfrm>
          <a:off x="1373823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4F12209E-27E9-4C14-9E2B-B3CDF20B25C3}"/>
            </a:ext>
          </a:extLst>
        </xdr:cNvPr>
        <xdr:cNvSpPr txBox="1"/>
      </xdr:nvSpPr>
      <xdr:spPr>
        <a:xfrm>
          <a:off x="12957184" y="106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2568CA5D-3FC9-4DB5-AC38-DDA68FCA840E}"/>
            </a:ext>
          </a:extLst>
        </xdr:cNvPr>
        <xdr:cNvSpPr txBox="1"/>
      </xdr:nvSpPr>
      <xdr:spPr>
        <a:xfrm>
          <a:off x="1217105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112140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D559DC1B-8E72-4C24-8400-54D510A28D49}"/>
            </a:ext>
          </a:extLst>
        </xdr:cNvPr>
        <xdr:cNvSpPr txBox="1"/>
      </xdr:nvSpPr>
      <xdr:spPr>
        <a:xfrm>
          <a:off x="113544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7297F66-E21D-44A9-92A6-8930FBD2FD3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431B11A-5148-4783-98CE-4EF9A89B530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1C429A38-91F0-4163-836A-550E6E853B1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C8A4B498-9633-46D1-90EC-DF952A0A585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7486EDAF-36CD-4622-B817-54A302B2E22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E198F604-9664-4953-B757-BDAEAD46436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1D4E20FF-711E-4428-914D-E700730C49F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B2D51566-FEDA-4D6F-9FF7-31F17349707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ECB3B73-D34D-442C-B8DE-E5468A27DC9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9F4D468-E16A-43AF-84D4-D1799F10FAE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9A001EC1-8C6A-4796-B492-E45D948F0BE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55FC5B6-975B-493B-8C25-43C09C88717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E84ED442-E0DB-45A1-9E3A-03142B11A024}"/>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D57FD284-4A47-4690-A73A-CB15C59165F6}"/>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41576E57-6AC3-4A73-9864-24B9D016DAC9}"/>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6DD2E683-5852-44A3-BC53-BE859E8CF48A}"/>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3DAEC0C-B2F6-423F-8F91-94017F54A604}"/>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8E7683B-4CA6-4C48-9C14-D661C99669A3}"/>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73C639F2-9A88-4CCD-A8A0-D2512EE3B36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6BD3255-762C-4628-8CD7-808A2E510AD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715CF1C4-B746-452B-A108-F2313963093C}"/>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452AD145-4C68-4D54-9AEA-5E8EDD08797C}"/>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F1BBEBF6-91A6-4A09-BD21-5C2B5E38F993}"/>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83968042-54EE-4525-B2A7-B9010F56BDC8}"/>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8FD3EE8C-E5DF-4E8C-91BE-062263849D6B}"/>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AFC76511-A33B-429D-A845-1027C6D05462}"/>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2DA97650-85D4-4BCF-B873-B706DF318BD4}"/>
            </a:ext>
          </a:extLst>
        </xdr:cNvPr>
        <xdr:cNvSpPr txBox="1"/>
      </xdr:nvSpPr>
      <xdr:spPr>
        <a:xfrm>
          <a:off x="1998599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E767DCCE-7C4B-4C0B-89FE-47314E252018}"/>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D1F0E781-8598-474C-9596-76432BA1A680}"/>
            </a:ext>
          </a:extLst>
        </xdr:cNvPr>
        <xdr:cNvSpPr/>
      </xdr:nvSpPr>
      <xdr:spPr>
        <a:xfrm>
          <a:off x="19161760" y="1076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B217AAA7-5B2D-4098-A292-EFF5F00F6DC7}"/>
            </a:ext>
          </a:extLst>
        </xdr:cNvPr>
        <xdr:cNvSpPr/>
      </xdr:nvSpPr>
      <xdr:spPr>
        <a:xfrm>
          <a:off x="1834515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7F68E89A-F105-49FE-ABA2-E1DD94CB66A1}"/>
            </a:ext>
          </a:extLst>
        </xdr:cNvPr>
        <xdr:cNvSpPr/>
      </xdr:nvSpPr>
      <xdr:spPr>
        <a:xfrm>
          <a:off x="175475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92398C00-EE55-4E05-9821-ADCA0019F294}"/>
            </a:ext>
          </a:extLst>
        </xdr:cNvPr>
        <xdr:cNvSpPr/>
      </xdr:nvSpPr>
      <xdr:spPr>
        <a:xfrm>
          <a:off x="16761460" y="1076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4E51221-AEE7-4BA7-A0A2-5C1B889CFC1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E93A62F-126B-48A1-8397-E00B890DB64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EF3AFCA-0B72-4D9B-BCD3-7051495BEC0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FF5C4CB-A0FD-4C09-B3A2-B93FFCD40D2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C5E9D4C-FB8D-433A-84A8-43069705959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700" name="楕円 699">
          <a:extLst>
            <a:ext uri="{FF2B5EF4-FFF2-40B4-BE49-F238E27FC236}">
              <a16:creationId xmlns:a16="http://schemas.microsoft.com/office/drawing/2014/main" id="{BA8AB330-A387-4D87-B17A-1A184E304602}"/>
            </a:ext>
          </a:extLst>
        </xdr:cNvPr>
        <xdr:cNvSpPr/>
      </xdr:nvSpPr>
      <xdr:spPr>
        <a:xfrm>
          <a:off x="19904710" y="107692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119651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E92C68E5-1855-4EB8-BC48-CF007C67A63B}"/>
            </a:ext>
          </a:extLst>
        </xdr:cNvPr>
        <xdr:cNvSpPr txBox="1"/>
      </xdr:nvSpPr>
      <xdr:spPr>
        <a:xfrm>
          <a:off x="19985990" y="1075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2" name="楕円 701">
          <a:extLst>
            <a:ext uri="{FF2B5EF4-FFF2-40B4-BE49-F238E27FC236}">
              <a16:creationId xmlns:a16="http://schemas.microsoft.com/office/drawing/2014/main" id="{DA36A77D-8470-4C3F-B874-AD88673BCA74}"/>
            </a:ext>
          </a:extLst>
        </xdr:cNvPr>
        <xdr:cNvSpPr/>
      </xdr:nvSpPr>
      <xdr:spPr>
        <a:xfrm>
          <a:off x="19161760" y="107692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20574</xdr:rowOff>
    </xdr:to>
    <xdr:cxnSp macro="">
      <xdr:nvCxnSpPr>
        <xdr:cNvPr id="703" name="直線コネクタ 702">
          <a:extLst>
            <a:ext uri="{FF2B5EF4-FFF2-40B4-BE49-F238E27FC236}">
              <a16:creationId xmlns:a16="http://schemas.microsoft.com/office/drawing/2014/main" id="{8ED27CD5-56BA-46D0-9CFE-EC308EAAC1F0}"/>
            </a:ext>
          </a:extLst>
        </xdr:cNvPr>
        <xdr:cNvCxnSpPr/>
      </xdr:nvCxnSpPr>
      <xdr:spPr>
        <a:xfrm>
          <a:off x="19204940" y="108181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04" name="楕円 703">
          <a:extLst>
            <a:ext uri="{FF2B5EF4-FFF2-40B4-BE49-F238E27FC236}">
              <a16:creationId xmlns:a16="http://schemas.microsoft.com/office/drawing/2014/main" id="{CA8EFA28-56C3-4CCD-B555-306AB54F027E}"/>
            </a:ext>
          </a:extLst>
        </xdr:cNvPr>
        <xdr:cNvSpPr/>
      </xdr:nvSpPr>
      <xdr:spPr>
        <a:xfrm>
          <a:off x="18345150" y="107692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20574</xdr:rowOff>
    </xdr:to>
    <xdr:cxnSp macro="">
      <xdr:nvCxnSpPr>
        <xdr:cNvPr id="705" name="直線コネクタ 704">
          <a:extLst>
            <a:ext uri="{FF2B5EF4-FFF2-40B4-BE49-F238E27FC236}">
              <a16:creationId xmlns:a16="http://schemas.microsoft.com/office/drawing/2014/main" id="{EA616B05-D317-4314-B4B5-451ADF9E8B9B}"/>
            </a:ext>
          </a:extLst>
        </xdr:cNvPr>
        <xdr:cNvCxnSpPr/>
      </xdr:nvCxnSpPr>
      <xdr:spPr>
        <a:xfrm>
          <a:off x="18399760" y="1081811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6" name="楕円 705">
          <a:extLst>
            <a:ext uri="{FF2B5EF4-FFF2-40B4-BE49-F238E27FC236}">
              <a16:creationId xmlns:a16="http://schemas.microsoft.com/office/drawing/2014/main" id="{713389B7-9422-44E3-8FA0-4683D8944C20}"/>
            </a:ext>
          </a:extLst>
        </xdr:cNvPr>
        <xdr:cNvSpPr/>
      </xdr:nvSpPr>
      <xdr:spPr>
        <a:xfrm>
          <a:off x="17547590" y="107627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20574</xdr:rowOff>
    </xdr:to>
    <xdr:cxnSp macro="">
      <xdr:nvCxnSpPr>
        <xdr:cNvPr id="707" name="直線コネクタ 706">
          <a:extLst>
            <a:ext uri="{FF2B5EF4-FFF2-40B4-BE49-F238E27FC236}">
              <a16:creationId xmlns:a16="http://schemas.microsoft.com/office/drawing/2014/main" id="{8C76BA8E-407B-4F26-B257-5410CBEA6ACC}"/>
            </a:ext>
          </a:extLst>
        </xdr:cNvPr>
        <xdr:cNvCxnSpPr/>
      </xdr:nvCxnSpPr>
      <xdr:spPr>
        <a:xfrm>
          <a:off x="17602200" y="1082116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8" name="楕円 707">
          <a:extLst>
            <a:ext uri="{FF2B5EF4-FFF2-40B4-BE49-F238E27FC236}">
              <a16:creationId xmlns:a16="http://schemas.microsoft.com/office/drawing/2014/main" id="{6390A7CB-9F13-4AF3-B541-D8D5A23ADADD}"/>
            </a:ext>
          </a:extLst>
        </xdr:cNvPr>
        <xdr:cNvSpPr/>
      </xdr:nvSpPr>
      <xdr:spPr>
        <a:xfrm>
          <a:off x="16761460" y="107627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16002</xdr:rowOff>
    </xdr:to>
    <xdr:cxnSp macro="">
      <xdr:nvCxnSpPr>
        <xdr:cNvPr id="709" name="直線コネクタ 708">
          <a:extLst>
            <a:ext uri="{FF2B5EF4-FFF2-40B4-BE49-F238E27FC236}">
              <a16:creationId xmlns:a16="http://schemas.microsoft.com/office/drawing/2014/main" id="{B8FC65A4-E157-4E2D-B10E-A1E811CD1B1B}"/>
            </a:ext>
          </a:extLst>
        </xdr:cNvPr>
        <xdr:cNvCxnSpPr/>
      </xdr:nvCxnSpPr>
      <xdr:spPr>
        <a:xfrm>
          <a:off x="16804640" y="1082116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84EF395D-7593-4603-BE64-2E82DAD61DC5}"/>
            </a:ext>
          </a:extLst>
        </xdr:cNvPr>
        <xdr:cNvSpPr txBox="1"/>
      </xdr:nvSpPr>
      <xdr:spPr>
        <a:xfrm>
          <a:off x="189821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E992D604-D7B6-490B-B25A-EB6DE3CB08D0}"/>
            </a:ext>
          </a:extLst>
        </xdr:cNvPr>
        <xdr:cNvSpPr txBox="1"/>
      </xdr:nvSpPr>
      <xdr:spPr>
        <a:xfrm>
          <a:off x="1818203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8266DA21-DE83-4BAC-8E92-E70B2042EF0B}"/>
            </a:ext>
          </a:extLst>
        </xdr:cNvPr>
        <xdr:cNvSpPr txBox="1"/>
      </xdr:nvSpPr>
      <xdr:spPr>
        <a:xfrm>
          <a:off x="1738447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BF2E7CB6-F541-40E3-B58D-AC9220903C77}"/>
            </a:ext>
          </a:extLst>
        </xdr:cNvPr>
        <xdr:cNvSpPr txBox="1"/>
      </xdr:nvSpPr>
      <xdr:spPr>
        <a:xfrm>
          <a:off x="1658881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14" name="n_1mainValue【保健センター・保健所】&#10;一人当たり面積">
          <a:extLst>
            <a:ext uri="{FF2B5EF4-FFF2-40B4-BE49-F238E27FC236}">
              <a16:creationId xmlns:a16="http://schemas.microsoft.com/office/drawing/2014/main" id="{55882ECA-6E05-49E9-8B07-FC4CD620E500}"/>
            </a:ext>
          </a:extLst>
        </xdr:cNvPr>
        <xdr:cNvSpPr txBox="1"/>
      </xdr:nvSpPr>
      <xdr:spPr>
        <a:xfrm>
          <a:off x="18982132"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15" name="n_2mainValue【保健センター・保健所】&#10;一人当たり面積">
          <a:extLst>
            <a:ext uri="{FF2B5EF4-FFF2-40B4-BE49-F238E27FC236}">
              <a16:creationId xmlns:a16="http://schemas.microsoft.com/office/drawing/2014/main" id="{B2314E54-6155-4E77-8529-2E9B6E65F9C2}"/>
            </a:ext>
          </a:extLst>
        </xdr:cNvPr>
        <xdr:cNvSpPr txBox="1"/>
      </xdr:nvSpPr>
      <xdr:spPr>
        <a:xfrm>
          <a:off x="18182032"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6" name="n_3mainValue【保健センター・保健所】&#10;一人当たり面積">
          <a:extLst>
            <a:ext uri="{FF2B5EF4-FFF2-40B4-BE49-F238E27FC236}">
              <a16:creationId xmlns:a16="http://schemas.microsoft.com/office/drawing/2014/main" id="{2AEE5E42-854D-4FE5-BC9D-E19820B4B8F2}"/>
            </a:ext>
          </a:extLst>
        </xdr:cNvPr>
        <xdr:cNvSpPr txBox="1"/>
      </xdr:nvSpPr>
      <xdr:spPr>
        <a:xfrm>
          <a:off x="17384472"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7" name="n_4mainValue【保健センター・保健所】&#10;一人当たり面積">
          <a:extLst>
            <a:ext uri="{FF2B5EF4-FFF2-40B4-BE49-F238E27FC236}">
              <a16:creationId xmlns:a16="http://schemas.microsoft.com/office/drawing/2014/main" id="{553AEA04-62BA-4FA1-806A-DDCEE13968C8}"/>
            </a:ext>
          </a:extLst>
        </xdr:cNvPr>
        <xdr:cNvSpPr txBox="1"/>
      </xdr:nvSpPr>
      <xdr:spPr>
        <a:xfrm>
          <a:off x="1658881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1A949C45-0619-4872-B8D3-BDBBF8077B4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639F1B87-B7F5-4ADF-81DD-16C8EC486EF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5130FFC-ACBB-4017-B711-5F2A2735F3D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968E2F25-19DD-42CA-96E0-3FF2EABFD9C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3A44A887-05AF-4444-92E6-556FEA55748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9488EF41-0FC0-4F02-880D-69FE83E4427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EA37A3D-E190-42E5-8813-4C17D604A24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73370719-25F8-4816-B492-986AE43D1BB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63923819-2880-44A4-8656-CC552C2E13E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62EA350-07BE-4EFC-9BCF-A13714B2816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6768AB0E-3BDC-4839-AE7F-C4C03BE870F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1EB670C-5D93-4F69-AD33-CAAEEF627CF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615947CA-2A2B-4BE4-84A8-21DDF5E5FED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32E724FA-E94F-4A4D-B033-15EB1E11F8B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156955EC-2F2E-4DDE-A393-4E4FF31AFDE5}"/>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C42D5593-C8E4-4D48-B121-22C42E55929B}"/>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B6B3A58E-9EE5-4E3D-BB39-A03E3D3FECC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839775A6-48B6-40C2-8D68-C1D001D0DB16}"/>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574DF624-707E-4377-8EAC-B93E50402D52}"/>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969A71D0-6E7C-4636-A147-AFA1A2C426C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2D40081A-8477-4C29-8689-938695573CFD}"/>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58E40696-1844-4B82-B406-0044FA131EE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E00C0153-3545-4D74-9ED4-FE6259B7B2B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FC4B358A-4ADE-4D8A-9A6B-33FCC49A590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6CCB4FB-D608-4A72-AE9B-5A611C675C4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FFDBE1B5-5292-449E-9D9B-B2FAB4A84F18}"/>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C60ED07-3412-4327-AC04-1C41FC6E4912}"/>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42C99097-7D70-4D68-9A4B-77B595AC1884}"/>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CDF19718-68B3-4B50-B656-56BAD41792CD}"/>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B56799F8-F3A5-4495-BD56-D1EEDE31AAE1}"/>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53A7A1B3-CADE-47D3-A1BD-78806316CD30}"/>
            </a:ext>
          </a:extLst>
        </xdr:cNvPr>
        <xdr:cNvSpPr txBox="1"/>
      </xdr:nvSpPr>
      <xdr:spPr>
        <a:xfrm>
          <a:off x="14742160" y="14147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717F533B-7CDF-49D7-B58F-3F5457366460}"/>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7BBA356A-24AB-4A80-BA95-4F0B5DBCC36C}"/>
            </a:ext>
          </a:extLst>
        </xdr:cNvPr>
        <xdr:cNvSpPr/>
      </xdr:nvSpPr>
      <xdr:spPr>
        <a:xfrm>
          <a:off x="13887450" y="143265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F9732DD4-49E0-452A-B84D-681021528804}"/>
            </a:ext>
          </a:extLst>
        </xdr:cNvPr>
        <xdr:cNvSpPr/>
      </xdr:nvSpPr>
      <xdr:spPr>
        <a:xfrm>
          <a:off x="13089890" y="1431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AEEFD6ED-E5C1-41D5-B531-826796693F97}"/>
            </a:ext>
          </a:extLst>
        </xdr:cNvPr>
        <xdr:cNvSpPr/>
      </xdr:nvSpPr>
      <xdr:spPr>
        <a:xfrm>
          <a:off x="12303760" y="1429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6E2E7D2A-F77B-4CB6-B582-8D21F011B5E9}"/>
            </a:ext>
          </a:extLst>
        </xdr:cNvPr>
        <xdr:cNvSpPr/>
      </xdr:nvSpPr>
      <xdr:spPr>
        <a:xfrm>
          <a:off x="1148715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1F034C1-F615-4CFE-A9B5-E7453B9230A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6FADEA4-E388-411E-AC69-6565DC57376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6EA1EA0-16B4-40C3-AAE2-9BFC180BF6E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93441A0-BB6F-4729-94A2-F9A677539EB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A7AF78D-C1FA-48FC-821E-3D88918DFE7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103232</xdr:rowOff>
    </xdr:from>
    <xdr:to>
      <xdr:col>85</xdr:col>
      <xdr:colOff>177800</xdr:colOff>
      <xdr:row>86</xdr:row>
      <xdr:rowOff>33382</xdr:rowOff>
    </xdr:to>
    <xdr:sp macro="" textlink="">
      <xdr:nvSpPr>
        <xdr:cNvPr id="759" name="楕円 758">
          <a:extLst>
            <a:ext uri="{FF2B5EF4-FFF2-40B4-BE49-F238E27FC236}">
              <a16:creationId xmlns:a16="http://schemas.microsoft.com/office/drawing/2014/main" id="{176F3ECE-2A6D-4B32-B48B-8FA843F1DFA0}"/>
            </a:ext>
          </a:extLst>
        </xdr:cNvPr>
        <xdr:cNvSpPr/>
      </xdr:nvSpPr>
      <xdr:spPr>
        <a:xfrm>
          <a:off x="14649450" y="146745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81659</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C7060C19-CA7A-4190-8FF3-2251C7F1898B}"/>
            </a:ext>
          </a:extLst>
        </xdr:cNvPr>
        <xdr:cNvSpPr txBox="1"/>
      </xdr:nvSpPr>
      <xdr:spPr>
        <a:xfrm>
          <a:off x="14742160" y="1465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109764</xdr:rowOff>
    </xdr:from>
    <xdr:to>
      <xdr:col>81</xdr:col>
      <xdr:colOff>101600</xdr:colOff>
      <xdr:row>86</xdr:row>
      <xdr:rowOff>39914</xdr:rowOff>
    </xdr:to>
    <xdr:sp macro="" textlink="">
      <xdr:nvSpPr>
        <xdr:cNvPr id="761" name="楕円 760">
          <a:extLst>
            <a:ext uri="{FF2B5EF4-FFF2-40B4-BE49-F238E27FC236}">
              <a16:creationId xmlns:a16="http://schemas.microsoft.com/office/drawing/2014/main" id="{5A2FEDF0-EE46-41C7-8D00-085EDA3CD068}"/>
            </a:ext>
          </a:extLst>
        </xdr:cNvPr>
        <xdr:cNvSpPr/>
      </xdr:nvSpPr>
      <xdr:spPr>
        <a:xfrm>
          <a:off x="13887450" y="14681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154032</xdr:rowOff>
    </xdr:from>
    <xdr:to>
      <xdr:col>85</xdr:col>
      <xdr:colOff>127000</xdr:colOff>
      <xdr:row>85</xdr:row>
      <xdr:rowOff>160564</xdr:rowOff>
    </xdr:to>
    <xdr:cxnSp macro="">
      <xdr:nvCxnSpPr>
        <xdr:cNvPr id="762" name="直線コネクタ 761">
          <a:extLst>
            <a:ext uri="{FF2B5EF4-FFF2-40B4-BE49-F238E27FC236}">
              <a16:creationId xmlns:a16="http://schemas.microsoft.com/office/drawing/2014/main" id="{FFECB96D-8CBE-4023-91EF-A5820CF73740}"/>
            </a:ext>
          </a:extLst>
        </xdr:cNvPr>
        <xdr:cNvCxnSpPr/>
      </xdr:nvCxnSpPr>
      <xdr:spPr>
        <a:xfrm flipV="1">
          <a:off x="13942060" y="14727282"/>
          <a:ext cx="762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91802</xdr:rowOff>
    </xdr:from>
    <xdr:to>
      <xdr:col>76</xdr:col>
      <xdr:colOff>165100</xdr:colOff>
      <xdr:row>86</xdr:row>
      <xdr:rowOff>21952</xdr:rowOff>
    </xdr:to>
    <xdr:sp macro="" textlink="">
      <xdr:nvSpPr>
        <xdr:cNvPr id="763" name="楕円 762">
          <a:extLst>
            <a:ext uri="{FF2B5EF4-FFF2-40B4-BE49-F238E27FC236}">
              <a16:creationId xmlns:a16="http://schemas.microsoft.com/office/drawing/2014/main" id="{4F14AD3B-64A3-4B2B-B4E0-AC486405FB45}"/>
            </a:ext>
          </a:extLst>
        </xdr:cNvPr>
        <xdr:cNvSpPr/>
      </xdr:nvSpPr>
      <xdr:spPr>
        <a:xfrm>
          <a:off x="13089890" y="1466886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142602</xdr:rowOff>
    </xdr:from>
    <xdr:to>
      <xdr:col>81</xdr:col>
      <xdr:colOff>50800</xdr:colOff>
      <xdr:row>85</xdr:row>
      <xdr:rowOff>160564</xdr:rowOff>
    </xdr:to>
    <xdr:cxnSp macro="">
      <xdr:nvCxnSpPr>
        <xdr:cNvPr id="764" name="直線コネクタ 763">
          <a:extLst>
            <a:ext uri="{FF2B5EF4-FFF2-40B4-BE49-F238E27FC236}">
              <a16:creationId xmlns:a16="http://schemas.microsoft.com/office/drawing/2014/main" id="{7FCF569B-2539-400A-A8E8-0BA2B2E1812B}"/>
            </a:ext>
          </a:extLst>
        </xdr:cNvPr>
        <xdr:cNvCxnSpPr/>
      </xdr:nvCxnSpPr>
      <xdr:spPr>
        <a:xfrm>
          <a:off x="13144500" y="14713947"/>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765" name="楕円 764">
          <a:extLst>
            <a:ext uri="{FF2B5EF4-FFF2-40B4-BE49-F238E27FC236}">
              <a16:creationId xmlns:a16="http://schemas.microsoft.com/office/drawing/2014/main" id="{AC5E202F-BA14-4175-936B-14E51D24CBBF}"/>
            </a:ext>
          </a:extLst>
        </xdr:cNvPr>
        <xdr:cNvSpPr/>
      </xdr:nvSpPr>
      <xdr:spPr>
        <a:xfrm>
          <a:off x="12303760" y="146386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142602</xdr:rowOff>
    </xdr:to>
    <xdr:cxnSp macro="">
      <xdr:nvCxnSpPr>
        <xdr:cNvPr id="766" name="直線コネクタ 765">
          <a:extLst>
            <a:ext uri="{FF2B5EF4-FFF2-40B4-BE49-F238E27FC236}">
              <a16:creationId xmlns:a16="http://schemas.microsoft.com/office/drawing/2014/main" id="{B768AE9F-CBDC-43B5-991E-8D1E3861BCD6}"/>
            </a:ext>
          </a:extLst>
        </xdr:cNvPr>
        <xdr:cNvCxnSpPr/>
      </xdr:nvCxnSpPr>
      <xdr:spPr>
        <a:xfrm>
          <a:off x="12346940" y="14693266"/>
          <a:ext cx="79756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42818</xdr:rowOff>
    </xdr:from>
    <xdr:to>
      <xdr:col>67</xdr:col>
      <xdr:colOff>101600</xdr:colOff>
      <xdr:row>85</xdr:row>
      <xdr:rowOff>144418</xdr:rowOff>
    </xdr:to>
    <xdr:sp macro="" textlink="">
      <xdr:nvSpPr>
        <xdr:cNvPr id="767" name="楕円 766">
          <a:extLst>
            <a:ext uri="{FF2B5EF4-FFF2-40B4-BE49-F238E27FC236}">
              <a16:creationId xmlns:a16="http://schemas.microsoft.com/office/drawing/2014/main" id="{1E75F67A-A6E8-4DB7-B5A7-BB7DE32401B2}"/>
            </a:ext>
          </a:extLst>
        </xdr:cNvPr>
        <xdr:cNvSpPr/>
      </xdr:nvSpPr>
      <xdr:spPr>
        <a:xfrm>
          <a:off x="11487150" y="146179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93618</xdr:rowOff>
    </xdr:from>
    <xdr:to>
      <xdr:col>71</xdr:col>
      <xdr:colOff>177800</xdr:colOff>
      <xdr:row>85</xdr:row>
      <xdr:rowOff>118111</xdr:rowOff>
    </xdr:to>
    <xdr:cxnSp macro="">
      <xdr:nvCxnSpPr>
        <xdr:cNvPr id="768" name="直線コネクタ 767">
          <a:extLst>
            <a:ext uri="{FF2B5EF4-FFF2-40B4-BE49-F238E27FC236}">
              <a16:creationId xmlns:a16="http://schemas.microsoft.com/office/drawing/2014/main" id="{1F493887-FC61-4D1B-85A7-3630A268BC47}"/>
            </a:ext>
          </a:extLst>
        </xdr:cNvPr>
        <xdr:cNvCxnSpPr/>
      </xdr:nvCxnSpPr>
      <xdr:spPr>
        <a:xfrm>
          <a:off x="11541760" y="14670678"/>
          <a:ext cx="80518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a:extLst>
            <a:ext uri="{FF2B5EF4-FFF2-40B4-BE49-F238E27FC236}">
              <a16:creationId xmlns:a16="http://schemas.microsoft.com/office/drawing/2014/main" id="{843ED949-A275-4063-B4C5-573A01ED3FBC}"/>
            </a:ext>
          </a:extLst>
        </xdr:cNvPr>
        <xdr:cNvSpPr txBox="1"/>
      </xdr:nvSpPr>
      <xdr:spPr>
        <a:xfrm>
          <a:off x="13738234" y="1410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a:extLst>
            <a:ext uri="{FF2B5EF4-FFF2-40B4-BE49-F238E27FC236}">
              <a16:creationId xmlns:a16="http://schemas.microsoft.com/office/drawing/2014/main" id="{9F6AC174-0408-44A6-8AA1-5CF464027D4A}"/>
            </a:ext>
          </a:extLst>
        </xdr:cNvPr>
        <xdr:cNvSpPr txBox="1"/>
      </xdr:nvSpPr>
      <xdr:spPr>
        <a:xfrm>
          <a:off x="12957184" y="1408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a:extLst>
            <a:ext uri="{FF2B5EF4-FFF2-40B4-BE49-F238E27FC236}">
              <a16:creationId xmlns:a16="http://schemas.microsoft.com/office/drawing/2014/main" id="{446CCAD2-9C36-4F68-809C-D198A638269E}"/>
            </a:ext>
          </a:extLst>
        </xdr:cNvPr>
        <xdr:cNvSpPr txBox="1"/>
      </xdr:nvSpPr>
      <xdr:spPr>
        <a:xfrm>
          <a:off x="12171054" y="140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a:extLst>
            <a:ext uri="{FF2B5EF4-FFF2-40B4-BE49-F238E27FC236}">
              <a16:creationId xmlns:a16="http://schemas.microsoft.com/office/drawing/2014/main" id="{8317D72D-1A16-4D88-8DBE-A95143AB7C55}"/>
            </a:ext>
          </a:extLst>
        </xdr:cNvPr>
        <xdr:cNvSpPr txBox="1"/>
      </xdr:nvSpPr>
      <xdr:spPr>
        <a:xfrm>
          <a:off x="11354444" y="1406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31041</xdr:rowOff>
    </xdr:from>
    <xdr:ext cx="405111" cy="259045"/>
    <xdr:sp macro="" textlink="">
      <xdr:nvSpPr>
        <xdr:cNvPr id="773" name="n_1mainValue【消防施設】&#10;有形固定資産減価償却率">
          <a:extLst>
            <a:ext uri="{FF2B5EF4-FFF2-40B4-BE49-F238E27FC236}">
              <a16:creationId xmlns:a16="http://schemas.microsoft.com/office/drawing/2014/main" id="{23680DB8-59DF-4E37-ABEC-66F216683630}"/>
            </a:ext>
          </a:extLst>
        </xdr:cNvPr>
        <xdr:cNvSpPr txBox="1"/>
      </xdr:nvSpPr>
      <xdr:spPr>
        <a:xfrm>
          <a:off x="13738234" y="1477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13079</xdr:rowOff>
    </xdr:from>
    <xdr:ext cx="405111" cy="259045"/>
    <xdr:sp macro="" textlink="">
      <xdr:nvSpPr>
        <xdr:cNvPr id="774" name="n_2mainValue【消防施設】&#10;有形固定資産減価償却率">
          <a:extLst>
            <a:ext uri="{FF2B5EF4-FFF2-40B4-BE49-F238E27FC236}">
              <a16:creationId xmlns:a16="http://schemas.microsoft.com/office/drawing/2014/main" id="{A66A3B61-9396-40F4-8173-824001F8F695}"/>
            </a:ext>
          </a:extLst>
        </xdr:cNvPr>
        <xdr:cNvSpPr txBox="1"/>
      </xdr:nvSpPr>
      <xdr:spPr>
        <a:xfrm>
          <a:off x="12957184" y="1476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775" name="n_3mainValue【消防施設】&#10;有形固定資産減価償却率">
          <a:extLst>
            <a:ext uri="{FF2B5EF4-FFF2-40B4-BE49-F238E27FC236}">
              <a16:creationId xmlns:a16="http://schemas.microsoft.com/office/drawing/2014/main" id="{7FA9498A-F3F4-4848-B4E1-1E89295BE0F5}"/>
            </a:ext>
          </a:extLst>
        </xdr:cNvPr>
        <xdr:cNvSpPr txBox="1"/>
      </xdr:nvSpPr>
      <xdr:spPr>
        <a:xfrm>
          <a:off x="12171054" y="1473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135545</xdr:rowOff>
    </xdr:from>
    <xdr:ext cx="405111" cy="259045"/>
    <xdr:sp macro="" textlink="">
      <xdr:nvSpPr>
        <xdr:cNvPr id="776" name="n_4mainValue【消防施設】&#10;有形固定資産減価償却率">
          <a:extLst>
            <a:ext uri="{FF2B5EF4-FFF2-40B4-BE49-F238E27FC236}">
              <a16:creationId xmlns:a16="http://schemas.microsoft.com/office/drawing/2014/main" id="{4FB7F3C2-F460-4F8F-B9EA-3BF0E140F8A2}"/>
            </a:ext>
          </a:extLst>
        </xdr:cNvPr>
        <xdr:cNvSpPr txBox="1"/>
      </xdr:nvSpPr>
      <xdr:spPr>
        <a:xfrm>
          <a:off x="11354444" y="1470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C21A11F0-4F91-4D46-850D-174F585DBD9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96C74215-230A-4D0B-87BB-054D0D88F07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4FA5BA5D-FEC2-48ED-85BB-55B308C5AC5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A83827C5-02C4-4721-8F4F-DBA6DDBBE35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6ED52CFC-8CAE-444A-82A5-BFD3FB0330D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5E757BFD-5AE5-4F7F-B004-996566C3FC2D}"/>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56F839E6-EB23-4E67-A90F-073D1D6081D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646B8667-7424-4754-B9DE-496660A459E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941B7A5C-801F-4E03-8A2E-940667786EE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E4448711-5BC9-4919-BF31-6FD1611ACE4E}"/>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E61B7CCB-9552-478B-8A60-ACA37A49DFE1}"/>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C962C7DE-2C11-4476-9414-F215AB448B17}"/>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26176C36-42D1-4D5F-ACE9-00E556D61272}"/>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F948FDFE-3FA4-4962-84FA-2D5BB87ABB6A}"/>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D544F00A-11C2-43A8-A960-68289A88E31A}"/>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2EA9AA66-8BB5-4133-8CA0-D7BE53679EF1}"/>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A8CDA777-9691-4C1C-B4E7-C9AA83620EB4}"/>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AE814CA7-F159-466F-B593-691B0609B4B7}"/>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F988C495-434F-4C9D-9F81-E51927AA5FF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2E7D38F4-1877-4D8D-BA71-DA6CFFA71BD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58DC6A56-DDE5-457A-A5B0-1DB9CFF0F0B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F545B82E-E7CD-4382-BDB3-DED5DF4B1F50}"/>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71B4D174-8048-415E-9679-D3798B625D38}"/>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DD128F73-9B44-4223-A700-99EBA9703759}"/>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13EFFC74-A87E-46F1-B390-0E979BE90B29}"/>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4C0D96E6-D7B7-41B8-BE5F-48A8F090EA12}"/>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F49245E0-F9E1-45A5-BBBB-86E04B24B7A6}"/>
            </a:ext>
          </a:extLst>
        </xdr:cNvPr>
        <xdr:cNvSpPr txBox="1"/>
      </xdr:nvSpPr>
      <xdr:spPr>
        <a:xfrm>
          <a:off x="1998599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81D68921-AB2C-41BD-8A90-6BA1D802AD16}"/>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68B6C3B9-5056-424C-BE60-7F11BD3B1BA9}"/>
            </a:ext>
          </a:extLst>
        </xdr:cNvPr>
        <xdr:cNvSpPr/>
      </xdr:nvSpPr>
      <xdr:spPr>
        <a:xfrm>
          <a:off x="19161760" y="14445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413E8910-6870-419B-A791-BCACB6A526B2}"/>
            </a:ext>
          </a:extLst>
        </xdr:cNvPr>
        <xdr:cNvSpPr/>
      </xdr:nvSpPr>
      <xdr:spPr>
        <a:xfrm>
          <a:off x="18345150" y="1445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CD8120EF-C949-41D8-A7FF-6BD07340EA48}"/>
            </a:ext>
          </a:extLst>
        </xdr:cNvPr>
        <xdr:cNvSpPr/>
      </xdr:nvSpPr>
      <xdr:spPr>
        <a:xfrm>
          <a:off x="175475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59E57B71-ACD6-49F5-B00D-B37A89C5396A}"/>
            </a:ext>
          </a:extLst>
        </xdr:cNvPr>
        <xdr:cNvSpPr/>
      </xdr:nvSpPr>
      <xdr:spPr>
        <a:xfrm>
          <a:off x="16761460" y="144649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89A2C6E-09CC-4ECE-A326-312BD0A93C5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7DE7D0A-01D6-42D5-ACEC-F9AC307DCAE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3AB7941-3284-47D2-83D6-669C5B48F58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FF71FFC-276E-4803-9613-8CCCE832EBB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3F99348-09B7-4608-B43A-8936F9F0BBB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4" name="楕円 813">
          <a:extLst>
            <a:ext uri="{FF2B5EF4-FFF2-40B4-BE49-F238E27FC236}">
              <a16:creationId xmlns:a16="http://schemas.microsoft.com/office/drawing/2014/main" id="{263A1993-674F-46A9-B490-1BF575F2930A}"/>
            </a:ext>
          </a:extLst>
        </xdr:cNvPr>
        <xdr:cNvSpPr/>
      </xdr:nvSpPr>
      <xdr:spPr>
        <a:xfrm>
          <a:off x="19904710" y="1449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5" name="【消防施設】&#10;一人当たり面積該当値テキスト">
          <a:extLst>
            <a:ext uri="{FF2B5EF4-FFF2-40B4-BE49-F238E27FC236}">
              <a16:creationId xmlns:a16="http://schemas.microsoft.com/office/drawing/2014/main" id="{53791D67-9B9D-4D2A-9CA4-CB2D047975C9}"/>
            </a:ext>
          </a:extLst>
        </xdr:cNvPr>
        <xdr:cNvSpPr txBox="1"/>
      </xdr:nvSpPr>
      <xdr:spPr>
        <a:xfrm>
          <a:off x="19985990"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816" name="楕円 815">
          <a:extLst>
            <a:ext uri="{FF2B5EF4-FFF2-40B4-BE49-F238E27FC236}">
              <a16:creationId xmlns:a16="http://schemas.microsoft.com/office/drawing/2014/main" id="{6CA9286E-0827-42BB-99AC-20229B943E44}"/>
            </a:ext>
          </a:extLst>
        </xdr:cNvPr>
        <xdr:cNvSpPr/>
      </xdr:nvSpPr>
      <xdr:spPr>
        <a:xfrm>
          <a:off x="19161760" y="144950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817" name="直線コネクタ 816">
          <a:extLst>
            <a:ext uri="{FF2B5EF4-FFF2-40B4-BE49-F238E27FC236}">
              <a16:creationId xmlns:a16="http://schemas.microsoft.com/office/drawing/2014/main" id="{4E35AB2C-0620-4979-8987-AA04D39FC67B}"/>
            </a:ext>
          </a:extLst>
        </xdr:cNvPr>
        <xdr:cNvCxnSpPr/>
      </xdr:nvCxnSpPr>
      <xdr:spPr>
        <a:xfrm>
          <a:off x="19204940" y="14547723"/>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18" name="楕円 817">
          <a:extLst>
            <a:ext uri="{FF2B5EF4-FFF2-40B4-BE49-F238E27FC236}">
              <a16:creationId xmlns:a16="http://schemas.microsoft.com/office/drawing/2014/main" id="{78924848-52C4-4AEA-BBEE-2A3F816BEBEC}"/>
            </a:ext>
          </a:extLst>
        </xdr:cNvPr>
        <xdr:cNvSpPr/>
      </xdr:nvSpPr>
      <xdr:spPr>
        <a:xfrm>
          <a:off x="18345150" y="144950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819" name="直線コネクタ 818">
          <a:extLst>
            <a:ext uri="{FF2B5EF4-FFF2-40B4-BE49-F238E27FC236}">
              <a16:creationId xmlns:a16="http://schemas.microsoft.com/office/drawing/2014/main" id="{06E4DA36-A624-413E-8F7C-55E4EBFAB474}"/>
            </a:ext>
          </a:extLst>
        </xdr:cNvPr>
        <xdr:cNvCxnSpPr/>
      </xdr:nvCxnSpPr>
      <xdr:spPr>
        <a:xfrm>
          <a:off x="18399760" y="1454772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20" name="楕円 819">
          <a:extLst>
            <a:ext uri="{FF2B5EF4-FFF2-40B4-BE49-F238E27FC236}">
              <a16:creationId xmlns:a16="http://schemas.microsoft.com/office/drawing/2014/main" id="{6EB5D9C4-80AC-47BC-8974-B2656C877225}"/>
            </a:ext>
          </a:extLst>
        </xdr:cNvPr>
        <xdr:cNvSpPr/>
      </xdr:nvSpPr>
      <xdr:spPr>
        <a:xfrm>
          <a:off x="17547590" y="1449806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147828</xdr:rowOff>
    </xdr:to>
    <xdr:cxnSp macro="">
      <xdr:nvCxnSpPr>
        <xdr:cNvPr id="821" name="直線コネクタ 820">
          <a:extLst>
            <a:ext uri="{FF2B5EF4-FFF2-40B4-BE49-F238E27FC236}">
              <a16:creationId xmlns:a16="http://schemas.microsoft.com/office/drawing/2014/main" id="{67BE86EA-6426-4703-93BF-696F4ADA59EE}"/>
            </a:ext>
          </a:extLst>
        </xdr:cNvPr>
        <xdr:cNvCxnSpPr/>
      </xdr:nvCxnSpPr>
      <xdr:spPr>
        <a:xfrm>
          <a:off x="17602200" y="14543151"/>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822" name="楕円 821">
          <a:extLst>
            <a:ext uri="{FF2B5EF4-FFF2-40B4-BE49-F238E27FC236}">
              <a16:creationId xmlns:a16="http://schemas.microsoft.com/office/drawing/2014/main" id="{6316C9D7-DB79-4B1A-A1D5-0704C66CE69B}"/>
            </a:ext>
          </a:extLst>
        </xdr:cNvPr>
        <xdr:cNvSpPr/>
      </xdr:nvSpPr>
      <xdr:spPr>
        <a:xfrm>
          <a:off x="16761460" y="14493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823" name="直線コネクタ 822">
          <a:extLst>
            <a:ext uri="{FF2B5EF4-FFF2-40B4-BE49-F238E27FC236}">
              <a16:creationId xmlns:a16="http://schemas.microsoft.com/office/drawing/2014/main" id="{2B6466BE-2C9F-498E-AE0A-6B11A79E0B1D}"/>
            </a:ext>
          </a:extLst>
        </xdr:cNvPr>
        <xdr:cNvCxnSpPr/>
      </xdr:nvCxnSpPr>
      <xdr:spPr>
        <a:xfrm>
          <a:off x="16804640" y="14536675"/>
          <a:ext cx="797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95A93A3C-361C-47DA-9AE9-E373DDEBE417}"/>
            </a:ext>
          </a:extLst>
        </xdr:cNvPr>
        <xdr:cNvSpPr txBox="1"/>
      </xdr:nvSpPr>
      <xdr:spPr>
        <a:xfrm>
          <a:off x="189821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F80C11CB-D878-485B-A9EA-4C8BDB7BBC51}"/>
            </a:ext>
          </a:extLst>
        </xdr:cNvPr>
        <xdr:cNvSpPr txBox="1"/>
      </xdr:nvSpPr>
      <xdr:spPr>
        <a:xfrm>
          <a:off x="18182032"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360CF8D0-55CA-4D55-9CC6-9A6E8A88E5E2}"/>
            </a:ext>
          </a:extLst>
        </xdr:cNvPr>
        <xdr:cNvSpPr txBox="1"/>
      </xdr:nvSpPr>
      <xdr:spPr>
        <a:xfrm>
          <a:off x="1738447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1DE2CB0A-6403-4F07-BCAA-1EBF693A3908}"/>
            </a:ext>
          </a:extLst>
        </xdr:cNvPr>
        <xdr:cNvSpPr txBox="1"/>
      </xdr:nvSpPr>
      <xdr:spPr>
        <a:xfrm>
          <a:off x="16588817" y="142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28" name="n_1mainValue【消防施設】&#10;一人当たり面積">
          <a:extLst>
            <a:ext uri="{FF2B5EF4-FFF2-40B4-BE49-F238E27FC236}">
              <a16:creationId xmlns:a16="http://schemas.microsoft.com/office/drawing/2014/main" id="{DC88AEBD-AB99-4365-816A-C249A931867A}"/>
            </a:ext>
          </a:extLst>
        </xdr:cNvPr>
        <xdr:cNvSpPr txBox="1"/>
      </xdr:nvSpPr>
      <xdr:spPr>
        <a:xfrm>
          <a:off x="18982132" y="1459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29" name="n_2mainValue【消防施設】&#10;一人当たり面積">
          <a:extLst>
            <a:ext uri="{FF2B5EF4-FFF2-40B4-BE49-F238E27FC236}">
              <a16:creationId xmlns:a16="http://schemas.microsoft.com/office/drawing/2014/main" id="{16F14280-733C-4F25-993C-F81799E1A76C}"/>
            </a:ext>
          </a:extLst>
        </xdr:cNvPr>
        <xdr:cNvSpPr txBox="1"/>
      </xdr:nvSpPr>
      <xdr:spPr>
        <a:xfrm>
          <a:off x="18182032" y="1459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830" name="n_3mainValue【消防施設】&#10;一人当たり面積">
          <a:extLst>
            <a:ext uri="{FF2B5EF4-FFF2-40B4-BE49-F238E27FC236}">
              <a16:creationId xmlns:a16="http://schemas.microsoft.com/office/drawing/2014/main" id="{B103C3CF-EFD2-4E2A-9C84-97AAB3B5BF59}"/>
            </a:ext>
          </a:extLst>
        </xdr:cNvPr>
        <xdr:cNvSpPr txBox="1"/>
      </xdr:nvSpPr>
      <xdr:spPr>
        <a:xfrm>
          <a:off x="17384472" y="145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831" name="n_4mainValue【消防施設】&#10;一人当たり面積">
          <a:extLst>
            <a:ext uri="{FF2B5EF4-FFF2-40B4-BE49-F238E27FC236}">
              <a16:creationId xmlns:a16="http://schemas.microsoft.com/office/drawing/2014/main" id="{256BBCCF-593E-4E6E-8782-5C0A55F48ABB}"/>
            </a:ext>
          </a:extLst>
        </xdr:cNvPr>
        <xdr:cNvSpPr txBox="1"/>
      </xdr:nvSpPr>
      <xdr:spPr>
        <a:xfrm>
          <a:off x="16588817" y="1458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13F937B6-B638-4534-8F8E-57364431B13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62D8EA8A-4ECE-4D22-B2CC-FA80BB6B3B5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1C939FD7-DB76-412C-B9FA-6E39D6E145A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4FA9FCC9-8498-4C1B-9B55-4165A54F185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D674A887-06B8-4CF0-952F-BA6D22A0FE7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94C44C76-431C-405A-BDB0-4B9B0E00AB2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1163F459-2633-4F2C-ABB9-37980F4FFE4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9BD8B495-3214-499D-A4E3-3934296ACE7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8056E681-F351-4CBF-85CC-907EA16057B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A3577320-6298-4AB1-8F75-038C572E8F1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75862709-0A20-4869-A4DD-D4A010095D1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364260D5-CF93-46E8-AA27-42A1B8AB26F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D710F221-6604-419F-B1DE-FA71715332B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7500EE41-B6B9-4AF3-8EF6-50DCECB1DF7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3F1DAC0B-C1E4-48C7-B1F5-D9B64EF59D3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721A3D2D-6DAF-45AD-BF8E-0E338FF06620}"/>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5BA3AEE0-28CF-4192-AE3C-72AFB38C2B0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AFFA00BA-099F-4163-B8D5-129841A2AD2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FFECD73C-CCFE-4925-B8E2-77980C5E636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7847451C-9B78-4600-89DD-01A54B339625}"/>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D25ED517-6064-4B01-B447-9F76F4BF262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B452E4B6-568B-4406-AB98-E1A834B0C599}"/>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87D365C8-01DB-4C30-A406-E9E041BC18DF}"/>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B3A0F8F7-9C94-422B-A584-7288E0F024C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9D91A4B1-A81E-40DA-81E6-DC7EE481517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DFBCFE55-EBA8-45A4-84E4-D390F3ED196B}"/>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4A5ADA9-F9A5-4838-A8AD-8CDFB0211CFD}"/>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3150BCB7-BB76-4D9D-AE4F-0BDB076B4B50}"/>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ACD8ABCA-7545-4D1C-BB61-03D42D131C89}"/>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F9236BE1-BDBA-4501-A177-D44E1A01426F}"/>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44D5C571-FB2A-4E73-996B-17F14C0BC303}"/>
            </a:ext>
          </a:extLst>
        </xdr:cNvPr>
        <xdr:cNvSpPr txBox="1"/>
      </xdr:nvSpPr>
      <xdr:spPr>
        <a:xfrm>
          <a:off x="14742160" y="1784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26D46C4F-B069-4D82-96A9-F0DE728D3522}"/>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50CA91E4-A976-4FF2-BBF0-1DDD354DD39D}"/>
            </a:ext>
          </a:extLst>
        </xdr:cNvPr>
        <xdr:cNvSpPr/>
      </xdr:nvSpPr>
      <xdr:spPr>
        <a:xfrm>
          <a:off x="13887450" y="1792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2096F2B1-11FE-44E6-A267-1EF101CDABD1}"/>
            </a:ext>
          </a:extLst>
        </xdr:cNvPr>
        <xdr:cNvSpPr/>
      </xdr:nvSpPr>
      <xdr:spPr>
        <a:xfrm>
          <a:off x="13089890" y="179269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B9907A99-A441-4D06-8B3C-657D9DD442D6}"/>
            </a:ext>
          </a:extLst>
        </xdr:cNvPr>
        <xdr:cNvSpPr/>
      </xdr:nvSpPr>
      <xdr:spPr>
        <a:xfrm>
          <a:off x="123037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DF79AF5A-8E77-4230-A4CD-D3BB06708C5E}"/>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677EF2D-E0A8-4B44-9530-5868F906B4F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5D88FFC-28A5-4247-BE17-FF17C149AF7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23B39B8-54BC-477F-844D-30EFCF1E495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D56851E-40AD-44C2-BEC0-E279420A718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ED42426-C3A0-46E0-B28C-2957682BA07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873" name="楕円 872">
          <a:extLst>
            <a:ext uri="{FF2B5EF4-FFF2-40B4-BE49-F238E27FC236}">
              <a16:creationId xmlns:a16="http://schemas.microsoft.com/office/drawing/2014/main" id="{9ADAA6B7-70AE-4D42-83D1-E0F05324B8C0}"/>
            </a:ext>
          </a:extLst>
        </xdr:cNvPr>
        <xdr:cNvSpPr/>
      </xdr:nvSpPr>
      <xdr:spPr>
        <a:xfrm>
          <a:off x="14649450" y="176082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874" name="【庁舎】&#10;有形固定資産減価償却率該当値テキスト">
          <a:extLst>
            <a:ext uri="{FF2B5EF4-FFF2-40B4-BE49-F238E27FC236}">
              <a16:creationId xmlns:a16="http://schemas.microsoft.com/office/drawing/2014/main" id="{6240D307-CBA9-4C69-85FE-A42A80BBC658}"/>
            </a:ext>
          </a:extLst>
        </xdr:cNvPr>
        <xdr:cNvSpPr txBox="1"/>
      </xdr:nvSpPr>
      <xdr:spPr>
        <a:xfrm>
          <a:off x="14742160" y="174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84182</xdr:rowOff>
    </xdr:from>
    <xdr:to>
      <xdr:col>81</xdr:col>
      <xdr:colOff>101600</xdr:colOff>
      <xdr:row>103</xdr:row>
      <xdr:rowOff>14332</xdr:rowOff>
    </xdr:to>
    <xdr:sp macro="" textlink="">
      <xdr:nvSpPr>
        <xdr:cNvPr id="875" name="楕円 874">
          <a:extLst>
            <a:ext uri="{FF2B5EF4-FFF2-40B4-BE49-F238E27FC236}">
              <a16:creationId xmlns:a16="http://schemas.microsoft.com/office/drawing/2014/main" id="{07BE48E1-0151-43D3-B7F9-DC1A602A7F0E}"/>
            </a:ext>
          </a:extLst>
        </xdr:cNvPr>
        <xdr:cNvSpPr/>
      </xdr:nvSpPr>
      <xdr:spPr>
        <a:xfrm>
          <a:off x="13887450" y="175739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134982</xdr:rowOff>
    </xdr:from>
    <xdr:to>
      <xdr:col>85</xdr:col>
      <xdr:colOff>127000</xdr:colOff>
      <xdr:row>102</xdr:row>
      <xdr:rowOff>169273</xdr:rowOff>
    </xdr:to>
    <xdr:cxnSp macro="">
      <xdr:nvCxnSpPr>
        <xdr:cNvPr id="876" name="直線コネクタ 875">
          <a:extLst>
            <a:ext uri="{FF2B5EF4-FFF2-40B4-BE49-F238E27FC236}">
              <a16:creationId xmlns:a16="http://schemas.microsoft.com/office/drawing/2014/main" id="{442CB5FD-1C4F-4994-B7E8-C0DE54790527}"/>
            </a:ext>
          </a:extLst>
        </xdr:cNvPr>
        <xdr:cNvCxnSpPr/>
      </xdr:nvCxnSpPr>
      <xdr:spPr>
        <a:xfrm>
          <a:off x="13942060" y="17619072"/>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62956</xdr:rowOff>
    </xdr:from>
    <xdr:to>
      <xdr:col>76</xdr:col>
      <xdr:colOff>165100</xdr:colOff>
      <xdr:row>102</xdr:row>
      <xdr:rowOff>164556</xdr:rowOff>
    </xdr:to>
    <xdr:sp macro="" textlink="">
      <xdr:nvSpPr>
        <xdr:cNvPr id="877" name="楕円 876">
          <a:extLst>
            <a:ext uri="{FF2B5EF4-FFF2-40B4-BE49-F238E27FC236}">
              <a16:creationId xmlns:a16="http://schemas.microsoft.com/office/drawing/2014/main" id="{76DA2194-FC05-4172-89F3-3B6E789EE88D}"/>
            </a:ext>
          </a:extLst>
        </xdr:cNvPr>
        <xdr:cNvSpPr/>
      </xdr:nvSpPr>
      <xdr:spPr>
        <a:xfrm>
          <a:off x="13089890" y="1754704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102</xdr:row>
      <xdr:rowOff>134982</xdr:rowOff>
    </xdr:to>
    <xdr:cxnSp macro="">
      <xdr:nvCxnSpPr>
        <xdr:cNvPr id="878" name="直線コネクタ 877">
          <a:extLst>
            <a:ext uri="{FF2B5EF4-FFF2-40B4-BE49-F238E27FC236}">
              <a16:creationId xmlns:a16="http://schemas.microsoft.com/office/drawing/2014/main" id="{67AEA88B-A8D1-420A-BBBF-CF9084131E60}"/>
            </a:ext>
          </a:extLst>
        </xdr:cNvPr>
        <xdr:cNvCxnSpPr/>
      </xdr:nvCxnSpPr>
      <xdr:spPr>
        <a:xfrm>
          <a:off x="13144500" y="17601656"/>
          <a:ext cx="79756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35198</xdr:rowOff>
    </xdr:from>
    <xdr:to>
      <xdr:col>72</xdr:col>
      <xdr:colOff>38100</xdr:colOff>
      <xdr:row>102</xdr:row>
      <xdr:rowOff>136798</xdr:rowOff>
    </xdr:to>
    <xdr:sp macro="" textlink="">
      <xdr:nvSpPr>
        <xdr:cNvPr id="879" name="楕円 878">
          <a:extLst>
            <a:ext uri="{FF2B5EF4-FFF2-40B4-BE49-F238E27FC236}">
              <a16:creationId xmlns:a16="http://schemas.microsoft.com/office/drawing/2014/main" id="{6558104E-A6A6-4EA3-A3E0-EA0584FD3D0B}"/>
            </a:ext>
          </a:extLst>
        </xdr:cNvPr>
        <xdr:cNvSpPr/>
      </xdr:nvSpPr>
      <xdr:spPr>
        <a:xfrm>
          <a:off x="12303760" y="17523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85998</xdr:rowOff>
    </xdr:from>
    <xdr:to>
      <xdr:col>76</xdr:col>
      <xdr:colOff>114300</xdr:colOff>
      <xdr:row>102</xdr:row>
      <xdr:rowOff>113756</xdr:rowOff>
    </xdr:to>
    <xdr:cxnSp macro="">
      <xdr:nvCxnSpPr>
        <xdr:cNvPr id="880" name="直線コネクタ 879">
          <a:extLst>
            <a:ext uri="{FF2B5EF4-FFF2-40B4-BE49-F238E27FC236}">
              <a16:creationId xmlns:a16="http://schemas.microsoft.com/office/drawing/2014/main" id="{5D35DF80-0561-414F-8CD5-3293EA594A26}"/>
            </a:ext>
          </a:extLst>
        </xdr:cNvPr>
        <xdr:cNvCxnSpPr/>
      </xdr:nvCxnSpPr>
      <xdr:spPr>
        <a:xfrm>
          <a:off x="12346940" y="17575803"/>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881" name="楕円 880">
          <a:extLst>
            <a:ext uri="{FF2B5EF4-FFF2-40B4-BE49-F238E27FC236}">
              <a16:creationId xmlns:a16="http://schemas.microsoft.com/office/drawing/2014/main" id="{2218C958-A66A-4B3F-AEDF-74D41DEB1BFA}"/>
            </a:ext>
          </a:extLst>
        </xdr:cNvPr>
        <xdr:cNvSpPr/>
      </xdr:nvSpPr>
      <xdr:spPr>
        <a:xfrm>
          <a:off x="11487150" y="174904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85998</xdr:rowOff>
    </xdr:to>
    <xdr:cxnSp macro="">
      <xdr:nvCxnSpPr>
        <xdr:cNvPr id="882" name="直線コネクタ 881">
          <a:extLst>
            <a:ext uri="{FF2B5EF4-FFF2-40B4-BE49-F238E27FC236}">
              <a16:creationId xmlns:a16="http://schemas.microsoft.com/office/drawing/2014/main" id="{B91BCBB8-DF5F-408D-AEF4-35B39CE4C32F}"/>
            </a:ext>
          </a:extLst>
        </xdr:cNvPr>
        <xdr:cNvCxnSpPr/>
      </xdr:nvCxnSpPr>
      <xdr:spPr>
        <a:xfrm>
          <a:off x="11541760" y="17545049"/>
          <a:ext cx="80518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a:extLst>
            <a:ext uri="{FF2B5EF4-FFF2-40B4-BE49-F238E27FC236}">
              <a16:creationId xmlns:a16="http://schemas.microsoft.com/office/drawing/2014/main" id="{D3EFB63E-BA4A-49F9-A4B7-429ABA32C8BC}"/>
            </a:ext>
          </a:extLst>
        </xdr:cNvPr>
        <xdr:cNvSpPr txBox="1"/>
      </xdr:nvSpPr>
      <xdr:spPr>
        <a:xfrm>
          <a:off x="13738234" y="180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a:extLst>
            <a:ext uri="{FF2B5EF4-FFF2-40B4-BE49-F238E27FC236}">
              <a16:creationId xmlns:a16="http://schemas.microsoft.com/office/drawing/2014/main" id="{96E57D28-4972-4493-8882-42BFA9073219}"/>
            </a:ext>
          </a:extLst>
        </xdr:cNvPr>
        <xdr:cNvSpPr txBox="1"/>
      </xdr:nvSpPr>
      <xdr:spPr>
        <a:xfrm>
          <a:off x="12957184" y="180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a:extLst>
            <a:ext uri="{FF2B5EF4-FFF2-40B4-BE49-F238E27FC236}">
              <a16:creationId xmlns:a16="http://schemas.microsoft.com/office/drawing/2014/main" id="{D08CC1CE-3D32-4EF4-AC5E-A86BAA621FE6}"/>
            </a:ext>
          </a:extLst>
        </xdr:cNvPr>
        <xdr:cNvSpPr txBox="1"/>
      </xdr:nvSpPr>
      <xdr:spPr>
        <a:xfrm>
          <a:off x="1217105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a:extLst>
            <a:ext uri="{FF2B5EF4-FFF2-40B4-BE49-F238E27FC236}">
              <a16:creationId xmlns:a16="http://schemas.microsoft.com/office/drawing/2014/main" id="{BCDD5A16-961A-4562-8980-50A2F92B9741}"/>
            </a:ext>
          </a:extLst>
        </xdr:cNvPr>
        <xdr:cNvSpPr txBox="1"/>
      </xdr:nvSpPr>
      <xdr:spPr>
        <a:xfrm>
          <a:off x="11354444" y="1800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30859</xdr:rowOff>
    </xdr:from>
    <xdr:ext cx="405111" cy="259045"/>
    <xdr:sp macro="" textlink="">
      <xdr:nvSpPr>
        <xdr:cNvPr id="887" name="n_1mainValue【庁舎】&#10;有形固定資産減価償却率">
          <a:extLst>
            <a:ext uri="{FF2B5EF4-FFF2-40B4-BE49-F238E27FC236}">
              <a16:creationId xmlns:a16="http://schemas.microsoft.com/office/drawing/2014/main" id="{D999510D-A3A8-40A5-BF41-B10E65D60951}"/>
            </a:ext>
          </a:extLst>
        </xdr:cNvPr>
        <xdr:cNvSpPr txBox="1"/>
      </xdr:nvSpPr>
      <xdr:spPr>
        <a:xfrm>
          <a:off x="13738234" y="1734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9633</xdr:rowOff>
    </xdr:from>
    <xdr:ext cx="405111" cy="259045"/>
    <xdr:sp macro="" textlink="">
      <xdr:nvSpPr>
        <xdr:cNvPr id="888" name="n_2mainValue【庁舎】&#10;有形固定資産減価償却率">
          <a:extLst>
            <a:ext uri="{FF2B5EF4-FFF2-40B4-BE49-F238E27FC236}">
              <a16:creationId xmlns:a16="http://schemas.microsoft.com/office/drawing/2014/main" id="{CA581265-467A-4CFA-91CE-4FF08D72B4B8}"/>
            </a:ext>
          </a:extLst>
        </xdr:cNvPr>
        <xdr:cNvSpPr txBox="1"/>
      </xdr:nvSpPr>
      <xdr:spPr>
        <a:xfrm>
          <a:off x="12957184" y="1732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153325</xdr:rowOff>
    </xdr:from>
    <xdr:ext cx="405111" cy="259045"/>
    <xdr:sp macro="" textlink="">
      <xdr:nvSpPr>
        <xdr:cNvPr id="889" name="n_3mainValue【庁舎】&#10;有形固定資産減価償却率">
          <a:extLst>
            <a:ext uri="{FF2B5EF4-FFF2-40B4-BE49-F238E27FC236}">
              <a16:creationId xmlns:a16="http://schemas.microsoft.com/office/drawing/2014/main" id="{6920759F-4F2D-4707-A9D4-8D216118AC40}"/>
            </a:ext>
          </a:extLst>
        </xdr:cNvPr>
        <xdr:cNvSpPr txBox="1"/>
      </xdr:nvSpPr>
      <xdr:spPr>
        <a:xfrm>
          <a:off x="1217105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890" name="n_4mainValue【庁舎】&#10;有形固定資産減価償却率">
          <a:extLst>
            <a:ext uri="{FF2B5EF4-FFF2-40B4-BE49-F238E27FC236}">
              <a16:creationId xmlns:a16="http://schemas.microsoft.com/office/drawing/2014/main" id="{68390962-CB3B-4088-95A0-FDAC69AD756F}"/>
            </a:ext>
          </a:extLst>
        </xdr:cNvPr>
        <xdr:cNvSpPr txBox="1"/>
      </xdr:nvSpPr>
      <xdr:spPr>
        <a:xfrm>
          <a:off x="11354444" y="172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618CB65B-1A50-4C2F-A203-14B238A909E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B0DAEBA1-5DF4-4046-83E0-59A2AEEE127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646B13F3-2450-4479-8151-D5714CA0F65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714A9964-95D3-4640-9FC8-DECD7F0976C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49CDA94B-8365-4B55-8ACA-9FFD7DED238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DDB4424C-0DB9-4504-AEDF-B14381DA9A8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7994DB80-9AA1-4641-95CA-6E343999F5C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3CFA4A93-160D-4996-867C-6EAC6762AB8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E980E48D-5C2D-4C49-B70C-C91EB6DC256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CA1EE88C-4ADB-42F5-BFDB-AE4D47C699D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B4D7E0E9-FF05-420C-8BCA-2573C3822C1B}"/>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6A5E4E3-22FA-4D3A-840C-6A3065FAD6A8}"/>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801D7A96-EF35-49FB-962A-A776FA26A4C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BBBF0C36-C9D2-4E2E-A958-79BE89EB4AA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A79B8EB6-5810-43C6-BCFF-326658715A0B}"/>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6FFDF6B6-804D-40B9-9764-301C31239468}"/>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A2BB1388-F41E-42AF-A080-FA9EF38F44D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D3DA92FA-A0B4-44B7-B45A-ACDDDF92E7A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D6D5A8FF-4FE3-4993-BA24-96E0FDDA8482}"/>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2D12D09B-BC58-4FA5-9A05-33354E974C8A}"/>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C69BD501-DE77-4DF5-8F6C-865C69925EF6}"/>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D78004F8-8B18-4CC9-B5F6-255E58B18524}"/>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5198B945-257E-4C86-BD20-4C4F8CF23AB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9DC933D-A3BC-4484-AF22-4CF607640F8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AC259A02-AC75-49FC-A123-C6A3B0D6C67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8D3E7BE4-3802-4234-A41B-BEFDD5D50A9B}"/>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BC080D38-173B-4501-9DC2-4B74035C20BC}"/>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17DC37D2-2B7D-49E1-82A4-06AB53228BE3}"/>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1C223F27-BCE4-4780-BDC0-19316222FEFB}"/>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176D167D-80CD-477D-B066-6F71B171BE66}"/>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ACFAF295-0080-4EFB-8AD1-CCDA03BD13FB}"/>
            </a:ext>
          </a:extLst>
        </xdr:cNvPr>
        <xdr:cNvSpPr txBox="1"/>
      </xdr:nvSpPr>
      <xdr:spPr>
        <a:xfrm>
          <a:off x="19985990" y="1805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404C8A7D-0E89-4A22-8D9D-465CF1B9C5D8}"/>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3995A288-748C-44E1-B2BF-8DB2B4D73D16}"/>
            </a:ext>
          </a:extLst>
        </xdr:cNvPr>
        <xdr:cNvSpPr/>
      </xdr:nvSpPr>
      <xdr:spPr>
        <a:xfrm>
          <a:off x="19161760" y="180984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1C59A6A5-CB05-4BC5-A5DC-D19382D00703}"/>
            </a:ext>
          </a:extLst>
        </xdr:cNvPr>
        <xdr:cNvSpPr/>
      </xdr:nvSpPr>
      <xdr:spPr>
        <a:xfrm>
          <a:off x="18345150" y="180940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50E4EA13-7126-46A1-AA65-DF34D05C0A51}"/>
            </a:ext>
          </a:extLst>
        </xdr:cNvPr>
        <xdr:cNvSpPr/>
      </xdr:nvSpPr>
      <xdr:spPr>
        <a:xfrm>
          <a:off x="17547590" y="180940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CB522B1-FEAA-431C-BA4E-91F6A751F45F}"/>
            </a:ext>
          </a:extLst>
        </xdr:cNvPr>
        <xdr:cNvSpPr/>
      </xdr:nvSpPr>
      <xdr:spPr>
        <a:xfrm>
          <a:off x="16761460" y="181090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CDDE0FA-D628-45D2-8BC1-FF5595FDCD2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6D2EC384-4340-4339-9EA5-A8F1B69E11D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9B273FE-F765-4776-BD3D-AC64EB1EF4A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4E82618-E2D5-4A68-B4A8-B380337394D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756E9499-9758-4DDE-A983-AEEDAE88896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32" name="楕円 931">
          <a:extLst>
            <a:ext uri="{FF2B5EF4-FFF2-40B4-BE49-F238E27FC236}">
              <a16:creationId xmlns:a16="http://schemas.microsoft.com/office/drawing/2014/main" id="{894D56B1-586D-4B22-AC6D-542A491CAC0C}"/>
            </a:ext>
          </a:extLst>
        </xdr:cNvPr>
        <xdr:cNvSpPr/>
      </xdr:nvSpPr>
      <xdr:spPr>
        <a:xfrm>
          <a:off x="19904710" y="180581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933" name="【庁舎】&#10;一人当たり面積該当値テキスト">
          <a:extLst>
            <a:ext uri="{FF2B5EF4-FFF2-40B4-BE49-F238E27FC236}">
              <a16:creationId xmlns:a16="http://schemas.microsoft.com/office/drawing/2014/main" id="{8BB092D4-96AE-46BF-8A2E-B8A4BCDA6178}"/>
            </a:ext>
          </a:extLst>
        </xdr:cNvPr>
        <xdr:cNvSpPr txBox="1"/>
      </xdr:nvSpPr>
      <xdr:spPr>
        <a:xfrm>
          <a:off x="19985990"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934" name="楕円 933">
          <a:extLst>
            <a:ext uri="{FF2B5EF4-FFF2-40B4-BE49-F238E27FC236}">
              <a16:creationId xmlns:a16="http://schemas.microsoft.com/office/drawing/2014/main" id="{89592EA7-CB0E-4154-8AB7-21485B5286E7}"/>
            </a:ext>
          </a:extLst>
        </xdr:cNvPr>
        <xdr:cNvSpPr/>
      </xdr:nvSpPr>
      <xdr:spPr>
        <a:xfrm>
          <a:off x="19161760" y="18059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110489</xdr:rowOff>
    </xdr:to>
    <xdr:cxnSp macro="">
      <xdr:nvCxnSpPr>
        <xdr:cNvPr id="935" name="直線コネクタ 934">
          <a:extLst>
            <a:ext uri="{FF2B5EF4-FFF2-40B4-BE49-F238E27FC236}">
              <a16:creationId xmlns:a16="http://schemas.microsoft.com/office/drawing/2014/main" id="{EEDCFE78-FF0D-4004-9191-FC00D1B2E557}"/>
            </a:ext>
          </a:extLst>
        </xdr:cNvPr>
        <xdr:cNvCxnSpPr/>
      </xdr:nvCxnSpPr>
      <xdr:spPr>
        <a:xfrm>
          <a:off x="19204940" y="18104303"/>
          <a:ext cx="7429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936" name="楕円 935">
          <a:extLst>
            <a:ext uri="{FF2B5EF4-FFF2-40B4-BE49-F238E27FC236}">
              <a16:creationId xmlns:a16="http://schemas.microsoft.com/office/drawing/2014/main" id="{3678461C-EAC4-43D9-8EF7-84674CDFE0E5}"/>
            </a:ext>
          </a:extLst>
        </xdr:cNvPr>
        <xdr:cNvSpPr/>
      </xdr:nvSpPr>
      <xdr:spPr>
        <a:xfrm>
          <a:off x="18345150" y="180507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103958</xdr:rowOff>
    </xdr:to>
    <xdr:cxnSp macro="">
      <xdr:nvCxnSpPr>
        <xdr:cNvPr id="937" name="直線コネクタ 936">
          <a:extLst>
            <a:ext uri="{FF2B5EF4-FFF2-40B4-BE49-F238E27FC236}">
              <a16:creationId xmlns:a16="http://schemas.microsoft.com/office/drawing/2014/main" id="{6A925EF3-9409-4614-80F1-DEE96D7DD228}"/>
            </a:ext>
          </a:extLst>
        </xdr:cNvPr>
        <xdr:cNvCxnSpPr/>
      </xdr:nvCxnSpPr>
      <xdr:spPr>
        <a:xfrm>
          <a:off x="18399760" y="18095867"/>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38" name="楕円 937">
          <a:extLst>
            <a:ext uri="{FF2B5EF4-FFF2-40B4-BE49-F238E27FC236}">
              <a16:creationId xmlns:a16="http://schemas.microsoft.com/office/drawing/2014/main" id="{A3F3EB70-E9F3-44B7-A04D-A0BFBB086014}"/>
            </a:ext>
          </a:extLst>
        </xdr:cNvPr>
        <xdr:cNvSpPr/>
      </xdr:nvSpPr>
      <xdr:spPr>
        <a:xfrm>
          <a:off x="17547590" y="1803390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84364</xdr:rowOff>
    </xdr:from>
    <xdr:to>
      <xdr:col>107</xdr:col>
      <xdr:colOff>50800</xdr:colOff>
      <xdr:row>105</xdr:row>
      <xdr:rowOff>97427</xdr:rowOff>
    </xdr:to>
    <xdr:cxnSp macro="">
      <xdr:nvCxnSpPr>
        <xdr:cNvPr id="939" name="直線コネクタ 938">
          <a:extLst>
            <a:ext uri="{FF2B5EF4-FFF2-40B4-BE49-F238E27FC236}">
              <a16:creationId xmlns:a16="http://schemas.microsoft.com/office/drawing/2014/main" id="{567BADF7-A06D-4A9B-8292-2954D1A18437}"/>
            </a:ext>
          </a:extLst>
        </xdr:cNvPr>
        <xdr:cNvCxnSpPr/>
      </xdr:nvCxnSpPr>
      <xdr:spPr>
        <a:xfrm>
          <a:off x="17602200" y="18088519"/>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27032</xdr:rowOff>
    </xdr:from>
    <xdr:to>
      <xdr:col>98</xdr:col>
      <xdr:colOff>38100</xdr:colOff>
      <xdr:row>105</xdr:row>
      <xdr:rowOff>128632</xdr:rowOff>
    </xdr:to>
    <xdr:sp macro="" textlink="">
      <xdr:nvSpPr>
        <xdr:cNvPr id="940" name="楕円 939">
          <a:extLst>
            <a:ext uri="{FF2B5EF4-FFF2-40B4-BE49-F238E27FC236}">
              <a16:creationId xmlns:a16="http://schemas.microsoft.com/office/drawing/2014/main" id="{BCC21433-2A01-42B6-B4D1-9A6650773084}"/>
            </a:ext>
          </a:extLst>
        </xdr:cNvPr>
        <xdr:cNvSpPr/>
      </xdr:nvSpPr>
      <xdr:spPr>
        <a:xfrm>
          <a:off x="16761460" y="1802737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77832</xdr:rowOff>
    </xdr:from>
    <xdr:to>
      <xdr:col>102</xdr:col>
      <xdr:colOff>114300</xdr:colOff>
      <xdr:row>105</xdr:row>
      <xdr:rowOff>84364</xdr:rowOff>
    </xdr:to>
    <xdr:cxnSp macro="">
      <xdr:nvCxnSpPr>
        <xdr:cNvPr id="941" name="直線コネクタ 940">
          <a:extLst>
            <a:ext uri="{FF2B5EF4-FFF2-40B4-BE49-F238E27FC236}">
              <a16:creationId xmlns:a16="http://schemas.microsoft.com/office/drawing/2014/main" id="{D1025C65-02EB-40BD-AA09-517638C943ED}"/>
            </a:ext>
          </a:extLst>
        </xdr:cNvPr>
        <xdr:cNvCxnSpPr/>
      </xdr:nvCxnSpPr>
      <xdr:spPr>
        <a:xfrm>
          <a:off x="16804640" y="18080082"/>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2BEDFC4F-12FF-453B-B968-0AF025258EAA}"/>
            </a:ext>
          </a:extLst>
        </xdr:cNvPr>
        <xdr:cNvSpPr txBox="1"/>
      </xdr:nvSpPr>
      <xdr:spPr>
        <a:xfrm>
          <a:off x="18982132" y="181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F3053CF0-4954-4711-BE26-A79BC39A693C}"/>
            </a:ext>
          </a:extLst>
        </xdr:cNvPr>
        <xdr:cNvSpPr txBox="1"/>
      </xdr:nvSpPr>
      <xdr:spPr>
        <a:xfrm>
          <a:off x="18182032" y="1819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03D67B3A-9CE3-4595-90B1-9ED8D22BD675}"/>
            </a:ext>
          </a:extLst>
        </xdr:cNvPr>
        <xdr:cNvSpPr txBox="1"/>
      </xdr:nvSpPr>
      <xdr:spPr>
        <a:xfrm>
          <a:off x="17384472" y="1819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CDEE9FC1-7126-4B48-A9A0-CBCDC17F3617}"/>
            </a:ext>
          </a:extLst>
        </xdr:cNvPr>
        <xdr:cNvSpPr txBox="1"/>
      </xdr:nvSpPr>
      <xdr:spPr>
        <a:xfrm>
          <a:off x="16588817" y="182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946" name="n_1mainValue【庁舎】&#10;一人当たり面積">
          <a:extLst>
            <a:ext uri="{FF2B5EF4-FFF2-40B4-BE49-F238E27FC236}">
              <a16:creationId xmlns:a16="http://schemas.microsoft.com/office/drawing/2014/main" id="{D4A7594F-DBDD-4379-93F4-D5EBEC752E3E}"/>
            </a:ext>
          </a:extLst>
        </xdr:cNvPr>
        <xdr:cNvSpPr txBox="1"/>
      </xdr:nvSpPr>
      <xdr:spPr>
        <a:xfrm>
          <a:off x="1898213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947" name="n_2mainValue【庁舎】&#10;一人当たり面積">
          <a:extLst>
            <a:ext uri="{FF2B5EF4-FFF2-40B4-BE49-F238E27FC236}">
              <a16:creationId xmlns:a16="http://schemas.microsoft.com/office/drawing/2014/main" id="{378D4D5E-48CB-4BE3-93FD-B5F25EA98C7F}"/>
            </a:ext>
          </a:extLst>
        </xdr:cNvPr>
        <xdr:cNvSpPr txBox="1"/>
      </xdr:nvSpPr>
      <xdr:spPr>
        <a:xfrm>
          <a:off x="18182032" y="1782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48" name="n_3mainValue【庁舎】&#10;一人当たり面積">
          <a:extLst>
            <a:ext uri="{FF2B5EF4-FFF2-40B4-BE49-F238E27FC236}">
              <a16:creationId xmlns:a16="http://schemas.microsoft.com/office/drawing/2014/main" id="{E4ED5697-D427-480E-A8FE-DAA3DDB9137F}"/>
            </a:ext>
          </a:extLst>
        </xdr:cNvPr>
        <xdr:cNvSpPr txBox="1"/>
      </xdr:nvSpPr>
      <xdr:spPr>
        <a:xfrm>
          <a:off x="17384472"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145159</xdr:rowOff>
    </xdr:from>
    <xdr:ext cx="469744" cy="259045"/>
    <xdr:sp macro="" textlink="">
      <xdr:nvSpPr>
        <xdr:cNvPr id="949" name="n_4mainValue【庁舎】&#10;一人当たり面積">
          <a:extLst>
            <a:ext uri="{FF2B5EF4-FFF2-40B4-BE49-F238E27FC236}">
              <a16:creationId xmlns:a16="http://schemas.microsoft.com/office/drawing/2014/main" id="{F0F9A6F2-9156-4F69-811B-FDCF972B6899}"/>
            </a:ext>
          </a:extLst>
        </xdr:cNvPr>
        <xdr:cNvSpPr txBox="1"/>
      </xdr:nvSpPr>
      <xdr:spPr>
        <a:xfrm>
          <a:off x="16588817" y="178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3EDEBEEE-362E-4592-8166-9CF786249F5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B2F13A20-B44C-4E68-9FEE-619A828E6F2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3F2C01B9-1ADD-4B43-9993-574CC587911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類似団体内平均値と比較して特に有形固定資産減価償却率が高くなっている施設は、消防施設、保健センターであり、特に低くなっている施設は、一般廃棄物処理施設、庁舎である。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消防施設については、調査のルールに則り、消防団の詰所等の本市が所有する資産のほか、本市が構成団体となっている一部事務組合である相楽中部消防組合が所有する資産も計上している。そして、本市の消防施設、相楽中部消防組合の消防施設のいずれについても、有形固定資産減価償却率は８０％以上となっている。ただし、進行中の相楽中部消防組合の本部庁舎移転建設事業が完了した後には、有形固定資産減価償却率は低下する見込みであ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減価償却が進んでいる状況にある。令和元年度に策定した「木津川市公共施設等総合管理計画施設類型別個別施設計画（第１期）」では、各保健センターの直近の方向性としては現状維持としており、令和４年度に山城保健センターにおいて屋根及び外壁改修工事を予定しているため、有形固定資産原価償却比率の低下が見込まれる。しかしながら、将来的には集約化・複合化等の再編等を検討することとし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３０年度に環境の森センター・きづがわのごみ焼却施設等の建物が完成したことにより、有形固定資産減価償却率が低くなっている。もっとも、耐用年数が長くない資産もあるため、今後の施設の状態に注意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79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80</v>
      </c>
      <c r="C2" s="173"/>
      <c r="D2" s="174"/>
    </row>
    <row r="3" spans="1:119" ht="18.75" customHeight="1" thickBot="1" x14ac:dyDescent="0.25">
      <c r="A3" s="172"/>
      <c r="B3" s="582" t="s">
        <v>81</v>
      </c>
      <c r="C3" s="583"/>
      <c r="D3" s="583"/>
      <c r="E3" s="584"/>
      <c r="F3" s="584"/>
      <c r="G3" s="584"/>
      <c r="H3" s="584"/>
      <c r="I3" s="584"/>
      <c r="J3" s="584"/>
      <c r="K3" s="584"/>
      <c r="L3" s="584" t="s">
        <v>82</v>
      </c>
      <c r="M3" s="584"/>
      <c r="N3" s="584"/>
      <c r="O3" s="584"/>
      <c r="P3" s="584"/>
      <c r="Q3" s="584"/>
      <c r="R3" s="587"/>
      <c r="S3" s="587"/>
      <c r="T3" s="587"/>
      <c r="U3" s="587"/>
      <c r="V3" s="588"/>
      <c r="W3" s="478" t="s">
        <v>83</v>
      </c>
      <c r="X3" s="479"/>
      <c r="Y3" s="479"/>
      <c r="Z3" s="479"/>
      <c r="AA3" s="479"/>
      <c r="AB3" s="583"/>
      <c r="AC3" s="587" t="s">
        <v>84</v>
      </c>
      <c r="AD3" s="479"/>
      <c r="AE3" s="479"/>
      <c r="AF3" s="479"/>
      <c r="AG3" s="479"/>
      <c r="AH3" s="479"/>
      <c r="AI3" s="479"/>
      <c r="AJ3" s="479"/>
      <c r="AK3" s="479"/>
      <c r="AL3" s="549"/>
      <c r="AM3" s="478" t="s">
        <v>85</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86</v>
      </c>
      <c r="BO3" s="479"/>
      <c r="BP3" s="479"/>
      <c r="BQ3" s="479"/>
      <c r="BR3" s="479"/>
      <c r="BS3" s="479"/>
      <c r="BT3" s="479"/>
      <c r="BU3" s="549"/>
      <c r="BV3" s="478" t="s">
        <v>87</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88</v>
      </c>
      <c r="CU3" s="479"/>
      <c r="CV3" s="479"/>
      <c r="CW3" s="479"/>
      <c r="CX3" s="479"/>
      <c r="CY3" s="479"/>
      <c r="CZ3" s="479"/>
      <c r="DA3" s="549"/>
      <c r="DB3" s="478" t="s">
        <v>89</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90</v>
      </c>
      <c r="AZ4" s="436"/>
      <c r="BA4" s="436"/>
      <c r="BB4" s="436"/>
      <c r="BC4" s="436"/>
      <c r="BD4" s="436"/>
      <c r="BE4" s="436"/>
      <c r="BF4" s="436"/>
      <c r="BG4" s="436"/>
      <c r="BH4" s="436"/>
      <c r="BI4" s="436"/>
      <c r="BJ4" s="436"/>
      <c r="BK4" s="436"/>
      <c r="BL4" s="436"/>
      <c r="BM4" s="437"/>
      <c r="BN4" s="438">
        <v>35002152</v>
      </c>
      <c r="BO4" s="439"/>
      <c r="BP4" s="439"/>
      <c r="BQ4" s="439"/>
      <c r="BR4" s="439"/>
      <c r="BS4" s="439"/>
      <c r="BT4" s="439"/>
      <c r="BU4" s="440"/>
      <c r="BV4" s="438">
        <v>38649818</v>
      </c>
      <c r="BW4" s="439"/>
      <c r="BX4" s="439"/>
      <c r="BY4" s="439"/>
      <c r="BZ4" s="439"/>
      <c r="CA4" s="439"/>
      <c r="CB4" s="439"/>
      <c r="CC4" s="440"/>
      <c r="CD4" s="575" t="s">
        <v>91</v>
      </c>
      <c r="CE4" s="576"/>
      <c r="CF4" s="576"/>
      <c r="CG4" s="576"/>
      <c r="CH4" s="576"/>
      <c r="CI4" s="576"/>
      <c r="CJ4" s="576"/>
      <c r="CK4" s="576"/>
      <c r="CL4" s="576"/>
      <c r="CM4" s="576"/>
      <c r="CN4" s="576"/>
      <c r="CO4" s="576"/>
      <c r="CP4" s="576"/>
      <c r="CQ4" s="576"/>
      <c r="CR4" s="576"/>
      <c r="CS4" s="577"/>
      <c r="CT4" s="578">
        <v>5.0999999999999996</v>
      </c>
      <c r="CU4" s="579"/>
      <c r="CV4" s="579"/>
      <c r="CW4" s="579"/>
      <c r="CX4" s="579"/>
      <c r="CY4" s="579"/>
      <c r="CZ4" s="579"/>
      <c r="DA4" s="580"/>
      <c r="DB4" s="578">
        <v>3</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92</v>
      </c>
      <c r="AN5" s="366"/>
      <c r="AO5" s="366"/>
      <c r="AP5" s="366"/>
      <c r="AQ5" s="366"/>
      <c r="AR5" s="366"/>
      <c r="AS5" s="366"/>
      <c r="AT5" s="367"/>
      <c r="AU5" s="467" t="s">
        <v>93</v>
      </c>
      <c r="AV5" s="468"/>
      <c r="AW5" s="468"/>
      <c r="AX5" s="468"/>
      <c r="AY5" s="423" t="s">
        <v>94</v>
      </c>
      <c r="AZ5" s="424"/>
      <c r="BA5" s="424"/>
      <c r="BB5" s="424"/>
      <c r="BC5" s="424"/>
      <c r="BD5" s="424"/>
      <c r="BE5" s="424"/>
      <c r="BF5" s="424"/>
      <c r="BG5" s="424"/>
      <c r="BH5" s="424"/>
      <c r="BI5" s="424"/>
      <c r="BJ5" s="424"/>
      <c r="BK5" s="424"/>
      <c r="BL5" s="424"/>
      <c r="BM5" s="425"/>
      <c r="BN5" s="409">
        <v>33536199</v>
      </c>
      <c r="BO5" s="410"/>
      <c r="BP5" s="410"/>
      <c r="BQ5" s="410"/>
      <c r="BR5" s="410"/>
      <c r="BS5" s="410"/>
      <c r="BT5" s="410"/>
      <c r="BU5" s="411"/>
      <c r="BV5" s="409">
        <v>37906419</v>
      </c>
      <c r="BW5" s="410"/>
      <c r="BX5" s="410"/>
      <c r="BY5" s="410"/>
      <c r="BZ5" s="410"/>
      <c r="CA5" s="410"/>
      <c r="CB5" s="410"/>
      <c r="CC5" s="411"/>
      <c r="CD5" s="449" t="s">
        <v>95</v>
      </c>
      <c r="CE5" s="369"/>
      <c r="CF5" s="369"/>
      <c r="CG5" s="369"/>
      <c r="CH5" s="369"/>
      <c r="CI5" s="369"/>
      <c r="CJ5" s="369"/>
      <c r="CK5" s="369"/>
      <c r="CL5" s="369"/>
      <c r="CM5" s="369"/>
      <c r="CN5" s="369"/>
      <c r="CO5" s="369"/>
      <c r="CP5" s="369"/>
      <c r="CQ5" s="369"/>
      <c r="CR5" s="369"/>
      <c r="CS5" s="450"/>
      <c r="CT5" s="406">
        <v>89.4</v>
      </c>
      <c r="CU5" s="407"/>
      <c r="CV5" s="407"/>
      <c r="CW5" s="407"/>
      <c r="CX5" s="407"/>
      <c r="CY5" s="407"/>
      <c r="CZ5" s="407"/>
      <c r="DA5" s="408"/>
      <c r="DB5" s="406">
        <v>91.6</v>
      </c>
      <c r="DC5" s="407"/>
      <c r="DD5" s="407"/>
      <c r="DE5" s="407"/>
      <c r="DF5" s="407"/>
      <c r="DG5" s="407"/>
      <c r="DH5" s="407"/>
      <c r="DI5" s="408"/>
    </row>
    <row r="6" spans="1:119" ht="18.75" customHeight="1" x14ac:dyDescent="0.2">
      <c r="A6" s="172"/>
      <c r="B6" s="555" t="s">
        <v>96</v>
      </c>
      <c r="C6" s="396"/>
      <c r="D6" s="396"/>
      <c r="E6" s="556"/>
      <c r="F6" s="556"/>
      <c r="G6" s="556"/>
      <c r="H6" s="556"/>
      <c r="I6" s="556"/>
      <c r="J6" s="556"/>
      <c r="K6" s="556"/>
      <c r="L6" s="556" t="s">
        <v>97</v>
      </c>
      <c r="M6" s="556"/>
      <c r="N6" s="556"/>
      <c r="O6" s="556"/>
      <c r="P6" s="556"/>
      <c r="Q6" s="556"/>
      <c r="R6" s="394"/>
      <c r="S6" s="394"/>
      <c r="T6" s="394"/>
      <c r="U6" s="394"/>
      <c r="V6" s="562"/>
      <c r="W6" s="499" t="s">
        <v>98</v>
      </c>
      <c r="X6" s="395"/>
      <c r="Y6" s="395"/>
      <c r="Z6" s="395"/>
      <c r="AA6" s="395"/>
      <c r="AB6" s="396"/>
      <c r="AC6" s="567" t="s">
        <v>99</v>
      </c>
      <c r="AD6" s="568"/>
      <c r="AE6" s="568"/>
      <c r="AF6" s="568"/>
      <c r="AG6" s="568"/>
      <c r="AH6" s="568"/>
      <c r="AI6" s="568"/>
      <c r="AJ6" s="568"/>
      <c r="AK6" s="568"/>
      <c r="AL6" s="569"/>
      <c r="AM6" s="466" t="s">
        <v>100</v>
      </c>
      <c r="AN6" s="366"/>
      <c r="AO6" s="366"/>
      <c r="AP6" s="366"/>
      <c r="AQ6" s="366"/>
      <c r="AR6" s="366"/>
      <c r="AS6" s="366"/>
      <c r="AT6" s="367"/>
      <c r="AU6" s="467" t="s">
        <v>93</v>
      </c>
      <c r="AV6" s="468"/>
      <c r="AW6" s="468"/>
      <c r="AX6" s="468"/>
      <c r="AY6" s="423" t="s">
        <v>101</v>
      </c>
      <c r="AZ6" s="424"/>
      <c r="BA6" s="424"/>
      <c r="BB6" s="424"/>
      <c r="BC6" s="424"/>
      <c r="BD6" s="424"/>
      <c r="BE6" s="424"/>
      <c r="BF6" s="424"/>
      <c r="BG6" s="424"/>
      <c r="BH6" s="424"/>
      <c r="BI6" s="424"/>
      <c r="BJ6" s="424"/>
      <c r="BK6" s="424"/>
      <c r="BL6" s="424"/>
      <c r="BM6" s="425"/>
      <c r="BN6" s="409">
        <v>1465953</v>
      </c>
      <c r="BO6" s="410"/>
      <c r="BP6" s="410"/>
      <c r="BQ6" s="410"/>
      <c r="BR6" s="410"/>
      <c r="BS6" s="410"/>
      <c r="BT6" s="410"/>
      <c r="BU6" s="411"/>
      <c r="BV6" s="409">
        <v>743399</v>
      </c>
      <c r="BW6" s="410"/>
      <c r="BX6" s="410"/>
      <c r="BY6" s="410"/>
      <c r="BZ6" s="410"/>
      <c r="CA6" s="410"/>
      <c r="CB6" s="410"/>
      <c r="CC6" s="411"/>
      <c r="CD6" s="449" t="s">
        <v>102</v>
      </c>
      <c r="CE6" s="369"/>
      <c r="CF6" s="369"/>
      <c r="CG6" s="369"/>
      <c r="CH6" s="369"/>
      <c r="CI6" s="369"/>
      <c r="CJ6" s="369"/>
      <c r="CK6" s="369"/>
      <c r="CL6" s="369"/>
      <c r="CM6" s="369"/>
      <c r="CN6" s="369"/>
      <c r="CO6" s="369"/>
      <c r="CP6" s="369"/>
      <c r="CQ6" s="369"/>
      <c r="CR6" s="369"/>
      <c r="CS6" s="450"/>
      <c r="CT6" s="552">
        <v>94</v>
      </c>
      <c r="CU6" s="553"/>
      <c r="CV6" s="553"/>
      <c r="CW6" s="553"/>
      <c r="CX6" s="553"/>
      <c r="CY6" s="553"/>
      <c r="CZ6" s="553"/>
      <c r="DA6" s="554"/>
      <c r="DB6" s="552">
        <v>96.2</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103</v>
      </c>
      <c r="AN7" s="366"/>
      <c r="AO7" s="366"/>
      <c r="AP7" s="366"/>
      <c r="AQ7" s="366"/>
      <c r="AR7" s="366"/>
      <c r="AS7" s="366"/>
      <c r="AT7" s="367"/>
      <c r="AU7" s="467" t="s">
        <v>104</v>
      </c>
      <c r="AV7" s="468"/>
      <c r="AW7" s="468"/>
      <c r="AX7" s="468"/>
      <c r="AY7" s="423" t="s">
        <v>105</v>
      </c>
      <c r="AZ7" s="424"/>
      <c r="BA7" s="424"/>
      <c r="BB7" s="424"/>
      <c r="BC7" s="424"/>
      <c r="BD7" s="424"/>
      <c r="BE7" s="424"/>
      <c r="BF7" s="424"/>
      <c r="BG7" s="424"/>
      <c r="BH7" s="424"/>
      <c r="BI7" s="424"/>
      <c r="BJ7" s="424"/>
      <c r="BK7" s="424"/>
      <c r="BL7" s="424"/>
      <c r="BM7" s="425"/>
      <c r="BN7" s="409">
        <v>497303</v>
      </c>
      <c r="BO7" s="410"/>
      <c r="BP7" s="410"/>
      <c r="BQ7" s="410"/>
      <c r="BR7" s="410"/>
      <c r="BS7" s="410"/>
      <c r="BT7" s="410"/>
      <c r="BU7" s="411"/>
      <c r="BV7" s="409">
        <v>199413</v>
      </c>
      <c r="BW7" s="410"/>
      <c r="BX7" s="410"/>
      <c r="BY7" s="410"/>
      <c r="BZ7" s="410"/>
      <c r="CA7" s="410"/>
      <c r="CB7" s="410"/>
      <c r="CC7" s="411"/>
      <c r="CD7" s="449" t="s">
        <v>106</v>
      </c>
      <c r="CE7" s="369"/>
      <c r="CF7" s="369"/>
      <c r="CG7" s="369"/>
      <c r="CH7" s="369"/>
      <c r="CI7" s="369"/>
      <c r="CJ7" s="369"/>
      <c r="CK7" s="369"/>
      <c r="CL7" s="369"/>
      <c r="CM7" s="369"/>
      <c r="CN7" s="369"/>
      <c r="CO7" s="369"/>
      <c r="CP7" s="369"/>
      <c r="CQ7" s="369"/>
      <c r="CR7" s="369"/>
      <c r="CS7" s="450"/>
      <c r="CT7" s="409">
        <v>19001926</v>
      </c>
      <c r="CU7" s="410"/>
      <c r="CV7" s="410"/>
      <c r="CW7" s="410"/>
      <c r="CX7" s="410"/>
      <c r="CY7" s="410"/>
      <c r="CZ7" s="410"/>
      <c r="DA7" s="411"/>
      <c r="DB7" s="409">
        <v>18088823</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107</v>
      </c>
      <c r="AN8" s="366"/>
      <c r="AO8" s="366"/>
      <c r="AP8" s="366"/>
      <c r="AQ8" s="366"/>
      <c r="AR8" s="366"/>
      <c r="AS8" s="366"/>
      <c r="AT8" s="367"/>
      <c r="AU8" s="467" t="s">
        <v>108</v>
      </c>
      <c r="AV8" s="468"/>
      <c r="AW8" s="468"/>
      <c r="AX8" s="468"/>
      <c r="AY8" s="423" t="s">
        <v>109</v>
      </c>
      <c r="AZ8" s="424"/>
      <c r="BA8" s="424"/>
      <c r="BB8" s="424"/>
      <c r="BC8" s="424"/>
      <c r="BD8" s="424"/>
      <c r="BE8" s="424"/>
      <c r="BF8" s="424"/>
      <c r="BG8" s="424"/>
      <c r="BH8" s="424"/>
      <c r="BI8" s="424"/>
      <c r="BJ8" s="424"/>
      <c r="BK8" s="424"/>
      <c r="BL8" s="424"/>
      <c r="BM8" s="425"/>
      <c r="BN8" s="409">
        <v>968650</v>
      </c>
      <c r="BO8" s="410"/>
      <c r="BP8" s="410"/>
      <c r="BQ8" s="410"/>
      <c r="BR8" s="410"/>
      <c r="BS8" s="410"/>
      <c r="BT8" s="410"/>
      <c r="BU8" s="411"/>
      <c r="BV8" s="409">
        <v>543986</v>
      </c>
      <c r="BW8" s="410"/>
      <c r="BX8" s="410"/>
      <c r="BY8" s="410"/>
      <c r="BZ8" s="410"/>
      <c r="CA8" s="410"/>
      <c r="CB8" s="410"/>
      <c r="CC8" s="411"/>
      <c r="CD8" s="449" t="s">
        <v>110</v>
      </c>
      <c r="CE8" s="369"/>
      <c r="CF8" s="369"/>
      <c r="CG8" s="369"/>
      <c r="CH8" s="369"/>
      <c r="CI8" s="369"/>
      <c r="CJ8" s="369"/>
      <c r="CK8" s="369"/>
      <c r="CL8" s="369"/>
      <c r="CM8" s="369"/>
      <c r="CN8" s="369"/>
      <c r="CO8" s="369"/>
      <c r="CP8" s="369"/>
      <c r="CQ8" s="369"/>
      <c r="CR8" s="369"/>
      <c r="CS8" s="450"/>
      <c r="CT8" s="512">
        <v>0.63</v>
      </c>
      <c r="CU8" s="513"/>
      <c r="CV8" s="513"/>
      <c r="CW8" s="513"/>
      <c r="CX8" s="513"/>
      <c r="CY8" s="513"/>
      <c r="CZ8" s="513"/>
      <c r="DA8" s="514"/>
      <c r="DB8" s="512">
        <v>0.64</v>
      </c>
      <c r="DC8" s="513"/>
      <c r="DD8" s="513"/>
      <c r="DE8" s="513"/>
      <c r="DF8" s="513"/>
      <c r="DG8" s="513"/>
      <c r="DH8" s="513"/>
      <c r="DI8" s="514"/>
    </row>
    <row r="9" spans="1:119" ht="18.75" customHeight="1" thickBot="1" x14ac:dyDescent="0.25">
      <c r="A9" s="172"/>
      <c r="B9" s="541" t="s">
        <v>111</v>
      </c>
      <c r="C9" s="542"/>
      <c r="D9" s="542"/>
      <c r="E9" s="542"/>
      <c r="F9" s="542"/>
      <c r="G9" s="542"/>
      <c r="H9" s="542"/>
      <c r="I9" s="542"/>
      <c r="J9" s="542"/>
      <c r="K9" s="460"/>
      <c r="L9" s="543" t="s">
        <v>112</v>
      </c>
      <c r="M9" s="544"/>
      <c r="N9" s="544"/>
      <c r="O9" s="544"/>
      <c r="P9" s="544"/>
      <c r="Q9" s="545"/>
      <c r="R9" s="546">
        <v>77907</v>
      </c>
      <c r="S9" s="547"/>
      <c r="T9" s="547"/>
      <c r="U9" s="547"/>
      <c r="V9" s="548"/>
      <c r="W9" s="478" t="s">
        <v>113</v>
      </c>
      <c r="X9" s="479"/>
      <c r="Y9" s="479"/>
      <c r="Z9" s="479"/>
      <c r="AA9" s="479"/>
      <c r="AB9" s="479"/>
      <c r="AC9" s="479"/>
      <c r="AD9" s="479"/>
      <c r="AE9" s="479"/>
      <c r="AF9" s="479"/>
      <c r="AG9" s="479"/>
      <c r="AH9" s="479"/>
      <c r="AI9" s="479"/>
      <c r="AJ9" s="479"/>
      <c r="AK9" s="479"/>
      <c r="AL9" s="549"/>
      <c r="AM9" s="466" t="s">
        <v>114</v>
      </c>
      <c r="AN9" s="366"/>
      <c r="AO9" s="366"/>
      <c r="AP9" s="366"/>
      <c r="AQ9" s="366"/>
      <c r="AR9" s="366"/>
      <c r="AS9" s="366"/>
      <c r="AT9" s="367"/>
      <c r="AU9" s="467" t="s">
        <v>93</v>
      </c>
      <c r="AV9" s="468"/>
      <c r="AW9" s="468"/>
      <c r="AX9" s="468"/>
      <c r="AY9" s="423" t="s">
        <v>115</v>
      </c>
      <c r="AZ9" s="424"/>
      <c r="BA9" s="424"/>
      <c r="BB9" s="424"/>
      <c r="BC9" s="424"/>
      <c r="BD9" s="424"/>
      <c r="BE9" s="424"/>
      <c r="BF9" s="424"/>
      <c r="BG9" s="424"/>
      <c r="BH9" s="424"/>
      <c r="BI9" s="424"/>
      <c r="BJ9" s="424"/>
      <c r="BK9" s="424"/>
      <c r="BL9" s="424"/>
      <c r="BM9" s="425"/>
      <c r="BN9" s="409">
        <v>424664</v>
      </c>
      <c r="BO9" s="410"/>
      <c r="BP9" s="410"/>
      <c r="BQ9" s="410"/>
      <c r="BR9" s="410"/>
      <c r="BS9" s="410"/>
      <c r="BT9" s="410"/>
      <c r="BU9" s="411"/>
      <c r="BV9" s="409">
        <v>126923</v>
      </c>
      <c r="BW9" s="410"/>
      <c r="BX9" s="410"/>
      <c r="BY9" s="410"/>
      <c r="BZ9" s="410"/>
      <c r="CA9" s="410"/>
      <c r="CB9" s="410"/>
      <c r="CC9" s="411"/>
      <c r="CD9" s="449" t="s">
        <v>116</v>
      </c>
      <c r="CE9" s="369"/>
      <c r="CF9" s="369"/>
      <c r="CG9" s="369"/>
      <c r="CH9" s="369"/>
      <c r="CI9" s="369"/>
      <c r="CJ9" s="369"/>
      <c r="CK9" s="369"/>
      <c r="CL9" s="369"/>
      <c r="CM9" s="369"/>
      <c r="CN9" s="369"/>
      <c r="CO9" s="369"/>
      <c r="CP9" s="369"/>
      <c r="CQ9" s="369"/>
      <c r="CR9" s="369"/>
      <c r="CS9" s="450"/>
      <c r="CT9" s="406">
        <v>13.7</v>
      </c>
      <c r="CU9" s="407"/>
      <c r="CV9" s="407"/>
      <c r="CW9" s="407"/>
      <c r="CX9" s="407"/>
      <c r="CY9" s="407"/>
      <c r="CZ9" s="407"/>
      <c r="DA9" s="408"/>
      <c r="DB9" s="406">
        <v>13.7</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117</v>
      </c>
      <c r="M10" s="366"/>
      <c r="N10" s="366"/>
      <c r="O10" s="366"/>
      <c r="P10" s="366"/>
      <c r="Q10" s="367"/>
      <c r="R10" s="362">
        <v>72840</v>
      </c>
      <c r="S10" s="363"/>
      <c r="T10" s="363"/>
      <c r="U10" s="363"/>
      <c r="V10" s="422"/>
      <c r="W10" s="550"/>
      <c r="X10" s="360"/>
      <c r="Y10" s="360"/>
      <c r="Z10" s="360"/>
      <c r="AA10" s="360"/>
      <c r="AB10" s="360"/>
      <c r="AC10" s="360"/>
      <c r="AD10" s="360"/>
      <c r="AE10" s="360"/>
      <c r="AF10" s="360"/>
      <c r="AG10" s="360"/>
      <c r="AH10" s="360"/>
      <c r="AI10" s="360"/>
      <c r="AJ10" s="360"/>
      <c r="AK10" s="360"/>
      <c r="AL10" s="551"/>
      <c r="AM10" s="466" t="s">
        <v>118</v>
      </c>
      <c r="AN10" s="366"/>
      <c r="AO10" s="366"/>
      <c r="AP10" s="366"/>
      <c r="AQ10" s="366"/>
      <c r="AR10" s="366"/>
      <c r="AS10" s="366"/>
      <c r="AT10" s="367"/>
      <c r="AU10" s="467" t="s">
        <v>93</v>
      </c>
      <c r="AV10" s="468"/>
      <c r="AW10" s="468"/>
      <c r="AX10" s="468"/>
      <c r="AY10" s="423" t="s">
        <v>119</v>
      </c>
      <c r="AZ10" s="424"/>
      <c r="BA10" s="424"/>
      <c r="BB10" s="424"/>
      <c r="BC10" s="424"/>
      <c r="BD10" s="424"/>
      <c r="BE10" s="424"/>
      <c r="BF10" s="424"/>
      <c r="BG10" s="424"/>
      <c r="BH10" s="424"/>
      <c r="BI10" s="424"/>
      <c r="BJ10" s="424"/>
      <c r="BK10" s="424"/>
      <c r="BL10" s="424"/>
      <c r="BM10" s="425"/>
      <c r="BN10" s="409">
        <v>281543</v>
      </c>
      <c r="BO10" s="410"/>
      <c r="BP10" s="410"/>
      <c r="BQ10" s="410"/>
      <c r="BR10" s="410"/>
      <c r="BS10" s="410"/>
      <c r="BT10" s="410"/>
      <c r="BU10" s="411"/>
      <c r="BV10" s="409">
        <v>221525</v>
      </c>
      <c r="BW10" s="410"/>
      <c r="BX10" s="410"/>
      <c r="BY10" s="410"/>
      <c r="BZ10" s="410"/>
      <c r="CA10" s="410"/>
      <c r="CB10" s="410"/>
      <c r="CC10" s="411"/>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121</v>
      </c>
      <c r="M11" s="371"/>
      <c r="N11" s="371"/>
      <c r="O11" s="371"/>
      <c r="P11" s="371"/>
      <c r="Q11" s="372"/>
      <c r="R11" s="538" t="s">
        <v>122</v>
      </c>
      <c r="S11" s="539"/>
      <c r="T11" s="539"/>
      <c r="U11" s="539"/>
      <c r="V11" s="540"/>
      <c r="W11" s="550"/>
      <c r="X11" s="360"/>
      <c r="Y11" s="360"/>
      <c r="Z11" s="360"/>
      <c r="AA11" s="360"/>
      <c r="AB11" s="360"/>
      <c r="AC11" s="360"/>
      <c r="AD11" s="360"/>
      <c r="AE11" s="360"/>
      <c r="AF11" s="360"/>
      <c r="AG11" s="360"/>
      <c r="AH11" s="360"/>
      <c r="AI11" s="360"/>
      <c r="AJ11" s="360"/>
      <c r="AK11" s="360"/>
      <c r="AL11" s="551"/>
      <c r="AM11" s="466" t="s">
        <v>123</v>
      </c>
      <c r="AN11" s="366"/>
      <c r="AO11" s="366"/>
      <c r="AP11" s="366"/>
      <c r="AQ11" s="366"/>
      <c r="AR11" s="366"/>
      <c r="AS11" s="366"/>
      <c r="AT11" s="367"/>
      <c r="AU11" s="467" t="s">
        <v>93</v>
      </c>
      <c r="AV11" s="468"/>
      <c r="AW11" s="468"/>
      <c r="AX11" s="468"/>
      <c r="AY11" s="423" t="s">
        <v>124</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125</v>
      </c>
      <c r="CE11" s="369"/>
      <c r="CF11" s="369"/>
      <c r="CG11" s="369"/>
      <c r="CH11" s="369"/>
      <c r="CI11" s="369"/>
      <c r="CJ11" s="369"/>
      <c r="CK11" s="369"/>
      <c r="CL11" s="369"/>
      <c r="CM11" s="369"/>
      <c r="CN11" s="369"/>
      <c r="CO11" s="369"/>
      <c r="CP11" s="369"/>
      <c r="CQ11" s="369"/>
      <c r="CR11" s="369"/>
      <c r="CS11" s="450"/>
      <c r="CT11" s="512" t="s">
        <v>126</v>
      </c>
      <c r="CU11" s="513"/>
      <c r="CV11" s="513"/>
      <c r="CW11" s="513"/>
      <c r="CX11" s="513"/>
      <c r="CY11" s="513"/>
      <c r="CZ11" s="513"/>
      <c r="DA11" s="514"/>
      <c r="DB11" s="512" t="s">
        <v>126</v>
      </c>
      <c r="DC11" s="513"/>
      <c r="DD11" s="513"/>
      <c r="DE11" s="513"/>
      <c r="DF11" s="513"/>
      <c r="DG11" s="513"/>
      <c r="DH11" s="513"/>
      <c r="DI11" s="514"/>
    </row>
    <row r="12" spans="1:119" ht="18.75" customHeight="1" x14ac:dyDescent="0.2">
      <c r="A12" s="172"/>
      <c r="B12" s="515" t="s">
        <v>127</v>
      </c>
      <c r="C12" s="516"/>
      <c r="D12" s="516"/>
      <c r="E12" s="516"/>
      <c r="F12" s="516"/>
      <c r="G12" s="516"/>
      <c r="H12" s="516"/>
      <c r="I12" s="516"/>
      <c r="J12" s="516"/>
      <c r="K12" s="517"/>
      <c r="L12" s="524" t="s">
        <v>128</v>
      </c>
      <c r="M12" s="525"/>
      <c r="N12" s="525"/>
      <c r="O12" s="525"/>
      <c r="P12" s="525"/>
      <c r="Q12" s="526"/>
      <c r="R12" s="527">
        <v>79707</v>
      </c>
      <c r="S12" s="528"/>
      <c r="T12" s="528"/>
      <c r="U12" s="528"/>
      <c r="V12" s="529"/>
      <c r="W12" s="530" t="s">
        <v>1</v>
      </c>
      <c r="X12" s="468"/>
      <c r="Y12" s="468"/>
      <c r="Z12" s="468"/>
      <c r="AA12" s="468"/>
      <c r="AB12" s="531"/>
      <c r="AC12" s="532" t="s">
        <v>129</v>
      </c>
      <c r="AD12" s="533"/>
      <c r="AE12" s="533"/>
      <c r="AF12" s="533"/>
      <c r="AG12" s="534"/>
      <c r="AH12" s="532" t="s">
        <v>130</v>
      </c>
      <c r="AI12" s="533"/>
      <c r="AJ12" s="533"/>
      <c r="AK12" s="533"/>
      <c r="AL12" s="535"/>
      <c r="AM12" s="466" t="s">
        <v>131</v>
      </c>
      <c r="AN12" s="366"/>
      <c r="AO12" s="366"/>
      <c r="AP12" s="366"/>
      <c r="AQ12" s="366"/>
      <c r="AR12" s="366"/>
      <c r="AS12" s="366"/>
      <c r="AT12" s="367"/>
      <c r="AU12" s="467" t="s">
        <v>132</v>
      </c>
      <c r="AV12" s="468"/>
      <c r="AW12" s="468"/>
      <c r="AX12" s="468"/>
      <c r="AY12" s="423" t="s">
        <v>133</v>
      </c>
      <c r="AZ12" s="424"/>
      <c r="BA12" s="424"/>
      <c r="BB12" s="424"/>
      <c r="BC12" s="424"/>
      <c r="BD12" s="424"/>
      <c r="BE12" s="424"/>
      <c r="BF12" s="424"/>
      <c r="BG12" s="424"/>
      <c r="BH12" s="424"/>
      <c r="BI12" s="424"/>
      <c r="BJ12" s="424"/>
      <c r="BK12" s="424"/>
      <c r="BL12" s="424"/>
      <c r="BM12" s="425"/>
      <c r="BN12" s="409">
        <v>5234</v>
      </c>
      <c r="BO12" s="410"/>
      <c r="BP12" s="410"/>
      <c r="BQ12" s="410"/>
      <c r="BR12" s="410"/>
      <c r="BS12" s="410"/>
      <c r="BT12" s="410"/>
      <c r="BU12" s="411"/>
      <c r="BV12" s="409">
        <v>0</v>
      </c>
      <c r="BW12" s="410"/>
      <c r="BX12" s="410"/>
      <c r="BY12" s="410"/>
      <c r="BZ12" s="410"/>
      <c r="CA12" s="410"/>
      <c r="CB12" s="410"/>
      <c r="CC12" s="411"/>
      <c r="CD12" s="449" t="s">
        <v>134</v>
      </c>
      <c r="CE12" s="369"/>
      <c r="CF12" s="369"/>
      <c r="CG12" s="369"/>
      <c r="CH12" s="369"/>
      <c r="CI12" s="369"/>
      <c r="CJ12" s="369"/>
      <c r="CK12" s="369"/>
      <c r="CL12" s="369"/>
      <c r="CM12" s="369"/>
      <c r="CN12" s="369"/>
      <c r="CO12" s="369"/>
      <c r="CP12" s="369"/>
      <c r="CQ12" s="369"/>
      <c r="CR12" s="369"/>
      <c r="CS12" s="450"/>
      <c r="CT12" s="512" t="s">
        <v>135</v>
      </c>
      <c r="CU12" s="513"/>
      <c r="CV12" s="513"/>
      <c r="CW12" s="513"/>
      <c r="CX12" s="513"/>
      <c r="CY12" s="513"/>
      <c r="CZ12" s="513"/>
      <c r="DA12" s="514"/>
      <c r="DB12" s="512" t="s">
        <v>126</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136</v>
      </c>
      <c r="N13" s="494"/>
      <c r="O13" s="494"/>
      <c r="P13" s="494"/>
      <c r="Q13" s="495"/>
      <c r="R13" s="496">
        <v>79037</v>
      </c>
      <c r="S13" s="497"/>
      <c r="T13" s="497"/>
      <c r="U13" s="497"/>
      <c r="V13" s="498"/>
      <c r="W13" s="499" t="s">
        <v>137</v>
      </c>
      <c r="X13" s="395"/>
      <c r="Y13" s="395"/>
      <c r="Z13" s="395"/>
      <c r="AA13" s="395"/>
      <c r="AB13" s="396"/>
      <c r="AC13" s="362">
        <v>1072</v>
      </c>
      <c r="AD13" s="363"/>
      <c r="AE13" s="363"/>
      <c r="AF13" s="363"/>
      <c r="AG13" s="364"/>
      <c r="AH13" s="362">
        <v>1149</v>
      </c>
      <c r="AI13" s="363"/>
      <c r="AJ13" s="363"/>
      <c r="AK13" s="363"/>
      <c r="AL13" s="422"/>
      <c r="AM13" s="466" t="s">
        <v>138</v>
      </c>
      <c r="AN13" s="366"/>
      <c r="AO13" s="366"/>
      <c r="AP13" s="366"/>
      <c r="AQ13" s="366"/>
      <c r="AR13" s="366"/>
      <c r="AS13" s="366"/>
      <c r="AT13" s="367"/>
      <c r="AU13" s="467" t="s">
        <v>139</v>
      </c>
      <c r="AV13" s="468"/>
      <c r="AW13" s="468"/>
      <c r="AX13" s="468"/>
      <c r="AY13" s="423" t="s">
        <v>140</v>
      </c>
      <c r="AZ13" s="424"/>
      <c r="BA13" s="424"/>
      <c r="BB13" s="424"/>
      <c r="BC13" s="424"/>
      <c r="BD13" s="424"/>
      <c r="BE13" s="424"/>
      <c r="BF13" s="424"/>
      <c r="BG13" s="424"/>
      <c r="BH13" s="424"/>
      <c r="BI13" s="424"/>
      <c r="BJ13" s="424"/>
      <c r="BK13" s="424"/>
      <c r="BL13" s="424"/>
      <c r="BM13" s="425"/>
      <c r="BN13" s="409">
        <v>700973</v>
      </c>
      <c r="BO13" s="410"/>
      <c r="BP13" s="410"/>
      <c r="BQ13" s="410"/>
      <c r="BR13" s="410"/>
      <c r="BS13" s="410"/>
      <c r="BT13" s="410"/>
      <c r="BU13" s="411"/>
      <c r="BV13" s="409">
        <v>348448</v>
      </c>
      <c r="BW13" s="410"/>
      <c r="BX13" s="410"/>
      <c r="BY13" s="410"/>
      <c r="BZ13" s="410"/>
      <c r="CA13" s="410"/>
      <c r="CB13" s="410"/>
      <c r="CC13" s="411"/>
      <c r="CD13" s="449" t="s">
        <v>141</v>
      </c>
      <c r="CE13" s="369"/>
      <c r="CF13" s="369"/>
      <c r="CG13" s="369"/>
      <c r="CH13" s="369"/>
      <c r="CI13" s="369"/>
      <c r="CJ13" s="369"/>
      <c r="CK13" s="369"/>
      <c r="CL13" s="369"/>
      <c r="CM13" s="369"/>
      <c r="CN13" s="369"/>
      <c r="CO13" s="369"/>
      <c r="CP13" s="369"/>
      <c r="CQ13" s="369"/>
      <c r="CR13" s="369"/>
      <c r="CS13" s="450"/>
      <c r="CT13" s="406">
        <v>9.3000000000000007</v>
      </c>
      <c r="CU13" s="407"/>
      <c r="CV13" s="407"/>
      <c r="CW13" s="407"/>
      <c r="CX13" s="407"/>
      <c r="CY13" s="407"/>
      <c r="CZ13" s="407"/>
      <c r="DA13" s="408"/>
      <c r="DB13" s="406">
        <v>9</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142</v>
      </c>
      <c r="M14" s="536"/>
      <c r="N14" s="536"/>
      <c r="O14" s="536"/>
      <c r="P14" s="536"/>
      <c r="Q14" s="537"/>
      <c r="R14" s="496">
        <v>79038</v>
      </c>
      <c r="S14" s="497"/>
      <c r="T14" s="497"/>
      <c r="U14" s="497"/>
      <c r="V14" s="498"/>
      <c r="W14" s="500"/>
      <c r="X14" s="398"/>
      <c r="Y14" s="398"/>
      <c r="Z14" s="398"/>
      <c r="AA14" s="398"/>
      <c r="AB14" s="399"/>
      <c r="AC14" s="489">
        <v>3.3</v>
      </c>
      <c r="AD14" s="490"/>
      <c r="AE14" s="490"/>
      <c r="AF14" s="490"/>
      <c r="AG14" s="491"/>
      <c r="AH14" s="489">
        <v>3.7</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143</v>
      </c>
      <c r="CE14" s="447"/>
      <c r="CF14" s="447"/>
      <c r="CG14" s="447"/>
      <c r="CH14" s="447"/>
      <c r="CI14" s="447"/>
      <c r="CJ14" s="447"/>
      <c r="CK14" s="447"/>
      <c r="CL14" s="447"/>
      <c r="CM14" s="447"/>
      <c r="CN14" s="447"/>
      <c r="CO14" s="447"/>
      <c r="CP14" s="447"/>
      <c r="CQ14" s="447"/>
      <c r="CR14" s="447"/>
      <c r="CS14" s="448"/>
      <c r="CT14" s="506">
        <v>11.2</v>
      </c>
      <c r="CU14" s="507"/>
      <c r="CV14" s="507"/>
      <c r="CW14" s="507"/>
      <c r="CX14" s="507"/>
      <c r="CY14" s="507"/>
      <c r="CZ14" s="507"/>
      <c r="DA14" s="508"/>
      <c r="DB14" s="506">
        <v>20.3</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144</v>
      </c>
      <c r="N15" s="494"/>
      <c r="O15" s="494"/>
      <c r="P15" s="494"/>
      <c r="Q15" s="495"/>
      <c r="R15" s="496">
        <v>78389</v>
      </c>
      <c r="S15" s="497"/>
      <c r="T15" s="497"/>
      <c r="U15" s="497"/>
      <c r="V15" s="498"/>
      <c r="W15" s="499" t="s">
        <v>145</v>
      </c>
      <c r="X15" s="395"/>
      <c r="Y15" s="395"/>
      <c r="Z15" s="395"/>
      <c r="AA15" s="395"/>
      <c r="AB15" s="396"/>
      <c r="AC15" s="362">
        <v>6363</v>
      </c>
      <c r="AD15" s="363"/>
      <c r="AE15" s="363"/>
      <c r="AF15" s="363"/>
      <c r="AG15" s="364"/>
      <c r="AH15" s="362">
        <v>6482</v>
      </c>
      <c r="AI15" s="363"/>
      <c r="AJ15" s="363"/>
      <c r="AK15" s="363"/>
      <c r="AL15" s="422"/>
      <c r="AM15" s="466"/>
      <c r="AN15" s="366"/>
      <c r="AO15" s="366"/>
      <c r="AP15" s="366"/>
      <c r="AQ15" s="366"/>
      <c r="AR15" s="366"/>
      <c r="AS15" s="366"/>
      <c r="AT15" s="367"/>
      <c r="AU15" s="467"/>
      <c r="AV15" s="468"/>
      <c r="AW15" s="468"/>
      <c r="AX15" s="468"/>
      <c r="AY15" s="435" t="s">
        <v>146</v>
      </c>
      <c r="AZ15" s="436"/>
      <c r="BA15" s="436"/>
      <c r="BB15" s="436"/>
      <c r="BC15" s="436"/>
      <c r="BD15" s="436"/>
      <c r="BE15" s="436"/>
      <c r="BF15" s="436"/>
      <c r="BG15" s="436"/>
      <c r="BH15" s="436"/>
      <c r="BI15" s="436"/>
      <c r="BJ15" s="436"/>
      <c r="BK15" s="436"/>
      <c r="BL15" s="436"/>
      <c r="BM15" s="437"/>
      <c r="BN15" s="438">
        <v>9080795</v>
      </c>
      <c r="BO15" s="439"/>
      <c r="BP15" s="439"/>
      <c r="BQ15" s="439"/>
      <c r="BR15" s="439"/>
      <c r="BS15" s="439"/>
      <c r="BT15" s="439"/>
      <c r="BU15" s="440"/>
      <c r="BV15" s="438">
        <v>9237528</v>
      </c>
      <c r="BW15" s="439"/>
      <c r="BX15" s="439"/>
      <c r="BY15" s="439"/>
      <c r="BZ15" s="439"/>
      <c r="CA15" s="439"/>
      <c r="CB15" s="439"/>
      <c r="CC15" s="440"/>
      <c r="CD15" s="509" t="s">
        <v>147</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148</v>
      </c>
      <c r="M16" s="484"/>
      <c r="N16" s="484"/>
      <c r="O16" s="484"/>
      <c r="P16" s="484"/>
      <c r="Q16" s="485"/>
      <c r="R16" s="486" t="s">
        <v>149</v>
      </c>
      <c r="S16" s="487"/>
      <c r="T16" s="487"/>
      <c r="U16" s="487"/>
      <c r="V16" s="488"/>
      <c r="W16" s="500"/>
      <c r="X16" s="398"/>
      <c r="Y16" s="398"/>
      <c r="Z16" s="398"/>
      <c r="AA16" s="398"/>
      <c r="AB16" s="399"/>
      <c r="AC16" s="489">
        <v>19.8</v>
      </c>
      <c r="AD16" s="490"/>
      <c r="AE16" s="490"/>
      <c r="AF16" s="490"/>
      <c r="AG16" s="491"/>
      <c r="AH16" s="489">
        <v>20.8</v>
      </c>
      <c r="AI16" s="490"/>
      <c r="AJ16" s="490"/>
      <c r="AK16" s="490"/>
      <c r="AL16" s="492"/>
      <c r="AM16" s="466"/>
      <c r="AN16" s="366"/>
      <c r="AO16" s="366"/>
      <c r="AP16" s="366"/>
      <c r="AQ16" s="366"/>
      <c r="AR16" s="366"/>
      <c r="AS16" s="366"/>
      <c r="AT16" s="367"/>
      <c r="AU16" s="467"/>
      <c r="AV16" s="468"/>
      <c r="AW16" s="468"/>
      <c r="AX16" s="468"/>
      <c r="AY16" s="423" t="s">
        <v>150</v>
      </c>
      <c r="AZ16" s="424"/>
      <c r="BA16" s="424"/>
      <c r="BB16" s="424"/>
      <c r="BC16" s="424"/>
      <c r="BD16" s="424"/>
      <c r="BE16" s="424"/>
      <c r="BF16" s="424"/>
      <c r="BG16" s="424"/>
      <c r="BH16" s="424"/>
      <c r="BI16" s="424"/>
      <c r="BJ16" s="424"/>
      <c r="BK16" s="424"/>
      <c r="BL16" s="424"/>
      <c r="BM16" s="425"/>
      <c r="BN16" s="409">
        <v>15256448</v>
      </c>
      <c r="BO16" s="410"/>
      <c r="BP16" s="410"/>
      <c r="BQ16" s="410"/>
      <c r="BR16" s="410"/>
      <c r="BS16" s="410"/>
      <c r="BT16" s="410"/>
      <c r="BU16" s="411"/>
      <c r="BV16" s="409">
        <v>14365749</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151</v>
      </c>
      <c r="N17" s="503"/>
      <c r="O17" s="503"/>
      <c r="P17" s="503"/>
      <c r="Q17" s="504"/>
      <c r="R17" s="486" t="s">
        <v>152</v>
      </c>
      <c r="S17" s="487"/>
      <c r="T17" s="487"/>
      <c r="U17" s="487"/>
      <c r="V17" s="488"/>
      <c r="W17" s="499" t="s">
        <v>153</v>
      </c>
      <c r="X17" s="395"/>
      <c r="Y17" s="395"/>
      <c r="Z17" s="395"/>
      <c r="AA17" s="395"/>
      <c r="AB17" s="396"/>
      <c r="AC17" s="362">
        <v>24621</v>
      </c>
      <c r="AD17" s="363"/>
      <c r="AE17" s="363"/>
      <c r="AF17" s="363"/>
      <c r="AG17" s="364"/>
      <c r="AH17" s="362">
        <v>23474</v>
      </c>
      <c r="AI17" s="363"/>
      <c r="AJ17" s="363"/>
      <c r="AK17" s="363"/>
      <c r="AL17" s="422"/>
      <c r="AM17" s="466"/>
      <c r="AN17" s="366"/>
      <c r="AO17" s="366"/>
      <c r="AP17" s="366"/>
      <c r="AQ17" s="366"/>
      <c r="AR17" s="366"/>
      <c r="AS17" s="366"/>
      <c r="AT17" s="367"/>
      <c r="AU17" s="467"/>
      <c r="AV17" s="468"/>
      <c r="AW17" s="468"/>
      <c r="AX17" s="468"/>
      <c r="AY17" s="423" t="s">
        <v>154</v>
      </c>
      <c r="AZ17" s="424"/>
      <c r="BA17" s="424"/>
      <c r="BB17" s="424"/>
      <c r="BC17" s="424"/>
      <c r="BD17" s="424"/>
      <c r="BE17" s="424"/>
      <c r="BF17" s="424"/>
      <c r="BG17" s="424"/>
      <c r="BH17" s="424"/>
      <c r="BI17" s="424"/>
      <c r="BJ17" s="424"/>
      <c r="BK17" s="424"/>
      <c r="BL17" s="424"/>
      <c r="BM17" s="425"/>
      <c r="BN17" s="409">
        <v>11524673</v>
      </c>
      <c r="BO17" s="410"/>
      <c r="BP17" s="410"/>
      <c r="BQ17" s="410"/>
      <c r="BR17" s="410"/>
      <c r="BS17" s="410"/>
      <c r="BT17" s="410"/>
      <c r="BU17" s="411"/>
      <c r="BV17" s="409">
        <v>11785612</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155</v>
      </c>
      <c r="C18" s="460"/>
      <c r="D18" s="460"/>
      <c r="E18" s="461"/>
      <c r="F18" s="461"/>
      <c r="G18" s="461"/>
      <c r="H18" s="461"/>
      <c r="I18" s="461"/>
      <c r="J18" s="461"/>
      <c r="K18" s="461"/>
      <c r="L18" s="462">
        <v>85.13</v>
      </c>
      <c r="M18" s="462"/>
      <c r="N18" s="462"/>
      <c r="O18" s="462"/>
      <c r="P18" s="462"/>
      <c r="Q18" s="462"/>
      <c r="R18" s="463"/>
      <c r="S18" s="463"/>
      <c r="T18" s="463"/>
      <c r="U18" s="463"/>
      <c r="V18" s="464"/>
      <c r="W18" s="480"/>
      <c r="X18" s="481"/>
      <c r="Y18" s="481"/>
      <c r="Z18" s="481"/>
      <c r="AA18" s="481"/>
      <c r="AB18" s="505"/>
      <c r="AC18" s="379">
        <v>76.8</v>
      </c>
      <c r="AD18" s="380"/>
      <c r="AE18" s="380"/>
      <c r="AF18" s="380"/>
      <c r="AG18" s="465"/>
      <c r="AH18" s="379">
        <v>75.5</v>
      </c>
      <c r="AI18" s="380"/>
      <c r="AJ18" s="380"/>
      <c r="AK18" s="380"/>
      <c r="AL18" s="381"/>
      <c r="AM18" s="466"/>
      <c r="AN18" s="366"/>
      <c r="AO18" s="366"/>
      <c r="AP18" s="366"/>
      <c r="AQ18" s="366"/>
      <c r="AR18" s="366"/>
      <c r="AS18" s="366"/>
      <c r="AT18" s="367"/>
      <c r="AU18" s="467"/>
      <c r="AV18" s="468"/>
      <c r="AW18" s="468"/>
      <c r="AX18" s="468"/>
      <c r="AY18" s="423" t="s">
        <v>156</v>
      </c>
      <c r="AZ18" s="424"/>
      <c r="BA18" s="424"/>
      <c r="BB18" s="424"/>
      <c r="BC18" s="424"/>
      <c r="BD18" s="424"/>
      <c r="BE18" s="424"/>
      <c r="BF18" s="424"/>
      <c r="BG18" s="424"/>
      <c r="BH18" s="424"/>
      <c r="BI18" s="424"/>
      <c r="BJ18" s="424"/>
      <c r="BK18" s="424"/>
      <c r="BL18" s="424"/>
      <c r="BM18" s="425"/>
      <c r="BN18" s="409">
        <v>17422272</v>
      </c>
      <c r="BO18" s="410"/>
      <c r="BP18" s="410"/>
      <c r="BQ18" s="410"/>
      <c r="BR18" s="410"/>
      <c r="BS18" s="410"/>
      <c r="BT18" s="410"/>
      <c r="BU18" s="411"/>
      <c r="BV18" s="409">
        <v>16817976</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157</v>
      </c>
      <c r="C19" s="460"/>
      <c r="D19" s="460"/>
      <c r="E19" s="461"/>
      <c r="F19" s="461"/>
      <c r="G19" s="461"/>
      <c r="H19" s="461"/>
      <c r="I19" s="461"/>
      <c r="J19" s="461"/>
      <c r="K19" s="461"/>
      <c r="L19" s="469">
        <v>915</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158</v>
      </c>
      <c r="AZ19" s="424"/>
      <c r="BA19" s="424"/>
      <c r="BB19" s="424"/>
      <c r="BC19" s="424"/>
      <c r="BD19" s="424"/>
      <c r="BE19" s="424"/>
      <c r="BF19" s="424"/>
      <c r="BG19" s="424"/>
      <c r="BH19" s="424"/>
      <c r="BI19" s="424"/>
      <c r="BJ19" s="424"/>
      <c r="BK19" s="424"/>
      <c r="BL19" s="424"/>
      <c r="BM19" s="425"/>
      <c r="BN19" s="409">
        <v>22316345</v>
      </c>
      <c r="BO19" s="410"/>
      <c r="BP19" s="410"/>
      <c r="BQ19" s="410"/>
      <c r="BR19" s="410"/>
      <c r="BS19" s="410"/>
      <c r="BT19" s="410"/>
      <c r="BU19" s="411"/>
      <c r="BV19" s="409">
        <v>21158828</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159</v>
      </c>
      <c r="C20" s="460"/>
      <c r="D20" s="460"/>
      <c r="E20" s="461"/>
      <c r="F20" s="461"/>
      <c r="G20" s="461"/>
      <c r="H20" s="461"/>
      <c r="I20" s="461"/>
      <c r="J20" s="461"/>
      <c r="K20" s="461"/>
      <c r="L20" s="469">
        <v>29802</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160</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161</v>
      </c>
      <c r="C22" s="386"/>
      <c r="D22" s="387"/>
      <c r="E22" s="394" t="s">
        <v>1</v>
      </c>
      <c r="F22" s="395"/>
      <c r="G22" s="395"/>
      <c r="H22" s="395"/>
      <c r="I22" s="395"/>
      <c r="J22" s="395"/>
      <c r="K22" s="396"/>
      <c r="L22" s="394" t="s">
        <v>162</v>
      </c>
      <c r="M22" s="395"/>
      <c r="N22" s="395"/>
      <c r="O22" s="395"/>
      <c r="P22" s="396"/>
      <c r="Q22" s="400" t="s">
        <v>163</v>
      </c>
      <c r="R22" s="401"/>
      <c r="S22" s="401"/>
      <c r="T22" s="401"/>
      <c r="U22" s="401"/>
      <c r="V22" s="402"/>
      <c r="W22" s="451" t="s">
        <v>164</v>
      </c>
      <c r="X22" s="386"/>
      <c r="Y22" s="387"/>
      <c r="Z22" s="394" t="s">
        <v>1</v>
      </c>
      <c r="AA22" s="395"/>
      <c r="AB22" s="395"/>
      <c r="AC22" s="395"/>
      <c r="AD22" s="395"/>
      <c r="AE22" s="395"/>
      <c r="AF22" s="395"/>
      <c r="AG22" s="396"/>
      <c r="AH22" s="412" t="s">
        <v>165</v>
      </c>
      <c r="AI22" s="395"/>
      <c r="AJ22" s="395"/>
      <c r="AK22" s="395"/>
      <c r="AL22" s="396"/>
      <c r="AM22" s="412" t="s">
        <v>166</v>
      </c>
      <c r="AN22" s="413"/>
      <c r="AO22" s="413"/>
      <c r="AP22" s="413"/>
      <c r="AQ22" s="413"/>
      <c r="AR22" s="414"/>
      <c r="AS22" s="400" t="s">
        <v>163</v>
      </c>
      <c r="AT22" s="401"/>
      <c r="AU22" s="401"/>
      <c r="AV22" s="401"/>
      <c r="AW22" s="401"/>
      <c r="AX22" s="418"/>
      <c r="AY22" s="435" t="s">
        <v>167</v>
      </c>
      <c r="AZ22" s="436"/>
      <c r="BA22" s="436"/>
      <c r="BB22" s="436"/>
      <c r="BC22" s="436"/>
      <c r="BD22" s="436"/>
      <c r="BE22" s="436"/>
      <c r="BF22" s="436"/>
      <c r="BG22" s="436"/>
      <c r="BH22" s="436"/>
      <c r="BI22" s="436"/>
      <c r="BJ22" s="436"/>
      <c r="BK22" s="436"/>
      <c r="BL22" s="436"/>
      <c r="BM22" s="437"/>
      <c r="BN22" s="438">
        <v>31795984</v>
      </c>
      <c r="BO22" s="439"/>
      <c r="BP22" s="439"/>
      <c r="BQ22" s="439"/>
      <c r="BR22" s="439"/>
      <c r="BS22" s="439"/>
      <c r="BT22" s="439"/>
      <c r="BU22" s="440"/>
      <c r="BV22" s="438">
        <v>32249194</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168</v>
      </c>
      <c r="AZ23" s="424"/>
      <c r="BA23" s="424"/>
      <c r="BB23" s="424"/>
      <c r="BC23" s="424"/>
      <c r="BD23" s="424"/>
      <c r="BE23" s="424"/>
      <c r="BF23" s="424"/>
      <c r="BG23" s="424"/>
      <c r="BH23" s="424"/>
      <c r="BI23" s="424"/>
      <c r="BJ23" s="424"/>
      <c r="BK23" s="424"/>
      <c r="BL23" s="424"/>
      <c r="BM23" s="425"/>
      <c r="BN23" s="409">
        <v>25473236</v>
      </c>
      <c r="BO23" s="410"/>
      <c r="BP23" s="410"/>
      <c r="BQ23" s="410"/>
      <c r="BR23" s="410"/>
      <c r="BS23" s="410"/>
      <c r="BT23" s="410"/>
      <c r="BU23" s="411"/>
      <c r="BV23" s="409">
        <v>25419300</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169</v>
      </c>
      <c r="F24" s="366"/>
      <c r="G24" s="366"/>
      <c r="H24" s="366"/>
      <c r="I24" s="366"/>
      <c r="J24" s="366"/>
      <c r="K24" s="367"/>
      <c r="L24" s="362">
        <v>1</v>
      </c>
      <c r="M24" s="363"/>
      <c r="N24" s="363"/>
      <c r="O24" s="363"/>
      <c r="P24" s="364"/>
      <c r="Q24" s="362">
        <v>8800</v>
      </c>
      <c r="R24" s="363"/>
      <c r="S24" s="363"/>
      <c r="T24" s="363"/>
      <c r="U24" s="363"/>
      <c r="V24" s="364"/>
      <c r="W24" s="452"/>
      <c r="X24" s="389"/>
      <c r="Y24" s="390"/>
      <c r="Z24" s="365" t="s">
        <v>170</v>
      </c>
      <c r="AA24" s="366"/>
      <c r="AB24" s="366"/>
      <c r="AC24" s="366"/>
      <c r="AD24" s="366"/>
      <c r="AE24" s="366"/>
      <c r="AF24" s="366"/>
      <c r="AG24" s="367"/>
      <c r="AH24" s="362">
        <v>405</v>
      </c>
      <c r="AI24" s="363"/>
      <c r="AJ24" s="363"/>
      <c r="AK24" s="363"/>
      <c r="AL24" s="364"/>
      <c r="AM24" s="362">
        <v>1278990</v>
      </c>
      <c r="AN24" s="363"/>
      <c r="AO24" s="363"/>
      <c r="AP24" s="363"/>
      <c r="AQ24" s="363"/>
      <c r="AR24" s="364"/>
      <c r="AS24" s="362">
        <v>3158</v>
      </c>
      <c r="AT24" s="363"/>
      <c r="AU24" s="363"/>
      <c r="AV24" s="363"/>
      <c r="AW24" s="363"/>
      <c r="AX24" s="422"/>
      <c r="AY24" s="382" t="s">
        <v>171</v>
      </c>
      <c r="AZ24" s="383"/>
      <c r="BA24" s="383"/>
      <c r="BB24" s="383"/>
      <c r="BC24" s="383"/>
      <c r="BD24" s="383"/>
      <c r="BE24" s="383"/>
      <c r="BF24" s="383"/>
      <c r="BG24" s="383"/>
      <c r="BH24" s="383"/>
      <c r="BI24" s="383"/>
      <c r="BJ24" s="383"/>
      <c r="BK24" s="383"/>
      <c r="BL24" s="383"/>
      <c r="BM24" s="384"/>
      <c r="BN24" s="409">
        <v>18811539</v>
      </c>
      <c r="BO24" s="410"/>
      <c r="BP24" s="410"/>
      <c r="BQ24" s="410"/>
      <c r="BR24" s="410"/>
      <c r="BS24" s="410"/>
      <c r="BT24" s="410"/>
      <c r="BU24" s="411"/>
      <c r="BV24" s="409">
        <v>19154660</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172</v>
      </c>
      <c r="F25" s="366"/>
      <c r="G25" s="366"/>
      <c r="H25" s="366"/>
      <c r="I25" s="366"/>
      <c r="J25" s="366"/>
      <c r="K25" s="367"/>
      <c r="L25" s="362">
        <v>1</v>
      </c>
      <c r="M25" s="363"/>
      <c r="N25" s="363"/>
      <c r="O25" s="363"/>
      <c r="P25" s="364"/>
      <c r="Q25" s="362">
        <v>7300</v>
      </c>
      <c r="R25" s="363"/>
      <c r="S25" s="363"/>
      <c r="T25" s="363"/>
      <c r="U25" s="363"/>
      <c r="V25" s="364"/>
      <c r="W25" s="452"/>
      <c r="X25" s="389"/>
      <c r="Y25" s="390"/>
      <c r="Z25" s="365" t="s">
        <v>173</v>
      </c>
      <c r="AA25" s="366"/>
      <c r="AB25" s="366"/>
      <c r="AC25" s="366"/>
      <c r="AD25" s="366"/>
      <c r="AE25" s="366"/>
      <c r="AF25" s="366"/>
      <c r="AG25" s="367"/>
      <c r="AH25" s="362" t="s">
        <v>135</v>
      </c>
      <c r="AI25" s="363"/>
      <c r="AJ25" s="363"/>
      <c r="AK25" s="363"/>
      <c r="AL25" s="364"/>
      <c r="AM25" s="362" t="s">
        <v>135</v>
      </c>
      <c r="AN25" s="363"/>
      <c r="AO25" s="363"/>
      <c r="AP25" s="363"/>
      <c r="AQ25" s="363"/>
      <c r="AR25" s="364"/>
      <c r="AS25" s="362" t="s">
        <v>126</v>
      </c>
      <c r="AT25" s="363"/>
      <c r="AU25" s="363"/>
      <c r="AV25" s="363"/>
      <c r="AW25" s="363"/>
      <c r="AX25" s="422"/>
      <c r="AY25" s="435" t="s">
        <v>174</v>
      </c>
      <c r="AZ25" s="436"/>
      <c r="BA25" s="436"/>
      <c r="BB25" s="436"/>
      <c r="BC25" s="436"/>
      <c r="BD25" s="436"/>
      <c r="BE25" s="436"/>
      <c r="BF25" s="436"/>
      <c r="BG25" s="436"/>
      <c r="BH25" s="436"/>
      <c r="BI25" s="436"/>
      <c r="BJ25" s="436"/>
      <c r="BK25" s="436"/>
      <c r="BL25" s="436"/>
      <c r="BM25" s="437"/>
      <c r="BN25" s="438">
        <v>4614327</v>
      </c>
      <c r="BO25" s="439"/>
      <c r="BP25" s="439"/>
      <c r="BQ25" s="439"/>
      <c r="BR25" s="439"/>
      <c r="BS25" s="439"/>
      <c r="BT25" s="439"/>
      <c r="BU25" s="440"/>
      <c r="BV25" s="438">
        <v>3765518</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175</v>
      </c>
      <c r="F26" s="366"/>
      <c r="G26" s="366"/>
      <c r="H26" s="366"/>
      <c r="I26" s="366"/>
      <c r="J26" s="366"/>
      <c r="K26" s="367"/>
      <c r="L26" s="362">
        <v>1</v>
      </c>
      <c r="M26" s="363"/>
      <c r="N26" s="363"/>
      <c r="O26" s="363"/>
      <c r="P26" s="364"/>
      <c r="Q26" s="362">
        <v>6600</v>
      </c>
      <c r="R26" s="363"/>
      <c r="S26" s="363"/>
      <c r="T26" s="363"/>
      <c r="U26" s="363"/>
      <c r="V26" s="364"/>
      <c r="W26" s="452"/>
      <c r="X26" s="389"/>
      <c r="Y26" s="390"/>
      <c r="Z26" s="365" t="s">
        <v>176</v>
      </c>
      <c r="AA26" s="420"/>
      <c r="AB26" s="420"/>
      <c r="AC26" s="420"/>
      <c r="AD26" s="420"/>
      <c r="AE26" s="420"/>
      <c r="AF26" s="420"/>
      <c r="AG26" s="421"/>
      <c r="AH26" s="362">
        <v>1</v>
      </c>
      <c r="AI26" s="363"/>
      <c r="AJ26" s="363"/>
      <c r="AK26" s="363"/>
      <c r="AL26" s="364"/>
      <c r="AM26" s="362" t="s">
        <v>177</v>
      </c>
      <c r="AN26" s="363"/>
      <c r="AO26" s="363"/>
      <c r="AP26" s="363"/>
      <c r="AQ26" s="363"/>
      <c r="AR26" s="364"/>
      <c r="AS26" s="362" t="s">
        <v>178</v>
      </c>
      <c r="AT26" s="363"/>
      <c r="AU26" s="363"/>
      <c r="AV26" s="363"/>
      <c r="AW26" s="363"/>
      <c r="AX26" s="422"/>
      <c r="AY26" s="449" t="s">
        <v>179</v>
      </c>
      <c r="AZ26" s="369"/>
      <c r="BA26" s="369"/>
      <c r="BB26" s="369"/>
      <c r="BC26" s="369"/>
      <c r="BD26" s="369"/>
      <c r="BE26" s="369"/>
      <c r="BF26" s="369"/>
      <c r="BG26" s="369"/>
      <c r="BH26" s="369"/>
      <c r="BI26" s="369"/>
      <c r="BJ26" s="369"/>
      <c r="BK26" s="369"/>
      <c r="BL26" s="369"/>
      <c r="BM26" s="450"/>
      <c r="BN26" s="409" t="s">
        <v>180</v>
      </c>
      <c r="BO26" s="410"/>
      <c r="BP26" s="410"/>
      <c r="BQ26" s="410"/>
      <c r="BR26" s="410"/>
      <c r="BS26" s="410"/>
      <c r="BT26" s="410"/>
      <c r="BU26" s="411"/>
      <c r="BV26" s="409" t="s">
        <v>135</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181</v>
      </c>
      <c r="F27" s="366"/>
      <c r="G27" s="366"/>
      <c r="H27" s="366"/>
      <c r="I27" s="366"/>
      <c r="J27" s="366"/>
      <c r="K27" s="367"/>
      <c r="L27" s="362">
        <v>1</v>
      </c>
      <c r="M27" s="363"/>
      <c r="N27" s="363"/>
      <c r="O27" s="363"/>
      <c r="P27" s="364"/>
      <c r="Q27" s="362">
        <v>4700</v>
      </c>
      <c r="R27" s="363"/>
      <c r="S27" s="363"/>
      <c r="T27" s="363"/>
      <c r="U27" s="363"/>
      <c r="V27" s="364"/>
      <c r="W27" s="452"/>
      <c r="X27" s="389"/>
      <c r="Y27" s="390"/>
      <c r="Z27" s="365" t="s">
        <v>182</v>
      </c>
      <c r="AA27" s="366"/>
      <c r="AB27" s="366"/>
      <c r="AC27" s="366"/>
      <c r="AD27" s="366"/>
      <c r="AE27" s="366"/>
      <c r="AF27" s="366"/>
      <c r="AG27" s="367"/>
      <c r="AH27" s="362">
        <v>22</v>
      </c>
      <c r="AI27" s="363"/>
      <c r="AJ27" s="363"/>
      <c r="AK27" s="363"/>
      <c r="AL27" s="364"/>
      <c r="AM27" s="362">
        <v>68865</v>
      </c>
      <c r="AN27" s="363"/>
      <c r="AO27" s="363"/>
      <c r="AP27" s="363"/>
      <c r="AQ27" s="363"/>
      <c r="AR27" s="364"/>
      <c r="AS27" s="362">
        <v>3130</v>
      </c>
      <c r="AT27" s="363"/>
      <c r="AU27" s="363"/>
      <c r="AV27" s="363"/>
      <c r="AW27" s="363"/>
      <c r="AX27" s="422"/>
      <c r="AY27" s="446" t="s">
        <v>183</v>
      </c>
      <c r="AZ27" s="447"/>
      <c r="BA27" s="447"/>
      <c r="BB27" s="447"/>
      <c r="BC27" s="447"/>
      <c r="BD27" s="447"/>
      <c r="BE27" s="447"/>
      <c r="BF27" s="447"/>
      <c r="BG27" s="447"/>
      <c r="BH27" s="447"/>
      <c r="BI27" s="447"/>
      <c r="BJ27" s="447"/>
      <c r="BK27" s="447"/>
      <c r="BL27" s="447"/>
      <c r="BM27" s="448"/>
      <c r="BN27" s="443">
        <v>1647487</v>
      </c>
      <c r="BO27" s="444"/>
      <c r="BP27" s="444"/>
      <c r="BQ27" s="444"/>
      <c r="BR27" s="444"/>
      <c r="BS27" s="444"/>
      <c r="BT27" s="444"/>
      <c r="BU27" s="445"/>
      <c r="BV27" s="443">
        <v>1647487</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184</v>
      </c>
      <c r="F28" s="366"/>
      <c r="G28" s="366"/>
      <c r="H28" s="366"/>
      <c r="I28" s="366"/>
      <c r="J28" s="366"/>
      <c r="K28" s="367"/>
      <c r="L28" s="362">
        <v>1</v>
      </c>
      <c r="M28" s="363"/>
      <c r="N28" s="363"/>
      <c r="O28" s="363"/>
      <c r="P28" s="364"/>
      <c r="Q28" s="362">
        <v>3800</v>
      </c>
      <c r="R28" s="363"/>
      <c r="S28" s="363"/>
      <c r="T28" s="363"/>
      <c r="U28" s="363"/>
      <c r="V28" s="364"/>
      <c r="W28" s="452"/>
      <c r="X28" s="389"/>
      <c r="Y28" s="390"/>
      <c r="Z28" s="365" t="s">
        <v>185</v>
      </c>
      <c r="AA28" s="366"/>
      <c r="AB28" s="366"/>
      <c r="AC28" s="366"/>
      <c r="AD28" s="366"/>
      <c r="AE28" s="366"/>
      <c r="AF28" s="366"/>
      <c r="AG28" s="367"/>
      <c r="AH28" s="362" t="s">
        <v>126</v>
      </c>
      <c r="AI28" s="363"/>
      <c r="AJ28" s="363"/>
      <c r="AK28" s="363"/>
      <c r="AL28" s="364"/>
      <c r="AM28" s="362" t="s">
        <v>135</v>
      </c>
      <c r="AN28" s="363"/>
      <c r="AO28" s="363"/>
      <c r="AP28" s="363"/>
      <c r="AQ28" s="363"/>
      <c r="AR28" s="364"/>
      <c r="AS28" s="362" t="s">
        <v>180</v>
      </c>
      <c r="AT28" s="363"/>
      <c r="AU28" s="363"/>
      <c r="AV28" s="363"/>
      <c r="AW28" s="363"/>
      <c r="AX28" s="422"/>
      <c r="AY28" s="426" t="s">
        <v>186</v>
      </c>
      <c r="AZ28" s="427"/>
      <c r="BA28" s="427"/>
      <c r="BB28" s="428"/>
      <c r="BC28" s="435" t="s">
        <v>47</v>
      </c>
      <c r="BD28" s="436"/>
      <c r="BE28" s="436"/>
      <c r="BF28" s="436"/>
      <c r="BG28" s="436"/>
      <c r="BH28" s="436"/>
      <c r="BI28" s="436"/>
      <c r="BJ28" s="436"/>
      <c r="BK28" s="436"/>
      <c r="BL28" s="436"/>
      <c r="BM28" s="437"/>
      <c r="BN28" s="438">
        <v>4511616</v>
      </c>
      <c r="BO28" s="439"/>
      <c r="BP28" s="439"/>
      <c r="BQ28" s="439"/>
      <c r="BR28" s="439"/>
      <c r="BS28" s="439"/>
      <c r="BT28" s="439"/>
      <c r="BU28" s="440"/>
      <c r="BV28" s="438">
        <v>4235307</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187</v>
      </c>
      <c r="F29" s="366"/>
      <c r="G29" s="366"/>
      <c r="H29" s="366"/>
      <c r="I29" s="366"/>
      <c r="J29" s="366"/>
      <c r="K29" s="367"/>
      <c r="L29" s="362">
        <v>18</v>
      </c>
      <c r="M29" s="363"/>
      <c r="N29" s="363"/>
      <c r="O29" s="363"/>
      <c r="P29" s="364"/>
      <c r="Q29" s="362">
        <v>3500</v>
      </c>
      <c r="R29" s="363"/>
      <c r="S29" s="363"/>
      <c r="T29" s="363"/>
      <c r="U29" s="363"/>
      <c r="V29" s="364"/>
      <c r="W29" s="453"/>
      <c r="X29" s="454"/>
      <c r="Y29" s="455"/>
      <c r="Z29" s="365" t="s">
        <v>188</v>
      </c>
      <c r="AA29" s="366"/>
      <c r="AB29" s="366"/>
      <c r="AC29" s="366"/>
      <c r="AD29" s="366"/>
      <c r="AE29" s="366"/>
      <c r="AF29" s="366"/>
      <c r="AG29" s="367"/>
      <c r="AH29" s="362">
        <v>427</v>
      </c>
      <c r="AI29" s="363"/>
      <c r="AJ29" s="363"/>
      <c r="AK29" s="363"/>
      <c r="AL29" s="364"/>
      <c r="AM29" s="362">
        <v>1347855</v>
      </c>
      <c r="AN29" s="363"/>
      <c r="AO29" s="363"/>
      <c r="AP29" s="363"/>
      <c r="AQ29" s="363"/>
      <c r="AR29" s="364"/>
      <c r="AS29" s="362">
        <v>3157</v>
      </c>
      <c r="AT29" s="363"/>
      <c r="AU29" s="363"/>
      <c r="AV29" s="363"/>
      <c r="AW29" s="363"/>
      <c r="AX29" s="422"/>
      <c r="AY29" s="429"/>
      <c r="AZ29" s="430"/>
      <c r="BA29" s="430"/>
      <c r="BB29" s="431"/>
      <c r="BC29" s="423" t="s">
        <v>189</v>
      </c>
      <c r="BD29" s="424"/>
      <c r="BE29" s="424"/>
      <c r="BF29" s="424"/>
      <c r="BG29" s="424"/>
      <c r="BH29" s="424"/>
      <c r="BI29" s="424"/>
      <c r="BJ29" s="424"/>
      <c r="BK29" s="424"/>
      <c r="BL29" s="424"/>
      <c r="BM29" s="425"/>
      <c r="BN29" s="409">
        <v>44852</v>
      </c>
      <c r="BO29" s="410"/>
      <c r="BP29" s="410"/>
      <c r="BQ29" s="410"/>
      <c r="BR29" s="410"/>
      <c r="BS29" s="410"/>
      <c r="BT29" s="410"/>
      <c r="BU29" s="411"/>
      <c r="BV29" s="409">
        <v>44850</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190</v>
      </c>
      <c r="X30" s="377"/>
      <c r="Y30" s="377"/>
      <c r="Z30" s="377"/>
      <c r="AA30" s="377"/>
      <c r="AB30" s="377"/>
      <c r="AC30" s="377"/>
      <c r="AD30" s="377"/>
      <c r="AE30" s="377"/>
      <c r="AF30" s="377"/>
      <c r="AG30" s="378"/>
      <c r="AH30" s="379">
        <v>97.5</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49</v>
      </c>
      <c r="BD30" s="383"/>
      <c r="BE30" s="383"/>
      <c r="BF30" s="383"/>
      <c r="BG30" s="383"/>
      <c r="BH30" s="383"/>
      <c r="BI30" s="383"/>
      <c r="BJ30" s="383"/>
      <c r="BK30" s="383"/>
      <c r="BL30" s="383"/>
      <c r="BM30" s="384"/>
      <c r="BN30" s="443">
        <v>6394050</v>
      </c>
      <c r="BO30" s="444"/>
      <c r="BP30" s="444"/>
      <c r="BQ30" s="444"/>
      <c r="BR30" s="444"/>
      <c r="BS30" s="444"/>
      <c r="BT30" s="444"/>
      <c r="BU30" s="445"/>
      <c r="BV30" s="443">
        <v>6982516</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191</v>
      </c>
      <c r="D32" s="368"/>
      <c r="E32" s="368"/>
      <c r="F32" s="368"/>
      <c r="G32" s="368"/>
      <c r="H32" s="368"/>
      <c r="I32" s="368"/>
      <c r="J32" s="368"/>
      <c r="K32" s="368"/>
      <c r="L32" s="368"/>
      <c r="M32" s="368"/>
      <c r="N32" s="368"/>
      <c r="O32" s="368"/>
      <c r="P32" s="368"/>
      <c r="Q32" s="368"/>
      <c r="R32" s="368"/>
      <c r="S32" s="368"/>
      <c r="U32" s="369" t="s">
        <v>192</v>
      </c>
      <c r="V32" s="369"/>
      <c r="W32" s="369"/>
      <c r="X32" s="369"/>
      <c r="Y32" s="369"/>
      <c r="Z32" s="369"/>
      <c r="AA32" s="369"/>
      <c r="AB32" s="369"/>
      <c r="AC32" s="369"/>
      <c r="AD32" s="369"/>
      <c r="AE32" s="369"/>
      <c r="AF32" s="369"/>
      <c r="AG32" s="369"/>
      <c r="AH32" s="369"/>
      <c r="AI32" s="369"/>
      <c r="AJ32" s="369"/>
      <c r="AK32" s="369"/>
      <c r="AM32" s="369" t="s">
        <v>193</v>
      </c>
      <c r="AN32" s="369"/>
      <c r="AO32" s="369"/>
      <c r="AP32" s="369"/>
      <c r="AQ32" s="369"/>
      <c r="AR32" s="369"/>
      <c r="AS32" s="369"/>
      <c r="AT32" s="369"/>
      <c r="AU32" s="369"/>
      <c r="AV32" s="369"/>
      <c r="AW32" s="369"/>
      <c r="AX32" s="369"/>
      <c r="AY32" s="369"/>
      <c r="AZ32" s="369"/>
      <c r="BA32" s="369"/>
      <c r="BB32" s="369"/>
      <c r="BC32" s="369"/>
      <c r="BE32" s="369" t="s">
        <v>194</v>
      </c>
      <c r="BF32" s="369"/>
      <c r="BG32" s="369"/>
      <c r="BH32" s="369"/>
      <c r="BI32" s="369"/>
      <c r="BJ32" s="369"/>
      <c r="BK32" s="369"/>
      <c r="BL32" s="369"/>
      <c r="BM32" s="369"/>
      <c r="BN32" s="369"/>
      <c r="BO32" s="369"/>
      <c r="BP32" s="369"/>
      <c r="BQ32" s="369"/>
      <c r="BR32" s="369"/>
      <c r="BS32" s="369"/>
      <c r="BT32" s="369"/>
      <c r="BU32" s="369"/>
      <c r="BW32" s="369" t="s">
        <v>195</v>
      </c>
      <c r="BX32" s="369"/>
      <c r="BY32" s="369"/>
      <c r="BZ32" s="369"/>
      <c r="CA32" s="369"/>
      <c r="CB32" s="369"/>
      <c r="CC32" s="369"/>
      <c r="CD32" s="369"/>
      <c r="CE32" s="369"/>
      <c r="CF32" s="369"/>
      <c r="CG32" s="369"/>
      <c r="CH32" s="369"/>
      <c r="CI32" s="369"/>
      <c r="CJ32" s="369"/>
      <c r="CK32" s="369"/>
      <c r="CL32" s="369"/>
      <c r="CM32" s="369"/>
      <c r="CO32" s="369" t="s">
        <v>196</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197</v>
      </c>
      <c r="D33" s="361"/>
      <c r="E33" s="360" t="s">
        <v>198</v>
      </c>
      <c r="F33" s="360"/>
      <c r="G33" s="360"/>
      <c r="H33" s="360"/>
      <c r="I33" s="360"/>
      <c r="J33" s="360"/>
      <c r="K33" s="360"/>
      <c r="L33" s="360"/>
      <c r="M33" s="360"/>
      <c r="N33" s="360"/>
      <c r="O33" s="360"/>
      <c r="P33" s="360"/>
      <c r="Q33" s="360"/>
      <c r="R33" s="360"/>
      <c r="S33" s="360"/>
      <c r="T33" s="176"/>
      <c r="U33" s="361" t="s">
        <v>199</v>
      </c>
      <c r="V33" s="361"/>
      <c r="W33" s="360" t="s">
        <v>198</v>
      </c>
      <c r="X33" s="360"/>
      <c r="Y33" s="360"/>
      <c r="Z33" s="360"/>
      <c r="AA33" s="360"/>
      <c r="AB33" s="360"/>
      <c r="AC33" s="360"/>
      <c r="AD33" s="360"/>
      <c r="AE33" s="360"/>
      <c r="AF33" s="360"/>
      <c r="AG33" s="360"/>
      <c r="AH33" s="360"/>
      <c r="AI33" s="360"/>
      <c r="AJ33" s="360"/>
      <c r="AK33" s="360"/>
      <c r="AL33" s="176"/>
      <c r="AM33" s="361" t="s">
        <v>200</v>
      </c>
      <c r="AN33" s="361"/>
      <c r="AO33" s="360" t="s">
        <v>201</v>
      </c>
      <c r="AP33" s="360"/>
      <c r="AQ33" s="360"/>
      <c r="AR33" s="360"/>
      <c r="AS33" s="360"/>
      <c r="AT33" s="360"/>
      <c r="AU33" s="360"/>
      <c r="AV33" s="360"/>
      <c r="AW33" s="360"/>
      <c r="AX33" s="360"/>
      <c r="AY33" s="360"/>
      <c r="AZ33" s="360"/>
      <c r="BA33" s="360"/>
      <c r="BB33" s="360"/>
      <c r="BC33" s="360"/>
      <c r="BD33" s="182"/>
      <c r="BE33" s="360" t="s">
        <v>202</v>
      </c>
      <c r="BF33" s="360"/>
      <c r="BG33" s="360" t="s">
        <v>203</v>
      </c>
      <c r="BH33" s="360"/>
      <c r="BI33" s="360"/>
      <c r="BJ33" s="360"/>
      <c r="BK33" s="360"/>
      <c r="BL33" s="360"/>
      <c r="BM33" s="360"/>
      <c r="BN33" s="360"/>
      <c r="BO33" s="360"/>
      <c r="BP33" s="360"/>
      <c r="BQ33" s="360"/>
      <c r="BR33" s="360"/>
      <c r="BS33" s="360"/>
      <c r="BT33" s="360"/>
      <c r="BU33" s="360"/>
      <c r="BV33" s="182"/>
      <c r="BW33" s="361" t="s">
        <v>202</v>
      </c>
      <c r="BX33" s="361"/>
      <c r="BY33" s="360" t="s">
        <v>204</v>
      </c>
      <c r="BZ33" s="360"/>
      <c r="CA33" s="360"/>
      <c r="CB33" s="360"/>
      <c r="CC33" s="360"/>
      <c r="CD33" s="360"/>
      <c r="CE33" s="360"/>
      <c r="CF33" s="360"/>
      <c r="CG33" s="360"/>
      <c r="CH33" s="360"/>
      <c r="CI33" s="360"/>
      <c r="CJ33" s="360"/>
      <c r="CK33" s="360"/>
      <c r="CL33" s="360"/>
      <c r="CM33" s="360"/>
      <c r="CN33" s="176"/>
      <c r="CO33" s="361" t="s">
        <v>205</v>
      </c>
      <c r="CP33" s="361"/>
      <c r="CQ33" s="360" t="s">
        <v>206</v>
      </c>
      <c r="CR33" s="360"/>
      <c r="CS33" s="360"/>
      <c r="CT33" s="360"/>
      <c r="CU33" s="360"/>
      <c r="CV33" s="360"/>
      <c r="CW33" s="360"/>
      <c r="CX33" s="360"/>
      <c r="CY33" s="360"/>
      <c r="CZ33" s="360"/>
      <c r="DA33" s="360"/>
      <c r="DB33" s="360"/>
      <c r="DC33" s="360"/>
      <c r="DD33" s="360"/>
      <c r="DE33" s="360"/>
      <c r="DF33" s="176"/>
      <c r="DG33" s="359" t="s">
        <v>207</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3</v>
      </c>
      <c r="V34" s="357"/>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72"/>
      <c r="AM34" s="357">
        <f>IF(AO34="","",MAX(C34:D43,U34:V43)+1)</f>
        <v>6</v>
      </c>
      <c r="AN34" s="357"/>
      <c r="AO34" s="358" t="str">
        <f>IF('各会計、関係団体の財政状況及び健全化判断比率'!B31="","",'各会計、関係団体の財政状況及び健全化判断比率'!B31)</f>
        <v>水道事業会計</v>
      </c>
      <c r="AP34" s="358"/>
      <c r="AQ34" s="358"/>
      <c r="AR34" s="358"/>
      <c r="AS34" s="358"/>
      <c r="AT34" s="358"/>
      <c r="AU34" s="358"/>
      <c r="AV34" s="358"/>
      <c r="AW34" s="358"/>
      <c r="AX34" s="358"/>
      <c r="AY34" s="358"/>
      <c r="AZ34" s="358"/>
      <c r="BA34" s="358"/>
      <c r="BB34" s="358"/>
      <c r="BC34" s="358"/>
      <c r="BD34" s="172"/>
      <c r="BE34" s="357" t="str">
        <f>IF(BG34="","",MAX(C34:D43,U34:V43,AM34:AN43)+1)</f>
        <v/>
      </c>
      <c r="BF34" s="357"/>
      <c r="BG34" s="358"/>
      <c r="BH34" s="358"/>
      <c r="BI34" s="358"/>
      <c r="BJ34" s="358"/>
      <c r="BK34" s="358"/>
      <c r="BL34" s="358"/>
      <c r="BM34" s="358"/>
      <c r="BN34" s="358"/>
      <c r="BO34" s="358"/>
      <c r="BP34" s="358"/>
      <c r="BQ34" s="358"/>
      <c r="BR34" s="358"/>
      <c r="BS34" s="358"/>
      <c r="BT34" s="358"/>
      <c r="BU34" s="358"/>
      <c r="BV34" s="172"/>
      <c r="BW34" s="357">
        <f>IF(BY34="","",MAX(C34:D43,U34:V43,AM34:AN43,BE34:BF43)+1)</f>
        <v>8</v>
      </c>
      <c r="BX34" s="357"/>
      <c r="BY34" s="358" t="str">
        <f>IF('各会計、関係団体の財政状況及び健全化判断比率'!B68="","",'各会計、関係団体の財政状況及び健全化判断比率'!B68)</f>
        <v>国民健康保険山城病院組合（病院事業会計）</v>
      </c>
      <c r="BZ34" s="358"/>
      <c r="CA34" s="358"/>
      <c r="CB34" s="358"/>
      <c r="CC34" s="358"/>
      <c r="CD34" s="358"/>
      <c r="CE34" s="358"/>
      <c r="CF34" s="358"/>
      <c r="CG34" s="358"/>
      <c r="CH34" s="358"/>
      <c r="CI34" s="358"/>
      <c r="CJ34" s="358"/>
      <c r="CK34" s="358"/>
      <c r="CL34" s="358"/>
      <c r="CM34" s="358"/>
      <c r="CN34" s="172"/>
      <c r="CO34" s="357">
        <f>IF(CQ34="","",MAX(C34:D43,U34:V43,AM34:AN43,BE34:BF43,BW34:BX43)+1)</f>
        <v>18</v>
      </c>
      <c r="CP34" s="357"/>
      <c r="CQ34" s="358" t="str">
        <f>IF('各会計、関係団体の財政状況及び健全化判断比率'!BS7="","",'各会計、関係団体の財政状況及び健全化判断比率'!BS7)</f>
        <v>木津川市公園都市緑化協会</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f>IF(E35="","",C34+1)</f>
        <v>2</v>
      </c>
      <c r="D35" s="357"/>
      <c r="E35" s="358" t="str">
        <f>IF('各会計、関係団体の財政状況及び健全化判断比率'!B8="","",'各会計、関係団体の財政状況及び健全化判断比率'!B8)</f>
        <v>旧木津町準財産区特別会計</v>
      </c>
      <c r="F35" s="358"/>
      <c r="G35" s="358"/>
      <c r="H35" s="358"/>
      <c r="I35" s="358"/>
      <c r="J35" s="358"/>
      <c r="K35" s="358"/>
      <c r="L35" s="358"/>
      <c r="M35" s="358"/>
      <c r="N35" s="358"/>
      <c r="O35" s="358"/>
      <c r="P35" s="358"/>
      <c r="Q35" s="358"/>
      <c r="R35" s="358"/>
      <c r="S35" s="358"/>
      <c r="T35" s="172"/>
      <c r="U35" s="357">
        <f>IF(W35="","",U34+1)</f>
        <v>4</v>
      </c>
      <c r="V35" s="357"/>
      <c r="W35" s="358" t="str">
        <f>IF('各会計、関係団体の財政状況及び健全化判断比率'!B29="","",'各会計、関係団体の財政状況及び健全化判断比率'!B29)</f>
        <v>介護保険特別会計</v>
      </c>
      <c r="X35" s="358"/>
      <c r="Y35" s="358"/>
      <c r="Z35" s="358"/>
      <c r="AA35" s="358"/>
      <c r="AB35" s="358"/>
      <c r="AC35" s="358"/>
      <c r="AD35" s="358"/>
      <c r="AE35" s="358"/>
      <c r="AF35" s="358"/>
      <c r="AG35" s="358"/>
      <c r="AH35" s="358"/>
      <c r="AI35" s="358"/>
      <c r="AJ35" s="358"/>
      <c r="AK35" s="358"/>
      <c r="AL35" s="172"/>
      <c r="AM35" s="357">
        <f t="shared" ref="AM35:AM43" si="0">IF(AO35="","",AM34+1)</f>
        <v>7</v>
      </c>
      <c r="AN35" s="357"/>
      <c r="AO35" s="358" t="str">
        <f>IF('各会計、関係団体の財政状況及び健全化判断比率'!B32="","",'各会計、関係団体の財政状況及び健全化判断比率'!B32)</f>
        <v>公共下水道事業会計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9</v>
      </c>
      <c r="BX35" s="357"/>
      <c r="BY35" s="358" t="str">
        <f>IF('各会計、関係団体の財政状況及び健全化判断比率'!B69="","",'各会計、関係団体の財政状況及び健全化判断比率'!B69)</f>
        <v>国民健康保険山城病院組合（介護老人保健施設事業会計）</v>
      </c>
      <c r="BZ35" s="358"/>
      <c r="CA35" s="358"/>
      <c r="CB35" s="358"/>
      <c r="CC35" s="358"/>
      <c r="CD35" s="358"/>
      <c r="CE35" s="358"/>
      <c r="CF35" s="358"/>
      <c r="CG35" s="358"/>
      <c r="CH35" s="358"/>
      <c r="CI35" s="358"/>
      <c r="CJ35" s="358"/>
      <c r="CK35" s="358"/>
      <c r="CL35" s="358"/>
      <c r="CM35" s="358"/>
      <c r="CN35" s="172"/>
      <c r="CO35" s="357">
        <f t="shared" ref="CO35:CO43" si="3">IF(CQ35="","",CO34+1)</f>
        <v>19</v>
      </c>
      <c r="CP35" s="357"/>
      <c r="CQ35" s="358" t="str">
        <f>IF('各会計、関係団体の財政状況及び健全化判断比率'!BS8="","",'各会計、関係団体の財政状況及び健全化判断比率'!BS8)</f>
        <v>木津川市緑と文化・スポーツ振興事業団</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5</v>
      </c>
      <c r="V36" s="357"/>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10</v>
      </c>
      <c r="BX36" s="357"/>
      <c r="BY36" s="358" t="str">
        <f>IF('各会計、関係団体の財政状況及び健全化判断比率'!B70="","",'各会計、関係団体の財政状況及び健全化判断比率'!B70)</f>
        <v>木津川市精華町環境施設組合</v>
      </c>
      <c r="BZ36" s="358"/>
      <c r="CA36" s="358"/>
      <c r="CB36" s="358"/>
      <c r="CC36" s="358"/>
      <c r="CD36" s="358"/>
      <c r="CE36" s="358"/>
      <c r="CF36" s="358"/>
      <c r="CG36" s="358"/>
      <c r="CH36" s="358"/>
      <c r="CI36" s="358"/>
      <c r="CJ36" s="358"/>
      <c r="CK36" s="358"/>
      <c r="CL36" s="358"/>
      <c r="CM36" s="358"/>
      <c r="CN36" s="172"/>
      <c r="CO36" s="357" t="str">
        <f t="shared" si="3"/>
        <v/>
      </c>
      <c r="CP36" s="357"/>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77"/>
    </row>
    <row r="37" spans="1:113" ht="32.25" customHeight="1" x14ac:dyDescent="0.2">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t="str">
        <f t="shared" si="4"/>
        <v/>
      </c>
      <c r="V37" s="357"/>
      <c r="W37" s="358"/>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11</v>
      </c>
      <c r="BX37" s="357"/>
      <c r="BY37" s="358" t="str">
        <f>IF('各会計、関係団体の財政状況及び健全化判断比率'!B71="","",'各会計、関係団体の財政状況及び健全化判断比率'!B71)</f>
        <v>京都府市町村職員退職手当組合</v>
      </c>
      <c r="BZ37" s="358"/>
      <c r="CA37" s="358"/>
      <c r="CB37" s="358"/>
      <c r="CC37" s="358"/>
      <c r="CD37" s="358"/>
      <c r="CE37" s="358"/>
      <c r="CF37" s="358"/>
      <c r="CG37" s="358"/>
      <c r="CH37" s="358"/>
      <c r="CI37" s="358"/>
      <c r="CJ37" s="358"/>
      <c r="CK37" s="358"/>
      <c r="CL37" s="358"/>
      <c r="CM37" s="358"/>
      <c r="CN37" s="172"/>
      <c r="CO37" s="357" t="str">
        <f t="shared" si="3"/>
        <v/>
      </c>
      <c r="CP37" s="357"/>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12</v>
      </c>
      <c r="BX38" s="357"/>
      <c r="BY38" s="358" t="str">
        <f>IF('各会計、関係団体の財政状況及び健全化判断比率'!B72="","",'各会計、関係団体の財政状況及び健全化判断比率'!B72)</f>
        <v>京都府市町村議会議員公務災害補償等組合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13</v>
      </c>
      <c r="BX39" s="357"/>
      <c r="BY39" s="358" t="str">
        <f>IF('各会計、関係団体の財政状況及び健全化判断比率'!B73="","",'各会計、関係団体の財政状況及び健全化判断比率'!B73)</f>
        <v>相楽中部消防組合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14</v>
      </c>
      <c r="BX40" s="357"/>
      <c r="BY40" s="358" t="str">
        <f>IF('各会計、関係団体の財政状況及び健全化判断比率'!B74="","",'各会計、関係団体の財政状況及び健全化判断比率'!B74)</f>
        <v>相楽郡広域事務組合（一般会計）</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f t="shared" si="2"/>
        <v>15</v>
      </c>
      <c r="BX41" s="357"/>
      <c r="BY41" s="358" t="str">
        <f>IF('各会計、関係団体の財政状況及び健全化判断比率'!B75="","",'各会計、関係団体の財政状況及び健全化判断比率'!B75)</f>
        <v>相楽郡広域事務組合（相楽地区ふるさと市町村圏振興事業特別会計）</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f t="shared" si="2"/>
        <v>16</v>
      </c>
      <c r="BX42" s="357"/>
      <c r="BY42" s="358" t="str">
        <f>IF('各会計、関係団体の財政状況及び健全化判断比率'!B76="","",'各会計、関係団体の財政状況及び健全化判断比率'!B76)</f>
        <v>京都府自治会館管理組合</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f t="shared" si="2"/>
        <v>17</v>
      </c>
      <c r="BX43" s="357"/>
      <c r="BY43" s="358" t="str">
        <f>IF('各会計、関係団体の財政状況及び健全化判断比率'!B77="","",'各会計、関係団体の財政状況及び健全化判断比率'!B77)</f>
        <v>京都府住宅新築資金等貸付事業管理組合（一般会計）</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354" t="s">
        <v>209</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210</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211</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212</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213</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214</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215</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603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0C14A-5174-4D70-9188-6F40A3E033F4}">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592" t="s">
        <v>216</v>
      </c>
      <c r="DI1" s="593"/>
      <c r="DJ1" s="593"/>
      <c r="DK1" s="593"/>
      <c r="DL1" s="593"/>
      <c r="DM1" s="593"/>
      <c r="DN1" s="594"/>
      <c r="DO1" s="342"/>
      <c r="DP1" s="592" t="s">
        <v>217</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x14ac:dyDescent="0.2">
      <c r="B2" s="205" t="s">
        <v>218</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595" t="s">
        <v>219</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220</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221</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x14ac:dyDescent="0.2">
      <c r="B4" s="595" t="s">
        <v>1</v>
      </c>
      <c r="C4" s="596"/>
      <c r="D4" s="596"/>
      <c r="E4" s="596"/>
      <c r="F4" s="596"/>
      <c r="G4" s="596"/>
      <c r="H4" s="596"/>
      <c r="I4" s="596"/>
      <c r="J4" s="596"/>
      <c r="K4" s="596"/>
      <c r="L4" s="596"/>
      <c r="M4" s="596"/>
      <c r="N4" s="596"/>
      <c r="O4" s="596"/>
      <c r="P4" s="596"/>
      <c r="Q4" s="597"/>
      <c r="R4" s="595" t="s">
        <v>222</v>
      </c>
      <c r="S4" s="596"/>
      <c r="T4" s="596"/>
      <c r="U4" s="596"/>
      <c r="V4" s="596"/>
      <c r="W4" s="596"/>
      <c r="X4" s="596"/>
      <c r="Y4" s="597"/>
      <c r="Z4" s="595" t="s">
        <v>223</v>
      </c>
      <c r="AA4" s="596"/>
      <c r="AB4" s="596"/>
      <c r="AC4" s="597"/>
      <c r="AD4" s="595" t="s">
        <v>224</v>
      </c>
      <c r="AE4" s="596"/>
      <c r="AF4" s="596"/>
      <c r="AG4" s="596"/>
      <c r="AH4" s="596"/>
      <c r="AI4" s="596"/>
      <c r="AJ4" s="596"/>
      <c r="AK4" s="597"/>
      <c r="AL4" s="595" t="s">
        <v>223</v>
      </c>
      <c r="AM4" s="596"/>
      <c r="AN4" s="596"/>
      <c r="AO4" s="597"/>
      <c r="AP4" s="601" t="s">
        <v>225</v>
      </c>
      <c r="AQ4" s="601"/>
      <c r="AR4" s="601"/>
      <c r="AS4" s="601"/>
      <c r="AT4" s="601"/>
      <c r="AU4" s="601"/>
      <c r="AV4" s="601"/>
      <c r="AW4" s="601"/>
      <c r="AX4" s="601"/>
      <c r="AY4" s="601"/>
      <c r="AZ4" s="601"/>
      <c r="BA4" s="601"/>
      <c r="BB4" s="601"/>
      <c r="BC4" s="601"/>
      <c r="BD4" s="601"/>
      <c r="BE4" s="601"/>
      <c r="BF4" s="601"/>
      <c r="BG4" s="601" t="s">
        <v>226</v>
      </c>
      <c r="BH4" s="601"/>
      <c r="BI4" s="601"/>
      <c r="BJ4" s="601"/>
      <c r="BK4" s="601"/>
      <c r="BL4" s="601"/>
      <c r="BM4" s="601"/>
      <c r="BN4" s="601"/>
      <c r="BO4" s="601" t="s">
        <v>223</v>
      </c>
      <c r="BP4" s="601"/>
      <c r="BQ4" s="601"/>
      <c r="BR4" s="601"/>
      <c r="BS4" s="601" t="s">
        <v>227</v>
      </c>
      <c r="BT4" s="601"/>
      <c r="BU4" s="601"/>
      <c r="BV4" s="601"/>
      <c r="BW4" s="601"/>
      <c r="BX4" s="601"/>
      <c r="BY4" s="601"/>
      <c r="BZ4" s="601"/>
      <c r="CA4" s="601"/>
      <c r="CB4" s="601"/>
      <c r="CD4" s="598" t="s">
        <v>228</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46" customFormat="1" ht="11.25" customHeight="1" x14ac:dyDescent="0.2">
      <c r="B5" s="602" t="s">
        <v>229</v>
      </c>
      <c r="C5" s="603"/>
      <c r="D5" s="603"/>
      <c r="E5" s="603"/>
      <c r="F5" s="603"/>
      <c r="G5" s="603"/>
      <c r="H5" s="603"/>
      <c r="I5" s="603"/>
      <c r="J5" s="603"/>
      <c r="K5" s="603"/>
      <c r="L5" s="603"/>
      <c r="M5" s="603"/>
      <c r="N5" s="603"/>
      <c r="O5" s="603"/>
      <c r="P5" s="603"/>
      <c r="Q5" s="604"/>
      <c r="R5" s="605">
        <v>10250250</v>
      </c>
      <c r="S5" s="606"/>
      <c r="T5" s="606"/>
      <c r="U5" s="606"/>
      <c r="V5" s="606"/>
      <c r="W5" s="606"/>
      <c r="X5" s="606"/>
      <c r="Y5" s="607"/>
      <c r="Z5" s="608">
        <v>29.3</v>
      </c>
      <c r="AA5" s="608"/>
      <c r="AB5" s="608"/>
      <c r="AC5" s="608"/>
      <c r="AD5" s="609">
        <v>9818631</v>
      </c>
      <c r="AE5" s="609"/>
      <c r="AF5" s="609"/>
      <c r="AG5" s="609"/>
      <c r="AH5" s="609"/>
      <c r="AI5" s="609"/>
      <c r="AJ5" s="609"/>
      <c r="AK5" s="609"/>
      <c r="AL5" s="610">
        <v>53</v>
      </c>
      <c r="AM5" s="611"/>
      <c r="AN5" s="611"/>
      <c r="AO5" s="612"/>
      <c r="AP5" s="602" t="s">
        <v>230</v>
      </c>
      <c r="AQ5" s="603"/>
      <c r="AR5" s="603"/>
      <c r="AS5" s="603"/>
      <c r="AT5" s="603"/>
      <c r="AU5" s="603"/>
      <c r="AV5" s="603"/>
      <c r="AW5" s="603"/>
      <c r="AX5" s="603"/>
      <c r="AY5" s="603"/>
      <c r="AZ5" s="603"/>
      <c r="BA5" s="603"/>
      <c r="BB5" s="603"/>
      <c r="BC5" s="603"/>
      <c r="BD5" s="603"/>
      <c r="BE5" s="603"/>
      <c r="BF5" s="604"/>
      <c r="BG5" s="616">
        <v>9818631</v>
      </c>
      <c r="BH5" s="617"/>
      <c r="BI5" s="617"/>
      <c r="BJ5" s="617"/>
      <c r="BK5" s="617"/>
      <c r="BL5" s="617"/>
      <c r="BM5" s="617"/>
      <c r="BN5" s="618"/>
      <c r="BO5" s="619">
        <v>95.8</v>
      </c>
      <c r="BP5" s="619"/>
      <c r="BQ5" s="619"/>
      <c r="BR5" s="619"/>
      <c r="BS5" s="620">
        <v>95696</v>
      </c>
      <c r="BT5" s="620"/>
      <c r="BU5" s="620"/>
      <c r="BV5" s="620"/>
      <c r="BW5" s="620"/>
      <c r="BX5" s="620"/>
      <c r="BY5" s="620"/>
      <c r="BZ5" s="620"/>
      <c r="CA5" s="620"/>
      <c r="CB5" s="624"/>
      <c r="CD5" s="598" t="s">
        <v>225</v>
      </c>
      <c r="CE5" s="599"/>
      <c r="CF5" s="599"/>
      <c r="CG5" s="599"/>
      <c r="CH5" s="599"/>
      <c r="CI5" s="599"/>
      <c r="CJ5" s="599"/>
      <c r="CK5" s="599"/>
      <c r="CL5" s="599"/>
      <c r="CM5" s="599"/>
      <c r="CN5" s="599"/>
      <c r="CO5" s="599"/>
      <c r="CP5" s="599"/>
      <c r="CQ5" s="600"/>
      <c r="CR5" s="598" t="s">
        <v>231</v>
      </c>
      <c r="CS5" s="599"/>
      <c r="CT5" s="599"/>
      <c r="CU5" s="599"/>
      <c r="CV5" s="599"/>
      <c r="CW5" s="599"/>
      <c r="CX5" s="599"/>
      <c r="CY5" s="600"/>
      <c r="CZ5" s="598" t="s">
        <v>223</v>
      </c>
      <c r="DA5" s="599"/>
      <c r="DB5" s="599"/>
      <c r="DC5" s="600"/>
      <c r="DD5" s="598" t="s">
        <v>232</v>
      </c>
      <c r="DE5" s="599"/>
      <c r="DF5" s="599"/>
      <c r="DG5" s="599"/>
      <c r="DH5" s="599"/>
      <c r="DI5" s="599"/>
      <c r="DJ5" s="599"/>
      <c r="DK5" s="599"/>
      <c r="DL5" s="599"/>
      <c r="DM5" s="599"/>
      <c r="DN5" s="599"/>
      <c r="DO5" s="599"/>
      <c r="DP5" s="600"/>
      <c r="DQ5" s="598" t="s">
        <v>233</v>
      </c>
      <c r="DR5" s="599"/>
      <c r="DS5" s="599"/>
      <c r="DT5" s="599"/>
      <c r="DU5" s="599"/>
      <c r="DV5" s="599"/>
      <c r="DW5" s="599"/>
      <c r="DX5" s="599"/>
      <c r="DY5" s="599"/>
      <c r="DZ5" s="599"/>
      <c r="EA5" s="599"/>
      <c r="EB5" s="599"/>
      <c r="EC5" s="600"/>
    </row>
    <row r="6" spans="2:143" ht="11.25" customHeight="1" x14ac:dyDescent="0.2">
      <c r="B6" s="613" t="s">
        <v>234</v>
      </c>
      <c r="C6" s="614"/>
      <c r="D6" s="614"/>
      <c r="E6" s="614"/>
      <c r="F6" s="614"/>
      <c r="G6" s="614"/>
      <c r="H6" s="614"/>
      <c r="I6" s="614"/>
      <c r="J6" s="614"/>
      <c r="K6" s="614"/>
      <c r="L6" s="614"/>
      <c r="M6" s="614"/>
      <c r="N6" s="614"/>
      <c r="O6" s="614"/>
      <c r="P6" s="614"/>
      <c r="Q6" s="615"/>
      <c r="R6" s="616">
        <v>228520</v>
      </c>
      <c r="S6" s="617"/>
      <c r="T6" s="617"/>
      <c r="U6" s="617"/>
      <c r="V6" s="617"/>
      <c r="W6" s="617"/>
      <c r="X6" s="617"/>
      <c r="Y6" s="618"/>
      <c r="Z6" s="619">
        <v>0.7</v>
      </c>
      <c r="AA6" s="619"/>
      <c r="AB6" s="619"/>
      <c r="AC6" s="619"/>
      <c r="AD6" s="620">
        <v>228520</v>
      </c>
      <c r="AE6" s="620"/>
      <c r="AF6" s="620"/>
      <c r="AG6" s="620"/>
      <c r="AH6" s="620"/>
      <c r="AI6" s="620"/>
      <c r="AJ6" s="620"/>
      <c r="AK6" s="620"/>
      <c r="AL6" s="621">
        <v>1.2</v>
      </c>
      <c r="AM6" s="622"/>
      <c r="AN6" s="622"/>
      <c r="AO6" s="623"/>
      <c r="AP6" s="613" t="s">
        <v>235</v>
      </c>
      <c r="AQ6" s="614"/>
      <c r="AR6" s="614"/>
      <c r="AS6" s="614"/>
      <c r="AT6" s="614"/>
      <c r="AU6" s="614"/>
      <c r="AV6" s="614"/>
      <c r="AW6" s="614"/>
      <c r="AX6" s="614"/>
      <c r="AY6" s="614"/>
      <c r="AZ6" s="614"/>
      <c r="BA6" s="614"/>
      <c r="BB6" s="614"/>
      <c r="BC6" s="614"/>
      <c r="BD6" s="614"/>
      <c r="BE6" s="614"/>
      <c r="BF6" s="615"/>
      <c r="BG6" s="616">
        <v>9818631</v>
      </c>
      <c r="BH6" s="617"/>
      <c r="BI6" s="617"/>
      <c r="BJ6" s="617"/>
      <c r="BK6" s="617"/>
      <c r="BL6" s="617"/>
      <c r="BM6" s="617"/>
      <c r="BN6" s="618"/>
      <c r="BO6" s="619">
        <v>95.8</v>
      </c>
      <c r="BP6" s="619"/>
      <c r="BQ6" s="619"/>
      <c r="BR6" s="619"/>
      <c r="BS6" s="620">
        <v>95696</v>
      </c>
      <c r="BT6" s="620"/>
      <c r="BU6" s="620"/>
      <c r="BV6" s="620"/>
      <c r="BW6" s="620"/>
      <c r="BX6" s="620"/>
      <c r="BY6" s="620"/>
      <c r="BZ6" s="620"/>
      <c r="CA6" s="620"/>
      <c r="CB6" s="624"/>
      <c r="CD6" s="627" t="s">
        <v>236</v>
      </c>
      <c r="CE6" s="628"/>
      <c r="CF6" s="628"/>
      <c r="CG6" s="628"/>
      <c r="CH6" s="628"/>
      <c r="CI6" s="628"/>
      <c r="CJ6" s="628"/>
      <c r="CK6" s="628"/>
      <c r="CL6" s="628"/>
      <c r="CM6" s="628"/>
      <c r="CN6" s="628"/>
      <c r="CO6" s="628"/>
      <c r="CP6" s="628"/>
      <c r="CQ6" s="629"/>
      <c r="CR6" s="616">
        <v>197214</v>
      </c>
      <c r="CS6" s="617"/>
      <c r="CT6" s="617"/>
      <c r="CU6" s="617"/>
      <c r="CV6" s="617"/>
      <c r="CW6" s="617"/>
      <c r="CX6" s="617"/>
      <c r="CY6" s="618"/>
      <c r="CZ6" s="610">
        <v>0.6</v>
      </c>
      <c r="DA6" s="611"/>
      <c r="DB6" s="611"/>
      <c r="DC6" s="630"/>
      <c r="DD6" s="625">
        <v>5074</v>
      </c>
      <c r="DE6" s="617"/>
      <c r="DF6" s="617"/>
      <c r="DG6" s="617"/>
      <c r="DH6" s="617"/>
      <c r="DI6" s="617"/>
      <c r="DJ6" s="617"/>
      <c r="DK6" s="617"/>
      <c r="DL6" s="617"/>
      <c r="DM6" s="617"/>
      <c r="DN6" s="617"/>
      <c r="DO6" s="617"/>
      <c r="DP6" s="618"/>
      <c r="DQ6" s="625">
        <v>195714</v>
      </c>
      <c r="DR6" s="617"/>
      <c r="DS6" s="617"/>
      <c r="DT6" s="617"/>
      <c r="DU6" s="617"/>
      <c r="DV6" s="617"/>
      <c r="DW6" s="617"/>
      <c r="DX6" s="617"/>
      <c r="DY6" s="617"/>
      <c r="DZ6" s="617"/>
      <c r="EA6" s="617"/>
      <c r="EB6" s="617"/>
      <c r="EC6" s="626"/>
    </row>
    <row r="7" spans="2:143" ht="11.25" customHeight="1" x14ac:dyDescent="0.2">
      <c r="B7" s="613" t="s">
        <v>237</v>
      </c>
      <c r="C7" s="614"/>
      <c r="D7" s="614"/>
      <c r="E7" s="614"/>
      <c r="F7" s="614"/>
      <c r="G7" s="614"/>
      <c r="H7" s="614"/>
      <c r="I7" s="614"/>
      <c r="J7" s="614"/>
      <c r="K7" s="614"/>
      <c r="L7" s="614"/>
      <c r="M7" s="614"/>
      <c r="N7" s="614"/>
      <c r="O7" s="614"/>
      <c r="P7" s="614"/>
      <c r="Q7" s="615"/>
      <c r="R7" s="616">
        <v>9486</v>
      </c>
      <c r="S7" s="617"/>
      <c r="T7" s="617"/>
      <c r="U7" s="617"/>
      <c r="V7" s="617"/>
      <c r="W7" s="617"/>
      <c r="X7" s="617"/>
      <c r="Y7" s="618"/>
      <c r="Z7" s="619">
        <v>0</v>
      </c>
      <c r="AA7" s="619"/>
      <c r="AB7" s="619"/>
      <c r="AC7" s="619"/>
      <c r="AD7" s="620">
        <v>9486</v>
      </c>
      <c r="AE7" s="620"/>
      <c r="AF7" s="620"/>
      <c r="AG7" s="620"/>
      <c r="AH7" s="620"/>
      <c r="AI7" s="620"/>
      <c r="AJ7" s="620"/>
      <c r="AK7" s="620"/>
      <c r="AL7" s="621">
        <v>0.1</v>
      </c>
      <c r="AM7" s="622"/>
      <c r="AN7" s="622"/>
      <c r="AO7" s="623"/>
      <c r="AP7" s="613" t="s">
        <v>238</v>
      </c>
      <c r="AQ7" s="614"/>
      <c r="AR7" s="614"/>
      <c r="AS7" s="614"/>
      <c r="AT7" s="614"/>
      <c r="AU7" s="614"/>
      <c r="AV7" s="614"/>
      <c r="AW7" s="614"/>
      <c r="AX7" s="614"/>
      <c r="AY7" s="614"/>
      <c r="AZ7" s="614"/>
      <c r="BA7" s="614"/>
      <c r="BB7" s="614"/>
      <c r="BC7" s="614"/>
      <c r="BD7" s="614"/>
      <c r="BE7" s="614"/>
      <c r="BF7" s="615"/>
      <c r="BG7" s="616">
        <v>4622300</v>
      </c>
      <c r="BH7" s="617"/>
      <c r="BI7" s="617"/>
      <c r="BJ7" s="617"/>
      <c r="BK7" s="617"/>
      <c r="BL7" s="617"/>
      <c r="BM7" s="617"/>
      <c r="BN7" s="618"/>
      <c r="BO7" s="619">
        <v>45.1</v>
      </c>
      <c r="BP7" s="619"/>
      <c r="BQ7" s="619"/>
      <c r="BR7" s="619"/>
      <c r="BS7" s="620">
        <v>95696</v>
      </c>
      <c r="BT7" s="620"/>
      <c r="BU7" s="620"/>
      <c r="BV7" s="620"/>
      <c r="BW7" s="620"/>
      <c r="BX7" s="620"/>
      <c r="BY7" s="620"/>
      <c r="BZ7" s="620"/>
      <c r="CA7" s="620"/>
      <c r="CB7" s="624"/>
      <c r="CD7" s="631" t="s">
        <v>239</v>
      </c>
      <c r="CE7" s="632"/>
      <c r="CF7" s="632"/>
      <c r="CG7" s="632"/>
      <c r="CH7" s="632"/>
      <c r="CI7" s="632"/>
      <c r="CJ7" s="632"/>
      <c r="CK7" s="632"/>
      <c r="CL7" s="632"/>
      <c r="CM7" s="632"/>
      <c r="CN7" s="632"/>
      <c r="CO7" s="632"/>
      <c r="CP7" s="632"/>
      <c r="CQ7" s="633"/>
      <c r="CR7" s="616">
        <v>3094978</v>
      </c>
      <c r="CS7" s="617"/>
      <c r="CT7" s="617"/>
      <c r="CU7" s="617"/>
      <c r="CV7" s="617"/>
      <c r="CW7" s="617"/>
      <c r="CX7" s="617"/>
      <c r="CY7" s="618"/>
      <c r="CZ7" s="619">
        <v>9.1999999999999993</v>
      </c>
      <c r="DA7" s="619"/>
      <c r="DB7" s="619"/>
      <c r="DC7" s="619"/>
      <c r="DD7" s="625">
        <v>519255</v>
      </c>
      <c r="DE7" s="617"/>
      <c r="DF7" s="617"/>
      <c r="DG7" s="617"/>
      <c r="DH7" s="617"/>
      <c r="DI7" s="617"/>
      <c r="DJ7" s="617"/>
      <c r="DK7" s="617"/>
      <c r="DL7" s="617"/>
      <c r="DM7" s="617"/>
      <c r="DN7" s="617"/>
      <c r="DO7" s="617"/>
      <c r="DP7" s="618"/>
      <c r="DQ7" s="625">
        <v>2507529</v>
      </c>
      <c r="DR7" s="617"/>
      <c r="DS7" s="617"/>
      <c r="DT7" s="617"/>
      <c r="DU7" s="617"/>
      <c r="DV7" s="617"/>
      <c r="DW7" s="617"/>
      <c r="DX7" s="617"/>
      <c r="DY7" s="617"/>
      <c r="DZ7" s="617"/>
      <c r="EA7" s="617"/>
      <c r="EB7" s="617"/>
      <c r="EC7" s="626"/>
    </row>
    <row r="8" spans="2:143" ht="11.25" customHeight="1" x14ac:dyDescent="0.2">
      <c r="B8" s="613" t="s">
        <v>240</v>
      </c>
      <c r="C8" s="614"/>
      <c r="D8" s="614"/>
      <c r="E8" s="614"/>
      <c r="F8" s="614"/>
      <c r="G8" s="614"/>
      <c r="H8" s="614"/>
      <c r="I8" s="614"/>
      <c r="J8" s="614"/>
      <c r="K8" s="614"/>
      <c r="L8" s="614"/>
      <c r="M8" s="614"/>
      <c r="N8" s="614"/>
      <c r="O8" s="614"/>
      <c r="P8" s="614"/>
      <c r="Q8" s="615"/>
      <c r="R8" s="616">
        <v>92448</v>
      </c>
      <c r="S8" s="617"/>
      <c r="T8" s="617"/>
      <c r="U8" s="617"/>
      <c r="V8" s="617"/>
      <c r="W8" s="617"/>
      <c r="X8" s="617"/>
      <c r="Y8" s="618"/>
      <c r="Z8" s="619">
        <v>0.3</v>
      </c>
      <c r="AA8" s="619"/>
      <c r="AB8" s="619"/>
      <c r="AC8" s="619"/>
      <c r="AD8" s="620">
        <v>92448</v>
      </c>
      <c r="AE8" s="620"/>
      <c r="AF8" s="620"/>
      <c r="AG8" s="620"/>
      <c r="AH8" s="620"/>
      <c r="AI8" s="620"/>
      <c r="AJ8" s="620"/>
      <c r="AK8" s="620"/>
      <c r="AL8" s="621">
        <v>0.5</v>
      </c>
      <c r="AM8" s="622"/>
      <c r="AN8" s="622"/>
      <c r="AO8" s="623"/>
      <c r="AP8" s="613" t="s">
        <v>241</v>
      </c>
      <c r="AQ8" s="614"/>
      <c r="AR8" s="614"/>
      <c r="AS8" s="614"/>
      <c r="AT8" s="614"/>
      <c r="AU8" s="614"/>
      <c r="AV8" s="614"/>
      <c r="AW8" s="614"/>
      <c r="AX8" s="614"/>
      <c r="AY8" s="614"/>
      <c r="AZ8" s="614"/>
      <c r="BA8" s="614"/>
      <c r="BB8" s="614"/>
      <c r="BC8" s="614"/>
      <c r="BD8" s="614"/>
      <c r="BE8" s="614"/>
      <c r="BF8" s="615"/>
      <c r="BG8" s="616">
        <v>137309</v>
      </c>
      <c r="BH8" s="617"/>
      <c r="BI8" s="617"/>
      <c r="BJ8" s="617"/>
      <c r="BK8" s="617"/>
      <c r="BL8" s="617"/>
      <c r="BM8" s="617"/>
      <c r="BN8" s="618"/>
      <c r="BO8" s="619">
        <v>1.3</v>
      </c>
      <c r="BP8" s="619"/>
      <c r="BQ8" s="619"/>
      <c r="BR8" s="619"/>
      <c r="BS8" s="620" t="s">
        <v>126</v>
      </c>
      <c r="BT8" s="620"/>
      <c r="BU8" s="620"/>
      <c r="BV8" s="620"/>
      <c r="BW8" s="620"/>
      <c r="BX8" s="620"/>
      <c r="BY8" s="620"/>
      <c r="BZ8" s="620"/>
      <c r="CA8" s="620"/>
      <c r="CB8" s="624"/>
      <c r="CD8" s="631" t="s">
        <v>242</v>
      </c>
      <c r="CE8" s="632"/>
      <c r="CF8" s="632"/>
      <c r="CG8" s="632"/>
      <c r="CH8" s="632"/>
      <c r="CI8" s="632"/>
      <c r="CJ8" s="632"/>
      <c r="CK8" s="632"/>
      <c r="CL8" s="632"/>
      <c r="CM8" s="632"/>
      <c r="CN8" s="632"/>
      <c r="CO8" s="632"/>
      <c r="CP8" s="632"/>
      <c r="CQ8" s="633"/>
      <c r="CR8" s="616">
        <v>14293593</v>
      </c>
      <c r="CS8" s="617"/>
      <c r="CT8" s="617"/>
      <c r="CU8" s="617"/>
      <c r="CV8" s="617"/>
      <c r="CW8" s="617"/>
      <c r="CX8" s="617"/>
      <c r="CY8" s="618"/>
      <c r="CZ8" s="619">
        <v>42.6</v>
      </c>
      <c r="DA8" s="619"/>
      <c r="DB8" s="619"/>
      <c r="DC8" s="619"/>
      <c r="DD8" s="625">
        <v>263209</v>
      </c>
      <c r="DE8" s="617"/>
      <c r="DF8" s="617"/>
      <c r="DG8" s="617"/>
      <c r="DH8" s="617"/>
      <c r="DI8" s="617"/>
      <c r="DJ8" s="617"/>
      <c r="DK8" s="617"/>
      <c r="DL8" s="617"/>
      <c r="DM8" s="617"/>
      <c r="DN8" s="617"/>
      <c r="DO8" s="617"/>
      <c r="DP8" s="618"/>
      <c r="DQ8" s="625">
        <v>6093454</v>
      </c>
      <c r="DR8" s="617"/>
      <c r="DS8" s="617"/>
      <c r="DT8" s="617"/>
      <c r="DU8" s="617"/>
      <c r="DV8" s="617"/>
      <c r="DW8" s="617"/>
      <c r="DX8" s="617"/>
      <c r="DY8" s="617"/>
      <c r="DZ8" s="617"/>
      <c r="EA8" s="617"/>
      <c r="EB8" s="617"/>
      <c r="EC8" s="626"/>
    </row>
    <row r="9" spans="2:143" ht="11.25" customHeight="1" x14ac:dyDescent="0.2">
      <c r="B9" s="613" t="s">
        <v>243</v>
      </c>
      <c r="C9" s="614"/>
      <c r="D9" s="614"/>
      <c r="E9" s="614"/>
      <c r="F9" s="614"/>
      <c r="G9" s="614"/>
      <c r="H9" s="614"/>
      <c r="I9" s="614"/>
      <c r="J9" s="614"/>
      <c r="K9" s="614"/>
      <c r="L9" s="614"/>
      <c r="M9" s="614"/>
      <c r="N9" s="614"/>
      <c r="O9" s="614"/>
      <c r="P9" s="614"/>
      <c r="Q9" s="615"/>
      <c r="R9" s="616">
        <v>107765</v>
      </c>
      <c r="S9" s="617"/>
      <c r="T9" s="617"/>
      <c r="U9" s="617"/>
      <c r="V9" s="617"/>
      <c r="W9" s="617"/>
      <c r="X9" s="617"/>
      <c r="Y9" s="618"/>
      <c r="Z9" s="619">
        <v>0.3</v>
      </c>
      <c r="AA9" s="619"/>
      <c r="AB9" s="619"/>
      <c r="AC9" s="619"/>
      <c r="AD9" s="620">
        <v>107765</v>
      </c>
      <c r="AE9" s="620"/>
      <c r="AF9" s="620"/>
      <c r="AG9" s="620"/>
      <c r="AH9" s="620"/>
      <c r="AI9" s="620"/>
      <c r="AJ9" s="620"/>
      <c r="AK9" s="620"/>
      <c r="AL9" s="621">
        <v>0.6</v>
      </c>
      <c r="AM9" s="622"/>
      <c r="AN9" s="622"/>
      <c r="AO9" s="623"/>
      <c r="AP9" s="613" t="s">
        <v>244</v>
      </c>
      <c r="AQ9" s="614"/>
      <c r="AR9" s="614"/>
      <c r="AS9" s="614"/>
      <c r="AT9" s="614"/>
      <c r="AU9" s="614"/>
      <c r="AV9" s="614"/>
      <c r="AW9" s="614"/>
      <c r="AX9" s="614"/>
      <c r="AY9" s="614"/>
      <c r="AZ9" s="614"/>
      <c r="BA9" s="614"/>
      <c r="BB9" s="614"/>
      <c r="BC9" s="614"/>
      <c r="BD9" s="614"/>
      <c r="BE9" s="614"/>
      <c r="BF9" s="615"/>
      <c r="BG9" s="616">
        <v>4078915</v>
      </c>
      <c r="BH9" s="617"/>
      <c r="BI9" s="617"/>
      <c r="BJ9" s="617"/>
      <c r="BK9" s="617"/>
      <c r="BL9" s="617"/>
      <c r="BM9" s="617"/>
      <c r="BN9" s="618"/>
      <c r="BO9" s="619">
        <v>39.799999999999997</v>
      </c>
      <c r="BP9" s="619"/>
      <c r="BQ9" s="619"/>
      <c r="BR9" s="619"/>
      <c r="BS9" s="620" t="s">
        <v>126</v>
      </c>
      <c r="BT9" s="620"/>
      <c r="BU9" s="620"/>
      <c r="BV9" s="620"/>
      <c r="BW9" s="620"/>
      <c r="BX9" s="620"/>
      <c r="BY9" s="620"/>
      <c r="BZ9" s="620"/>
      <c r="CA9" s="620"/>
      <c r="CB9" s="624"/>
      <c r="CD9" s="631" t="s">
        <v>245</v>
      </c>
      <c r="CE9" s="632"/>
      <c r="CF9" s="632"/>
      <c r="CG9" s="632"/>
      <c r="CH9" s="632"/>
      <c r="CI9" s="632"/>
      <c r="CJ9" s="632"/>
      <c r="CK9" s="632"/>
      <c r="CL9" s="632"/>
      <c r="CM9" s="632"/>
      <c r="CN9" s="632"/>
      <c r="CO9" s="632"/>
      <c r="CP9" s="632"/>
      <c r="CQ9" s="633"/>
      <c r="CR9" s="616">
        <v>3223287</v>
      </c>
      <c r="CS9" s="617"/>
      <c r="CT9" s="617"/>
      <c r="CU9" s="617"/>
      <c r="CV9" s="617"/>
      <c r="CW9" s="617"/>
      <c r="CX9" s="617"/>
      <c r="CY9" s="618"/>
      <c r="CZ9" s="619">
        <v>9.6</v>
      </c>
      <c r="DA9" s="619"/>
      <c r="DB9" s="619"/>
      <c r="DC9" s="619"/>
      <c r="DD9" s="625">
        <v>4529</v>
      </c>
      <c r="DE9" s="617"/>
      <c r="DF9" s="617"/>
      <c r="DG9" s="617"/>
      <c r="DH9" s="617"/>
      <c r="DI9" s="617"/>
      <c r="DJ9" s="617"/>
      <c r="DK9" s="617"/>
      <c r="DL9" s="617"/>
      <c r="DM9" s="617"/>
      <c r="DN9" s="617"/>
      <c r="DO9" s="617"/>
      <c r="DP9" s="618"/>
      <c r="DQ9" s="625">
        <v>2358194</v>
      </c>
      <c r="DR9" s="617"/>
      <c r="DS9" s="617"/>
      <c r="DT9" s="617"/>
      <c r="DU9" s="617"/>
      <c r="DV9" s="617"/>
      <c r="DW9" s="617"/>
      <c r="DX9" s="617"/>
      <c r="DY9" s="617"/>
      <c r="DZ9" s="617"/>
      <c r="EA9" s="617"/>
      <c r="EB9" s="617"/>
      <c r="EC9" s="626"/>
    </row>
    <row r="10" spans="2:143" ht="11.25" customHeight="1" x14ac:dyDescent="0.2">
      <c r="B10" s="613" t="s">
        <v>246</v>
      </c>
      <c r="C10" s="614"/>
      <c r="D10" s="614"/>
      <c r="E10" s="614"/>
      <c r="F10" s="614"/>
      <c r="G10" s="614"/>
      <c r="H10" s="614"/>
      <c r="I10" s="614"/>
      <c r="J10" s="614"/>
      <c r="K10" s="614"/>
      <c r="L10" s="614"/>
      <c r="M10" s="614"/>
      <c r="N10" s="614"/>
      <c r="O10" s="614"/>
      <c r="P10" s="614"/>
      <c r="Q10" s="615"/>
      <c r="R10" s="616" t="s">
        <v>126</v>
      </c>
      <c r="S10" s="617"/>
      <c r="T10" s="617"/>
      <c r="U10" s="617"/>
      <c r="V10" s="617"/>
      <c r="W10" s="617"/>
      <c r="X10" s="617"/>
      <c r="Y10" s="618"/>
      <c r="Z10" s="619" t="s">
        <v>126</v>
      </c>
      <c r="AA10" s="619"/>
      <c r="AB10" s="619"/>
      <c r="AC10" s="619"/>
      <c r="AD10" s="620" t="s">
        <v>126</v>
      </c>
      <c r="AE10" s="620"/>
      <c r="AF10" s="620"/>
      <c r="AG10" s="620"/>
      <c r="AH10" s="620"/>
      <c r="AI10" s="620"/>
      <c r="AJ10" s="620"/>
      <c r="AK10" s="620"/>
      <c r="AL10" s="621" t="s">
        <v>126</v>
      </c>
      <c r="AM10" s="622"/>
      <c r="AN10" s="622"/>
      <c r="AO10" s="623"/>
      <c r="AP10" s="613" t="s">
        <v>247</v>
      </c>
      <c r="AQ10" s="614"/>
      <c r="AR10" s="614"/>
      <c r="AS10" s="614"/>
      <c r="AT10" s="614"/>
      <c r="AU10" s="614"/>
      <c r="AV10" s="614"/>
      <c r="AW10" s="614"/>
      <c r="AX10" s="614"/>
      <c r="AY10" s="614"/>
      <c r="AZ10" s="614"/>
      <c r="BA10" s="614"/>
      <c r="BB10" s="614"/>
      <c r="BC10" s="614"/>
      <c r="BD10" s="614"/>
      <c r="BE10" s="614"/>
      <c r="BF10" s="615"/>
      <c r="BG10" s="616">
        <v>173939</v>
      </c>
      <c r="BH10" s="617"/>
      <c r="BI10" s="617"/>
      <c r="BJ10" s="617"/>
      <c r="BK10" s="617"/>
      <c r="BL10" s="617"/>
      <c r="BM10" s="617"/>
      <c r="BN10" s="618"/>
      <c r="BO10" s="619">
        <v>1.7</v>
      </c>
      <c r="BP10" s="619"/>
      <c r="BQ10" s="619"/>
      <c r="BR10" s="619"/>
      <c r="BS10" s="620">
        <v>29098</v>
      </c>
      <c r="BT10" s="620"/>
      <c r="BU10" s="620"/>
      <c r="BV10" s="620"/>
      <c r="BW10" s="620"/>
      <c r="BX10" s="620"/>
      <c r="BY10" s="620"/>
      <c r="BZ10" s="620"/>
      <c r="CA10" s="620"/>
      <c r="CB10" s="624"/>
      <c r="CD10" s="631" t="s">
        <v>248</v>
      </c>
      <c r="CE10" s="632"/>
      <c r="CF10" s="632"/>
      <c r="CG10" s="632"/>
      <c r="CH10" s="632"/>
      <c r="CI10" s="632"/>
      <c r="CJ10" s="632"/>
      <c r="CK10" s="632"/>
      <c r="CL10" s="632"/>
      <c r="CM10" s="632"/>
      <c r="CN10" s="632"/>
      <c r="CO10" s="632"/>
      <c r="CP10" s="632"/>
      <c r="CQ10" s="633"/>
      <c r="CR10" s="616" t="s">
        <v>126</v>
      </c>
      <c r="CS10" s="617"/>
      <c r="CT10" s="617"/>
      <c r="CU10" s="617"/>
      <c r="CV10" s="617"/>
      <c r="CW10" s="617"/>
      <c r="CX10" s="617"/>
      <c r="CY10" s="618"/>
      <c r="CZ10" s="619" t="s">
        <v>126</v>
      </c>
      <c r="DA10" s="619"/>
      <c r="DB10" s="619"/>
      <c r="DC10" s="619"/>
      <c r="DD10" s="625" t="s">
        <v>126</v>
      </c>
      <c r="DE10" s="617"/>
      <c r="DF10" s="617"/>
      <c r="DG10" s="617"/>
      <c r="DH10" s="617"/>
      <c r="DI10" s="617"/>
      <c r="DJ10" s="617"/>
      <c r="DK10" s="617"/>
      <c r="DL10" s="617"/>
      <c r="DM10" s="617"/>
      <c r="DN10" s="617"/>
      <c r="DO10" s="617"/>
      <c r="DP10" s="618"/>
      <c r="DQ10" s="625" t="s">
        <v>126</v>
      </c>
      <c r="DR10" s="617"/>
      <c r="DS10" s="617"/>
      <c r="DT10" s="617"/>
      <c r="DU10" s="617"/>
      <c r="DV10" s="617"/>
      <c r="DW10" s="617"/>
      <c r="DX10" s="617"/>
      <c r="DY10" s="617"/>
      <c r="DZ10" s="617"/>
      <c r="EA10" s="617"/>
      <c r="EB10" s="617"/>
      <c r="EC10" s="626"/>
    </row>
    <row r="11" spans="2:143" ht="11.25" customHeight="1" x14ac:dyDescent="0.2">
      <c r="B11" s="613" t="s">
        <v>249</v>
      </c>
      <c r="C11" s="614"/>
      <c r="D11" s="614"/>
      <c r="E11" s="614"/>
      <c r="F11" s="614"/>
      <c r="G11" s="614"/>
      <c r="H11" s="614"/>
      <c r="I11" s="614"/>
      <c r="J11" s="614"/>
      <c r="K11" s="614"/>
      <c r="L11" s="614"/>
      <c r="M11" s="614"/>
      <c r="N11" s="614"/>
      <c r="O11" s="614"/>
      <c r="P11" s="614"/>
      <c r="Q11" s="615"/>
      <c r="R11" s="616">
        <v>1512046</v>
      </c>
      <c r="S11" s="617"/>
      <c r="T11" s="617"/>
      <c r="U11" s="617"/>
      <c r="V11" s="617"/>
      <c r="W11" s="617"/>
      <c r="X11" s="617"/>
      <c r="Y11" s="618"/>
      <c r="Z11" s="621">
        <v>4.3</v>
      </c>
      <c r="AA11" s="622"/>
      <c r="AB11" s="622"/>
      <c r="AC11" s="634"/>
      <c r="AD11" s="625">
        <v>1512046</v>
      </c>
      <c r="AE11" s="617"/>
      <c r="AF11" s="617"/>
      <c r="AG11" s="617"/>
      <c r="AH11" s="617"/>
      <c r="AI11" s="617"/>
      <c r="AJ11" s="617"/>
      <c r="AK11" s="618"/>
      <c r="AL11" s="621">
        <v>8.1999999999999993</v>
      </c>
      <c r="AM11" s="622"/>
      <c r="AN11" s="622"/>
      <c r="AO11" s="623"/>
      <c r="AP11" s="613" t="s">
        <v>250</v>
      </c>
      <c r="AQ11" s="614"/>
      <c r="AR11" s="614"/>
      <c r="AS11" s="614"/>
      <c r="AT11" s="614"/>
      <c r="AU11" s="614"/>
      <c r="AV11" s="614"/>
      <c r="AW11" s="614"/>
      <c r="AX11" s="614"/>
      <c r="AY11" s="614"/>
      <c r="AZ11" s="614"/>
      <c r="BA11" s="614"/>
      <c r="BB11" s="614"/>
      <c r="BC11" s="614"/>
      <c r="BD11" s="614"/>
      <c r="BE11" s="614"/>
      <c r="BF11" s="615"/>
      <c r="BG11" s="616">
        <v>232137</v>
      </c>
      <c r="BH11" s="617"/>
      <c r="BI11" s="617"/>
      <c r="BJ11" s="617"/>
      <c r="BK11" s="617"/>
      <c r="BL11" s="617"/>
      <c r="BM11" s="617"/>
      <c r="BN11" s="618"/>
      <c r="BO11" s="619">
        <v>2.2999999999999998</v>
      </c>
      <c r="BP11" s="619"/>
      <c r="BQ11" s="619"/>
      <c r="BR11" s="619"/>
      <c r="BS11" s="620">
        <v>66598</v>
      </c>
      <c r="BT11" s="620"/>
      <c r="BU11" s="620"/>
      <c r="BV11" s="620"/>
      <c r="BW11" s="620"/>
      <c r="BX11" s="620"/>
      <c r="BY11" s="620"/>
      <c r="BZ11" s="620"/>
      <c r="CA11" s="620"/>
      <c r="CB11" s="624"/>
      <c r="CD11" s="631" t="s">
        <v>251</v>
      </c>
      <c r="CE11" s="632"/>
      <c r="CF11" s="632"/>
      <c r="CG11" s="632"/>
      <c r="CH11" s="632"/>
      <c r="CI11" s="632"/>
      <c r="CJ11" s="632"/>
      <c r="CK11" s="632"/>
      <c r="CL11" s="632"/>
      <c r="CM11" s="632"/>
      <c r="CN11" s="632"/>
      <c r="CO11" s="632"/>
      <c r="CP11" s="632"/>
      <c r="CQ11" s="633"/>
      <c r="CR11" s="616">
        <v>259734</v>
      </c>
      <c r="CS11" s="617"/>
      <c r="CT11" s="617"/>
      <c r="CU11" s="617"/>
      <c r="CV11" s="617"/>
      <c r="CW11" s="617"/>
      <c r="CX11" s="617"/>
      <c r="CY11" s="618"/>
      <c r="CZ11" s="619">
        <v>0.8</v>
      </c>
      <c r="DA11" s="619"/>
      <c r="DB11" s="619"/>
      <c r="DC11" s="619"/>
      <c r="DD11" s="625">
        <v>58915</v>
      </c>
      <c r="DE11" s="617"/>
      <c r="DF11" s="617"/>
      <c r="DG11" s="617"/>
      <c r="DH11" s="617"/>
      <c r="DI11" s="617"/>
      <c r="DJ11" s="617"/>
      <c r="DK11" s="617"/>
      <c r="DL11" s="617"/>
      <c r="DM11" s="617"/>
      <c r="DN11" s="617"/>
      <c r="DO11" s="617"/>
      <c r="DP11" s="618"/>
      <c r="DQ11" s="625">
        <v>135757</v>
      </c>
      <c r="DR11" s="617"/>
      <c r="DS11" s="617"/>
      <c r="DT11" s="617"/>
      <c r="DU11" s="617"/>
      <c r="DV11" s="617"/>
      <c r="DW11" s="617"/>
      <c r="DX11" s="617"/>
      <c r="DY11" s="617"/>
      <c r="DZ11" s="617"/>
      <c r="EA11" s="617"/>
      <c r="EB11" s="617"/>
      <c r="EC11" s="626"/>
    </row>
    <row r="12" spans="2:143" ht="11.25" customHeight="1" x14ac:dyDescent="0.2">
      <c r="B12" s="613" t="s">
        <v>252</v>
      </c>
      <c r="C12" s="614"/>
      <c r="D12" s="614"/>
      <c r="E12" s="614"/>
      <c r="F12" s="614"/>
      <c r="G12" s="614"/>
      <c r="H12" s="614"/>
      <c r="I12" s="614"/>
      <c r="J12" s="614"/>
      <c r="K12" s="614"/>
      <c r="L12" s="614"/>
      <c r="M12" s="614"/>
      <c r="N12" s="614"/>
      <c r="O12" s="614"/>
      <c r="P12" s="614"/>
      <c r="Q12" s="615"/>
      <c r="R12" s="616">
        <v>59334</v>
      </c>
      <c r="S12" s="617"/>
      <c r="T12" s="617"/>
      <c r="U12" s="617"/>
      <c r="V12" s="617"/>
      <c r="W12" s="617"/>
      <c r="X12" s="617"/>
      <c r="Y12" s="618"/>
      <c r="Z12" s="619">
        <v>0.2</v>
      </c>
      <c r="AA12" s="619"/>
      <c r="AB12" s="619"/>
      <c r="AC12" s="619"/>
      <c r="AD12" s="620">
        <v>59334</v>
      </c>
      <c r="AE12" s="620"/>
      <c r="AF12" s="620"/>
      <c r="AG12" s="620"/>
      <c r="AH12" s="620"/>
      <c r="AI12" s="620"/>
      <c r="AJ12" s="620"/>
      <c r="AK12" s="620"/>
      <c r="AL12" s="621">
        <v>0.3</v>
      </c>
      <c r="AM12" s="622"/>
      <c r="AN12" s="622"/>
      <c r="AO12" s="623"/>
      <c r="AP12" s="613" t="s">
        <v>253</v>
      </c>
      <c r="AQ12" s="614"/>
      <c r="AR12" s="614"/>
      <c r="AS12" s="614"/>
      <c r="AT12" s="614"/>
      <c r="AU12" s="614"/>
      <c r="AV12" s="614"/>
      <c r="AW12" s="614"/>
      <c r="AX12" s="614"/>
      <c r="AY12" s="614"/>
      <c r="AZ12" s="614"/>
      <c r="BA12" s="614"/>
      <c r="BB12" s="614"/>
      <c r="BC12" s="614"/>
      <c r="BD12" s="614"/>
      <c r="BE12" s="614"/>
      <c r="BF12" s="615"/>
      <c r="BG12" s="616">
        <v>4670060</v>
      </c>
      <c r="BH12" s="617"/>
      <c r="BI12" s="617"/>
      <c r="BJ12" s="617"/>
      <c r="BK12" s="617"/>
      <c r="BL12" s="617"/>
      <c r="BM12" s="617"/>
      <c r="BN12" s="618"/>
      <c r="BO12" s="619">
        <v>45.6</v>
      </c>
      <c r="BP12" s="619"/>
      <c r="BQ12" s="619"/>
      <c r="BR12" s="619"/>
      <c r="BS12" s="620" t="s">
        <v>126</v>
      </c>
      <c r="BT12" s="620"/>
      <c r="BU12" s="620"/>
      <c r="BV12" s="620"/>
      <c r="BW12" s="620"/>
      <c r="BX12" s="620"/>
      <c r="BY12" s="620"/>
      <c r="BZ12" s="620"/>
      <c r="CA12" s="620"/>
      <c r="CB12" s="624"/>
      <c r="CD12" s="631" t="s">
        <v>254</v>
      </c>
      <c r="CE12" s="632"/>
      <c r="CF12" s="632"/>
      <c r="CG12" s="632"/>
      <c r="CH12" s="632"/>
      <c r="CI12" s="632"/>
      <c r="CJ12" s="632"/>
      <c r="CK12" s="632"/>
      <c r="CL12" s="632"/>
      <c r="CM12" s="632"/>
      <c r="CN12" s="632"/>
      <c r="CO12" s="632"/>
      <c r="CP12" s="632"/>
      <c r="CQ12" s="633"/>
      <c r="CR12" s="616">
        <v>607921</v>
      </c>
      <c r="CS12" s="617"/>
      <c r="CT12" s="617"/>
      <c r="CU12" s="617"/>
      <c r="CV12" s="617"/>
      <c r="CW12" s="617"/>
      <c r="CX12" s="617"/>
      <c r="CY12" s="618"/>
      <c r="CZ12" s="619">
        <v>1.8</v>
      </c>
      <c r="DA12" s="619"/>
      <c r="DB12" s="619"/>
      <c r="DC12" s="619"/>
      <c r="DD12" s="625" t="s">
        <v>126</v>
      </c>
      <c r="DE12" s="617"/>
      <c r="DF12" s="617"/>
      <c r="DG12" s="617"/>
      <c r="DH12" s="617"/>
      <c r="DI12" s="617"/>
      <c r="DJ12" s="617"/>
      <c r="DK12" s="617"/>
      <c r="DL12" s="617"/>
      <c r="DM12" s="617"/>
      <c r="DN12" s="617"/>
      <c r="DO12" s="617"/>
      <c r="DP12" s="618"/>
      <c r="DQ12" s="625">
        <v>592741</v>
      </c>
      <c r="DR12" s="617"/>
      <c r="DS12" s="617"/>
      <c r="DT12" s="617"/>
      <c r="DU12" s="617"/>
      <c r="DV12" s="617"/>
      <c r="DW12" s="617"/>
      <c r="DX12" s="617"/>
      <c r="DY12" s="617"/>
      <c r="DZ12" s="617"/>
      <c r="EA12" s="617"/>
      <c r="EB12" s="617"/>
      <c r="EC12" s="626"/>
    </row>
    <row r="13" spans="2:143" ht="11.25" customHeight="1" x14ac:dyDescent="0.2">
      <c r="B13" s="613" t="s">
        <v>255</v>
      </c>
      <c r="C13" s="614"/>
      <c r="D13" s="614"/>
      <c r="E13" s="614"/>
      <c r="F13" s="614"/>
      <c r="G13" s="614"/>
      <c r="H13" s="614"/>
      <c r="I13" s="614"/>
      <c r="J13" s="614"/>
      <c r="K13" s="614"/>
      <c r="L13" s="614"/>
      <c r="M13" s="614"/>
      <c r="N13" s="614"/>
      <c r="O13" s="614"/>
      <c r="P13" s="614"/>
      <c r="Q13" s="615"/>
      <c r="R13" s="616" t="s">
        <v>126</v>
      </c>
      <c r="S13" s="617"/>
      <c r="T13" s="617"/>
      <c r="U13" s="617"/>
      <c r="V13" s="617"/>
      <c r="W13" s="617"/>
      <c r="X13" s="617"/>
      <c r="Y13" s="618"/>
      <c r="Z13" s="619" t="s">
        <v>126</v>
      </c>
      <c r="AA13" s="619"/>
      <c r="AB13" s="619"/>
      <c r="AC13" s="619"/>
      <c r="AD13" s="620" t="s">
        <v>126</v>
      </c>
      <c r="AE13" s="620"/>
      <c r="AF13" s="620"/>
      <c r="AG13" s="620"/>
      <c r="AH13" s="620"/>
      <c r="AI13" s="620"/>
      <c r="AJ13" s="620"/>
      <c r="AK13" s="620"/>
      <c r="AL13" s="621" t="s">
        <v>126</v>
      </c>
      <c r="AM13" s="622"/>
      <c r="AN13" s="622"/>
      <c r="AO13" s="623"/>
      <c r="AP13" s="613" t="s">
        <v>256</v>
      </c>
      <c r="AQ13" s="614"/>
      <c r="AR13" s="614"/>
      <c r="AS13" s="614"/>
      <c r="AT13" s="614"/>
      <c r="AU13" s="614"/>
      <c r="AV13" s="614"/>
      <c r="AW13" s="614"/>
      <c r="AX13" s="614"/>
      <c r="AY13" s="614"/>
      <c r="AZ13" s="614"/>
      <c r="BA13" s="614"/>
      <c r="BB13" s="614"/>
      <c r="BC13" s="614"/>
      <c r="BD13" s="614"/>
      <c r="BE13" s="614"/>
      <c r="BF13" s="615"/>
      <c r="BG13" s="616">
        <v>4648647</v>
      </c>
      <c r="BH13" s="617"/>
      <c r="BI13" s="617"/>
      <c r="BJ13" s="617"/>
      <c r="BK13" s="617"/>
      <c r="BL13" s="617"/>
      <c r="BM13" s="617"/>
      <c r="BN13" s="618"/>
      <c r="BO13" s="619">
        <v>45.4</v>
      </c>
      <c r="BP13" s="619"/>
      <c r="BQ13" s="619"/>
      <c r="BR13" s="619"/>
      <c r="BS13" s="620" t="s">
        <v>126</v>
      </c>
      <c r="BT13" s="620"/>
      <c r="BU13" s="620"/>
      <c r="BV13" s="620"/>
      <c r="BW13" s="620"/>
      <c r="BX13" s="620"/>
      <c r="BY13" s="620"/>
      <c r="BZ13" s="620"/>
      <c r="CA13" s="620"/>
      <c r="CB13" s="624"/>
      <c r="CD13" s="631" t="s">
        <v>257</v>
      </c>
      <c r="CE13" s="632"/>
      <c r="CF13" s="632"/>
      <c r="CG13" s="632"/>
      <c r="CH13" s="632"/>
      <c r="CI13" s="632"/>
      <c r="CJ13" s="632"/>
      <c r="CK13" s="632"/>
      <c r="CL13" s="632"/>
      <c r="CM13" s="632"/>
      <c r="CN13" s="632"/>
      <c r="CO13" s="632"/>
      <c r="CP13" s="632"/>
      <c r="CQ13" s="633"/>
      <c r="CR13" s="616">
        <v>2655053</v>
      </c>
      <c r="CS13" s="617"/>
      <c r="CT13" s="617"/>
      <c r="CU13" s="617"/>
      <c r="CV13" s="617"/>
      <c r="CW13" s="617"/>
      <c r="CX13" s="617"/>
      <c r="CY13" s="618"/>
      <c r="CZ13" s="619">
        <v>7.9</v>
      </c>
      <c r="DA13" s="619"/>
      <c r="DB13" s="619"/>
      <c r="DC13" s="619"/>
      <c r="DD13" s="625">
        <v>835540</v>
      </c>
      <c r="DE13" s="617"/>
      <c r="DF13" s="617"/>
      <c r="DG13" s="617"/>
      <c r="DH13" s="617"/>
      <c r="DI13" s="617"/>
      <c r="DJ13" s="617"/>
      <c r="DK13" s="617"/>
      <c r="DL13" s="617"/>
      <c r="DM13" s="617"/>
      <c r="DN13" s="617"/>
      <c r="DO13" s="617"/>
      <c r="DP13" s="618"/>
      <c r="DQ13" s="625">
        <v>1801274</v>
      </c>
      <c r="DR13" s="617"/>
      <c r="DS13" s="617"/>
      <c r="DT13" s="617"/>
      <c r="DU13" s="617"/>
      <c r="DV13" s="617"/>
      <c r="DW13" s="617"/>
      <c r="DX13" s="617"/>
      <c r="DY13" s="617"/>
      <c r="DZ13" s="617"/>
      <c r="EA13" s="617"/>
      <c r="EB13" s="617"/>
      <c r="EC13" s="626"/>
    </row>
    <row r="14" spans="2:143" ht="11.25" customHeight="1" x14ac:dyDescent="0.2">
      <c r="B14" s="613" t="s">
        <v>258</v>
      </c>
      <c r="C14" s="614"/>
      <c r="D14" s="614"/>
      <c r="E14" s="614"/>
      <c r="F14" s="614"/>
      <c r="G14" s="614"/>
      <c r="H14" s="614"/>
      <c r="I14" s="614"/>
      <c r="J14" s="614"/>
      <c r="K14" s="614"/>
      <c r="L14" s="614"/>
      <c r="M14" s="614"/>
      <c r="N14" s="614"/>
      <c r="O14" s="614"/>
      <c r="P14" s="614"/>
      <c r="Q14" s="615"/>
      <c r="R14" s="616">
        <v>16</v>
      </c>
      <c r="S14" s="617"/>
      <c r="T14" s="617"/>
      <c r="U14" s="617"/>
      <c r="V14" s="617"/>
      <c r="W14" s="617"/>
      <c r="X14" s="617"/>
      <c r="Y14" s="618"/>
      <c r="Z14" s="619">
        <v>0</v>
      </c>
      <c r="AA14" s="619"/>
      <c r="AB14" s="619"/>
      <c r="AC14" s="619"/>
      <c r="AD14" s="620">
        <v>16</v>
      </c>
      <c r="AE14" s="620"/>
      <c r="AF14" s="620"/>
      <c r="AG14" s="620"/>
      <c r="AH14" s="620"/>
      <c r="AI14" s="620"/>
      <c r="AJ14" s="620"/>
      <c r="AK14" s="620"/>
      <c r="AL14" s="621">
        <v>0</v>
      </c>
      <c r="AM14" s="622"/>
      <c r="AN14" s="622"/>
      <c r="AO14" s="623"/>
      <c r="AP14" s="613" t="s">
        <v>259</v>
      </c>
      <c r="AQ14" s="614"/>
      <c r="AR14" s="614"/>
      <c r="AS14" s="614"/>
      <c r="AT14" s="614"/>
      <c r="AU14" s="614"/>
      <c r="AV14" s="614"/>
      <c r="AW14" s="614"/>
      <c r="AX14" s="614"/>
      <c r="AY14" s="614"/>
      <c r="AZ14" s="614"/>
      <c r="BA14" s="614"/>
      <c r="BB14" s="614"/>
      <c r="BC14" s="614"/>
      <c r="BD14" s="614"/>
      <c r="BE14" s="614"/>
      <c r="BF14" s="615"/>
      <c r="BG14" s="616">
        <v>184449</v>
      </c>
      <c r="BH14" s="617"/>
      <c r="BI14" s="617"/>
      <c r="BJ14" s="617"/>
      <c r="BK14" s="617"/>
      <c r="BL14" s="617"/>
      <c r="BM14" s="617"/>
      <c r="BN14" s="618"/>
      <c r="BO14" s="619">
        <v>1.8</v>
      </c>
      <c r="BP14" s="619"/>
      <c r="BQ14" s="619"/>
      <c r="BR14" s="619"/>
      <c r="BS14" s="620" t="s">
        <v>126</v>
      </c>
      <c r="BT14" s="620"/>
      <c r="BU14" s="620"/>
      <c r="BV14" s="620"/>
      <c r="BW14" s="620"/>
      <c r="BX14" s="620"/>
      <c r="BY14" s="620"/>
      <c r="BZ14" s="620"/>
      <c r="CA14" s="620"/>
      <c r="CB14" s="624"/>
      <c r="CD14" s="631" t="s">
        <v>260</v>
      </c>
      <c r="CE14" s="632"/>
      <c r="CF14" s="632"/>
      <c r="CG14" s="632"/>
      <c r="CH14" s="632"/>
      <c r="CI14" s="632"/>
      <c r="CJ14" s="632"/>
      <c r="CK14" s="632"/>
      <c r="CL14" s="632"/>
      <c r="CM14" s="632"/>
      <c r="CN14" s="632"/>
      <c r="CO14" s="632"/>
      <c r="CP14" s="632"/>
      <c r="CQ14" s="633"/>
      <c r="CR14" s="616">
        <v>1186549</v>
      </c>
      <c r="CS14" s="617"/>
      <c r="CT14" s="617"/>
      <c r="CU14" s="617"/>
      <c r="CV14" s="617"/>
      <c r="CW14" s="617"/>
      <c r="CX14" s="617"/>
      <c r="CY14" s="618"/>
      <c r="CZ14" s="619">
        <v>3.5</v>
      </c>
      <c r="DA14" s="619"/>
      <c r="DB14" s="619"/>
      <c r="DC14" s="619"/>
      <c r="DD14" s="625">
        <v>21548</v>
      </c>
      <c r="DE14" s="617"/>
      <c r="DF14" s="617"/>
      <c r="DG14" s="617"/>
      <c r="DH14" s="617"/>
      <c r="DI14" s="617"/>
      <c r="DJ14" s="617"/>
      <c r="DK14" s="617"/>
      <c r="DL14" s="617"/>
      <c r="DM14" s="617"/>
      <c r="DN14" s="617"/>
      <c r="DO14" s="617"/>
      <c r="DP14" s="618"/>
      <c r="DQ14" s="625">
        <v>1165742</v>
      </c>
      <c r="DR14" s="617"/>
      <c r="DS14" s="617"/>
      <c r="DT14" s="617"/>
      <c r="DU14" s="617"/>
      <c r="DV14" s="617"/>
      <c r="DW14" s="617"/>
      <c r="DX14" s="617"/>
      <c r="DY14" s="617"/>
      <c r="DZ14" s="617"/>
      <c r="EA14" s="617"/>
      <c r="EB14" s="617"/>
      <c r="EC14" s="626"/>
    </row>
    <row r="15" spans="2:143" ht="11.25" customHeight="1" x14ac:dyDescent="0.2">
      <c r="B15" s="613" t="s">
        <v>261</v>
      </c>
      <c r="C15" s="614"/>
      <c r="D15" s="614"/>
      <c r="E15" s="614"/>
      <c r="F15" s="614"/>
      <c r="G15" s="614"/>
      <c r="H15" s="614"/>
      <c r="I15" s="614"/>
      <c r="J15" s="614"/>
      <c r="K15" s="614"/>
      <c r="L15" s="614"/>
      <c r="M15" s="614"/>
      <c r="N15" s="614"/>
      <c r="O15" s="614"/>
      <c r="P15" s="614"/>
      <c r="Q15" s="615"/>
      <c r="R15" s="616" t="s">
        <v>126</v>
      </c>
      <c r="S15" s="617"/>
      <c r="T15" s="617"/>
      <c r="U15" s="617"/>
      <c r="V15" s="617"/>
      <c r="W15" s="617"/>
      <c r="X15" s="617"/>
      <c r="Y15" s="618"/>
      <c r="Z15" s="619" t="s">
        <v>126</v>
      </c>
      <c r="AA15" s="619"/>
      <c r="AB15" s="619"/>
      <c r="AC15" s="619"/>
      <c r="AD15" s="620" t="s">
        <v>126</v>
      </c>
      <c r="AE15" s="620"/>
      <c r="AF15" s="620"/>
      <c r="AG15" s="620"/>
      <c r="AH15" s="620"/>
      <c r="AI15" s="620"/>
      <c r="AJ15" s="620"/>
      <c r="AK15" s="620"/>
      <c r="AL15" s="621" t="s">
        <v>126</v>
      </c>
      <c r="AM15" s="622"/>
      <c r="AN15" s="622"/>
      <c r="AO15" s="623"/>
      <c r="AP15" s="613" t="s">
        <v>262</v>
      </c>
      <c r="AQ15" s="614"/>
      <c r="AR15" s="614"/>
      <c r="AS15" s="614"/>
      <c r="AT15" s="614"/>
      <c r="AU15" s="614"/>
      <c r="AV15" s="614"/>
      <c r="AW15" s="614"/>
      <c r="AX15" s="614"/>
      <c r="AY15" s="614"/>
      <c r="AZ15" s="614"/>
      <c r="BA15" s="614"/>
      <c r="BB15" s="614"/>
      <c r="BC15" s="614"/>
      <c r="BD15" s="614"/>
      <c r="BE15" s="614"/>
      <c r="BF15" s="615"/>
      <c r="BG15" s="616">
        <v>341822</v>
      </c>
      <c r="BH15" s="617"/>
      <c r="BI15" s="617"/>
      <c r="BJ15" s="617"/>
      <c r="BK15" s="617"/>
      <c r="BL15" s="617"/>
      <c r="BM15" s="617"/>
      <c r="BN15" s="618"/>
      <c r="BO15" s="619">
        <v>3.3</v>
      </c>
      <c r="BP15" s="619"/>
      <c r="BQ15" s="619"/>
      <c r="BR15" s="619"/>
      <c r="BS15" s="620" t="s">
        <v>126</v>
      </c>
      <c r="BT15" s="620"/>
      <c r="BU15" s="620"/>
      <c r="BV15" s="620"/>
      <c r="BW15" s="620"/>
      <c r="BX15" s="620"/>
      <c r="BY15" s="620"/>
      <c r="BZ15" s="620"/>
      <c r="CA15" s="620"/>
      <c r="CB15" s="624"/>
      <c r="CD15" s="631" t="s">
        <v>263</v>
      </c>
      <c r="CE15" s="632"/>
      <c r="CF15" s="632"/>
      <c r="CG15" s="632"/>
      <c r="CH15" s="632"/>
      <c r="CI15" s="632"/>
      <c r="CJ15" s="632"/>
      <c r="CK15" s="632"/>
      <c r="CL15" s="632"/>
      <c r="CM15" s="632"/>
      <c r="CN15" s="632"/>
      <c r="CO15" s="632"/>
      <c r="CP15" s="632"/>
      <c r="CQ15" s="633"/>
      <c r="CR15" s="616">
        <v>4637452</v>
      </c>
      <c r="CS15" s="617"/>
      <c r="CT15" s="617"/>
      <c r="CU15" s="617"/>
      <c r="CV15" s="617"/>
      <c r="CW15" s="617"/>
      <c r="CX15" s="617"/>
      <c r="CY15" s="618"/>
      <c r="CZ15" s="619">
        <v>13.8</v>
      </c>
      <c r="DA15" s="619"/>
      <c r="DB15" s="619"/>
      <c r="DC15" s="619"/>
      <c r="DD15" s="625">
        <v>1742806</v>
      </c>
      <c r="DE15" s="617"/>
      <c r="DF15" s="617"/>
      <c r="DG15" s="617"/>
      <c r="DH15" s="617"/>
      <c r="DI15" s="617"/>
      <c r="DJ15" s="617"/>
      <c r="DK15" s="617"/>
      <c r="DL15" s="617"/>
      <c r="DM15" s="617"/>
      <c r="DN15" s="617"/>
      <c r="DO15" s="617"/>
      <c r="DP15" s="618"/>
      <c r="DQ15" s="625">
        <v>2824605</v>
      </c>
      <c r="DR15" s="617"/>
      <c r="DS15" s="617"/>
      <c r="DT15" s="617"/>
      <c r="DU15" s="617"/>
      <c r="DV15" s="617"/>
      <c r="DW15" s="617"/>
      <c r="DX15" s="617"/>
      <c r="DY15" s="617"/>
      <c r="DZ15" s="617"/>
      <c r="EA15" s="617"/>
      <c r="EB15" s="617"/>
      <c r="EC15" s="626"/>
    </row>
    <row r="16" spans="2:143" ht="11.25" customHeight="1" x14ac:dyDescent="0.2">
      <c r="B16" s="613" t="s">
        <v>264</v>
      </c>
      <c r="C16" s="614"/>
      <c r="D16" s="614"/>
      <c r="E16" s="614"/>
      <c r="F16" s="614"/>
      <c r="G16" s="614"/>
      <c r="H16" s="614"/>
      <c r="I16" s="614"/>
      <c r="J16" s="614"/>
      <c r="K16" s="614"/>
      <c r="L16" s="614"/>
      <c r="M16" s="614"/>
      <c r="N16" s="614"/>
      <c r="O16" s="614"/>
      <c r="P16" s="614"/>
      <c r="Q16" s="615"/>
      <c r="R16" s="616">
        <v>28696</v>
      </c>
      <c r="S16" s="617"/>
      <c r="T16" s="617"/>
      <c r="U16" s="617"/>
      <c r="V16" s="617"/>
      <c r="W16" s="617"/>
      <c r="X16" s="617"/>
      <c r="Y16" s="618"/>
      <c r="Z16" s="619">
        <v>0.1</v>
      </c>
      <c r="AA16" s="619"/>
      <c r="AB16" s="619"/>
      <c r="AC16" s="619"/>
      <c r="AD16" s="620">
        <v>28696</v>
      </c>
      <c r="AE16" s="620"/>
      <c r="AF16" s="620"/>
      <c r="AG16" s="620"/>
      <c r="AH16" s="620"/>
      <c r="AI16" s="620"/>
      <c r="AJ16" s="620"/>
      <c r="AK16" s="620"/>
      <c r="AL16" s="621">
        <v>0.2</v>
      </c>
      <c r="AM16" s="622"/>
      <c r="AN16" s="622"/>
      <c r="AO16" s="623"/>
      <c r="AP16" s="613" t="s">
        <v>265</v>
      </c>
      <c r="AQ16" s="614"/>
      <c r="AR16" s="614"/>
      <c r="AS16" s="614"/>
      <c r="AT16" s="614"/>
      <c r="AU16" s="614"/>
      <c r="AV16" s="614"/>
      <c r="AW16" s="614"/>
      <c r="AX16" s="614"/>
      <c r="AY16" s="614"/>
      <c r="AZ16" s="614"/>
      <c r="BA16" s="614"/>
      <c r="BB16" s="614"/>
      <c r="BC16" s="614"/>
      <c r="BD16" s="614"/>
      <c r="BE16" s="614"/>
      <c r="BF16" s="615"/>
      <c r="BG16" s="616" t="s">
        <v>126</v>
      </c>
      <c r="BH16" s="617"/>
      <c r="BI16" s="617"/>
      <c r="BJ16" s="617"/>
      <c r="BK16" s="617"/>
      <c r="BL16" s="617"/>
      <c r="BM16" s="617"/>
      <c r="BN16" s="618"/>
      <c r="BO16" s="619" t="s">
        <v>126</v>
      </c>
      <c r="BP16" s="619"/>
      <c r="BQ16" s="619"/>
      <c r="BR16" s="619"/>
      <c r="BS16" s="620" t="s">
        <v>126</v>
      </c>
      <c r="BT16" s="620"/>
      <c r="BU16" s="620"/>
      <c r="BV16" s="620"/>
      <c r="BW16" s="620"/>
      <c r="BX16" s="620"/>
      <c r="BY16" s="620"/>
      <c r="BZ16" s="620"/>
      <c r="CA16" s="620"/>
      <c r="CB16" s="624"/>
      <c r="CD16" s="631" t="s">
        <v>266</v>
      </c>
      <c r="CE16" s="632"/>
      <c r="CF16" s="632"/>
      <c r="CG16" s="632"/>
      <c r="CH16" s="632"/>
      <c r="CI16" s="632"/>
      <c r="CJ16" s="632"/>
      <c r="CK16" s="632"/>
      <c r="CL16" s="632"/>
      <c r="CM16" s="632"/>
      <c r="CN16" s="632"/>
      <c r="CO16" s="632"/>
      <c r="CP16" s="632"/>
      <c r="CQ16" s="633"/>
      <c r="CR16" s="616">
        <v>3169</v>
      </c>
      <c r="CS16" s="617"/>
      <c r="CT16" s="617"/>
      <c r="CU16" s="617"/>
      <c r="CV16" s="617"/>
      <c r="CW16" s="617"/>
      <c r="CX16" s="617"/>
      <c r="CY16" s="618"/>
      <c r="CZ16" s="619">
        <v>0</v>
      </c>
      <c r="DA16" s="619"/>
      <c r="DB16" s="619"/>
      <c r="DC16" s="619"/>
      <c r="DD16" s="625" t="s">
        <v>126</v>
      </c>
      <c r="DE16" s="617"/>
      <c r="DF16" s="617"/>
      <c r="DG16" s="617"/>
      <c r="DH16" s="617"/>
      <c r="DI16" s="617"/>
      <c r="DJ16" s="617"/>
      <c r="DK16" s="617"/>
      <c r="DL16" s="617"/>
      <c r="DM16" s="617"/>
      <c r="DN16" s="617"/>
      <c r="DO16" s="617"/>
      <c r="DP16" s="618"/>
      <c r="DQ16" s="625">
        <v>69</v>
      </c>
      <c r="DR16" s="617"/>
      <c r="DS16" s="617"/>
      <c r="DT16" s="617"/>
      <c r="DU16" s="617"/>
      <c r="DV16" s="617"/>
      <c r="DW16" s="617"/>
      <c r="DX16" s="617"/>
      <c r="DY16" s="617"/>
      <c r="DZ16" s="617"/>
      <c r="EA16" s="617"/>
      <c r="EB16" s="617"/>
      <c r="EC16" s="626"/>
    </row>
    <row r="17" spans="2:133" ht="11.25" customHeight="1" x14ac:dyDescent="0.2">
      <c r="B17" s="613" t="s">
        <v>267</v>
      </c>
      <c r="C17" s="614"/>
      <c r="D17" s="614"/>
      <c r="E17" s="614"/>
      <c r="F17" s="614"/>
      <c r="G17" s="614"/>
      <c r="H17" s="614"/>
      <c r="I17" s="614"/>
      <c r="J17" s="614"/>
      <c r="K17" s="614"/>
      <c r="L17" s="614"/>
      <c r="M17" s="614"/>
      <c r="N17" s="614"/>
      <c r="O17" s="614"/>
      <c r="P17" s="614"/>
      <c r="Q17" s="615"/>
      <c r="R17" s="616">
        <v>73690</v>
      </c>
      <c r="S17" s="617"/>
      <c r="T17" s="617"/>
      <c r="U17" s="617"/>
      <c r="V17" s="617"/>
      <c r="W17" s="617"/>
      <c r="X17" s="617"/>
      <c r="Y17" s="618"/>
      <c r="Z17" s="619">
        <v>0.2</v>
      </c>
      <c r="AA17" s="619"/>
      <c r="AB17" s="619"/>
      <c r="AC17" s="619"/>
      <c r="AD17" s="620">
        <v>73690</v>
      </c>
      <c r="AE17" s="620"/>
      <c r="AF17" s="620"/>
      <c r="AG17" s="620"/>
      <c r="AH17" s="620"/>
      <c r="AI17" s="620"/>
      <c r="AJ17" s="620"/>
      <c r="AK17" s="620"/>
      <c r="AL17" s="621">
        <v>0.4</v>
      </c>
      <c r="AM17" s="622"/>
      <c r="AN17" s="622"/>
      <c r="AO17" s="623"/>
      <c r="AP17" s="613" t="s">
        <v>268</v>
      </c>
      <c r="AQ17" s="614"/>
      <c r="AR17" s="614"/>
      <c r="AS17" s="614"/>
      <c r="AT17" s="614"/>
      <c r="AU17" s="614"/>
      <c r="AV17" s="614"/>
      <c r="AW17" s="614"/>
      <c r="AX17" s="614"/>
      <c r="AY17" s="614"/>
      <c r="AZ17" s="614"/>
      <c r="BA17" s="614"/>
      <c r="BB17" s="614"/>
      <c r="BC17" s="614"/>
      <c r="BD17" s="614"/>
      <c r="BE17" s="614"/>
      <c r="BF17" s="615"/>
      <c r="BG17" s="616" t="s">
        <v>126</v>
      </c>
      <c r="BH17" s="617"/>
      <c r="BI17" s="617"/>
      <c r="BJ17" s="617"/>
      <c r="BK17" s="617"/>
      <c r="BL17" s="617"/>
      <c r="BM17" s="617"/>
      <c r="BN17" s="618"/>
      <c r="BO17" s="619" t="s">
        <v>126</v>
      </c>
      <c r="BP17" s="619"/>
      <c r="BQ17" s="619"/>
      <c r="BR17" s="619"/>
      <c r="BS17" s="620" t="s">
        <v>126</v>
      </c>
      <c r="BT17" s="620"/>
      <c r="BU17" s="620"/>
      <c r="BV17" s="620"/>
      <c r="BW17" s="620"/>
      <c r="BX17" s="620"/>
      <c r="BY17" s="620"/>
      <c r="BZ17" s="620"/>
      <c r="CA17" s="620"/>
      <c r="CB17" s="624"/>
      <c r="CD17" s="631" t="s">
        <v>269</v>
      </c>
      <c r="CE17" s="632"/>
      <c r="CF17" s="632"/>
      <c r="CG17" s="632"/>
      <c r="CH17" s="632"/>
      <c r="CI17" s="632"/>
      <c r="CJ17" s="632"/>
      <c r="CK17" s="632"/>
      <c r="CL17" s="632"/>
      <c r="CM17" s="632"/>
      <c r="CN17" s="632"/>
      <c r="CO17" s="632"/>
      <c r="CP17" s="632"/>
      <c r="CQ17" s="633"/>
      <c r="CR17" s="616">
        <v>3257599</v>
      </c>
      <c r="CS17" s="617"/>
      <c r="CT17" s="617"/>
      <c r="CU17" s="617"/>
      <c r="CV17" s="617"/>
      <c r="CW17" s="617"/>
      <c r="CX17" s="617"/>
      <c r="CY17" s="618"/>
      <c r="CZ17" s="619">
        <v>9.6999999999999993</v>
      </c>
      <c r="DA17" s="619"/>
      <c r="DB17" s="619"/>
      <c r="DC17" s="619"/>
      <c r="DD17" s="625" t="s">
        <v>126</v>
      </c>
      <c r="DE17" s="617"/>
      <c r="DF17" s="617"/>
      <c r="DG17" s="617"/>
      <c r="DH17" s="617"/>
      <c r="DI17" s="617"/>
      <c r="DJ17" s="617"/>
      <c r="DK17" s="617"/>
      <c r="DL17" s="617"/>
      <c r="DM17" s="617"/>
      <c r="DN17" s="617"/>
      <c r="DO17" s="617"/>
      <c r="DP17" s="618"/>
      <c r="DQ17" s="625">
        <v>3064563</v>
      </c>
      <c r="DR17" s="617"/>
      <c r="DS17" s="617"/>
      <c r="DT17" s="617"/>
      <c r="DU17" s="617"/>
      <c r="DV17" s="617"/>
      <c r="DW17" s="617"/>
      <c r="DX17" s="617"/>
      <c r="DY17" s="617"/>
      <c r="DZ17" s="617"/>
      <c r="EA17" s="617"/>
      <c r="EB17" s="617"/>
      <c r="EC17" s="626"/>
    </row>
    <row r="18" spans="2:133" ht="11.25" customHeight="1" x14ac:dyDescent="0.2">
      <c r="B18" s="613" t="s">
        <v>270</v>
      </c>
      <c r="C18" s="614"/>
      <c r="D18" s="614"/>
      <c r="E18" s="614"/>
      <c r="F18" s="614"/>
      <c r="G18" s="614"/>
      <c r="H18" s="614"/>
      <c r="I18" s="614"/>
      <c r="J18" s="614"/>
      <c r="K18" s="614"/>
      <c r="L18" s="614"/>
      <c r="M18" s="614"/>
      <c r="N18" s="614"/>
      <c r="O18" s="614"/>
      <c r="P18" s="614"/>
      <c r="Q18" s="615"/>
      <c r="R18" s="616">
        <v>204648</v>
      </c>
      <c r="S18" s="617"/>
      <c r="T18" s="617"/>
      <c r="U18" s="617"/>
      <c r="V18" s="617"/>
      <c r="W18" s="617"/>
      <c r="X18" s="617"/>
      <c r="Y18" s="618"/>
      <c r="Z18" s="619">
        <v>0.6</v>
      </c>
      <c r="AA18" s="619"/>
      <c r="AB18" s="619"/>
      <c r="AC18" s="619"/>
      <c r="AD18" s="620">
        <v>201827</v>
      </c>
      <c r="AE18" s="620"/>
      <c r="AF18" s="620"/>
      <c r="AG18" s="620"/>
      <c r="AH18" s="620"/>
      <c r="AI18" s="620"/>
      <c r="AJ18" s="620"/>
      <c r="AK18" s="620"/>
      <c r="AL18" s="621">
        <v>1.1000000238418579</v>
      </c>
      <c r="AM18" s="622"/>
      <c r="AN18" s="622"/>
      <c r="AO18" s="623"/>
      <c r="AP18" s="613" t="s">
        <v>271</v>
      </c>
      <c r="AQ18" s="614"/>
      <c r="AR18" s="614"/>
      <c r="AS18" s="614"/>
      <c r="AT18" s="614"/>
      <c r="AU18" s="614"/>
      <c r="AV18" s="614"/>
      <c r="AW18" s="614"/>
      <c r="AX18" s="614"/>
      <c r="AY18" s="614"/>
      <c r="AZ18" s="614"/>
      <c r="BA18" s="614"/>
      <c r="BB18" s="614"/>
      <c r="BC18" s="614"/>
      <c r="BD18" s="614"/>
      <c r="BE18" s="614"/>
      <c r="BF18" s="615"/>
      <c r="BG18" s="616" t="s">
        <v>126</v>
      </c>
      <c r="BH18" s="617"/>
      <c r="BI18" s="617"/>
      <c r="BJ18" s="617"/>
      <c r="BK18" s="617"/>
      <c r="BL18" s="617"/>
      <c r="BM18" s="617"/>
      <c r="BN18" s="618"/>
      <c r="BO18" s="619" t="s">
        <v>126</v>
      </c>
      <c r="BP18" s="619"/>
      <c r="BQ18" s="619"/>
      <c r="BR18" s="619"/>
      <c r="BS18" s="620" t="s">
        <v>126</v>
      </c>
      <c r="BT18" s="620"/>
      <c r="BU18" s="620"/>
      <c r="BV18" s="620"/>
      <c r="BW18" s="620"/>
      <c r="BX18" s="620"/>
      <c r="BY18" s="620"/>
      <c r="BZ18" s="620"/>
      <c r="CA18" s="620"/>
      <c r="CB18" s="624"/>
      <c r="CD18" s="631" t="s">
        <v>272</v>
      </c>
      <c r="CE18" s="632"/>
      <c r="CF18" s="632"/>
      <c r="CG18" s="632"/>
      <c r="CH18" s="632"/>
      <c r="CI18" s="632"/>
      <c r="CJ18" s="632"/>
      <c r="CK18" s="632"/>
      <c r="CL18" s="632"/>
      <c r="CM18" s="632"/>
      <c r="CN18" s="632"/>
      <c r="CO18" s="632"/>
      <c r="CP18" s="632"/>
      <c r="CQ18" s="633"/>
      <c r="CR18" s="616">
        <v>119650</v>
      </c>
      <c r="CS18" s="617"/>
      <c r="CT18" s="617"/>
      <c r="CU18" s="617"/>
      <c r="CV18" s="617"/>
      <c r="CW18" s="617"/>
      <c r="CX18" s="617"/>
      <c r="CY18" s="618"/>
      <c r="CZ18" s="619">
        <v>0.4</v>
      </c>
      <c r="DA18" s="619"/>
      <c r="DB18" s="619"/>
      <c r="DC18" s="619"/>
      <c r="DD18" s="625">
        <v>119650</v>
      </c>
      <c r="DE18" s="617"/>
      <c r="DF18" s="617"/>
      <c r="DG18" s="617"/>
      <c r="DH18" s="617"/>
      <c r="DI18" s="617"/>
      <c r="DJ18" s="617"/>
      <c r="DK18" s="617"/>
      <c r="DL18" s="617"/>
      <c r="DM18" s="617"/>
      <c r="DN18" s="617"/>
      <c r="DO18" s="617"/>
      <c r="DP18" s="618"/>
      <c r="DQ18" s="625">
        <v>119650</v>
      </c>
      <c r="DR18" s="617"/>
      <c r="DS18" s="617"/>
      <c r="DT18" s="617"/>
      <c r="DU18" s="617"/>
      <c r="DV18" s="617"/>
      <c r="DW18" s="617"/>
      <c r="DX18" s="617"/>
      <c r="DY18" s="617"/>
      <c r="DZ18" s="617"/>
      <c r="EA18" s="617"/>
      <c r="EB18" s="617"/>
      <c r="EC18" s="626"/>
    </row>
    <row r="19" spans="2:133" ht="11.25" customHeight="1" x14ac:dyDescent="0.2">
      <c r="B19" s="613" t="s">
        <v>273</v>
      </c>
      <c r="C19" s="614"/>
      <c r="D19" s="614"/>
      <c r="E19" s="614"/>
      <c r="F19" s="614"/>
      <c r="G19" s="614"/>
      <c r="H19" s="614"/>
      <c r="I19" s="614"/>
      <c r="J19" s="614"/>
      <c r="K19" s="614"/>
      <c r="L19" s="614"/>
      <c r="M19" s="614"/>
      <c r="N19" s="614"/>
      <c r="O19" s="614"/>
      <c r="P19" s="614"/>
      <c r="Q19" s="615"/>
      <c r="R19" s="616">
        <v>141438</v>
      </c>
      <c r="S19" s="617"/>
      <c r="T19" s="617"/>
      <c r="U19" s="617"/>
      <c r="V19" s="617"/>
      <c r="W19" s="617"/>
      <c r="X19" s="617"/>
      <c r="Y19" s="618"/>
      <c r="Z19" s="619">
        <v>0.4</v>
      </c>
      <c r="AA19" s="619"/>
      <c r="AB19" s="619"/>
      <c r="AC19" s="619"/>
      <c r="AD19" s="620">
        <v>141438</v>
      </c>
      <c r="AE19" s="620"/>
      <c r="AF19" s="620"/>
      <c r="AG19" s="620"/>
      <c r="AH19" s="620"/>
      <c r="AI19" s="620"/>
      <c r="AJ19" s="620"/>
      <c r="AK19" s="620"/>
      <c r="AL19" s="621">
        <v>0.8</v>
      </c>
      <c r="AM19" s="622"/>
      <c r="AN19" s="622"/>
      <c r="AO19" s="623"/>
      <c r="AP19" s="613" t="s">
        <v>274</v>
      </c>
      <c r="AQ19" s="614"/>
      <c r="AR19" s="614"/>
      <c r="AS19" s="614"/>
      <c r="AT19" s="614"/>
      <c r="AU19" s="614"/>
      <c r="AV19" s="614"/>
      <c r="AW19" s="614"/>
      <c r="AX19" s="614"/>
      <c r="AY19" s="614"/>
      <c r="AZ19" s="614"/>
      <c r="BA19" s="614"/>
      <c r="BB19" s="614"/>
      <c r="BC19" s="614"/>
      <c r="BD19" s="614"/>
      <c r="BE19" s="614"/>
      <c r="BF19" s="615"/>
      <c r="BG19" s="616">
        <v>431619</v>
      </c>
      <c r="BH19" s="617"/>
      <c r="BI19" s="617"/>
      <c r="BJ19" s="617"/>
      <c r="BK19" s="617"/>
      <c r="BL19" s="617"/>
      <c r="BM19" s="617"/>
      <c r="BN19" s="618"/>
      <c r="BO19" s="619">
        <v>4.2</v>
      </c>
      <c r="BP19" s="619"/>
      <c r="BQ19" s="619"/>
      <c r="BR19" s="619"/>
      <c r="BS19" s="620" t="s">
        <v>126</v>
      </c>
      <c r="BT19" s="620"/>
      <c r="BU19" s="620"/>
      <c r="BV19" s="620"/>
      <c r="BW19" s="620"/>
      <c r="BX19" s="620"/>
      <c r="BY19" s="620"/>
      <c r="BZ19" s="620"/>
      <c r="CA19" s="620"/>
      <c r="CB19" s="624"/>
      <c r="CD19" s="631" t="s">
        <v>275</v>
      </c>
      <c r="CE19" s="632"/>
      <c r="CF19" s="632"/>
      <c r="CG19" s="632"/>
      <c r="CH19" s="632"/>
      <c r="CI19" s="632"/>
      <c r="CJ19" s="632"/>
      <c r="CK19" s="632"/>
      <c r="CL19" s="632"/>
      <c r="CM19" s="632"/>
      <c r="CN19" s="632"/>
      <c r="CO19" s="632"/>
      <c r="CP19" s="632"/>
      <c r="CQ19" s="633"/>
      <c r="CR19" s="616" t="s">
        <v>126</v>
      </c>
      <c r="CS19" s="617"/>
      <c r="CT19" s="617"/>
      <c r="CU19" s="617"/>
      <c r="CV19" s="617"/>
      <c r="CW19" s="617"/>
      <c r="CX19" s="617"/>
      <c r="CY19" s="618"/>
      <c r="CZ19" s="619" t="s">
        <v>126</v>
      </c>
      <c r="DA19" s="619"/>
      <c r="DB19" s="619"/>
      <c r="DC19" s="619"/>
      <c r="DD19" s="625" t="s">
        <v>126</v>
      </c>
      <c r="DE19" s="617"/>
      <c r="DF19" s="617"/>
      <c r="DG19" s="617"/>
      <c r="DH19" s="617"/>
      <c r="DI19" s="617"/>
      <c r="DJ19" s="617"/>
      <c r="DK19" s="617"/>
      <c r="DL19" s="617"/>
      <c r="DM19" s="617"/>
      <c r="DN19" s="617"/>
      <c r="DO19" s="617"/>
      <c r="DP19" s="618"/>
      <c r="DQ19" s="625" t="s">
        <v>126</v>
      </c>
      <c r="DR19" s="617"/>
      <c r="DS19" s="617"/>
      <c r="DT19" s="617"/>
      <c r="DU19" s="617"/>
      <c r="DV19" s="617"/>
      <c r="DW19" s="617"/>
      <c r="DX19" s="617"/>
      <c r="DY19" s="617"/>
      <c r="DZ19" s="617"/>
      <c r="EA19" s="617"/>
      <c r="EB19" s="617"/>
      <c r="EC19" s="626"/>
    </row>
    <row r="20" spans="2:133" ht="11.25" customHeight="1" x14ac:dyDescent="0.2">
      <c r="B20" s="613" t="s">
        <v>276</v>
      </c>
      <c r="C20" s="614"/>
      <c r="D20" s="614"/>
      <c r="E20" s="614"/>
      <c r="F20" s="614"/>
      <c r="G20" s="614"/>
      <c r="H20" s="614"/>
      <c r="I20" s="614"/>
      <c r="J20" s="614"/>
      <c r="K20" s="614"/>
      <c r="L20" s="614"/>
      <c r="M20" s="614"/>
      <c r="N20" s="614"/>
      <c r="O20" s="614"/>
      <c r="P20" s="614"/>
      <c r="Q20" s="615"/>
      <c r="R20" s="616">
        <v>10247</v>
      </c>
      <c r="S20" s="617"/>
      <c r="T20" s="617"/>
      <c r="U20" s="617"/>
      <c r="V20" s="617"/>
      <c r="W20" s="617"/>
      <c r="X20" s="617"/>
      <c r="Y20" s="618"/>
      <c r="Z20" s="619">
        <v>0</v>
      </c>
      <c r="AA20" s="619"/>
      <c r="AB20" s="619"/>
      <c r="AC20" s="619"/>
      <c r="AD20" s="620">
        <v>10247</v>
      </c>
      <c r="AE20" s="620"/>
      <c r="AF20" s="620"/>
      <c r="AG20" s="620"/>
      <c r="AH20" s="620"/>
      <c r="AI20" s="620"/>
      <c r="AJ20" s="620"/>
      <c r="AK20" s="620"/>
      <c r="AL20" s="621">
        <v>0.1</v>
      </c>
      <c r="AM20" s="622"/>
      <c r="AN20" s="622"/>
      <c r="AO20" s="623"/>
      <c r="AP20" s="613" t="s">
        <v>277</v>
      </c>
      <c r="AQ20" s="614"/>
      <c r="AR20" s="614"/>
      <c r="AS20" s="614"/>
      <c r="AT20" s="614"/>
      <c r="AU20" s="614"/>
      <c r="AV20" s="614"/>
      <c r="AW20" s="614"/>
      <c r="AX20" s="614"/>
      <c r="AY20" s="614"/>
      <c r="AZ20" s="614"/>
      <c r="BA20" s="614"/>
      <c r="BB20" s="614"/>
      <c r="BC20" s="614"/>
      <c r="BD20" s="614"/>
      <c r="BE20" s="614"/>
      <c r="BF20" s="615"/>
      <c r="BG20" s="616">
        <v>431619</v>
      </c>
      <c r="BH20" s="617"/>
      <c r="BI20" s="617"/>
      <c r="BJ20" s="617"/>
      <c r="BK20" s="617"/>
      <c r="BL20" s="617"/>
      <c r="BM20" s="617"/>
      <c r="BN20" s="618"/>
      <c r="BO20" s="619">
        <v>4.2</v>
      </c>
      <c r="BP20" s="619"/>
      <c r="BQ20" s="619"/>
      <c r="BR20" s="619"/>
      <c r="BS20" s="620" t="s">
        <v>126</v>
      </c>
      <c r="BT20" s="620"/>
      <c r="BU20" s="620"/>
      <c r="BV20" s="620"/>
      <c r="BW20" s="620"/>
      <c r="BX20" s="620"/>
      <c r="BY20" s="620"/>
      <c r="BZ20" s="620"/>
      <c r="CA20" s="620"/>
      <c r="CB20" s="624"/>
      <c r="CD20" s="631" t="s">
        <v>278</v>
      </c>
      <c r="CE20" s="632"/>
      <c r="CF20" s="632"/>
      <c r="CG20" s="632"/>
      <c r="CH20" s="632"/>
      <c r="CI20" s="632"/>
      <c r="CJ20" s="632"/>
      <c r="CK20" s="632"/>
      <c r="CL20" s="632"/>
      <c r="CM20" s="632"/>
      <c r="CN20" s="632"/>
      <c r="CO20" s="632"/>
      <c r="CP20" s="632"/>
      <c r="CQ20" s="633"/>
      <c r="CR20" s="616">
        <v>33536199</v>
      </c>
      <c r="CS20" s="617"/>
      <c r="CT20" s="617"/>
      <c r="CU20" s="617"/>
      <c r="CV20" s="617"/>
      <c r="CW20" s="617"/>
      <c r="CX20" s="617"/>
      <c r="CY20" s="618"/>
      <c r="CZ20" s="619">
        <v>100</v>
      </c>
      <c r="DA20" s="619"/>
      <c r="DB20" s="619"/>
      <c r="DC20" s="619"/>
      <c r="DD20" s="625">
        <v>3570526</v>
      </c>
      <c r="DE20" s="617"/>
      <c r="DF20" s="617"/>
      <c r="DG20" s="617"/>
      <c r="DH20" s="617"/>
      <c r="DI20" s="617"/>
      <c r="DJ20" s="617"/>
      <c r="DK20" s="617"/>
      <c r="DL20" s="617"/>
      <c r="DM20" s="617"/>
      <c r="DN20" s="617"/>
      <c r="DO20" s="617"/>
      <c r="DP20" s="618"/>
      <c r="DQ20" s="625">
        <v>20859292</v>
      </c>
      <c r="DR20" s="617"/>
      <c r="DS20" s="617"/>
      <c r="DT20" s="617"/>
      <c r="DU20" s="617"/>
      <c r="DV20" s="617"/>
      <c r="DW20" s="617"/>
      <c r="DX20" s="617"/>
      <c r="DY20" s="617"/>
      <c r="DZ20" s="617"/>
      <c r="EA20" s="617"/>
      <c r="EB20" s="617"/>
      <c r="EC20" s="626"/>
    </row>
    <row r="21" spans="2:133" ht="11.25" customHeight="1" x14ac:dyDescent="0.2">
      <c r="B21" s="613" t="s">
        <v>279</v>
      </c>
      <c r="C21" s="614"/>
      <c r="D21" s="614"/>
      <c r="E21" s="614"/>
      <c r="F21" s="614"/>
      <c r="G21" s="614"/>
      <c r="H21" s="614"/>
      <c r="I21" s="614"/>
      <c r="J21" s="614"/>
      <c r="K21" s="614"/>
      <c r="L21" s="614"/>
      <c r="M21" s="614"/>
      <c r="N21" s="614"/>
      <c r="O21" s="614"/>
      <c r="P21" s="614"/>
      <c r="Q21" s="615"/>
      <c r="R21" s="616">
        <v>4390</v>
      </c>
      <c r="S21" s="617"/>
      <c r="T21" s="617"/>
      <c r="U21" s="617"/>
      <c r="V21" s="617"/>
      <c r="W21" s="617"/>
      <c r="X21" s="617"/>
      <c r="Y21" s="618"/>
      <c r="Z21" s="619">
        <v>0</v>
      </c>
      <c r="AA21" s="619"/>
      <c r="AB21" s="619"/>
      <c r="AC21" s="619"/>
      <c r="AD21" s="620">
        <v>4390</v>
      </c>
      <c r="AE21" s="620"/>
      <c r="AF21" s="620"/>
      <c r="AG21" s="620"/>
      <c r="AH21" s="620"/>
      <c r="AI21" s="620"/>
      <c r="AJ21" s="620"/>
      <c r="AK21" s="620"/>
      <c r="AL21" s="621">
        <v>0</v>
      </c>
      <c r="AM21" s="622"/>
      <c r="AN21" s="622"/>
      <c r="AO21" s="623"/>
      <c r="AP21" s="635" t="s">
        <v>280</v>
      </c>
      <c r="AQ21" s="636"/>
      <c r="AR21" s="636"/>
      <c r="AS21" s="636"/>
      <c r="AT21" s="636"/>
      <c r="AU21" s="636"/>
      <c r="AV21" s="636"/>
      <c r="AW21" s="636"/>
      <c r="AX21" s="636"/>
      <c r="AY21" s="636"/>
      <c r="AZ21" s="636"/>
      <c r="BA21" s="636"/>
      <c r="BB21" s="636"/>
      <c r="BC21" s="636"/>
      <c r="BD21" s="636"/>
      <c r="BE21" s="636"/>
      <c r="BF21" s="637"/>
      <c r="BG21" s="616" t="s">
        <v>126</v>
      </c>
      <c r="BH21" s="617"/>
      <c r="BI21" s="617"/>
      <c r="BJ21" s="617"/>
      <c r="BK21" s="617"/>
      <c r="BL21" s="617"/>
      <c r="BM21" s="617"/>
      <c r="BN21" s="618"/>
      <c r="BO21" s="619" t="s">
        <v>126</v>
      </c>
      <c r="BP21" s="619"/>
      <c r="BQ21" s="619"/>
      <c r="BR21" s="619"/>
      <c r="BS21" s="620" t="s">
        <v>126</v>
      </c>
      <c r="BT21" s="620"/>
      <c r="BU21" s="620"/>
      <c r="BV21" s="620"/>
      <c r="BW21" s="620"/>
      <c r="BX21" s="620"/>
      <c r="BY21" s="620"/>
      <c r="BZ21" s="620"/>
      <c r="CA21" s="620"/>
      <c r="CB21" s="624"/>
      <c r="CD21" s="644"/>
      <c r="CE21" s="645"/>
      <c r="CF21" s="645"/>
      <c r="CG21" s="645"/>
      <c r="CH21" s="645"/>
      <c r="CI21" s="645"/>
      <c r="CJ21" s="645"/>
      <c r="CK21" s="645"/>
      <c r="CL21" s="645"/>
      <c r="CM21" s="645"/>
      <c r="CN21" s="645"/>
      <c r="CO21" s="645"/>
      <c r="CP21" s="645"/>
      <c r="CQ21" s="646"/>
      <c r="CR21" s="647"/>
      <c r="CS21" s="639"/>
      <c r="CT21" s="639"/>
      <c r="CU21" s="639"/>
      <c r="CV21" s="639"/>
      <c r="CW21" s="639"/>
      <c r="CX21" s="639"/>
      <c r="CY21" s="648"/>
      <c r="CZ21" s="649"/>
      <c r="DA21" s="649"/>
      <c r="DB21" s="649"/>
      <c r="DC21" s="649"/>
      <c r="DD21" s="638"/>
      <c r="DE21" s="639"/>
      <c r="DF21" s="639"/>
      <c r="DG21" s="639"/>
      <c r="DH21" s="639"/>
      <c r="DI21" s="639"/>
      <c r="DJ21" s="639"/>
      <c r="DK21" s="639"/>
      <c r="DL21" s="639"/>
      <c r="DM21" s="639"/>
      <c r="DN21" s="639"/>
      <c r="DO21" s="639"/>
      <c r="DP21" s="648"/>
      <c r="DQ21" s="638"/>
      <c r="DR21" s="639"/>
      <c r="DS21" s="639"/>
      <c r="DT21" s="639"/>
      <c r="DU21" s="639"/>
      <c r="DV21" s="639"/>
      <c r="DW21" s="639"/>
      <c r="DX21" s="639"/>
      <c r="DY21" s="639"/>
      <c r="DZ21" s="639"/>
      <c r="EA21" s="639"/>
      <c r="EB21" s="639"/>
      <c r="EC21" s="640"/>
    </row>
    <row r="22" spans="2:133" ht="11.25" customHeight="1" x14ac:dyDescent="0.2">
      <c r="B22" s="641" t="s">
        <v>281</v>
      </c>
      <c r="C22" s="642"/>
      <c r="D22" s="642"/>
      <c r="E22" s="642"/>
      <c r="F22" s="642"/>
      <c r="G22" s="642"/>
      <c r="H22" s="642"/>
      <c r="I22" s="642"/>
      <c r="J22" s="642"/>
      <c r="K22" s="642"/>
      <c r="L22" s="642"/>
      <c r="M22" s="642"/>
      <c r="N22" s="642"/>
      <c r="O22" s="642"/>
      <c r="P22" s="642"/>
      <c r="Q22" s="643"/>
      <c r="R22" s="616">
        <v>48573</v>
      </c>
      <c r="S22" s="617"/>
      <c r="T22" s="617"/>
      <c r="U22" s="617"/>
      <c r="V22" s="617"/>
      <c r="W22" s="617"/>
      <c r="X22" s="617"/>
      <c r="Y22" s="618"/>
      <c r="Z22" s="619">
        <v>0.1</v>
      </c>
      <c r="AA22" s="619"/>
      <c r="AB22" s="619"/>
      <c r="AC22" s="619"/>
      <c r="AD22" s="620">
        <v>45752</v>
      </c>
      <c r="AE22" s="620"/>
      <c r="AF22" s="620"/>
      <c r="AG22" s="620"/>
      <c r="AH22" s="620"/>
      <c r="AI22" s="620"/>
      <c r="AJ22" s="620"/>
      <c r="AK22" s="620"/>
      <c r="AL22" s="621">
        <v>0.20000000298023224</v>
      </c>
      <c r="AM22" s="622"/>
      <c r="AN22" s="622"/>
      <c r="AO22" s="623"/>
      <c r="AP22" s="635" t="s">
        <v>282</v>
      </c>
      <c r="AQ22" s="636"/>
      <c r="AR22" s="636"/>
      <c r="AS22" s="636"/>
      <c r="AT22" s="636"/>
      <c r="AU22" s="636"/>
      <c r="AV22" s="636"/>
      <c r="AW22" s="636"/>
      <c r="AX22" s="636"/>
      <c r="AY22" s="636"/>
      <c r="AZ22" s="636"/>
      <c r="BA22" s="636"/>
      <c r="BB22" s="636"/>
      <c r="BC22" s="636"/>
      <c r="BD22" s="636"/>
      <c r="BE22" s="636"/>
      <c r="BF22" s="637"/>
      <c r="BG22" s="616" t="s">
        <v>126</v>
      </c>
      <c r="BH22" s="617"/>
      <c r="BI22" s="617"/>
      <c r="BJ22" s="617"/>
      <c r="BK22" s="617"/>
      <c r="BL22" s="617"/>
      <c r="BM22" s="617"/>
      <c r="BN22" s="618"/>
      <c r="BO22" s="619" t="s">
        <v>126</v>
      </c>
      <c r="BP22" s="619"/>
      <c r="BQ22" s="619"/>
      <c r="BR22" s="619"/>
      <c r="BS22" s="620" t="s">
        <v>126</v>
      </c>
      <c r="BT22" s="620"/>
      <c r="BU22" s="620"/>
      <c r="BV22" s="620"/>
      <c r="BW22" s="620"/>
      <c r="BX22" s="620"/>
      <c r="BY22" s="620"/>
      <c r="BZ22" s="620"/>
      <c r="CA22" s="620"/>
      <c r="CB22" s="624"/>
      <c r="CD22" s="598" t="s">
        <v>283</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x14ac:dyDescent="0.2">
      <c r="B23" s="613" t="s">
        <v>284</v>
      </c>
      <c r="C23" s="614"/>
      <c r="D23" s="614"/>
      <c r="E23" s="614"/>
      <c r="F23" s="614"/>
      <c r="G23" s="614"/>
      <c r="H23" s="614"/>
      <c r="I23" s="614"/>
      <c r="J23" s="614"/>
      <c r="K23" s="614"/>
      <c r="L23" s="614"/>
      <c r="M23" s="614"/>
      <c r="N23" s="614"/>
      <c r="O23" s="614"/>
      <c r="P23" s="614"/>
      <c r="Q23" s="615"/>
      <c r="R23" s="616">
        <v>6677849</v>
      </c>
      <c r="S23" s="617"/>
      <c r="T23" s="617"/>
      <c r="U23" s="617"/>
      <c r="V23" s="617"/>
      <c r="W23" s="617"/>
      <c r="X23" s="617"/>
      <c r="Y23" s="618"/>
      <c r="Z23" s="619">
        <v>19.100000000000001</v>
      </c>
      <c r="AA23" s="619"/>
      <c r="AB23" s="619"/>
      <c r="AC23" s="619"/>
      <c r="AD23" s="620">
        <v>6176555</v>
      </c>
      <c r="AE23" s="620"/>
      <c r="AF23" s="620"/>
      <c r="AG23" s="620"/>
      <c r="AH23" s="620"/>
      <c r="AI23" s="620"/>
      <c r="AJ23" s="620"/>
      <c r="AK23" s="620"/>
      <c r="AL23" s="621">
        <v>33.299999999999997</v>
      </c>
      <c r="AM23" s="622"/>
      <c r="AN23" s="622"/>
      <c r="AO23" s="623"/>
      <c r="AP23" s="635" t="s">
        <v>285</v>
      </c>
      <c r="AQ23" s="636"/>
      <c r="AR23" s="636"/>
      <c r="AS23" s="636"/>
      <c r="AT23" s="636"/>
      <c r="AU23" s="636"/>
      <c r="AV23" s="636"/>
      <c r="AW23" s="636"/>
      <c r="AX23" s="636"/>
      <c r="AY23" s="636"/>
      <c r="AZ23" s="636"/>
      <c r="BA23" s="636"/>
      <c r="BB23" s="636"/>
      <c r="BC23" s="636"/>
      <c r="BD23" s="636"/>
      <c r="BE23" s="636"/>
      <c r="BF23" s="637"/>
      <c r="BG23" s="616">
        <v>431619</v>
      </c>
      <c r="BH23" s="617"/>
      <c r="BI23" s="617"/>
      <c r="BJ23" s="617"/>
      <c r="BK23" s="617"/>
      <c r="BL23" s="617"/>
      <c r="BM23" s="617"/>
      <c r="BN23" s="618"/>
      <c r="BO23" s="619">
        <v>4.2</v>
      </c>
      <c r="BP23" s="619"/>
      <c r="BQ23" s="619"/>
      <c r="BR23" s="619"/>
      <c r="BS23" s="620" t="s">
        <v>126</v>
      </c>
      <c r="BT23" s="620"/>
      <c r="BU23" s="620"/>
      <c r="BV23" s="620"/>
      <c r="BW23" s="620"/>
      <c r="BX23" s="620"/>
      <c r="BY23" s="620"/>
      <c r="BZ23" s="620"/>
      <c r="CA23" s="620"/>
      <c r="CB23" s="624"/>
      <c r="CD23" s="598" t="s">
        <v>225</v>
      </c>
      <c r="CE23" s="599"/>
      <c r="CF23" s="599"/>
      <c r="CG23" s="599"/>
      <c r="CH23" s="599"/>
      <c r="CI23" s="599"/>
      <c r="CJ23" s="599"/>
      <c r="CK23" s="599"/>
      <c r="CL23" s="599"/>
      <c r="CM23" s="599"/>
      <c r="CN23" s="599"/>
      <c r="CO23" s="599"/>
      <c r="CP23" s="599"/>
      <c r="CQ23" s="600"/>
      <c r="CR23" s="598" t="s">
        <v>286</v>
      </c>
      <c r="CS23" s="599"/>
      <c r="CT23" s="599"/>
      <c r="CU23" s="599"/>
      <c r="CV23" s="599"/>
      <c r="CW23" s="599"/>
      <c r="CX23" s="599"/>
      <c r="CY23" s="600"/>
      <c r="CZ23" s="598" t="s">
        <v>287</v>
      </c>
      <c r="DA23" s="599"/>
      <c r="DB23" s="599"/>
      <c r="DC23" s="600"/>
      <c r="DD23" s="598" t="s">
        <v>288</v>
      </c>
      <c r="DE23" s="599"/>
      <c r="DF23" s="599"/>
      <c r="DG23" s="599"/>
      <c r="DH23" s="599"/>
      <c r="DI23" s="599"/>
      <c r="DJ23" s="599"/>
      <c r="DK23" s="600"/>
      <c r="DL23" s="650" t="s">
        <v>289</v>
      </c>
      <c r="DM23" s="651"/>
      <c r="DN23" s="651"/>
      <c r="DO23" s="651"/>
      <c r="DP23" s="651"/>
      <c r="DQ23" s="651"/>
      <c r="DR23" s="651"/>
      <c r="DS23" s="651"/>
      <c r="DT23" s="651"/>
      <c r="DU23" s="651"/>
      <c r="DV23" s="652"/>
      <c r="DW23" s="598" t="s">
        <v>290</v>
      </c>
      <c r="DX23" s="599"/>
      <c r="DY23" s="599"/>
      <c r="DZ23" s="599"/>
      <c r="EA23" s="599"/>
      <c r="EB23" s="599"/>
      <c r="EC23" s="600"/>
    </row>
    <row r="24" spans="2:133" ht="11.25" customHeight="1" x14ac:dyDescent="0.2">
      <c r="B24" s="613" t="s">
        <v>291</v>
      </c>
      <c r="C24" s="614"/>
      <c r="D24" s="614"/>
      <c r="E24" s="614"/>
      <c r="F24" s="614"/>
      <c r="G24" s="614"/>
      <c r="H24" s="614"/>
      <c r="I24" s="614"/>
      <c r="J24" s="614"/>
      <c r="K24" s="614"/>
      <c r="L24" s="614"/>
      <c r="M24" s="614"/>
      <c r="N24" s="614"/>
      <c r="O24" s="614"/>
      <c r="P24" s="614"/>
      <c r="Q24" s="615"/>
      <c r="R24" s="616">
        <v>6176555</v>
      </c>
      <c r="S24" s="617"/>
      <c r="T24" s="617"/>
      <c r="U24" s="617"/>
      <c r="V24" s="617"/>
      <c r="W24" s="617"/>
      <c r="X24" s="617"/>
      <c r="Y24" s="618"/>
      <c r="Z24" s="619">
        <v>17.600000000000001</v>
      </c>
      <c r="AA24" s="619"/>
      <c r="AB24" s="619"/>
      <c r="AC24" s="619"/>
      <c r="AD24" s="620">
        <v>6176555</v>
      </c>
      <c r="AE24" s="620"/>
      <c r="AF24" s="620"/>
      <c r="AG24" s="620"/>
      <c r="AH24" s="620"/>
      <c r="AI24" s="620"/>
      <c r="AJ24" s="620"/>
      <c r="AK24" s="620"/>
      <c r="AL24" s="621">
        <v>33.299999999999997</v>
      </c>
      <c r="AM24" s="622"/>
      <c r="AN24" s="622"/>
      <c r="AO24" s="623"/>
      <c r="AP24" s="635" t="s">
        <v>292</v>
      </c>
      <c r="AQ24" s="636"/>
      <c r="AR24" s="636"/>
      <c r="AS24" s="636"/>
      <c r="AT24" s="636"/>
      <c r="AU24" s="636"/>
      <c r="AV24" s="636"/>
      <c r="AW24" s="636"/>
      <c r="AX24" s="636"/>
      <c r="AY24" s="636"/>
      <c r="AZ24" s="636"/>
      <c r="BA24" s="636"/>
      <c r="BB24" s="636"/>
      <c r="BC24" s="636"/>
      <c r="BD24" s="636"/>
      <c r="BE24" s="636"/>
      <c r="BF24" s="637"/>
      <c r="BG24" s="616" t="s">
        <v>126</v>
      </c>
      <c r="BH24" s="617"/>
      <c r="BI24" s="617"/>
      <c r="BJ24" s="617"/>
      <c r="BK24" s="617"/>
      <c r="BL24" s="617"/>
      <c r="BM24" s="617"/>
      <c r="BN24" s="618"/>
      <c r="BO24" s="619" t="s">
        <v>126</v>
      </c>
      <c r="BP24" s="619"/>
      <c r="BQ24" s="619"/>
      <c r="BR24" s="619"/>
      <c r="BS24" s="620" t="s">
        <v>126</v>
      </c>
      <c r="BT24" s="620"/>
      <c r="BU24" s="620"/>
      <c r="BV24" s="620"/>
      <c r="BW24" s="620"/>
      <c r="BX24" s="620"/>
      <c r="BY24" s="620"/>
      <c r="BZ24" s="620"/>
      <c r="CA24" s="620"/>
      <c r="CB24" s="624"/>
      <c r="CD24" s="627" t="s">
        <v>293</v>
      </c>
      <c r="CE24" s="628"/>
      <c r="CF24" s="628"/>
      <c r="CG24" s="628"/>
      <c r="CH24" s="628"/>
      <c r="CI24" s="628"/>
      <c r="CJ24" s="628"/>
      <c r="CK24" s="628"/>
      <c r="CL24" s="628"/>
      <c r="CM24" s="628"/>
      <c r="CN24" s="628"/>
      <c r="CO24" s="628"/>
      <c r="CP24" s="628"/>
      <c r="CQ24" s="629"/>
      <c r="CR24" s="605">
        <v>16670540</v>
      </c>
      <c r="CS24" s="606"/>
      <c r="CT24" s="606"/>
      <c r="CU24" s="606"/>
      <c r="CV24" s="606"/>
      <c r="CW24" s="606"/>
      <c r="CX24" s="606"/>
      <c r="CY24" s="607"/>
      <c r="CZ24" s="610">
        <v>49.7</v>
      </c>
      <c r="DA24" s="611"/>
      <c r="DB24" s="611"/>
      <c r="DC24" s="630"/>
      <c r="DD24" s="653">
        <v>9441496</v>
      </c>
      <c r="DE24" s="606"/>
      <c r="DF24" s="606"/>
      <c r="DG24" s="606"/>
      <c r="DH24" s="606"/>
      <c r="DI24" s="606"/>
      <c r="DJ24" s="606"/>
      <c r="DK24" s="607"/>
      <c r="DL24" s="653">
        <v>9201554</v>
      </c>
      <c r="DM24" s="606"/>
      <c r="DN24" s="606"/>
      <c r="DO24" s="606"/>
      <c r="DP24" s="606"/>
      <c r="DQ24" s="606"/>
      <c r="DR24" s="606"/>
      <c r="DS24" s="606"/>
      <c r="DT24" s="606"/>
      <c r="DU24" s="606"/>
      <c r="DV24" s="607"/>
      <c r="DW24" s="610">
        <v>47.2</v>
      </c>
      <c r="DX24" s="611"/>
      <c r="DY24" s="611"/>
      <c r="DZ24" s="611"/>
      <c r="EA24" s="611"/>
      <c r="EB24" s="611"/>
      <c r="EC24" s="612"/>
    </row>
    <row r="25" spans="2:133" ht="11.25" customHeight="1" x14ac:dyDescent="0.2">
      <c r="B25" s="613" t="s">
        <v>294</v>
      </c>
      <c r="C25" s="614"/>
      <c r="D25" s="614"/>
      <c r="E25" s="614"/>
      <c r="F25" s="614"/>
      <c r="G25" s="614"/>
      <c r="H25" s="614"/>
      <c r="I25" s="614"/>
      <c r="J25" s="614"/>
      <c r="K25" s="614"/>
      <c r="L25" s="614"/>
      <c r="M25" s="614"/>
      <c r="N25" s="614"/>
      <c r="O25" s="614"/>
      <c r="P25" s="614"/>
      <c r="Q25" s="615"/>
      <c r="R25" s="616">
        <v>501294</v>
      </c>
      <c r="S25" s="617"/>
      <c r="T25" s="617"/>
      <c r="U25" s="617"/>
      <c r="V25" s="617"/>
      <c r="W25" s="617"/>
      <c r="X25" s="617"/>
      <c r="Y25" s="618"/>
      <c r="Z25" s="619">
        <v>1.4</v>
      </c>
      <c r="AA25" s="619"/>
      <c r="AB25" s="619"/>
      <c r="AC25" s="619"/>
      <c r="AD25" s="620" t="s">
        <v>126</v>
      </c>
      <c r="AE25" s="620"/>
      <c r="AF25" s="620"/>
      <c r="AG25" s="620"/>
      <c r="AH25" s="620"/>
      <c r="AI25" s="620"/>
      <c r="AJ25" s="620"/>
      <c r="AK25" s="620"/>
      <c r="AL25" s="621" t="s">
        <v>126</v>
      </c>
      <c r="AM25" s="622"/>
      <c r="AN25" s="622"/>
      <c r="AO25" s="623"/>
      <c r="AP25" s="635" t="s">
        <v>295</v>
      </c>
      <c r="AQ25" s="636"/>
      <c r="AR25" s="636"/>
      <c r="AS25" s="636"/>
      <c r="AT25" s="636"/>
      <c r="AU25" s="636"/>
      <c r="AV25" s="636"/>
      <c r="AW25" s="636"/>
      <c r="AX25" s="636"/>
      <c r="AY25" s="636"/>
      <c r="AZ25" s="636"/>
      <c r="BA25" s="636"/>
      <c r="BB25" s="636"/>
      <c r="BC25" s="636"/>
      <c r="BD25" s="636"/>
      <c r="BE25" s="636"/>
      <c r="BF25" s="637"/>
      <c r="BG25" s="616" t="s">
        <v>126</v>
      </c>
      <c r="BH25" s="617"/>
      <c r="BI25" s="617"/>
      <c r="BJ25" s="617"/>
      <c r="BK25" s="617"/>
      <c r="BL25" s="617"/>
      <c r="BM25" s="617"/>
      <c r="BN25" s="618"/>
      <c r="BO25" s="619" t="s">
        <v>126</v>
      </c>
      <c r="BP25" s="619"/>
      <c r="BQ25" s="619"/>
      <c r="BR25" s="619"/>
      <c r="BS25" s="620" t="s">
        <v>126</v>
      </c>
      <c r="BT25" s="620"/>
      <c r="BU25" s="620"/>
      <c r="BV25" s="620"/>
      <c r="BW25" s="620"/>
      <c r="BX25" s="620"/>
      <c r="BY25" s="620"/>
      <c r="BZ25" s="620"/>
      <c r="CA25" s="620"/>
      <c r="CB25" s="624"/>
      <c r="CD25" s="631" t="s">
        <v>296</v>
      </c>
      <c r="CE25" s="632"/>
      <c r="CF25" s="632"/>
      <c r="CG25" s="632"/>
      <c r="CH25" s="632"/>
      <c r="CI25" s="632"/>
      <c r="CJ25" s="632"/>
      <c r="CK25" s="632"/>
      <c r="CL25" s="632"/>
      <c r="CM25" s="632"/>
      <c r="CN25" s="632"/>
      <c r="CO25" s="632"/>
      <c r="CP25" s="632"/>
      <c r="CQ25" s="633"/>
      <c r="CR25" s="616">
        <v>4990347</v>
      </c>
      <c r="CS25" s="654"/>
      <c r="CT25" s="654"/>
      <c r="CU25" s="654"/>
      <c r="CV25" s="654"/>
      <c r="CW25" s="654"/>
      <c r="CX25" s="654"/>
      <c r="CY25" s="655"/>
      <c r="CZ25" s="621">
        <v>14.9</v>
      </c>
      <c r="DA25" s="656"/>
      <c r="DB25" s="656"/>
      <c r="DC25" s="659"/>
      <c r="DD25" s="625">
        <v>4310335</v>
      </c>
      <c r="DE25" s="654"/>
      <c r="DF25" s="654"/>
      <c r="DG25" s="654"/>
      <c r="DH25" s="654"/>
      <c r="DI25" s="654"/>
      <c r="DJ25" s="654"/>
      <c r="DK25" s="655"/>
      <c r="DL25" s="625">
        <v>4289094</v>
      </c>
      <c r="DM25" s="654"/>
      <c r="DN25" s="654"/>
      <c r="DO25" s="654"/>
      <c r="DP25" s="654"/>
      <c r="DQ25" s="654"/>
      <c r="DR25" s="654"/>
      <c r="DS25" s="654"/>
      <c r="DT25" s="654"/>
      <c r="DU25" s="654"/>
      <c r="DV25" s="655"/>
      <c r="DW25" s="621">
        <v>22</v>
      </c>
      <c r="DX25" s="656"/>
      <c r="DY25" s="656"/>
      <c r="DZ25" s="656"/>
      <c r="EA25" s="656"/>
      <c r="EB25" s="656"/>
      <c r="EC25" s="657"/>
    </row>
    <row r="26" spans="2:133" ht="11.25" customHeight="1" x14ac:dyDescent="0.2">
      <c r="B26" s="613" t="s">
        <v>297</v>
      </c>
      <c r="C26" s="614"/>
      <c r="D26" s="614"/>
      <c r="E26" s="614"/>
      <c r="F26" s="614"/>
      <c r="G26" s="614"/>
      <c r="H26" s="614"/>
      <c r="I26" s="614"/>
      <c r="J26" s="614"/>
      <c r="K26" s="614"/>
      <c r="L26" s="614"/>
      <c r="M26" s="614"/>
      <c r="N26" s="614"/>
      <c r="O26" s="614"/>
      <c r="P26" s="614"/>
      <c r="Q26" s="615"/>
      <c r="R26" s="616" t="s">
        <v>126</v>
      </c>
      <c r="S26" s="617"/>
      <c r="T26" s="617"/>
      <c r="U26" s="617"/>
      <c r="V26" s="617"/>
      <c r="W26" s="617"/>
      <c r="X26" s="617"/>
      <c r="Y26" s="618"/>
      <c r="Z26" s="619" t="s">
        <v>126</v>
      </c>
      <c r="AA26" s="619"/>
      <c r="AB26" s="619"/>
      <c r="AC26" s="619"/>
      <c r="AD26" s="620" t="s">
        <v>126</v>
      </c>
      <c r="AE26" s="620"/>
      <c r="AF26" s="620"/>
      <c r="AG26" s="620"/>
      <c r="AH26" s="620"/>
      <c r="AI26" s="620"/>
      <c r="AJ26" s="620"/>
      <c r="AK26" s="620"/>
      <c r="AL26" s="621" t="s">
        <v>126</v>
      </c>
      <c r="AM26" s="622"/>
      <c r="AN26" s="622"/>
      <c r="AO26" s="623"/>
      <c r="AP26" s="635" t="s">
        <v>298</v>
      </c>
      <c r="AQ26" s="658"/>
      <c r="AR26" s="658"/>
      <c r="AS26" s="658"/>
      <c r="AT26" s="658"/>
      <c r="AU26" s="658"/>
      <c r="AV26" s="658"/>
      <c r="AW26" s="658"/>
      <c r="AX26" s="658"/>
      <c r="AY26" s="658"/>
      <c r="AZ26" s="658"/>
      <c r="BA26" s="658"/>
      <c r="BB26" s="658"/>
      <c r="BC26" s="658"/>
      <c r="BD26" s="658"/>
      <c r="BE26" s="658"/>
      <c r="BF26" s="637"/>
      <c r="BG26" s="616" t="s">
        <v>126</v>
      </c>
      <c r="BH26" s="617"/>
      <c r="BI26" s="617"/>
      <c r="BJ26" s="617"/>
      <c r="BK26" s="617"/>
      <c r="BL26" s="617"/>
      <c r="BM26" s="617"/>
      <c r="BN26" s="618"/>
      <c r="BO26" s="619" t="s">
        <v>126</v>
      </c>
      <c r="BP26" s="619"/>
      <c r="BQ26" s="619"/>
      <c r="BR26" s="619"/>
      <c r="BS26" s="620" t="s">
        <v>126</v>
      </c>
      <c r="BT26" s="620"/>
      <c r="BU26" s="620"/>
      <c r="BV26" s="620"/>
      <c r="BW26" s="620"/>
      <c r="BX26" s="620"/>
      <c r="BY26" s="620"/>
      <c r="BZ26" s="620"/>
      <c r="CA26" s="620"/>
      <c r="CB26" s="624"/>
      <c r="CD26" s="631" t="s">
        <v>299</v>
      </c>
      <c r="CE26" s="632"/>
      <c r="CF26" s="632"/>
      <c r="CG26" s="632"/>
      <c r="CH26" s="632"/>
      <c r="CI26" s="632"/>
      <c r="CJ26" s="632"/>
      <c r="CK26" s="632"/>
      <c r="CL26" s="632"/>
      <c r="CM26" s="632"/>
      <c r="CN26" s="632"/>
      <c r="CO26" s="632"/>
      <c r="CP26" s="632"/>
      <c r="CQ26" s="633"/>
      <c r="CR26" s="616">
        <v>2699431</v>
      </c>
      <c r="CS26" s="617"/>
      <c r="CT26" s="617"/>
      <c r="CU26" s="617"/>
      <c r="CV26" s="617"/>
      <c r="CW26" s="617"/>
      <c r="CX26" s="617"/>
      <c r="CY26" s="618"/>
      <c r="CZ26" s="621">
        <v>8</v>
      </c>
      <c r="DA26" s="656"/>
      <c r="DB26" s="656"/>
      <c r="DC26" s="659"/>
      <c r="DD26" s="625">
        <v>2337427</v>
      </c>
      <c r="DE26" s="617"/>
      <c r="DF26" s="617"/>
      <c r="DG26" s="617"/>
      <c r="DH26" s="617"/>
      <c r="DI26" s="617"/>
      <c r="DJ26" s="617"/>
      <c r="DK26" s="618"/>
      <c r="DL26" s="625" t="s">
        <v>126</v>
      </c>
      <c r="DM26" s="617"/>
      <c r="DN26" s="617"/>
      <c r="DO26" s="617"/>
      <c r="DP26" s="617"/>
      <c r="DQ26" s="617"/>
      <c r="DR26" s="617"/>
      <c r="DS26" s="617"/>
      <c r="DT26" s="617"/>
      <c r="DU26" s="617"/>
      <c r="DV26" s="618"/>
      <c r="DW26" s="621" t="s">
        <v>126</v>
      </c>
      <c r="DX26" s="656"/>
      <c r="DY26" s="656"/>
      <c r="DZ26" s="656"/>
      <c r="EA26" s="656"/>
      <c r="EB26" s="656"/>
      <c r="EC26" s="657"/>
    </row>
    <row r="27" spans="2:133" ht="11.25" customHeight="1" x14ac:dyDescent="0.2">
      <c r="B27" s="613" t="s">
        <v>300</v>
      </c>
      <c r="C27" s="614"/>
      <c r="D27" s="614"/>
      <c r="E27" s="614"/>
      <c r="F27" s="614"/>
      <c r="G27" s="614"/>
      <c r="H27" s="614"/>
      <c r="I27" s="614"/>
      <c r="J27" s="614"/>
      <c r="K27" s="614"/>
      <c r="L27" s="614"/>
      <c r="M27" s="614"/>
      <c r="N27" s="614"/>
      <c r="O27" s="614"/>
      <c r="P27" s="614"/>
      <c r="Q27" s="615"/>
      <c r="R27" s="616">
        <v>19244748</v>
      </c>
      <c r="S27" s="617"/>
      <c r="T27" s="617"/>
      <c r="U27" s="617"/>
      <c r="V27" s="617"/>
      <c r="W27" s="617"/>
      <c r="X27" s="617"/>
      <c r="Y27" s="618"/>
      <c r="Z27" s="619">
        <v>55</v>
      </c>
      <c r="AA27" s="619"/>
      <c r="AB27" s="619"/>
      <c r="AC27" s="619"/>
      <c r="AD27" s="620">
        <v>18309014</v>
      </c>
      <c r="AE27" s="620"/>
      <c r="AF27" s="620"/>
      <c r="AG27" s="620"/>
      <c r="AH27" s="620"/>
      <c r="AI27" s="620"/>
      <c r="AJ27" s="620"/>
      <c r="AK27" s="620"/>
      <c r="AL27" s="621">
        <v>98.800003051757813</v>
      </c>
      <c r="AM27" s="622"/>
      <c r="AN27" s="622"/>
      <c r="AO27" s="623"/>
      <c r="AP27" s="613" t="s">
        <v>301</v>
      </c>
      <c r="AQ27" s="614"/>
      <c r="AR27" s="614"/>
      <c r="AS27" s="614"/>
      <c r="AT27" s="614"/>
      <c r="AU27" s="614"/>
      <c r="AV27" s="614"/>
      <c r="AW27" s="614"/>
      <c r="AX27" s="614"/>
      <c r="AY27" s="614"/>
      <c r="AZ27" s="614"/>
      <c r="BA27" s="614"/>
      <c r="BB27" s="614"/>
      <c r="BC27" s="614"/>
      <c r="BD27" s="614"/>
      <c r="BE27" s="614"/>
      <c r="BF27" s="615"/>
      <c r="BG27" s="616">
        <v>10250250</v>
      </c>
      <c r="BH27" s="617"/>
      <c r="BI27" s="617"/>
      <c r="BJ27" s="617"/>
      <c r="BK27" s="617"/>
      <c r="BL27" s="617"/>
      <c r="BM27" s="617"/>
      <c r="BN27" s="618"/>
      <c r="BO27" s="619">
        <v>100</v>
      </c>
      <c r="BP27" s="619"/>
      <c r="BQ27" s="619"/>
      <c r="BR27" s="619"/>
      <c r="BS27" s="620">
        <v>95696</v>
      </c>
      <c r="BT27" s="620"/>
      <c r="BU27" s="620"/>
      <c r="BV27" s="620"/>
      <c r="BW27" s="620"/>
      <c r="BX27" s="620"/>
      <c r="BY27" s="620"/>
      <c r="BZ27" s="620"/>
      <c r="CA27" s="620"/>
      <c r="CB27" s="624"/>
      <c r="CD27" s="631" t="s">
        <v>302</v>
      </c>
      <c r="CE27" s="632"/>
      <c r="CF27" s="632"/>
      <c r="CG27" s="632"/>
      <c r="CH27" s="632"/>
      <c r="CI27" s="632"/>
      <c r="CJ27" s="632"/>
      <c r="CK27" s="632"/>
      <c r="CL27" s="632"/>
      <c r="CM27" s="632"/>
      <c r="CN27" s="632"/>
      <c r="CO27" s="632"/>
      <c r="CP27" s="632"/>
      <c r="CQ27" s="633"/>
      <c r="CR27" s="616">
        <v>8422594</v>
      </c>
      <c r="CS27" s="654"/>
      <c r="CT27" s="654"/>
      <c r="CU27" s="654"/>
      <c r="CV27" s="654"/>
      <c r="CW27" s="654"/>
      <c r="CX27" s="654"/>
      <c r="CY27" s="655"/>
      <c r="CZ27" s="621">
        <v>25.1</v>
      </c>
      <c r="DA27" s="656"/>
      <c r="DB27" s="656"/>
      <c r="DC27" s="659"/>
      <c r="DD27" s="625">
        <v>2066598</v>
      </c>
      <c r="DE27" s="654"/>
      <c r="DF27" s="654"/>
      <c r="DG27" s="654"/>
      <c r="DH27" s="654"/>
      <c r="DI27" s="654"/>
      <c r="DJ27" s="654"/>
      <c r="DK27" s="655"/>
      <c r="DL27" s="625">
        <v>1847897</v>
      </c>
      <c r="DM27" s="654"/>
      <c r="DN27" s="654"/>
      <c r="DO27" s="654"/>
      <c r="DP27" s="654"/>
      <c r="DQ27" s="654"/>
      <c r="DR27" s="654"/>
      <c r="DS27" s="654"/>
      <c r="DT27" s="654"/>
      <c r="DU27" s="654"/>
      <c r="DV27" s="655"/>
      <c r="DW27" s="621">
        <v>9.5</v>
      </c>
      <c r="DX27" s="656"/>
      <c r="DY27" s="656"/>
      <c r="DZ27" s="656"/>
      <c r="EA27" s="656"/>
      <c r="EB27" s="656"/>
      <c r="EC27" s="657"/>
    </row>
    <row r="28" spans="2:133" ht="11.25" customHeight="1" x14ac:dyDescent="0.2">
      <c r="B28" s="613" t="s">
        <v>303</v>
      </c>
      <c r="C28" s="614"/>
      <c r="D28" s="614"/>
      <c r="E28" s="614"/>
      <c r="F28" s="614"/>
      <c r="G28" s="614"/>
      <c r="H28" s="614"/>
      <c r="I28" s="614"/>
      <c r="J28" s="614"/>
      <c r="K28" s="614"/>
      <c r="L28" s="614"/>
      <c r="M28" s="614"/>
      <c r="N28" s="614"/>
      <c r="O28" s="614"/>
      <c r="P28" s="614"/>
      <c r="Q28" s="615"/>
      <c r="R28" s="616">
        <v>6737</v>
      </c>
      <c r="S28" s="617"/>
      <c r="T28" s="617"/>
      <c r="U28" s="617"/>
      <c r="V28" s="617"/>
      <c r="W28" s="617"/>
      <c r="X28" s="617"/>
      <c r="Y28" s="618"/>
      <c r="Z28" s="619">
        <v>0</v>
      </c>
      <c r="AA28" s="619"/>
      <c r="AB28" s="619"/>
      <c r="AC28" s="619"/>
      <c r="AD28" s="620">
        <v>6737</v>
      </c>
      <c r="AE28" s="620"/>
      <c r="AF28" s="620"/>
      <c r="AG28" s="620"/>
      <c r="AH28" s="620"/>
      <c r="AI28" s="620"/>
      <c r="AJ28" s="620"/>
      <c r="AK28" s="620"/>
      <c r="AL28" s="621">
        <v>0</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304</v>
      </c>
      <c r="CE28" s="632"/>
      <c r="CF28" s="632"/>
      <c r="CG28" s="632"/>
      <c r="CH28" s="632"/>
      <c r="CI28" s="632"/>
      <c r="CJ28" s="632"/>
      <c r="CK28" s="632"/>
      <c r="CL28" s="632"/>
      <c r="CM28" s="632"/>
      <c r="CN28" s="632"/>
      <c r="CO28" s="632"/>
      <c r="CP28" s="632"/>
      <c r="CQ28" s="633"/>
      <c r="CR28" s="616">
        <v>3257599</v>
      </c>
      <c r="CS28" s="617"/>
      <c r="CT28" s="617"/>
      <c r="CU28" s="617"/>
      <c r="CV28" s="617"/>
      <c r="CW28" s="617"/>
      <c r="CX28" s="617"/>
      <c r="CY28" s="618"/>
      <c r="CZ28" s="621">
        <v>9.6999999999999993</v>
      </c>
      <c r="DA28" s="656"/>
      <c r="DB28" s="656"/>
      <c r="DC28" s="659"/>
      <c r="DD28" s="625">
        <v>3064563</v>
      </c>
      <c r="DE28" s="617"/>
      <c r="DF28" s="617"/>
      <c r="DG28" s="617"/>
      <c r="DH28" s="617"/>
      <c r="DI28" s="617"/>
      <c r="DJ28" s="617"/>
      <c r="DK28" s="618"/>
      <c r="DL28" s="625">
        <v>3064563</v>
      </c>
      <c r="DM28" s="617"/>
      <c r="DN28" s="617"/>
      <c r="DO28" s="617"/>
      <c r="DP28" s="617"/>
      <c r="DQ28" s="617"/>
      <c r="DR28" s="617"/>
      <c r="DS28" s="617"/>
      <c r="DT28" s="617"/>
      <c r="DU28" s="617"/>
      <c r="DV28" s="618"/>
      <c r="DW28" s="621">
        <v>15.7</v>
      </c>
      <c r="DX28" s="656"/>
      <c r="DY28" s="656"/>
      <c r="DZ28" s="656"/>
      <c r="EA28" s="656"/>
      <c r="EB28" s="656"/>
      <c r="EC28" s="657"/>
    </row>
    <row r="29" spans="2:133" ht="11.25" customHeight="1" x14ac:dyDescent="0.2">
      <c r="B29" s="613" t="s">
        <v>305</v>
      </c>
      <c r="C29" s="614"/>
      <c r="D29" s="614"/>
      <c r="E29" s="614"/>
      <c r="F29" s="614"/>
      <c r="G29" s="614"/>
      <c r="H29" s="614"/>
      <c r="I29" s="614"/>
      <c r="J29" s="614"/>
      <c r="K29" s="614"/>
      <c r="L29" s="614"/>
      <c r="M29" s="614"/>
      <c r="N29" s="614"/>
      <c r="O29" s="614"/>
      <c r="P29" s="614"/>
      <c r="Q29" s="615"/>
      <c r="R29" s="616">
        <v>100568</v>
      </c>
      <c r="S29" s="617"/>
      <c r="T29" s="617"/>
      <c r="U29" s="617"/>
      <c r="V29" s="617"/>
      <c r="W29" s="617"/>
      <c r="X29" s="617"/>
      <c r="Y29" s="618"/>
      <c r="Z29" s="619">
        <v>0.3</v>
      </c>
      <c r="AA29" s="619"/>
      <c r="AB29" s="619"/>
      <c r="AC29" s="619"/>
      <c r="AD29" s="620" t="s">
        <v>126</v>
      </c>
      <c r="AE29" s="620"/>
      <c r="AF29" s="620"/>
      <c r="AG29" s="620"/>
      <c r="AH29" s="620"/>
      <c r="AI29" s="620"/>
      <c r="AJ29" s="620"/>
      <c r="AK29" s="620"/>
      <c r="AL29" s="621" t="s">
        <v>126</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306</v>
      </c>
      <c r="CE29" s="666"/>
      <c r="CF29" s="631" t="s">
        <v>69</v>
      </c>
      <c r="CG29" s="632"/>
      <c r="CH29" s="632"/>
      <c r="CI29" s="632"/>
      <c r="CJ29" s="632"/>
      <c r="CK29" s="632"/>
      <c r="CL29" s="632"/>
      <c r="CM29" s="632"/>
      <c r="CN29" s="632"/>
      <c r="CO29" s="632"/>
      <c r="CP29" s="632"/>
      <c r="CQ29" s="633"/>
      <c r="CR29" s="616">
        <v>3257599</v>
      </c>
      <c r="CS29" s="654"/>
      <c r="CT29" s="654"/>
      <c r="CU29" s="654"/>
      <c r="CV29" s="654"/>
      <c r="CW29" s="654"/>
      <c r="CX29" s="654"/>
      <c r="CY29" s="655"/>
      <c r="CZ29" s="621">
        <v>9.6999999999999993</v>
      </c>
      <c r="DA29" s="656"/>
      <c r="DB29" s="656"/>
      <c r="DC29" s="659"/>
      <c r="DD29" s="625">
        <v>3064563</v>
      </c>
      <c r="DE29" s="654"/>
      <c r="DF29" s="654"/>
      <c r="DG29" s="654"/>
      <c r="DH29" s="654"/>
      <c r="DI29" s="654"/>
      <c r="DJ29" s="654"/>
      <c r="DK29" s="655"/>
      <c r="DL29" s="625">
        <v>3064563</v>
      </c>
      <c r="DM29" s="654"/>
      <c r="DN29" s="654"/>
      <c r="DO29" s="654"/>
      <c r="DP29" s="654"/>
      <c r="DQ29" s="654"/>
      <c r="DR29" s="654"/>
      <c r="DS29" s="654"/>
      <c r="DT29" s="654"/>
      <c r="DU29" s="654"/>
      <c r="DV29" s="655"/>
      <c r="DW29" s="621">
        <v>15.7</v>
      </c>
      <c r="DX29" s="656"/>
      <c r="DY29" s="656"/>
      <c r="DZ29" s="656"/>
      <c r="EA29" s="656"/>
      <c r="EB29" s="656"/>
      <c r="EC29" s="657"/>
    </row>
    <row r="30" spans="2:133" ht="11.25" customHeight="1" x14ac:dyDescent="0.2">
      <c r="B30" s="613" t="s">
        <v>307</v>
      </c>
      <c r="C30" s="614"/>
      <c r="D30" s="614"/>
      <c r="E30" s="614"/>
      <c r="F30" s="614"/>
      <c r="G30" s="614"/>
      <c r="H30" s="614"/>
      <c r="I30" s="614"/>
      <c r="J30" s="614"/>
      <c r="K30" s="614"/>
      <c r="L30" s="614"/>
      <c r="M30" s="614"/>
      <c r="N30" s="614"/>
      <c r="O30" s="614"/>
      <c r="P30" s="614"/>
      <c r="Q30" s="615"/>
      <c r="R30" s="616">
        <v>421561</v>
      </c>
      <c r="S30" s="617"/>
      <c r="T30" s="617"/>
      <c r="U30" s="617"/>
      <c r="V30" s="617"/>
      <c r="W30" s="617"/>
      <c r="X30" s="617"/>
      <c r="Y30" s="618"/>
      <c r="Z30" s="619">
        <v>1.2</v>
      </c>
      <c r="AA30" s="619"/>
      <c r="AB30" s="619"/>
      <c r="AC30" s="619"/>
      <c r="AD30" s="620">
        <v>183769</v>
      </c>
      <c r="AE30" s="620"/>
      <c r="AF30" s="620"/>
      <c r="AG30" s="620"/>
      <c r="AH30" s="620"/>
      <c r="AI30" s="620"/>
      <c r="AJ30" s="620"/>
      <c r="AK30" s="620"/>
      <c r="AL30" s="621">
        <v>1</v>
      </c>
      <c r="AM30" s="622"/>
      <c r="AN30" s="622"/>
      <c r="AO30" s="623"/>
      <c r="AP30" s="595" t="s">
        <v>225</v>
      </c>
      <c r="AQ30" s="596"/>
      <c r="AR30" s="596"/>
      <c r="AS30" s="596"/>
      <c r="AT30" s="596"/>
      <c r="AU30" s="596"/>
      <c r="AV30" s="596"/>
      <c r="AW30" s="596"/>
      <c r="AX30" s="596"/>
      <c r="AY30" s="596"/>
      <c r="AZ30" s="596"/>
      <c r="BA30" s="596"/>
      <c r="BB30" s="596"/>
      <c r="BC30" s="596"/>
      <c r="BD30" s="596"/>
      <c r="BE30" s="596"/>
      <c r="BF30" s="597"/>
      <c r="BG30" s="595" t="s">
        <v>308</v>
      </c>
      <c r="BH30" s="663"/>
      <c r="BI30" s="663"/>
      <c r="BJ30" s="663"/>
      <c r="BK30" s="663"/>
      <c r="BL30" s="663"/>
      <c r="BM30" s="663"/>
      <c r="BN30" s="663"/>
      <c r="BO30" s="663"/>
      <c r="BP30" s="663"/>
      <c r="BQ30" s="664"/>
      <c r="BR30" s="595" t="s">
        <v>309</v>
      </c>
      <c r="BS30" s="663"/>
      <c r="BT30" s="663"/>
      <c r="BU30" s="663"/>
      <c r="BV30" s="663"/>
      <c r="BW30" s="663"/>
      <c r="BX30" s="663"/>
      <c r="BY30" s="663"/>
      <c r="BZ30" s="663"/>
      <c r="CA30" s="663"/>
      <c r="CB30" s="664"/>
      <c r="CD30" s="667"/>
      <c r="CE30" s="668"/>
      <c r="CF30" s="631" t="s">
        <v>310</v>
      </c>
      <c r="CG30" s="632"/>
      <c r="CH30" s="632"/>
      <c r="CI30" s="632"/>
      <c r="CJ30" s="632"/>
      <c r="CK30" s="632"/>
      <c r="CL30" s="632"/>
      <c r="CM30" s="632"/>
      <c r="CN30" s="632"/>
      <c r="CO30" s="632"/>
      <c r="CP30" s="632"/>
      <c r="CQ30" s="633"/>
      <c r="CR30" s="616">
        <v>3117417</v>
      </c>
      <c r="CS30" s="617"/>
      <c r="CT30" s="617"/>
      <c r="CU30" s="617"/>
      <c r="CV30" s="617"/>
      <c r="CW30" s="617"/>
      <c r="CX30" s="617"/>
      <c r="CY30" s="618"/>
      <c r="CZ30" s="621">
        <v>9.3000000000000007</v>
      </c>
      <c r="DA30" s="656"/>
      <c r="DB30" s="656"/>
      <c r="DC30" s="659"/>
      <c r="DD30" s="625">
        <v>2925983</v>
      </c>
      <c r="DE30" s="617"/>
      <c r="DF30" s="617"/>
      <c r="DG30" s="617"/>
      <c r="DH30" s="617"/>
      <c r="DI30" s="617"/>
      <c r="DJ30" s="617"/>
      <c r="DK30" s="618"/>
      <c r="DL30" s="625">
        <v>2925983</v>
      </c>
      <c r="DM30" s="617"/>
      <c r="DN30" s="617"/>
      <c r="DO30" s="617"/>
      <c r="DP30" s="617"/>
      <c r="DQ30" s="617"/>
      <c r="DR30" s="617"/>
      <c r="DS30" s="617"/>
      <c r="DT30" s="617"/>
      <c r="DU30" s="617"/>
      <c r="DV30" s="618"/>
      <c r="DW30" s="621">
        <v>15</v>
      </c>
      <c r="DX30" s="656"/>
      <c r="DY30" s="656"/>
      <c r="DZ30" s="656"/>
      <c r="EA30" s="656"/>
      <c r="EB30" s="656"/>
      <c r="EC30" s="657"/>
    </row>
    <row r="31" spans="2:133" ht="11.25" customHeight="1" x14ac:dyDescent="0.2">
      <c r="B31" s="613" t="s">
        <v>311</v>
      </c>
      <c r="C31" s="614"/>
      <c r="D31" s="614"/>
      <c r="E31" s="614"/>
      <c r="F31" s="614"/>
      <c r="G31" s="614"/>
      <c r="H31" s="614"/>
      <c r="I31" s="614"/>
      <c r="J31" s="614"/>
      <c r="K31" s="614"/>
      <c r="L31" s="614"/>
      <c r="M31" s="614"/>
      <c r="N31" s="614"/>
      <c r="O31" s="614"/>
      <c r="P31" s="614"/>
      <c r="Q31" s="615"/>
      <c r="R31" s="616">
        <v>169388</v>
      </c>
      <c r="S31" s="617"/>
      <c r="T31" s="617"/>
      <c r="U31" s="617"/>
      <c r="V31" s="617"/>
      <c r="W31" s="617"/>
      <c r="X31" s="617"/>
      <c r="Y31" s="618"/>
      <c r="Z31" s="619">
        <v>0.5</v>
      </c>
      <c r="AA31" s="619"/>
      <c r="AB31" s="619"/>
      <c r="AC31" s="619"/>
      <c r="AD31" s="620" t="s">
        <v>126</v>
      </c>
      <c r="AE31" s="620"/>
      <c r="AF31" s="620"/>
      <c r="AG31" s="620"/>
      <c r="AH31" s="620"/>
      <c r="AI31" s="620"/>
      <c r="AJ31" s="620"/>
      <c r="AK31" s="620"/>
      <c r="AL31" s="621" t="s">
        <v>126</v>
      </c>
      <c r="AM31" s="622"/>
      <c r="AN31" s="622"/>
      <c r="AO31" s="623"/>
      <c r="AP31" s="671" t="s">
        <v>312</v>
      </c>
      <c r="AQ31" s="672"/>
      <c r="AR31" s="672"/>
      <c r="AS31" s="672"/>
      <c r="AT31" s="677" t="s">
        <v>313</v>
      </c>
      <c r="AU31" s="341"/>
      <c r="AV31" s="341"/>
      <c r="AW31" s="341"/>
      <c r="AX31" s="602" t="s">
        <v>188</v>
      </c>
      <c r="AY31" s="603"/>
      <c r="AZ31" s="603"/>
      <c r="BA31" s="603"/>
      <c r="BB31" s="603"/>
      <c r="BC31" s="603"/>
      <c r="BD31" s="603"/>
      <c r="BE31" s="603"/>
      <c r="BF31" s="604"/>
      <c r="BG31" s="680">
        <v>99.7</v>
      </c>
      <c r="BH31" s="681"/>
      <c r="BI31" s="681"/>
      <c r="BJ31" s="681"/>
      <c r="BK31" s="681"/>
      <c r="BL31" s="681"/>
      <c r="BM31" s="611">
        <v>99.4</v>
      </c>
      <c r="BN31" s="681"/>
      <c r="BO31" s="681"/>
      <c r="BP31" s="681"/>
      <c r="BQ31" s="682"/>
      <c r="BR31" s="680">
        <v>99</v>
      </c>
      <c r="BS31" s="681"/>
      <c r="BT31" s="681"/>
      <c r="BU31" s="681"/>
      <c r="BV31" s="681"/>
      <c r="BW31" s="681"/>
      <c r="BX31" s="611">
        <v>98.6</v>
      </c>
      <c r="BY31" s="681"/>
      <c r="BZ31" s="681"/>
      <c r="CA31" s="681"/>
      <c r="CB31" s="682"/>
      <c r="CD31" s="667"/>
      <c r="CE31" s="668"/>
      <c r="CF31" s="631" t="s">
        <v>314</v>
      </c>
      <c r="CG31" s="632"/>
      <c r="CH31" s="632"/>
      <c r="CI31" s="632"/>
      <c r="CJ31" s="632"/>
      <c r="CK31" s="632"/>
      <c r="CL31" s="632"/>
      <c r="CM31" s="632"/>
      <c r="CN31" s="632"/>
      <c r="CO31" s="632"/>
      <c r="CP31" s="632"/>
      <c r="CQ31" s="633"/>
      <c r="CR31" s="616">
        <v>140182</v>
      </c>
      <c r="CS31" s="654"/>
      <c r="CT31" s="654"/>
      <c r="CU31" s="654"/>
      <c r="CV31" s="654"/>
      <c r="CW31" s="654"/>
      <c r="CX31" s="654"/>
      <c r="CY31" s="655"/>
      <c r="CZ31" s="621">
        <v>0.4</v>
      </c>
      <c r="DA31" s="656"/>
      <c r="DB31" s="656"/>
      <c r="DC31" s="659"/>
      <c r="DD31" s="625">
        <v>138580</v>
      </c>
      <c r="DE31" s="654"/>
      <c r="DF31" s="654"/>
      <c r="DG31" s="654"/>
      <c r="DH31" s="654"/>
      <c r="DI31" s="654"/>
      <c r="DJ31" s="654"/>
      <c r="DK31" s="655"/>
      <c r="DL31" s="625">
        <v>138580</v>
      </c>
      <c r="DM31" s="654"/>
      <c r="DN31" s="654"/>
      <c r="DO31" s="654"/>
      <c r="DP31" s="654"/>
      <c r="DQ31" s="654"/>
      <c r="DR31" s="654"/>
      <c r="DS31" s="654"/>
      <c r="DT31" s="654"/>
      <c r="DU31" s="654"/>
      <c r="DV31" s="655"/>
      <c r="DW31" s="621">
        <v>0.7</v>
      </c>
      <c r="DX31" s="656"/>
      <c r="DY31" s="656"/>
      <c r="DZ31" s="656"/>
      <c r="EA31" s="656"/>
      <c r="EB31" s="656"/>
      <c r="EC31" s="657"/>
    </row>
    <row r="32" spans="2:133" ht="11.25" customHeight="1" x14ac:dyDescent="0.2">
      <c r="B32" s="613" t="s">
        <v>315</v>
      </c>
      <c r="C32" s="614"/>
      <c r="D32" s="614"/>
      <c r="E32" s="614"/>
      <c r="F32" s="614"/>
      <c r="G32" s="614"/>
      <c r="H32" s="614"/>
      <c r="I32" s="614"/>
      <c r="J32" s="614"/>
      <c r="K32" s="614"/>
      <c r="L32" s="614"/>
      <c r="M32" s="614"/>
      <c r="N32" s="614"/>
      <c r="O32" s="614"/>
      <c r="P32" s="614"/>
      <c r="Q32" s="615"/>
      <c r="R32" s="616">
        <v>8316090</v>
      </c>
      <c r="S32" s="617"/>
      <c r="T32" s="617"/>
      <c r="U32" s="617"/>
      <c r="V32" s="617"/>
      <c r="W32" s="617"/>
      <c r="X32" s="617"/>
      <c r="Y32" s="618"/>
      <c r="Z32" s="619">
        <v>23.8</v>
      </c>
      <c r="AA32" s="619"/>
      <c r="AB32" s="619"/>
      <c r="AC32" s="619"/>
      <c r="AD32" s="620" t="s">
        <v>126</v>
      </c>
      <c r="AE32" s="620"/>
      <c r="AF32" s="620"/>
      <c r="AG32" s="620"/>
      <c r="AH32" s="620"/>
      <c r="AI32" s="620"/>
      <c r="AJ32" s="620"/>
      <c r="AK32" s="620"/>
      <c r="AL32" s="621" t="s">
        <v>126</v>
      </c>
      <c r="AM32" s="622"/>
      <c r="AN32" s="622"/>
      <c r="AO32" s="623"/>
      <c r="AP32" s="673"/>
      <c r="AQ32" s="674"/>
      <c r="AR32" s="674"/>
      <c r="AS32" s="674"/>
      <c r="AT32" s="678"/>
      <c r="AU32" s="346" t="s">
        <v>316</v>
      </c>
      <c r="AV32" s="346"/>
      <c r="AW32" s="346"/>
      <c r="AX32" s="613" t="s">
        <v>317</v>
      </c>
      <c r="AY32" s="614"/>
      <c r="AZ32" s="614"/>
      <c r="BA32" s="614"/>
      <c r="BB32" s="614"/>
      <c r="BC32" s="614"/>
      <c r="BD32" s="614"/>
      <c r="BE32" s="614"/>
      <c r="BF32" s="615"/>
      <c r="BG32" s="683">
        <v>99.7</v>
      </c>
      <c r="BH32" s="654"/>
      <c r="BI32" s="654"/>
      <c r="BJ32" s="654"/>
      <c r="BK32" s="654"/>
      <c r="BL32" s="654"/>
      <c r="BM32" s="622">
        <v>99.4</v>
      </c>
      <c r="BN32" s="684"/>
      <c r="BO32" s="684"/>
      <c r="BP32" s="684"/>
      <c r="BQ32" s="685"/>
      <c r="BR32" s="683">
        <v>99.4</v>
      </c>
      <c r="BS32" s="654"/>
      <c r="BT32" s="654"/>
      <c r="BU32" s="654"/>
      <c r="BV32" s="654"/>
      <c r="BW32" s="654"/>
      <c r="BX32" s="622">
        <v>99</v>
      </c>
      <c r="BY32" s="684"/>
      <c r="BZ32" s="684"/>
      <c r="CA32" s="684"/>
      <c r="CB32" s="685"/>
      <c r="CD32" s="669"/>
      <c r="CE32" s="670"/>
      <c r="CF32" s="631" t="s">
        <v>318</v>
      </c>
      <c r="CG32" s="632"/>
      <c r="CH32" s="632"/>
      <c r="CI32" s="632"/>
      <c r="CJ32" s="632"/>
      <c r="CK32" s="632"/>
      <c r="CL32" s="632"/>
      <c r="CM32" s="632"/>
      <c r="CN32" s="632"/>
      <c r="CO32" s="632"/>
      <c r="CP32" s="632"/>
      <c r="CQ32" s="633"/>
      <c r="CR32" s="616" t="s">
        <v>126</v>
      </c>
      <c r="CS32" s="617"/>
      <c r="CT32" s="617"/>
      <c r="CU32" s="617"/>
      <c r="CV32" s="617"/>
      <c r="CW32" s="617"/>
      <c r="CX32" s="617"/>
      <c r="CY32" s="618"/>
      <c r="CZ32" s="621" t="s">
        <v>126</v>
      </c>
      <c r="DA32" s="656"/>
      <c r="DB32" s="656"/>
      <c r="DC32" s="659"/>
      <c r="DD32" s="625" t="s">
        <v>126</v>
      </c>
      <c r="DE32" s="617"/>
      <c r="DF32" s="617"/>
      <c r="DG32" s="617"/>
      <c r="DH32" s="617"/>
      <c r="DI32" s="617"/>
      <c r="DJ32" s="617"/>
      <c r="DK32" s="618"/>
      <c r="DL32" s="625" t="s">
        <v>126</v>
      </c>
      <c r="DM32" s="617"/>
      <c r="DN32" s="617"/>
      <c r="DO32" s="617"/>
      <c r="DP32" s="617"/>
      <c r="DQ32" s="617"/>
      <c r="DR32" s="617"/>
      <c r="DS32" s="617"/>
      <c r="DT32" s="617"/>
      <c r="DU32" s="617"/>
      <c r="DV32" s="618"/>
      <c r="DW32" s="621" t="s">
        <v>126</v>
      </c>
      <c r="DX32" s="656"/>
      <c r="DY32" s="656"/>
      <c r="DZ32" s="656"/>
      <c r="EA32" s="656"/>
      <c r="EB32" s="656"/>
      <c r="EC32" s="657"/>
    </row>
    <row r="33" spans="2:133" ht="11.25" customHeight="1" x14ac:dyDescent="0.2">
      <c r="B33" s="641" t="s">
        <v>319</v>
      </c>
      <c r="C33" s="642"/>
      <c r="D33" s="642"/>
      <c r="E33" s="642"/>
      <c r="F33" s="642"/>
      <c r="G33" s="642"/>
      <c r="H33" s="642"/>
      <c r="I33" s="642"/>
      <c r="J33" s="642"/>
      <c r="K33" s="642"/>
      <c r="L33" s="642"/>
      <c r="M33" s="642"/>
      <c r="N33" s="642"/>
      <c r="O33" s="642"/>
      <c r="P33" s="642"/>
      <c r="Q33" s="643"/>
      <c r="R33" s="616" t="s">
        <v>126</v>
      </c>
      <c r="S33" s="617"/>
      <c r="T33" s="617"/>
      <c r="U33" s="617"/>
      <c r="V33" s="617"/>
      <c r="W33" s="617"/>
      <c r="X33" s="617"/>
      <c r="Y33" s="618"/>
      <c r="Z33" s="619" t="s">
        <v>126</v>
      </c>
      <c r="AA33" s="619"/>
      <c r="AB33" s="619"/>
      <c r="AC33" s="619"/>
      <c r="AD33" s="620" t="s">
        <v>126</v>
      </c>
      <c r="AE33" s="620"/>
      <c r="AF33" s="620"/>
      <c r="AG33" s="620"/>
      <c r="AH33" s="620"/>
      <c r="AI33" s="620"/>
      <c r="AJ33" s="620"/>
      <c r="AK33" s="620"/>
      <c r="AL33" s="621" t="s">
        <v>126</v>
      </c>
      <c r="AM33" s="622"/>
      <c r="AN33" s="622"/>
      <c r="AO33" s="623"/>
      <c r="AP33" s="675"/>
      <c r="AQ33" s="676"/>
      <c r="AR33" s="676"/>
      <c r="AS33" s="676"/>
      <c r="AT33" s="679"/>
      <c r="AU33" s="343"/>
      <c r="AV33" s="343"/>
      <c r="AW33" s="343"/>
      <c r="AX33" s="660" t="s">
        <v>320</v>
      </c>
      <c r="AY33" s="661"/>
      <c r="AZ33" s="661"/>
      <c r="BA33" s="661"/>
      <c r="BB33" s="661"/>
      <c r="BC33" s="661"/>
      <c r="BD33" s="661"/>
      <c r="BE33" s="661"/>
      <c r="BF33" s="662"/>
      <c r="BG33" s="686">
        <v>99.7</v>
      </c>
      <c r="BH33" s="687"/>
      <c r="BI33" s="687"/>
      <c r="BJ33" s="687"/>
      <c r="BK33" s="687"/>
      <c r="BL33" s="687"/>
      <c r="BM33" s="688">
        <v>99.4</v>
      </c>
      <c r="BN33" s="687"/>
      <c r="BO33" s="687"/>
      <c r="BP33" s="687"/>
      <c r="BQ33" s="689"/>
      <c r="BR33" s="686">
        <v>98.4</v>
      </c>
      <c r="BS33" s="687"/>
      <c r="BT33" s="687"/>
      <c r="BU33" s="687"/>
      <c r="BV33" s="687"/>
      <c r="BW33" s="687"/>
      <c r="BX33" s="688">
        <v>98.1</v>
      </c>
      <c r="BY33" s="687"/>
      <c r="BZ33" s="687"/>
      <c r="CA33" s="687"/>
      <c r="CB33" s="689"/>
      <c r="CD33" s="631" t="s">
        <v>321</v>
      </c>
      <c r="CE33" s="632"/>
      <c r="CF33" s="632"/>
      <c r="CG33" s="632"/>
      <c r="CH33" s="632"/>
      <c r="CI33" s="632"/>
      <c r="CJ33" s="632"/>
      <c r="CK33" s="632"/>
      <c r="CL33" s="632"/>
      <c r="CM33" s="632"/>
      <c r="CN33" s="632"/>
      <c r="CO33" s="632"/>
      <c r="CP33" s="632"/>
      <c r="CQ33" s="633"/>
      <c r="CR33" s="616">
        <v>13291964</v>
      </c>
      <c r="CS33" s="654"/>
      <c r="CT33" s="654"/>
      <c r="CU33" s="654"/>
      <c r="CV33" s="654"/>
      <c r="CW33" s="654"/>
      <c r="CX33" s="654"/>
      <c r="CY33" s="655"/>
      <c r="CZ33" s="621">
        <v>39.6</v>
      </c>
      <c r="DA33" s="656"/>
      <c r="DB33" s="656"/>
      <c r="DC33" s="659"/>
      <c r="DD33" s="625">
        <v>10397005</v>
      </c>
      <c r="DE33" s="654"/>
      <c r="DF33" s="654"/>
      <c r="DG33" s="654"/>
      <c r="DH33" s="654"/>
      <c r="DI33" s="654"/>
      <c r="DJ33" s="654"/>
      <c r="DK33" s="655"/>
      <c r="DL33" s="625">
        <v>8220718</v>
      </c>
      <c r="DM33" s="654"/>
      <c r="DN33" s="654"/>
      <c r="DO33" s="654"/>
      <c r="DP33" s="654"/>
      <c r="DQ33" s="654"/>
      <c r="DR33" s="654"/>
      <c r="DS33" s="654"/>
      <c r="DT33" s="654"/>
      <c r="DU33" s="654"/>
      <c r="DV33" s="655"/>
      <c r="DW33" s="621">
        <v>42.2</v>
      </c>
      <c r="DX33" s="656"/>
      <c r="DY33" s="656"/>
      <c r="DZ33" s="656"/>
      <c r="EA33" s="656"/>
      <c r="EB33" s="656"/>
      <c r="EC33" s="657"/>
    </row>
    <row r="34" spans="2:133" ht="11.25" customHeight="1" x14ac:dyDescent="0.2">
      <c r="B34" s="613" t="s">
        <v>322</v>
      </c>
      <c r="C34" s="614"/>
      <c r="D34" s="614"/>
      <c r="E34" s="614"/>
      <c r="F34" s="614"/>
      <c r="G34" s="614"/>
      <c r="H34" s="614"/>
      <c r="I34" s="614"/>
      <c r="J34" s="614"/>
      <c r="K34" s="614"/>
      <c r="L34" s="614"/>
      <c r="M34" s="614"/>
      <c r="N34" s="614"/>
      <c r="O34" s="614"/>
      <c r="P34" s="614"/>
      <c r="Q34" s="615"/>
      <c r="R34" s="616">
        <v>2317628</v>
      </c>
      <c r="S34" s="617"/>
      <c r="T34" s="617"/>
      <c r="U34" s="617"/>
      <c r="V34" s="617"/>
      <c r="W34" s="617"/>
      <c r="X34" s="617"/>
      <c r="Y34" s="618"/>
      <c r="Z34" s="619">
        <v>6.6</v>
      </c>
      <c r="AA34" s="619"/>
      <c r="AB34" s="619"/>
      <c r="AC34" s="619"/>
      <c r="AD34" s="620" t="s">
        <v>126</v>
      </c>
      <c r="AE34" s="620"/>
      <c r="AF34" s="620"/>
      <c r="AG34" s="620"/>
      <c r="AH34" s="620"/>
      <c r="AI34" s="620"/>
      <c r="AJ34" s="620"/>
      <c r="AK34" s="620"/>
      <c r="AL34" s="621" t="s">
        <v>126</v>
      </c>
      <c r="AM34" s="622"/>
      <c r="AN34" s="622"/>
      <c r="AO34" s="623"/>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323</v>
      </c>
      <c r="CE34" s="632"/>
      <c r="CF34" s="632"/>
      <c r="CG34" s="632"/>
      <c r="CH34" s="632"/>
      <c r="CI34" s="632"/>
      <c r="CJ34" s="632"/>
      <c r="CK34" s="632"/>
      <c r="CL34" s="632"/>
      <c r="CM34" s="632"/>
      <c r="CN34" s="632"/>
      <c r="CO34" s="632"/>
      <c r="CP34" s="632"/>
      <c r="CQ34" s="633"/>
      <c r="CR34" s="616">
        <v>4807896</v>
      </c>
      <c r="CS34" s="617"/>
      <c r="CT34" s="617"/>
      <c r="CU34" s="617"/>
      <c r="CV34" s="617"/>
      <c r="CW34" s="617"/>
      <c r="CX34" s="617"/>
      <c r="CY34" s="618"/>
      <c r="CZ34" s="621">
        <v>14.3</v>
      </c>
      <c r="DA34" s="656"/>
      <c r="DB34" s="656"/>
      <c r="DC34" s="659"/>
      <c r="DD34" s="625">
        <v>3672063</v>
      </c>
      <c r="DE34" s="617"/>
      <c r="DF34" s="617"/>
      <c r="DG34" s="617"/>
      <c r="DH34" s="617"/>
      <c r="DI34" s="617"/>
      <c r="DJ34" s="617"/>
      <c r="DK34" s="618"/>
      <c r="DL34" s="625">
        <v>3080561</v>
      </c>
      <c r="DM34" s="617"/>
      <c r="DN34" s="617"/>
      <c r="DO34" s="617"/>
      <c r="DP34" s="617"/>
      <c r="DQ34" s="617"/>
      <c r="DR34" s="617"/>
      <c r="DS34" s="617"/>
      <c r="DT34" s="617"/>
      <c r="DU34" s="617"/>
      <c r="DV34" s="618"/>
      <c r="DW34" s="621">
        <v>15.8</v>
      </c>
      <c r="DX34" s="656"/>
      <c r="DY34" s="656"/>
      <c r="DZ34" s="656"/>
      <c r="EA34" s="656"/>
      <c r="EB34" s="656"/>
      <c r="EC34" s="657"/>
    </row>
    <row r="35" spans="2:133" ht="11.25" customHeight="1" x14ac:dyDescent="0.2">
      <c r="B35" s="613" t="s">
        <v>324</v>
      </c>
      <c r="C35" s="614"/>
      <c r="D35" s="614"/>
      <c r="E35" s="614"/>
      <c r="F35" s="614"/>
      <c r="G35" s="614"/>
      <c r="H35" s="614"/>
      <c r="I35" s="614"/>
      <c r="J35" s="614"/>
      <c r="K35" s="614"/>
      <c r="L35" s="614"/>
      <c r="M35" s="614"/>
      <c r="N35" s="614"/>
      <c r="O35" s="614"/>
      <c r="P35" s="614"/>
      <c r="Q35" s="615"/>
      <c r="R35" s="616">
        <v>56355</v>
      </c>
      <c r="S35" s="617"/>
      <c r="T35" s="617"/>
      <c r="U35" s="617"/>
      <c r="V35" s="617"/>
      <c r="W35" s="617"/>
      <c r="X35" s="617"/>
      <c r="Y35" s="618"/>
      <c r="Z35" s="619">
        <v>0.2</v>
      </c>
      <c r="AA35" s="619"/>
      <c r="AB35" s="619"/>
      <c r="AC35" s="619"/>
      <c r="AD35" s="620">
        <v>38794</v>
      </c>
      <c r="AE35" s="620"/>
      <c r="AF35" s="620"/>
      <c r="AG35" s="620"/>
      <c r="AH35" s="620"/>
      <c r="AI35" s="620"/>
      <c r="AJ35" s="620"/>
      <c r="AK35" s="620"/>
      <c r="AL35" s="621">
        <v>0.2</v>
      </c>
      <c r="AM35" s="622"/>
      <c r="AN35" s="622"/>
      <c r="AO35" s="623"/>
      <c r="AP35" s="209"/>
      <c r="AQ35" s="595" t="s">
        <v>325</v>
      </c>
      <c r="AR35" s="596"/>
      <c r="AS35" s="596"/>
      <c r="AT35" s="596"/>
      <c r="AU35" s="596"/>
      <c r="AV35" s="596"/>
      <c r="AW35" s="596"/>
      <c r="AX35" s="596"/>
      <c r="AY35" s="596"/>
      <c r="AZ35" s="596"/>
      <c r="BA35" s="596"/>
      <c r="BB35" s="596"/>
      <c r="BC35" s="596"/>
      <c r="BD35" s="596"/>
      <c r="BE35" s="596"/>
      <c r="BF35" s="597"/>
      <c r="BG35" s="595" t="s">
        <v>326</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327</v>
      </c>
      <c r="CE35" s="632"/>
      <c r="CF35" s="632"/>
      <c r="CG35" s="632"/>
      <c r="CH35" s="632"/>
      <c r="CI35" s="632"/>
      <c r="CJ35" s="632"/>
      <c r="CK35" s="632"/>
      <c r="CL35" s="632"/>
      <c r="CM35" s="632"/>
      <c r="CN35" s="632"/>
      <c r="CO35" s="632"/>
      <c r="CP35" s="632"/>
      <c r="CQ35" s="633"/>
      <c r="CR35" s="616">
        <v>373306</v>
      </c>
      <c r="CS35" s="654"/>
      <c r="CT35" s="654"/>
      <c r="CU35" s="654"/>
      <c r="CV35" s="654"/>
      <c r="CW35" s="654"/>
      <c r="CX35" s="654"/>
      <c r="CY35" s="655"/>
      <c r="CZ35" s="621">
        <v>1.1000000000000001</v>
      </c>
      <c r="DA35" s="656"/>
      <c r="DB35" s="656"/>
      <c r="DC35" s="659"/>
      <c r="DD35" s="625">
        <v>369138</v>
      </c>
      <c r="DE35" s="654"/>
      <c r="DF35" s="654"/>
      <c r="DG35" s="654"/>
      <c r="DH35" s="654"/>
      <c r="DI35" s="654"/>
      <c r="DJ35" s="654"/>
      <c r="DK35" s="655"/>
      <c r="DL35" s="625">
        <v>369138</v>
      </c>
      <c r="DM35" s="654"/>
      <c r="DN35" s="654"/>
      <c r="DO35" s="654"/>
      <c r="DP35" s="654"/>
      <c r="DQ35" s="654"/>
      <c r="DR35" s="654"/>
      <c r="DS35" s="654"/>
      <c r="DT35" s="654"/>
      <c r="DU35" s="654"/>
      <c r="DV35" s="655"/>
      <c r="DW35" s="621">
        <v>1.9</v>
      </c>
      <c r="DX35" s="656"/>
      <c r="DY35" s="656"/>
      <c r="DZ35" s="656"/>
      <c r="EA35" s="656"/>
      <c r="EB35" s="656"/>
      <c r="EC35" s="657"/>
    </row>
    <row r="36" spans="2:133" ht="11.25" customHeight="1" x14ac:dyDescent="0.2">
      <c r="B36" s="613" t="s">
        <v>328</v>
      </c>
      <c r="C36" s="614"/>
      <c r="D36" s="614"/>
      <c r="E36" s="614"/>
      <c r="F36" s="614"/>
      <c r="G36" s="614"/>
      <c r="H36" s="614"/>
      <c r="I36" s="614"/>
      <c r="J36" s="614"/>
      <c r="K36" s="614"/>
      <c r="L36" s="614"/>
      <c r="M36" s="614"/>
      <c r="N36" s="614"/>
      <c r="O36" s="614"/>
      <c r="P36" s="614"/>
      <c r="Q36" s="615"/>
      <c r="R36" s="616">
        <v>38158</v>
      </c>
      <c r="S36" s="617"/>
      <c r="T36" s="617"/>
      <c r="U36" s="617"/>
      <c r="V36" s="617"/>
      <c r="W36" s="617"/>
      <c r="X36" s="617"/>
      <c r="Y36" s="618"/>
      <c r="Z36" s="619">
        <v>0.1</v>
      </c>
      <c r="AA36" s="619"/>
      <c r="AB36" s="619"/>
      <c r="AC36" s="619"/>
      <c r="AD36" s="620" t="s">
        <v>126</v>
      </c>
      <c r="AE36" s="620"/>
      <c r="AF36" s="620"/>
      <c r="AG36" s="620"/>
      <c r="AH36" s="620"/>
      <c r="AI36" s="620"/>
      <c r="AJ36" s="620"/>
      <c r="AK36" s="620"/>
      <c r="AL36" s="621" t="s">
        <v>126</v>
      </c>
      <c r="AM36" s="622"/>
      <c r="AN36" s="622"/>
      <c r="AO36" s="623"/>
      <c r="AP36" s="209"/>
      <c r="AQ36" s="690" t="s">
        <v>329</v>
      </c>
      <c r="AR36" s="691"/>
      <c r="AS36" s="691"/>
      <c r="AT36" s="691"/>
      <c r="AU36" s="691"/>
      <c r="AV36" s="691"/>
      <c r="AW36" s="691"/>
      <c r="AX36" s="691"/>
      <c r="AY36" s="692"/>
      <c r="AZ36" s="605">
        <v>3621191</v>
      </c>
      <c r="BA36" s="606"/>
      <c r="BB36" s="606"/>
      <c r="BC36" s="606"/>
      <c r="BD36" s="606"/>
      <c r="BE36" s="606"/>
      <c r="BF36" s="693"/>
      <c r="BG36" s="627" t="s">
        <v>330</v>
      </c>
      <c r="BH36" s="628"/>
      <c r="BI36" s="628"/>
      <c r="BJ36" s="628"/>
      <c r="BK36" s="628"/>
      <c r="BL36" s="628"/>
      <c r="BM36" s="628"/>
      <c r="BN36" s="628"/>
      <c r="BO36" s="628"/>
      <c r="BP36" s="628"/>
      <c r="BQ36" s="628"/>
      <c r="BR36" s="628"/>
      <c r="BS36" s="628"/>
      <c r="BT36" s="628"/>
      <c r="BU36" s="629"/>
      <c r="BV36" s="605">
        <v>98932</v>
      </c>
      <c r="BW36" s="606"/>
      <c r="BX36" s="606"/>
      <c r="BY36" s="606"/>
      <c r="BZ36" s="606"/>
      <c r="CA36" s="606"/>
      <c r="CB36" s="693"/>
      <c r="CD36" s="631" t="s">
        <v>331</v>
      </c>
      <c r="CE36" s="632"/>
      <c r="CF36" s="632"/>
      <c r="CG36" s="632"/>
      <c r="CH36" s="632"/>
      <c r="CI36" s="632"/>
      <c r="CJ36" s="632"/>
      <c r="CK36" s="632"/>
      <c r="CL36" s="632"/>
      <c r="CM36" s="632"/>
      <c r="CN36" s="632"/>
      <c r="CO36" s="632"/>
      <c r="CP36" s="632"/>
      <c r="CQ36" s="633"/>
      <c r="CR36" s="616">
        <v>5465246</v>
      </c>
      <c r="CS36" s="617"/>
      <c r="CT36" s="617"/>
      <c r="CU36" s="617"/>
      <c r="CV36" s="617"/>
      <c r="CW36" s="617"/>
      <c r="CX36" s="617"/>
      <c r="CY36" s="618"/>
      <c r="CZ36" s="621">
        <v>16.3</v>
      </c>
      <c r="DA36" s="656"/>
      <c r="DB36" s="656"/>
      <c r="DC36" s="659"/>
      <c r="DD36" s="625">
        <v>4186617</v>
      </c>
      <c r="DE36" s="617"/>
      <c r="DF36" s="617"/>
      <c r="DG36" s="617"/>
      <c r="DH36" s="617"/>
      <c r="DI36" s="617"/>
      <c r="DJ36" s="617"/>
      <c r="DK36" s="618"/>
      <c r="DL36" s="625">
        <v>3064617</v>
      </c>
      <c r="DM36" s="617"/>
      <c r="DN36" s="617"/>
      <c r="DO36" s="617"/>
      <c r="DP36" s="617"/>
      <c r="DQ36" s="617"/>
      <c r="DR36" s="617"/>
      <c r="DS36" s="617"/>
      <c r="DT36" s="617"/>
      <c r="DU36" s="617"/>
      <c r="DV36" s="618"/>
      <c r="DW36" s="621">
        <v>15.7</v>
      </c>
      <c r="DX36" s="656"/>
      <c r="DY36" s="656"/>
      <c r="DZ36" s="656"/>
      <c r="EA36" s="656"/>
      <c r="EB36" s="656"/>
      <c r="EC36" s="657"/>
    </row>
    <row r="37" spans="2:133" ht="11.25" customHeight="1" x14ac:dyDescent="0.2">
      <c r="B37" s="613" t="s">
        <v>332</v>
      </c>
      <c r="C37" s="614"/>
      <c r="D37" s="614"/>
      <c r="E37" s="614"/>
      <c r="F37" s="614"/>
      <c r="G37" s="614"/>
      <c r="H37" s="614"/>
      <c r="I37" s="614"/>
      <c r="J37" s="614"/>
      <c r="K37" s="614"/>
      <c r="L37" s="614"/>
      <c r="M37" s="614"/>
      <c r="N37" s="614"/>
      <c r="O37" s="614"/>
      <c r="P37" s="614"/>
      <c r="Q37" s="615"/>
      <c r="R37" s="616">
        <v>766340</v>
      </c>
      <c r="S37" s="617"/>
      <c r="T37" s="617"/>
      <c r="U37" s="617"/>
      <c r="V37" s="617"/>
      <c r="W37" s="617"/>
      <c r="X37" s="617"/>
      <c r="Y37" s="618"/>
      <c r="Z37" s="619">
        <v>2.2000000000000002</v>
      </c>
      <c r="AA37" s="619"/>
      <c r="AB37" s="619"/>
      <c r="AC37" s="619"/>
      <c r="AD37" s="620" t="s">
        <v>126</v>
      </c>
      <c r="AE37" s="620"/>
      <c r="AF37" s="620"/>
      <c r="AG37" s="620"/>
      <c r="AH37" s="620"/>
      <c r="AI37" s="620"/>
      <c r="AJ37" s="620"/>
      <c r="AK37" s="620"/>
      <c r="AL37" s="621" t="s">
        <v>126</v>
      </c>
      <c r="AM37" s="622"/>
      <c r="AN37" s="622"/>
      <c r="AO37" s="623"/>
      <c r="AQ37" s="694" t="s">
        <v>333</v>
      </c>
      <c r="AR37" s="695"/>
      <c r="AS37" s="695"/>
      <c r="AT37" s="695"/>
      <c r="AU37" s="695"/>
      <c r="AV37" s="695"/>
      <c r="AW37" s="695"/>
      <c r="AX37" s="695"/>
      <c r="AY37" s="696"/>
      <c r="AZ37" s="616">
        <v>735827</v>
      </c>
      <c r="BA37" s="617"/>
      <c r="BB37" s="617"/>
      <c r="BC37" s="617"/>
      <c r="BD37" s="654"/>
      <c r="BE37" s="654"/>
      <c r="BF37" s="685"/>
      <c r="BG37" s="631" t="s">
        <v>334</v>
      </c>
      <c r="BH37" s="632"/>
      <c r="BI37" s="632"/>
      <c r="BJ37" s="632"/>
      <c r="BK37" s="632"/>
      <c r="BL37" s="632"/>
      <c r="BM37" s="632"/>
      <c r="BN37" s="632"/>
      <c r="BO37" s="632"/>
      <c r="BP37" s="632"/>
      <c r="BQ37" s="632"/>
      <c r="BR37" s="632"/>
      <c r="BS37" s="632"/>
      <c r="BT37" s="632"/>
      <c r="BU37" s="633"/>
      <c r="BV37" s="616">
        <v>112037</v>
      </c>
      <c r="BW37" s="617"/>
      <c r="BX37" s="617"/>
      <c r="BY37" s="617"/>
      <c r="BZ37" s="617"/>
      <c r="CA37" s="617"/>
      <c r="CB37" s="626"/>
      <c r="CD37" s="631" t="s">
        <v>335</v>
      </c>
      <c r="CE37" s="632"/>
      <c r="CF37" s="632"/>
      <c r="CG37" s="632"/>
      <c r="CH37" s="632"/>
      <c r="CI37" s="632"/>
      <c r="CJ37" s="632"/>
      <c r="CK37" s="632"/>
      <c r="CL37" s="632"/>
      <c r="CM37" s="632"/>
      <c r="CN37" s="632"/>
      <c r="CO37" s="632"/>
      <c r="CP37" s="632"/>
      <c r="CQ37" s="633"/>
      <c r="CR37" s="616">
        <v>1481555</v>
      </c>
      <c r="CS37" s="654"/>
      <c r="CT37" s="654"/>
      <c r="CU37" s="654"/>
      <c r="CV37" s="654"/>
      <c r="CW37" s="654"/>
      <c r="CX37" s="654"/>
      <c r="CY37" s="655"/>
      <c r="CZ37" s="621">
        <v>4.4000000000000004</v>
      </c>
      <c r="DA37" s="656"/>
      <c r="DB37" s="656"/>
      <c r="DC37" s="659"/>
      <c r="DD37" s="625">
        <v>1446394</v>
      </c>
      <c r="DE37" s="654"/>
      <c r="DF37" s="654"/>
      <c r="DG37" s="654"/>
      <c r="DH37" s="654"/>
      <c r="DI37" s="654"/>
      <c r="DJ37" s="654"/>
      <c r="DK37" s="655"/>
      <c r="DL37" s="625">
        <v>1406421</v>
      </c>
      <c r="DM37" s="654"/>
      <c r="DN37" s="654"/>
      <c r="DO37" s="654"/>
      <c r="DP37" s="654"/>
      <c r="DQ37" s="654"/>
      <c r="DR37" s="654"/>
      <c r="DS37" s="654"/>
      <c r="DT37" s="654"/>
      <c r="DU37" s="654"/>
      <c r="DV37" s="655"/>
      <c r="DW37" s="621">
        <v>7.2</v>
      </c>
      <c r="DX37" s="656"/>
      <c r="DY37" s="656"/>
      <c r="DZ37" s="656"/>
      <c r="EA37" s="656"/>
      <c r="EB37" s="656"/>
      <c r="EC37" s="657"/>
    </row>
    <row r="38" spans="2:133" ht="11.25" customHeight="1" x14ac:dyDescent="0.2">
      <c r="B38" s="613" t="s">
        <v>336</v>
      </c>
      <c r="C38" s="614"/>
      <c r="D38" s="614"/>
      <c r="E38" s="614"/>
      <c r="F38" s="614"/>
      <c r="G38" s="614"/>
      <c r="H38" s="614"/>
      <c r="I38" s="614"/>
      <c r="J38" s="614"/>
      <c r="K38" s="614"/>
      <c r="L38" s="614"/>
      <c r="M38" s="614"/>
      <c r="N38" s="614"/>
      <c r="O38" s="614"/>
      <c r="P38" s="614"/>
      <c r="Q38" s="615"/>
      <c r="R38" s="616">
        <v>743399</v>
      </c>
      <c r="S38" s="617"/>
      <c r="T38" s="617"/>
      <c r="U38" s="617"/>
      <c r="V38" s="617"/>
      <c r="W38" s="617"/>
      <c r="X38" s="617"/>
      <c r="Y38" s="618"/>
      <c r="Z38" s="619">
        <v>2.1</v>
      </c>
      <c r="AA38" s="619"/>
      <c r="AB38" s="619"/>
      <c r="AC38" s="619"/>
      <c r="AD38" s="620" t="s">
        <v>126</v>
      </c>
      <c r="AE38" s="620"/>
      <c r="AF38" s="620"/>
      <c r="AG38" s="620"/>
      <c r="AH38" s="620"/>
      <c r="AI38" s="620"/>
      <c r="AJ38" s="620"/>
      <c r="AK38" s="620"/>
      <c r="AL38" s="621" t="s">
        <v>126</v>
      </c>
      <c r="AM38" s="622"/>
      <c r="AN38" s="622"/>
      <c r="AO38" s="623"/>
      <c r="AQ38" s="694" t="s">
        <v>337</v>
      </c>
      <c r="AR38" s="695"/>
      <c r="AS38" s="695"/>
      <c r="AT38" s="695"/>
      <c r="AU38" s="695"/>
      <c r="AV38" s="695"/>
      <c r="AW38" s="695"/>
      <c r="AX38" s="695"/>
      <c r="AY38" s="696"/>
      <c r="AZ38" s="616">
        <v>567433</v>
      </c>
      <c r="BA38" s="617"/>
      <c r="BB38" s="617"/>
      <c r="BC38" s="617"/>
      <c r="BD38" s="654"/>
      <c r="BE38" s="654"/>
      <c r="BF38" s="685"/>
      <c r="BG38" s="631" t="s">
        <v>338</v>
      </c>
      <c r="BH38" s="632"/>
      <c r="BI38" s="632"/>
      <c r="BJ38" s="632"/>
      <c r="BK38" s="632"/>
      <c r="BL38" s="632"/>
      <c r="BM38" s="632"/>
      <c r="BN38" s="632"/>
      <c r="BO38" s="632"/>
      <c r="BP38" s="632"/>
      <c r="BQ38" s="632"/>
      <c r="BR38" s="632"/>
      <c r="BS38" s="632"/>
      <c r="BT38" s="632"/>
      <c r="BU38" s="633"/>
      <c r="BV38" s="616">
        <v>8965</v>
      </c>
      <c r="BW38" s="617"/>
      <c r="BX38" s="617"/>
      <c r="BY38" s="617"/>
      <c r="BZ38" s="617"/>
      <c r="CA38" s="617"/>
      <c r="CB38" s="626"/>
      <c r="CD38" s="631" t="s">
        <v>339</v>
      </c>
      <c r="CE38" s="632"/>
      <c r="CF38" s="632"/>
      <c r="CG38" s="632"/>
      <c r="CH38" s="632"/>
      <c r="CI38" s="632"/>
      <c r="CJ38" s="632"/>
      <c r="CK38" s="632"/>
      <c r="CL38" s="632"/>
      <c r="CM38" s="632"/>
      <c r="CN38" s="632"/>
      <c r="CO38" s="632"/>
      <c r="CP38" s="632"/>
      <c r="CQ38" s="633"/>
      <c r="CR38" s="616">
        <v>2222004</v>
      </c>
      <c r="CS38" s="617"/>
      <c r="CT38" s="617"/>
      <c r="CU38" s="617"/>
      <c r="CV38" s="617"/>
      <c r="CW38" s="617"/>
      <c r="CX38" s="617"/>
      <c r="CY38" s="618"/>
      <c r="CZ38" s="621">
        <v>6.6</v>
      </c>
      <c r="DA38" s="656"/>
      <c r="DB38" s="656"/>
      <c r="DC38" s="659"/>
      <c r="DD38" s="625">
        <v>1801321</v>
      </c>
      <c r="DE38" s="617"/>
      <c r="DF38" s="617"/>
      <c r="DG38" s="617"/>
      <c r="DH38" s="617"/>
      <c r="DI38" s="617"/>
      <c r="DJ38" s="617"/>
      <c r="DK38" s="618"/>
      <c r="DL38" s="625">
        <v>1687143</v>
      </c>
      <c r="DM38" s="617"/>
      <c r="DN38" s="617"/>
      <c r="DO38" s="617"/>
      <c r="DP38" s="617"/>
      <c r="DQ38" s="617"/>
      <c r="DR38" s="617"/>
      <c r="DS38" s="617"/>
      <c r="DT38" s="617"/>
      <c r="DU38" s="617"/>
      <c r="DV38" s="618"/>
      <c r="DW38" s="621">
        <v>8.6999999999999993</v>
      </c>
      <c r="DX38" s="656"/>
      <c r="DY38" s="656"/>
      <c r="DZ38" s="656"/>
      <c r="EA38" s="656"/>
      <c r="EB38" s="656"/>
      <c r="EC38" s="657"/>
    </row>
    <row r="39" spans="2:133" ht="11.25" customHeight="1" x14ac:dyDescent="0.2">
      <c r="B39" s="613" t="s">
        <v>340</v>
      </c>
      <c r="C39" s="614"/>
      <c r="D39" s="614"/>
      <c r="E39" s="614"/>
      <c r="F39" s="614"/>
      <c r="G39" s="614"/>
      <c r="H39" s="614"/>
      <c r="I39" s="614"/>
      <c r="J39" s="614"/>
      <c r="K39" s="614"/>
      <c r="L39" s="614"/>
      <c r="M39" s="614"/>
      <c r="N39" s="614"/>
      <c r="O39" s="614"/>
      <c r="P39" s="614"/>
      <c r="Q39" s="615"/>
      <c r="R39" s="616">
        <v>156973</v>
      </c>
      <c r="S39" s="617"/>
      <c r="T39" s="617"/>
      <c r="U39" s="617"/>
      <c r="V39" s="617"/>
      <c r="W39" s="617"/>
      <c r="X39" s="617"/>
      <c r="Y39" s="618"/>
      <c r="Z39" s="619">
        <v>0.4</v>
      </c>
      <c r="AA39" s="619"/>
      <c r="AB39" s="619"/>
      <c r="AC39" s="619"/>
      <c r="AD39" s="620">
        <v>87</v>
      </c>
      <c r="AE39" s="620"/>
      <c r="AF39" s="620"/>
      <c r="AG39" s="620"/>
      <c r="AH39" s="620"/>
      <c r="AI39" s="620"/>
      <c r="AJ39" s="620"/>
      <c r="AK39" s="620"/>
      <c r="AL39" s="621">
        <v>0</v>
      </c>
      <c r="AM39" s="622"/>
      <c r="AN39" s="622"/>
      <c r="AO39" s="623"/>
      <c r="AQ39" s="694" t="s">
        <v>341</v>
      </c>
      <c r="AR39" s="695"/>
      <c r="AS39" s="695"/>
      <c r="AT39" s="695"/>
      <c r="AU39" s="695"/>
      <c r="AV39" s="695"/>
      <c r="AW39" s="695"/>
      <c r="AX39" s="695"/>
      <c r="AY39" s="696"/>
      <c r="AZ39" s="616">
        <v>53609</v>
      </c>
      <c r="BA39" s="617"/>
      <c r="BB39" s="617"/>
      <c r="BC39" s="617"/>
      <c r="BD39" s="654"/>
      <c r="BE39" s="654"/>
      <c r="BF39" s="685"/>
      <c r="BG39" s="631" t="s">
        <v>342</v>
      </c>
      <c r="BH39" s="632"/>
      <c r="BI39" s="632"/>
      <c r="BJ39" s="632"/>
      <c r="BK39" s="632"/>
      <c r="BL39" s="632"/>
      <c r="BM39" s="632"/>
      <c r="BN39" s="632"/>
      <c r="BO39" s="632"/>
      <c r="BP39" s="632"/>
      <c r="BQ39" s="632"/>
      <c r="BR39" s="632"/>
      <c r="BS39" s="632"/>
      <c r="BT39" s="632"/>
      <c r="BU39" s="633"/>
      <c r="BV39" s="616">
        <v>14764</v>
      </c>
      <c r="BW39" s="617"/>
      <c r="BX39" s="617"/>
      <c r="BY39" s="617"/>
      <c r="BZ39" s="617"/>
      <c r="CA39" s="617"/>
      <c r="CB39" s="626"/>
      <c r="CD39" s="631" t="s">
        <v>343</v>
      </c>
      <c r="CE39" s="632"/>
      <c r="CF39" s="632"/>
      <c r="CG39" s="632"/>
      <c r="CH39" s="632"/>
      <c r="CI39" s="632"/>
      <c r="CJ39" s="632"/>
      <c r="CK39" s="632"/>
      <c r="CL39" s="632"/>
      <c r="CM39" s="632"/>
      <c r="CN39" s="632"/>
      <c r="CO39" s="632"/>
      <c r="CP39" s="632"/>
      <c r="CQ39" s="633"/>
      <c r="CR39" s="616">
        <v>397709</v>
      </c>
      <c r="CS39" s="654"/>
      <c r="CT39" s="654"/>
      <c r="CU39" s="654"/>
      <c r="CV39" s="654"/>
      <c r="CW39" s="654"/>
      <c r="CX39" s="654"/>
      <c r="CY39" s="655"/>
      <c r="CZ39" s="621">
        <v>1.2</v>
      </c>
      <c r="DA39" s="656"/>
      <c r="DB39" s="656"/>
      <c r="DC39" s="659"/>
      <c r="DD39" s="625">
        <v>348563</v>
      </c>
      <c r="DE39" s="654"/>
      <c r="DF39" s="654"/>
      <c r="DG39" s="654"/>
      <c r="DH39" s="654"/>
      <c r="DI39" s="654"/>
      <c r="DJ39" s="654"/>
      <c r="DK39" s="655"/>
      <c r="DL39" s="625" t="s">
        <v>126</v>
      </c>
      <c r="DM39" s="654"/>
      <c r="DN39" s="654"/>
      <c r="DO39" s="654"/>
      <c r="DP39" s="654"/>
      <c r="DQ39" s="654"/>
      <c r="DR39" s="654"/>
      <c r="DS39" s="654"/>
      <c r="DT39" s="654"/>
      <c r="DU39" s="654"/>
      <c r="DV39" s="655"/>
      <c r="DW39" s="621" t="s">
        <v>126</v>
      </c>
      <c r="DX39" s="656"/>
      <c r="DY39" s="656"/>
      <c r="DZ39" s="656"/>
      <c r="EA39" s="656"/>
      <c r="EB39" s="656"/>
      <c r="EC39" s="657"/>
    </row>
    <row r="40" spans="2:133" ht="11.25" customHeight="1" x14ac:dyDescent="0.2">
      <c r="B40" s="613" t="s">
        <v>344</v>
      </c>
      <c r="C40" s="614"/>
      <c r="D40" s="614"/>
      <c r="E40" s="614"/>
      <c r="F40" s="614"/>
      <c r="G40" s="614"/>
      <c r="H40" s="614"/>
      <c r="I40" s="614"/>
      <c r="J40" s="614"/>
      <c r="K40" s="614"/>
      <c r="L40" s="614"/>
      <c r="M40" s="614"/>
      <c r="N40" s="614"/>
      <c r="O40" s="614"/>
      <c r="P40" s="614"/>
      <c r="Q40" s="615"/>
      <c r="R40" s="616">
        <v>2664207</v>
      </c>
      <c r="S40" s="617"/>
      <c r="T40" s="617"/>
      <c r="U40" s="617"/>
      <c r="V40" s="617"/>
      <c r="W40" s="617"/>
      <c r="X40" s="617"/>
      <c r="Y40" s="618"/>
      <c r="Z40" s="619">
        <v>7.6</v>
      </c>
      <c r="AA40" s="619"/>
      <c r="AB40" s="619"/>
      <c r="AC40" s="619"/>
      <c r="AD40" s="620" t="s">
        <v>126</v>
      </c>
      <c r="AE40" s="620"/>
      <c r="AF40" s="620"/>
      <c r="AG40" s="620"/>
      <c r="AH40" s="620"/>
      <c r="AI40" s="620"/>
      <c r="AJ40" s="620"/>
      <c r="AK40" s="620"/>
      <c r="AL40" s="621" t="s">
        <v>126</v>
      </c>
      <c r="AM40" s="622"/>
      <c r="AN40" s="622"/>
      <c r="AO40" s="623"/>
      <c r="AQ40" s="694" t="s">
        <v>345</v>
      </c>
      <c r="AR40" s="695"/>
      <c r="AS40" s="695"/>
      <c r="AT40" s="695"/>
      <c r="AU40" s="695"/>
      <c r="AV40" s="695"/>
      <c r="AW40" s="695"/>
      <c r="AX40" s="695"/>
      <c r="AY40" s="696"/>
      <c r="AZ40" s="616">
        <v>42318</v>
      </c>
      <c r="BA40" s="617"/>
      <c r="BB40" s="617"/>
      <c r="BC40" s="617"/>
      <c r="BD40" s="654"/>
      <c r="BE40" s="654"/>
      <c r="BF40" s="685"/>
      <c r="BG40" s="697" t="s">
        <v>346</v>
      </c>
      <c r="BH40" s="698"/>
      <c r="BI40" s="698"/>
      <c r="BJ40" s="698"/>
      <c r="BK40" s="698"/>
      <c r="BL40" s="347"/>
      <c r="BM40" s="632" t="s">
        <v>347</v>
      </c>
      <c r="BN40" s="632"/>
      <c r="BO40" s="632"/>
      <c r="BP40" s="632"/>
      <c r="BQ40" s="632"/>
      <c r="BR40" s="632"/>
      <c r="BS40" s="632"/>
      <c r="BT40" s="632"/>
      <c r="BU40" s="633"/>
      <c r="BV40" s="616">
        <v>100</v>
      </c>
      <c r="BW40" s="617"/>
      <c r="BX40" s="617"/>
      <c r="BY40" s="617"/>
      <c r="BZ40" s="617"/>
      <c r="CA40" s="617"/>
      <c r="CB40" s="626"/>
      <c r="CD40" s="631" t="s">
        <v>348</v>
      </c>
      <c r="CE40" s="632"/>
      <c r="CF40" s="632"/>
      <c r="CG40" s="632"/>
      <c r="CH40" s="632"/>
      <c r="CI40" s="632"/>
      <c r="CJ40" s="632"/>
      <c r="CK40" s="632"/>
      <c r="CL40" s="632"/>
      <c r="CM40" s="632"/>
      <c r="CN40" s="632"/>
      <c r="CO40" s="632"/>
      <c r="CP40" s="632"/>
      <c r="CQ40" s="633"/>
      <c r="CR40" s="616">
        <v>25803</v>
      </c>
      <c r="CS40" s="617"/>
      <c r="CT40" s="617"/>
      <c r="CU40" s="617"/>
      <c r="CV40" s="617"/>
      <c r="CW40" s="617"/>
      <c r="CX40" s="617"/>
      <c r="CY40" s="618"/>
      <c r="CZ40" s="621">
        <v>0.1</v>
      </c>
      <c r="DA40" s="656"/>
      <c r="DB40" s="656"/>
      <c r="DC40" s="659"/>
      <c r="DD40" s="625">
        <v>19303</v>
      </c>
      <c r="DE40" s="617"/>
      <c r="DF40" s="617"/>
      <c r="DG40" s="617"/>
      <c r="DH40" s="617"/>
      <c r="DI40" s="617"/>
      <c r="DJ40" s="617"/>
      <c r="DK40" s="618"/>
      <c r="DL40" s="625">
        <v>19259</v>
      </c>
      <c r="DM40" s="617"/>
      <c r="DN40" s="617"/>
      <c r="DO40" s="617"/>
      <c r="DP40" s="617"/>
      <c r="DQ40" s="617"/>
      <c r="DR40" s="617"/>
      <c r="DS40" s="617"/>
      <c r="DT40" s="617"/>
      <c r="DU40" s="617"/>
      <c r="DV40" s="618"/>
      <c r="DW40" s="621">
        <v>0.1</v>
      </c>
      <c r="DX40" s="656"/>
      <c r="DY40" s="656"/>
      <c r="DZ40" s="656"/>
      <c r="EA40" s="656"/>
      <c r="EB40" s="656"/>
      <c r="EC40" s="657"/>
    </row>
    <row r="41" spans="2:133" ht="11.25" customHeight="1" x14ac:dyDescent="0.2">
      <c r="B41" s="613" t="s">
        <v>349</v>
      </c>
      <c r="C41" s="614"/>
      <c r="D41" s="614"/>
      <c r="E41" s="614"/>
      <c r="F41" s="614"/>
      <c r="G41" s="614"/>
      <c r="H41" s="614"/>
      <c r="I41" s="614"/>
      <c r="J41" s="614"/>
      <c r="K41" s="614"/>
      <c r="L41" s="614"/>
      <c r="M41" s="614"/>
      <c r="N41" s="614"/>
      <c r="O41" s="614"/>
      <c r="P41" s="614"/>
      <c r="Q41" s="615"/>
      <c r="R41" s="616" t="s">
        <v>126</v>
      </c>
      <c r="S41" s="617"/>
      <c r="T41" s="617"/>
      <c r="U41" s="617"/>
      <c r="V41" s="617"/>
      <c r="W41" s="617"/>
      <c r="X41" s="617"/>
      <c r="Y41" s="618"/>
      <c r="Z41" s="619" t="s">
        <v>126</v>
      </c>
      <c r="AA41" s="619"/>
      <c r="AB41" s="619"/>
      <c r="AC41" s="619"/>
      <c r="AD41" s="620" t="s">
        <v>126</v>
      </c>
      <c r="AE41" s="620"/>
      <c r="AF41" s="620"/>
      <c r="AG41" s="620"/>
      <c r="AH41" s="620"/>
      <c r="AI41" s="620"/>
      <c r="AJ41" s="620"/>
      <c r="AK41" s="620"/>
      <c r="AL41" s="621" t="s">
        <v>126</v>
      </c>
      <c r="AM41" s="622"/>
      <c r="AN41" s="622"/>
      <c r="AO41" s="623"/>
      <c r="AQ41" s="694" t="s">
        <v>350</v>
      </c>
      <c r="AR41" s="695"/>
      <c r="AS41" s="695"/>
      <c r="AT41" s="695"/>
      <c r="AU41" s="695"/>
      <c r="AV41" s="695"/>
      <c r="AW41" s="695"/>
      <c r="AX41" s="695"/>
      <c r="AY41" s="696"/>
      <c r="AZ41" s="616">
        <v>509829</v>
      </c>
      <c r="BA41" s="617"/>
      <c r="BB41" s="617"/>
      <c r="BC41" s="617"/>
      <c r="BD41" s="654"/>
      <c r="BE41" s="654"/>
      <c r="BF41" s="685"/>
      <c r="BG41" s="697"/>
      <c r="BH41" s="698"/>
      <c r="BI41" s="698"/>
      <c r="BJ41" s="698"/>
      <c r="BK41" s="698"/>
      <c r="BL41" s="347"/>
      <c r="BM41" s="632" t="s">
        <v>351</v>
      </c>
      <c r="BN41" s="632"/>
      <c r="BO41" s="632"/>
      <c r="BP41" s="632"/>
      <c r="BQ41" s="632"/>
      <c r="BR41" s="632"/>
      <c r="BS41" s="632"/>
      <c r="BT41" s="632"/>
      <c r="BU41" s="633"/>
      <c r="BV41" s="616">
        <v>1</v>
      </c>
      <c r="BW41" s="617"/>
      <c r="BX41" s="617"/>
      <c r="BY41" s="617"/>
      <c r="BZ41" s="617"/>
      <c r="CA41" s="617"/>
      <c r="CB41" s="626"/>
      <c r="CD41" s="631" t="s">
        <v>352</v>
      </c>
      <c r="CE41" s="632"/>
      <c r="CF41" s="632"/>
      <c r="CG41" s="632"/>
      <c r="CH41" s="632"/>
      <c r="CI41" s="632"/>
      <c r="CJ41" s="632"/>
      <c r="CK41" s="632"/>
      <c r="CL41" s="632"/>
      <c r="CM41" s="632"/>
      <c r="CN41" s="632"/>
      <c r="CO41" s="632"/>
      <c r="CP41" s="632"/>
      <c r="CQ41" s="633"/>
      <c r="CR41" s="616" t="s">
        <v>126</v>
      </c>
      <c r="CS41" s="654"/>
      <c r="CT41" s="654"/>
      <c r="CU41" s="654"/>
      <c r="CV41" s="654"/>
      <c r="CW41" s="654"/>
      <c r="CX41" s="654"/>
      <c r="CY41" s="655"/>
      <c r="CZ41" s="621" t="s">
        <v>126</v>
      </c>
      <c r="DA41" s="656"/>
      <c r="DB41" s="656"/>
      <c r="DC41" s="659"/>
      <c r="DD41" s="625" t="s">
        <v>126</v>
      </c>
      <c r="DE41" s="654"/>
      <c r="DF41" s="654"/>
      <c r="DG41" s="654"/>
      <c r="DH41" s="654"/>
      <c r="DI41" s="654"/>
      <c r="DJ41" s="654"/>
      <c r="DK41" s="655"/>
      <c r="DL41" s="707"/>
      <c r="DM41" s="708"/>
      <c r="DN41" s="708"/>
      <c r="DO41" s="708"/>
      <c r="DP41" s="708"/>
      <c r="DQ41" s="708"/>
      <c r="DR41" s="708"/>
      <c r="DS41" s="708"/>
      <c r="DT41" s="708"/>
      <c r="DU41" s="708"/>
      <c r="DV41" s="709"/>
      <c r="DW41" s="701"/>
      <c r="DX41" s="702"/>
      <c r="DY41" s="702"/>
      <c r="DZ41" s="702"/>
      <c r="EA41" s="702"/>
      <c r="EB41" s="702"/>
      <c r="EC41" s="703"/>
    </row>
    <row r="42" spans="2:133" ht="11.25" customHeight="1" x14ac:dyDescent="0.2">
      <c r="B42" s="613" t="s">
        <v>353</v>
      </c>
      <c r="C42" s="614"/>
      <c r="D42" s="614"/>
      <c r="E42" s="614"/>
      <c r="F42" s="614"/>
      <c r="G42" s="614"/>
      <c r="H42" s="614"/>
      <c r="I42" s="614"/>
      <c r="J42" s="614"/>
      <c r="K42" s="614"/>
      <c r="L42" s="614"/>
      <c r="M42" s="614"/>
      <c r="N42" s="614"/>
      <c r="O42" s="614"/>
      <c r="P42" s="614"/>
      <c r="Q42" s="615"/>
      <c r="R42" s="616" t="s">
        <v>126</v>
      </c>
      <c r="S42" s="617"/>
      <c r="T42" s="617"/>
      <c r="U42" s="617"/>
      <c r="V42" s="617"/>
      <c r="W42" s="617"/>
      <c r="X42" s="617"/>
      <c r="Y42" s="618"/>
      <c r="Z42" s="619" t="s">
        <v>126</v>
      </c>
      <c r="AA42" s="619"/>
      <c r="AB42" s="619"/>
      <c r="AC42" s="619"/>
      <c r="AD42" s="620" t="s">
        <v>126</v>
      </c>
      <c r="AE42" s="620"/>
      <c r="AF42" s="620"/>
      <c r="AG42" s="620"/>
      <c r="AH42" s="620"/>
      <c r="AI42" s="620"/>
      <c r="AJ42" s="620"/>
      <c r="AK42" s="620"/>
      <c r="AL42" s="621" t="s">
        <v>126</v>
      </c>
      <c r="AM42" s="622"/>
      <c r="AN42" s="622"/>
      <c r="AO42" s="623"/>
      <c r="AQ42" s="704" t="s">
        <v>354</v>
      </c>
      <c r="AR42" s="705"/>
      <c r="AS42" s="705"/>
      <c r="AT42" s="705"/>
      <c r="AU42" s="705"/>
      <c r="AV42" s="705"/>
      <c r="AW42" s="705"/>
      <c r="AX42" s="705"/>
      <c r="AY42" s="706"/>
      <c r="AZ42" s="710">
        <v>1712175</v>
      </c>
      <c r="BA42" s="711"/>
      <c r="BB42" s="711"/>
      <c r="BC42" s="711"/>
      <c r="BD42" s="687"/>
      <c r="BE42" s="687"/>
      <c r="BF42" s="689"/>
      <c r="BG42" s="699"/>
      <c r="BH42" s="700"/>
      <c r="BI42" s="700"/>
      <c r="BJ42" s="700"/>
      <c r="BK42" s="700"/>
      <c r="BL42" s="348"/>
      <c r="BM42" s="645" t="s">
        <v>355</v>
      </c>
      <c r="BN42" s="645"/>
      <c r="BO42" s="645"/>
      <c r="BP42" s="645"/>
      <c r="BQ42" s="645"/>
      <c r="BR42" s="645"/>
      <c r="BS42" s="645"/>
      <c r="BT42" s="645"/>
      <c r="BU42" s="646"/>
      <c r="BV42" s="710">
        <v>341</v>
      </c>
      <c r="BW42" s="711"/>
      <c r="BX42" s="711"/>
      <c r="BY42" s="711"/>
      <c r="BZ42" s="711"/>
      <c r="CA42" s="711"/>
      <c r="CB42" s="723"/>
      <c r="CD42" s="613" t="s">
        <v>356</v>
      </c>
      <c r="CE42" s="614"/>
      <c r="CF42" s="614"/>
      <c r="CG42" s="614"/>
      <c r="CH42" s="614"/>
      <c r="CI42" s="614"/>
      <c r="CJ42" s="614"/>
      <c r="CK42" s="614"/>
      <c r="CL42" s="614"/>
      <c r="CM42" s="614"/>
      <c r="CN42" s="614"/>
      <c r="CO42" s="614"/>
      <c r="CP42" s="614"/>
      <c r="CQ42" s="615"/>
      <c r="CR42" s="616">
        <v>3573695</v>
      </c>
      <c r="CS42" s="654"/>
      <c r="CT42" s="654"/>
      <c r="CU42" s="654"/>
      <c r="CV42" s="654"/>
      <c r="CW42" s="654"/>
      <c r="CX42" s="654"/>
      <c r="CY42" s="655"/>
      <c r="CZ42" s="621">
        <v>10.7</v>
      </c>
      <c r="DA42" s="656"/>
      <c r="DB42" s="656"/>
      <c r="DC42" s="659"/>
      <c r="DD42" s="625">
        <v>1020791</v>
      </c>
      <c r="DE42" s="654"/>
      <c r="DF42" s="654"/>
      <c r="DG42" s="654"/>
      <c r="DH42" s="654"/>
      <c r="DI42" s="654"/>
      <c r="DJ42" s="654"/>
      <c r="DK42" s="655"/>
      <c r="DL42" s="707"/>
      <c r="DM42" s="708"/>
      <c r="DN42" s="708"/>
      <c r="DO42" s="708"/>
      <c r="DP42" s="708"/>
      <c r="DQ42" s="708"/>
      <c r="DR42" s="708"/>
      <c r="DS42" s="708"/>
      <c r="DT42" s="708"/>
      <c r="DU42" s="708"/>
      <c r="DV42" s="709"/>
      <c r="DW42" s="701"/>
      <c r="DX42" s="702"/>
      <c r="DY42" s="702"/>
      <c r="DZ42" s="702"/>
      <c r="EA42" s="702"/>
      <c r="EB42" s="702"/>
      <c r="EC42" s="703"/>
    </row>
    <row r="43" spans="2:133" ht="11.25" customHeight="1" x14ac:dyDescent="0.2">
      <c r="B43" s="613" t="s">
        <v>357</v>
      </c>
      <c r="C43" s="614"/>
      <c r="D43" s="614"/>
      <c r="E43" s="614"/>
      <c r="F43" s="614"/>
      <c r="G43" s="614"/>
      <c r="H43" s="614"/>
      <c r="I43" s="614"/>
      <c r="J43" s="614"/>
      <c r="K43" s="614"/>
      <c r="L43" s="614"/>
      <c r="M43" s="614"/>
      <c r="N43" s="614"/>
      <c r="O43" s="614"/>
      <c r="P43" s="614"/>
      <c r="Q43" s="615"/>
      <c r="R43" s="616">
        <v>944307</v>
      </c>
      <c r="S43" s="617"/>
      <c r="T43" s="617"/>
      <c r="U43" s="617"/>
      <c r="V43" s="617"/>
      <c r="W43" s="617"/>
      <c r="X43" s="617"/>
      <c r="Y43" s="618"/>
      <c r="Z43" s="619">
        <v>2.7</v>
      </c>
      <c r="AA43" s="619"/>
      <c r="AB43" s="619"/>
      <c r="AC43" s="619"/>
      <c r="AD43" s="620" t="s">
        <v>126</v>
      </c>
      <c r="AE43" s="620"/>
      <c r="AF43" s="620"/>
      <c r="AG43" s="620"/>
      <c r="AH43" s="620"/>
      <c r="AI43" s="620"/>
      <c r="AJ43" s="620"/>
      <c r="AK43" s="620"/>
      <c r="AL43" s="621" t="s">
        <v>126</v>
      </c>
      <c r="AM43" s="622"/>
      <c r="AN43" s="622"/>
      <c r="AO43" s="623"/>
      <c r="BV43" s="349"/>
      <c r="BW43" s="349"/>
      <c r="BX43" s="349"/>
      <c r="BY43" s="349"/>
      <c r="BZ43" s="349"/>
      <c r="CA43" s="349"/>
      <c r="CB43" s="349"/>
      <c r="CD43" s="613" t="s">
        <v>358</v>
      </c>
      <c r="CE43" s="614"/>
      <c r="CF43" s="614"/>
      <c r="CG43" s="614"/>
      <c r="CH43" s="614"/>
      <c r="CI43" s="614"/>
      <c r="CJ43" s="614"/>
      <c r="CK43" s="614"/>
      <c r="CL43" s="614"/>
      <c r="CM43" s="614"/>
      <c r="CN43" s="614"/>
      <c r="CO43" s="614"/>
      <c r="CP43" s="614"/>
      <c r="CQ43" s="615"/>
      <c r="CR43" s="616">
        <v>52780</v>
      </c>
      <c r="CS43" s="654"/>
      <c r="CT43" s="654"/>
      <c r="CU43" s="654"/>
      <c r="CV43" s="654"/>
      <c r="CW43" s="654"/>
      <c r="CX43" s="654"/>
      <c r="CY43" s="655"/>
      <c r="CZ43" s="621">
        <v>0.2</v>
      </c>
      <c r="DA43" s="656"/>
      <c r="DB43" s="656"/>
      <c r="DC43" s="659"/>
      <c r="DD43" s="625">
        <v>17403</v>
      </c>
      <c r="DE43" s="654"/>
      <c r="DF43" s="654"/>
      <c r="DG43" s="654"/>
      <c r="DH43" s="654"/>
      <c r="DI43" s="654"/>
      <c r="DJ43" s="654"/>
      <c r="DK43" s="655"/>
      <c r="DL43" s="707"/>
      <c r="DM43" s="708"/>
      <c r="DN43" s="708"/>
      <c r="DO43" s="708"/>
      <c r="DP43" s="708"/>
      <c r="DQ43" s="708"/>
      <c r="DR43" s="708"/>
      <c r="DS43" s="708"/>
      <c r="DT43" s="708"/>
      <c r="DU43" s="708"/>
      <c r="DV43" s="709"/>
      <c r="DW43" s="701"/>
      <c r="DX43" s="702"/>
      <c r="DY43" s="702"/>
      <c r="DZ43" s="702"/>
      <c r="EA43" s="702"/>
      <c r="EB43" s="702"/>
      <c r="EC43" s="703"/>
    </row>
    <row r="44" spans="2:133" ht="11.25" customHeight="1" x14ac:dyDescent="0.2">
      <c r="B44" s="660" t="s">
        <v>359</v>
      </c>
      <c r="C44" s="661"/>
      <c r="D44" s="661"/>
      <c r="E44" s="661"/>
      <c r="F44" s="661"/>
      <c r="G44" s="661"/>
      <c r="H44" s="661"/>
      <c r="I44" s="661"/>
      <c r="J44" s="661"/>
      <c r="K44" s="661"/>
      <c r="L44" s="661"/>
      <c r="M44" s="661"/>
      <c r="N44" s="661"/>
      <c r="O44" s="661"/>
      <c r="P44" s="661"/>
      <c r="Q44" s="662"/>
      <c r="R44" s="710">
        <v>35002152</v>
      </c>
      <c r="S44" s="711"/>
      <c r="T44" s="711"/>
      <c r="U44" s="711"/>
      <c r="V44" s="711"/>
      <c r="W44" s="711"/>
      <c r="X44" s="711"/>
      <c r="Y44" s="712"/>
      <c r="Z44" s="713">
        <v>100</v>
      </c>
      <c r="AA44" s="713"/>
      <c r="AB44" s="713"/>
      <c r="AC44" s="713"/>
      <c r="AD44" s="714">
        <v>18538401</v>
      </c>
      <c r="AE44" s="714"/>
      <c r="AF44" s="714"/>
      <c r="AG44" s="714"/>
      <c r="AH44" s="714"/>
      <c r="AI44" s="714"/>
      <c r="AJ44" s="714"/>
      <c r="AK44" s="714"/>
      <c r="AL44" s="715">
        <v>100</v>
      </c>
      <c r="AM44" s="688"/>
      <c r="AN44" s="688"/>
      <c r="AO44" s="716"/>
      <c r="CD44" s="717" t="s">
        <v>306</v>
      </c>
      <c r="CE44" s="718"/>
      <c r="CF44" s="613" t="s">
        <v>360</v>
      </c>
      <c r="CG44" s="614"/>
      <c r="CH44" s="614"/>
      <c r="CI44" s="614"/>
      <c r="CJ44" s="614"/>
      <c r="CK44" s="614"/>
      <c r="CL44" s="614"/>
      <c r="CM44" s="614"/>
      <c r="CN44" s="614"/>
      <c r="CO44" s="614"/>
      <c r="CP44" s="614"/>
      <c r="CQ44" s="615"/>
      <c r="CR44" s="616">
        <v>3570526</v>
      </c>
      <c r="CS44" s="617"/>
      <c r="CT44" s="617"/>
      <c r="CU44" s="617"/>
      <c r="CV44" s="617"/>
      <c r="CW44" s="617"/>
      <c r="CX44" s="617"/>
      <c r="CY44" s="618"/>
      <c r="CZ44" s="621">
        <v>10.6</v>
      </c>
      <c r="DA44" s="622"/>
      <c r="DB44" s="622"/>
      <c r="DC44" s="634"/>
      <c r="DD44" s="625">
        <v>1020722</v>
      </c>
      <c r="DE44" s="617"/>
      <c r="DF44" s="617"/>
      <c r="DG44" s="617"/>
      <c r="DH44" s="617"/>
      <c r="DI44" s="617"/>
      <c r="DJ44" s="617"/>
      <c r="DK44" s="618"/>
      <c r="DL44" s="707"/>
      <c r="DM44" s="708"/>
      <c r="DN44" s="708"/>
      <c r="DO44" s="708"/>
      <c r="DP44" s="708"/>
      <c r="DQ44" s="708"/>
      <c r="DR44" s="708"/>
      <c r="DS44" s="708"/>
      <c r="DT44" s="708"/>
      <c r="DU44" s="708"/>
      <c r="DV44" s="709"/>
      <c r="DW44" s="701"/>
      <c r="DX44" s="702"/>
      <c r="DY44" s="702"/>
      <c r="DZ44" s="702"/>
      <c r="EA44" s="702"/>
      <c r="EB44" s="702"/>
      <c r="EC44" s="703"/>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19"/>
      <c r="CE45" s="720"/>
      <c r="CF45" s="613" t="s">
        <v>361</v>
      </c>
      <c r="CG45" s="614"/>
      <c r="CH45" s="614"/>
      <c r="CI45" s="614"/>
      <c r="CJ45" s="614"/>
      <c r="CK45" s="614"/>
      <c r="CL45" s="614"/>
      <c r="CM45" s="614"/>
      <c r="CN45" s="614"/>
      <c r="CO45" s="614"/>
      <c r="CP45" s="614"/>
      <c r="CQ45" s="615"/>
      <c r="CR45" s="616">
        <v>1314686</v>
      </c>
      <c r="CS45" s="654"/>
      <c r="CT45" s="654"/>
      <c r="CU45" s="654"/>
      <c r="CV45" s="654"/>
      <c r="CW45" s="654"/>
      <c r="CX45" s="654"/>
      <c r="CY45" s="655"/>
      <c r="CZ45" s="621">
        <v>3.9</v>
      </c>
      <c r="DA45" s="656"/>
      <c r="DB45" s="656"/>
      <c r="DC45" s="659"/>
      <c r="DD45" s="625">
        <v>32985</v>
      </c>
      <c r="DE45" s="654"/>
      <c r="DF45" s="654"/>
      <c r="DG45" s="654"/>
      <c r="DH45" s="654"/>
      <c r="DI45" s="654"/>
      <c r="DJ45" s="654"/>
      <c r="DK45" s="655"/>
      <c r="DL45" s="707"/>
      <c r="DM45" s="708"/>
      <c r="DN45" s="708"/>
      <c r="DO45" s="708"/>
      <c r="DP45" s="708"/>
      <c r="DQ45" s="708"/>
      <c r="DR45" s="708"/>
      <c r="DS45" s="708"/>
      <c r="DT45" s="708"/>
      <c r="DU45" s="708"/>
      <c r="DV45" s="709"/>
      <c r="DW45" s="701"/>
      <c r="DX45" s="702"/>
      <c r="DY45" s="702"/>
      <c r="DZ45" s="702"/>
      <c r="EA45" s="702"/>
      <c r="EB45" s="702"/>
      <c r="EC45" s="703"/>
    </row>
    <row r="46" spans="2:133" ht="11.25" customHeight="1" x14ac:dyDescent="0.2">
      <c r="B46" s="351" t="s">
        <v>362</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19"/>
      <c r="CE46" s="720"/>
      <c r="CF46" s="613" t="s">
        <v>363</v>
      </c>
      <c r="CG46" s="614"/>
      <c r="CH46" s="614"/>
      <c r="CI46" s="614"/>
      <c r="CJ46" s="614"/>
      <c r="CK46" s="614"/>
      <c r="CL46" s="614"/>
      <c r="CM46" s="614"/>
      <c r="CN46" s="614"/>
      <c r="CO46" s="614"/>
      <c r="CP46" s="614"/>
      <c r="CQ46" s="615"/>
      <c r="CR46" s="616">
        <v>2246090</v>
      </c>
      <c r="CS46" s="617"/>
      <c r="CT46" s="617"/>
      <c r="CU46" s="617"/>
      <c r="CV46" s="617"/>
      <c r="CW46" s="617"/>
      <c r="CX46" s="617"/>
      <c r="CY46" s="618"/>
      <c r="CZ46" s="621">
        <v>6.7</v>
      </c>
      <c r="DA46" s="622"/>
      <c r="DB46" s="622"/>
      <c r="DC46" s="634"/>
      <c r="DD46" s="625">
        <v>986187</v>
      </c>
      <c r="DE46" s="617"/>
      <c r="DF46" s="617"/>
      <c r="DG46" s="617"/>
      <c r="DH46" s="617"/>
      <c r="DI46" s="617"/>
      <c r="DJ46" s="617"/>
      <c r="DK46" s="618"/>
      <c r="DL46" s="707"/>
      <c r="DM46" s="708"/>
      <c r="DN46" s="708"/>
      <c r="DO46" s="708"/>
      <c r="DP46" s="708"/>
      <c r="DQ46" s="708"/>
      <c r="DR46" s="708"/>
      <c r="DS46" s="708"/>
      <c r="DT46" s="708"/>
      <c r="DU46" s="708"/>
      <c r="DV46" s="709"/>
      <c r="DW46" s="701"/>
      <c r="DX46" s="702"/>
      <c r="DY46" s="702"/>
      <c r="DZ46" s="702"/>
      <c r="EA46" s="702"/>
      <c r="EB46" s="702"/>
      <c r="EC46" s="703"/>
    </row>
    <row r="47" spans="2:133" ht="11.25" customHeight="1" x14ac:dyDescent="0.2">
      <c r="B47" s="735" t="s">
        <v>364</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365</v>
      </c>
      <c r="CG47" s="614"/>
      <c r="CH47" s="614"/>
      <c r="CI47" s="614"/>
      <c r="CJ47" s="614"/>
      <c r="CK47" s="614"/>
      <c r="CL47" s="614"/>
      <c r="CM47" s="614"/>
      <c r="CN47" s="614"/>
      <c r="CO47" s="614"/>
      <c r="CP47" s="614"/>
      <c r="CQ47" s="615"/>
      <c r="CR47" s="616">
        <v>3169</v>
      </c>
      <c r="CS47" s="654"/>
      <c r="CT47" s="654"/>
      <c r="CU47" s="654"/>
      <c r="CV47" s="654"/>
      <c r="CW47" s="654"/>
      <c r="CX47" s="654"/>
      <c r="CY47" s="655"/>
      <c r="CZ47" s="621">
        <v>0</v>
      </c>
      <c r="DA47" s="656"/>
      <c r="DB47" s="656"/>
      <c r="DC47" s="659"/>
      <c r="DD47" s="625">
        <v>69</v>
      </c>
      <c r="DE47" s="654"/>
      <c r="DF47" s="654"/>
      <c r="DG47" s="654"/>
      <c r="DH47" s="654"/>
      <c r="DI47" s="654"/>
      <c r="DJ47" s="654"/>
      <c r="DK47" s="655"/>
      <c r="DL47" s="707"/>
      <c r="DM47" s="708"/>
      <c r="DN47" s="708"/>
      <c r="DO47" s="708"/>
      <c r="DP47" s="708"/>
      <c r="DQ47" s="708"/>
      <c r="DR47" s="708"/>
      <c r="DS47" s="708"/>
      <c r="DT47" s="708"/>
      <c r="DU47" s="708"/>
      <c r="DV47" s="709"/>
      <c r="DW47" s="701"/>
      <c r="DX47" s="702"/>
      <c r="DY47" s="702"/>
      <c r="DZ47" s="702"/>
      <c r="EA47" s="702"/>
      <c r="EB47" s="702"/>
      <c r="EC47" s="703"/>
    </row>
    <row r="48" spans="2:133" ht="10.8" x14ac:dyDescent="0.2">
      <c r="B48" s="734" t="s">
        <v>366</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367</v>
      </c>
      <c r="CG48" s="614"/>
      <c r="CH48" s="614"/>
      <c r="CI48" s="614"/>
      <c r="CJ48" s="614"/>
      <c r="CK48" s="614"/>
      <c r="CL48" s="614"/>
      <c r="CM48" s="614"/>
      <c r="CN48" s="614"/>
      <c r="CO48" s="614"/>
      <c r="CP48" s="614"/>
      <c r="CQ48" s="615"/>
      <c r="CR48" s="616" t="s">
        <v>126</v>
      </c>
      <c r="CS48" s="617"/>
      <c r="CT48" s="617"/>
      <c r="CU48" s="617"/>
      <c r="CV48" s="617"/>
      <c r="CW48" s="617"/>
      <c r="CX48" s="617"/>
      <c r="CY48" s="618"/>
      <c r="CZ48" s="621" t="s">
        <v>126</v>
      </c>
      <c r="DA48" s="622"/>
      <c r="DB48" s="622"/>
      <c r="DC48" s="634"/>
      <c r="DD48" s="625" t="s">
        <v>126</v>
      </c>
      <c r="DE48" s="617"/>
      <c r="DF48" s="617"/>
      <c r="DG48" s="617"/>
      <c r="DH48" s="617"/>
      <c r="DI48" s="617"/>
      <c r="DJ48" s="617"/>
      <c r="DK48" s="618"/>
      <c r="DL48" s="707"/>
      <c r="DM48" s="708"/>
      <c r="DN48" s="708"/>
      <c r="DO48" s="708"/>
      <c r="DP48" s="708"/>
      <c r="DQ48" s="708"/>
      <c r="DR48" s="708"/>
      <c r="DS48" s="708"/>
      <c r="DT48" s="708"/>
      <c r="DU48" s="708"/>
      <c r="DV48" s="709"/>
      <c r="DW48" s="701"/>
      <c r="DX48" s="702"/>
      <c r="DY48" s="702"/>
      <c r="DZ48" s="702"/>
      <c r="EA48" s="702"/>
      <c r="EB48" s="702"/>
      <c r="EC48" s="703"/>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60" t="s">
        <v>368</v>
      </c>
      <c r="CE49" s="661"/>
      <c r="CF49" s="661"/>
      <c r="CG49" s="661"/>
      <c r="CH49" s="661"/>
      <c r="CI49" s="661"/>
      <c r="CJ49" s="661"/>
      <c r="CK49" s="661"/>
      <c r="CL49" s="661"/>
      <c r="CM49" s="661"/>
      <c r="CN49" s="661"/>
      <c r="CO49" s="661"/>
      <c r="CP49" s="661"/>
      <c r="CQ49" s="662"/>
      <c r="CR49" s="710">
        <v>33536199</v>
      </c>
      <c r="CS49" s="687"/>
      <c r="CT49" s="687"/>
      <c r="CU49" s="687"/>
      <c r="CV49" s="687"/>
      <c r="CW49" s="687"/>
      <c r="CX49" s="687"/>
      <c r="CY49" s="724"/>
      <c r="CZ49" s="715">
        <v>100</v>
      </c>
      <c r="DA49" s="725"/>
      <c r="DB49" s="725"/>
      <c r="DC49" s="726"/>
      <c r="DD49" s="727">
        <v>20859292</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11" t="s">
        <v>369</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2" t="s">
        <v>370</v>
      </c>
      <c r="DK2" s="1113"/>
      <c r="DL2" s="1113"/>
      <c r="DM2" s="1113"/>
      <c r="DN2" s="1113"/>
      <c r="DO2" s="1114"/>
      <c r="DP2" s="212"/>
      <c r="DQ2" s="1112" t="s">
        <v>371</v>
      </c>
      <c r="DR2" s="1113"/>
      <c r="DS2" s="1113"/>
      <c r="DT2" s="1113"/>
      <c r="DU2" s="1113"/>
      <c r="DV2" s="1113"/>
      <c r="DW2" s="1113"/>
      <c r="DX2" s="1113"/>
      <c r="DY2" s="1113"/>
      <c r="DZ2" s="111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372</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373</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374</v>
      </c>
      <c r="B5" s="1014"/>
      <c r="C5" s="1014"/>
      <c r="D5" s="1014"/>
      <c r="E5" s="1014"/>
      <c r="F5" s="1014"/>
      <c r="G5" s="1014"/>
      <c r="H5" s="1014"/>
      <c r="I5" s="1014"/>
      <c r="J5" s="1014"/>
      <c r="K5" s="1014"/>
      <c r="L5" s="1014"/>
      <c r="M5" s="1014"/>
      <c r="N5" s="1014"/>
      <c r="O5" s="1014"/>
      <c r="P5" s="1015"/>
      <c r="Q5" s="1019" t="s">
        <v>375</v>
      </c>
      <c r="R5" s="1020"/>
      <c r="S5" s="1020"/>
      <c r="T5" s="1020"/>
      <c r="U5" s="1021"/>
      <c r="V5" s="1019" t="s">
        <v>376</v>
      </c>
      <c r="W5" s="1020"/>
      <c r="X5" s="1020"/>
      <c r="Y5" s="1020"/>
      <c r="Z5" s="1021"/>
      <c r="AA5" s="1019" t="s">
        <v>377</v>
      </c>
      <c r="AB5" s="1020"/>
      <c r="AC5" s="1020"/>
      <c r="AD5" s="1020"/>
      <c r="AE5" s="1020"/>
      <c r="AF5" s="1115" t="s">
        <v>378</v>
      </c>
      <c r="AG5" s="1020"/>
      <c r="AH5" s="1020"/>
      <c r="AI5" s="1020"/>
      <c r="AJ5" s="1033"/>
      <c r="AK5" s="1020" t="s">
        <v>379</v>
      </c>
      <c r="AL5" s="1020"/>
      <c r="AM5" s="1020"/>
      <c r="AN5" s="1020"/>
      <c r="AO5" s="1021"/>
      <c r="AP5" s="1019" t="s">
        <v>380</v>
      </c>
      <c r="AQ5" s="1020"/>
      <c r="AR5" s="1020"/>
      <c r="AS5" s="1020"/>
      <c r="AT5" s="1021"/>
      <c r="AU5" s="1019" t="s">
        <v>381</v>
      </c>
      <c r="AV5" s="1020"/>
      <c r="AW5" s="1020"/>
      <c r="AX5" s="1020"/>
      <c r="AY5" s="1033"/>
      <c r="AZ5" s="216"/>
      <c r="BA5" s="216"/>
      <c r="BB5" s="216"/>
      <c r="BC5" s="216"/>
      <c r="BD5" s="216"/>
      <c r="BE5" s="217"/>
      <c r="BF5" s="217"/>
      <c r="BG5" s="217"/>
      <c r="BH5" s="217"/>
      <c r="BI5" s="217"/>
      <c r="BJ5" s="217"/>
      <c r="BK5" s="217"/>
      <c r="BL5" s="217"/>
      <c r="BM5" s="217"/>
      <c r="BN5" s="217"/>
      <c r="BO5" s="217"/>
      <c r="BP5" s="217"/>
      <c r="BQ5" s="1013" t="s">
        <v>382</v>
      </c>
      <c r="BR5" s="1014"/>
      <c r="BS5" s="1014"/>
      <c r="BT5" s="1014"/>
      <c r="BU5" s="1014"/>
      <c r="BV5" s="1014"/>
      <c r="BW5" s="1014"/>
      <c r="BX5" s="1014"/>
      <c r="BY5" s="1014"/>
      <c r="BZ5" s="1014"/>
      <c r="CA5" s="1014"/>
      <c r="CB5" s="1014"/>
      <c r="CC5" s="1014"/>
      <c r="CD5" s="1014"/>
      <c r="CE5" s="1014"/>
      <c r="CF5" s="1014"/>
      <c r="CG5" s="1015"/>
      <c r="CH5" s="1019" t="s">
        <v>383</v>
      </c>
      <c r="CI5" s="1020"/>
      <c r="CJ5" s="1020"/>
      <c r="CK5" s="1020"/>
      <c r="CL5" s="1021"/>
      <c r="CM5" s="1019" t="s">
        <v>384</v>
      </c>
      <c r="CN5" s="1020"/>
      <c r="CO5" s="1020"/>
      <c r="CP5" s="1020"/>
      <c r="CQ5" s="1021"/>
      <c r="CR5" s="1019" t="s">
        <v>385</v>
      </c>
      <c r="CS5" s="1020"/>
      <c r="CT5" s="1020"/>
      <c r="CU5" s="1020"/>
      <c r="CV5" s="1021"/>
      <c r="CW5" s="1019" t="s">
        <v>386</v>
      </c>
      <c r="CX5" s="1020"/>
      <c r="CY5" s="1020"/>
      <c r="CZ5" s="1020"/>
      <c r="DA5" s="1021"/>
      <c r="DB5" s="1019" t="s">
        <v>387</v>
      </c>
      <c r="DC5" s="1020"/>
      <c r="DD5" s="1020"/>
      <c r="DE5" s="1020"/>
      <c r="DF5" s="1021"/>
      <c r="DG5" s="1105" t="s">
        <v>388</v>
      </c>
      <c r="DH5" s="1106"/>
      <c r="DI5" s="1106"/>
      <c r="DJ5" s="1106"/>
      <c r="DK5" s="1107"/>
      <c r="DL5" s="1105" t="s">
        <v>389</v>
      </c>
      <c r="DM5" s="1106"/>
      <c r="DN5" s="1106"/>
      <c r="DO5" s="1106"/>
      <c r="DP5" s="1107"/>
      <c r="DQ5" s="1019" t="s">
        <v>390</v>
      </c>
      <c r="DR5" s="1020"/>
      <c r="DS5" s="1020"/>
      <c r="DT5" s="1020"/>
      <c r="DU5" s="1021"/>
      <c r="DV5" s="1019" t="s">
        <v>381</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6"/>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8"/>
      <c r="DH6" s="1109"/>
      <c r="DI6" s="1109"/>
      <c r="DJ6" s="1109"/>
      <c r="DK6" s="1110"/>
      <c r="DL6" s="1108"/>
      <c r="DM6" s="1109"/>
      <c r="DN6" s="1109"/>
      <c r="DO6" s="1109"/>
      <c r="DP6" s="1110"/>
      <c r="DQ6" s="1022"/>
      <c r="DR6" s="1023"/>
      <c r="DS6" s="1023"/>
      <c r="DT6" s="1023"/>
      <c r="DU6" s="1024"/>
      <c r="DV6" s="1022"/>
      <c r="DW6" s="1023"/>
      <c r="DX6" s="1023"/>
      <c r="DY6" s="1023"/>
      <c r="DZ6" s="1034"/>
      <c r="EA6" s="219"/>
    </row>
    <row r="7" spans="1:131" s="220" customFormat="1" ht="26.25" customHeight="1" thickTop="1" x14ac:dyDescent="0.2">
      <c r="A7" s="221">
        <v>1</v>
      </c>
      <c r="B7" s="1065" t="s">
        <v>391</v>
      </c>
      <c r="C7" s="1066"/>
      <c r="D7" s="1066"/>
      <c r="E7" s="1066"/>
      <c r="F7" s="1066"/>
      <c r="G7" s="1066"/>
      <c r="H7" s="1066"/>
      <c r="I7" s="1066"/>
      <c r="J7" s="1066"/>
      <c r="K7" s="1066"/>
      <c r="L7" s="1066"/>
      <c r="M7" s="1066"/>
      <c r="N7" s="1066"/>
      <c r="O7" s="1066"/>
      <c r="P7" s="1067"/>
      <c r="Q7" s="1123">
        <v>34980</v>
      </c>
      <c r="R7" s="1124"/>
      <c r="S7" s="1124"/>
      <c r="T7" s="1124"/>
      <c r="U7" s="1124"/>
      <c r="V7" s="1124">
        <v>33517</v>
      </c>
      <c r="W7" s="1124"/>
      <c r="X7" s="1124"/>
      <c r="Y7" s="1124"/>
      <c r="Z7" s="1124"/>
      <c r="AA7" s="1124">
        <v>1463</v>
      </c>
      <c r="AB7" s="1124"/>
      <c r="AC7" s="1124"/>
      <c r="AD7" s="1124"/>
      <c r="AE7" s="1125"/>
      <c r="AF7" s="1126">
        <v>966</v>
      </c>
      <c r="AG7" s="1127"/>
      <c r="AH7" s="1127"/>
      <c r="AI7" s="1127"/>
      <c r="AJ7" s="1128"/>
      <c r="AK7" s="1129">
        <v>766</v>
      </c>
      <c r="AL7" s="1130"/>
      <c r="AM7" s="1130"/>
      <c r="AN7" s="1130"/>
      <c r="AO7" s="1130"/>
      <c r="AP7" s="1130">
        <v>31796</v>
      </c>
      <c r="AQ7" s="1130"/>
      <c r="AR7" s="1130"/>
      <c r="AS7" s="1130"/>
      <c r="AT7" s="1130"/>
      <c r="AU7" s="1131"/>
      <c r="AV7" s="1131"/>
      <c r="AW7" s="1131"/>
      <c r="AX7" s="1131"/>
      <c r="AY7" s="1132"/>
      <c r="AZ7" s="216"/>
      <c r="BA7" s="216"/>
      <c r="BB7" s="216"/>
      <c r="BC7" s="216"/>
      <c r="BD7" s="216"/>
      <c r="BE7" s="217"/>
      <c r="BF7" s="217"/>
      <c r="BG7" s="217"/>
      <c r="BH7" s="217"/>
      <c r="BI7" s="217"/>
      <c r="BJ7" s="217"/>
      <c r="BK7" s="217"/>
      <c r="BL7" s="217"/>
      <c r="BM7" s="217"/>
      <c r="BN7" s="217"/>
      <c r="BO7" s="217"/>
      <c r="BP7" s="217"/>
      <c r="BQ7" s="221">
        <v>1</v>
      </c>
      <c r="BR7" s="222"/>
      <c r="BS7" s="1133" t="s">
        <v>593</v>
      </c>
      <c r="BT7" s="1134"/>
      <c r="BU7" s="1134"/>
      <c r="BV7" s="1134"/>
      <c r="BW7" s="1134"/>
      <c r="BX7" s="1134"/>
      <c r="BY7" s="1134"/>
      <c r="BZ7" s="1134"/>
      <c r="CA7" s="1134"/>
      <c r="CB7" s="1134"/>
      <c r="CC7" s="1134"/>
      <c r="CD7" s="1134"/>
      <c r="CE7" s="1134"/>
      <c r="CF7" s="1134"/>
      <c r="CG7" s="1135"/>
      <c r="CH7" s="1117">
        <v>-1</v>
      </c>
      <c r="CI7" s="1118"/>
      <c r="CJ7" s="1118"/>
      <c r="CK7" s="1118"/>
      <c r="CL7" s="1119"/>
      <c r="CM7" s="1117">
        <v>341</v>
      </c>
      <c r="CN7" s="1118"/>
      <c r="CO7" s="1118"/>
      <c r="CP7" s="1118"/>
      <c r="CQ7" s="1119"/>
      <c r="CR7" s="1117">
        <v>300</v>
      </c>
      <c r="CS7" s="1118"/>
      <c r="CT7" s="1118"/>
      <c r="CU7" s="1118"/>
      <c r="CV7" s="1119"/>
      <c r="CW7" s="1117" t="s">
        <v>597</v>
      </c>
      <c r="CX7" s="1118"/>
      <c r="CY7" s="1118"/>
      <c r="CZ7" s="1118"/>
      <c r="DA7" s="1119"/>
      <c r="DB7" s="1117" t="s">
        <v>597</v>
      </c>
      <c r="DC7" s="1118"/>
      <c r="DD7" s="1118"/>
      <c r="DE7" s="1118"/>
      <c r="DF7" s="1119"/>
      <c r="DG7" s="1117" t="s">
        <v>597</v>
      </c>
      <c r="DH7" s="1118"/>
      <c r="DI7" s="1118"/>
      <c r="DJ7" s="1118"/>
      <c r="DK7" s="1119"/>
      <c r="DL7" s="1117" t="s">
        <v>595</v>
      </c>
      <c r="DM7" s="1118"/>
      <c r="DN7" s="1118"/>
      <c r="DO7" s="1118"/>
      <c r="DP7" s="1119"/>
      <c r="DQ7" s="1117" t="s">
        <v>595</v>
      </c>
      <c r="DR7" s="1118"/>
      <c r="DS7" s="1118"/>
      <c r="DT7" s="1118"/>
      <c r="DU7" s="1119"/>
      <c r="DV7" s="1120"/>
      <c r="DW7" s="1121"/>
      <c r="DX7" s="1121"/>
      <c r="DY7" s="1121"/>
      <c r="DZ7" s="1122"/>
      <c r="EA7" s="219"/>
    </row>
    <row r="8" spans="1:131" s="220" customFormat="1" ht="26.25" customHeight="1" x14ac:dyDescent="0.2">
      <c r="A8" s="223">
        <v>2</v>
      </c>
      <c r="B8" s="1048" t="s">
        <v>392</v>
      </c>
      <c r="C8" s="1049"/>
      <c r="D8" s="1049"/>
      <c r="E8" s="1049"/>
      <c r="F8" s="1049"/>
      <c r="G8" s="1049"/>
      <c r="H8" s="1049"/>
      <c r="I8" s="1049"/>
      <c r="J8" s="1049"/>
      <c r="K8" s="1049"/>
      <c r="L8" s="1049"/>
      <c r="M8" s="1049"/>
      <c r="N8" s="1049"/>
      <c r="O8" s="1049"/>
      <c r="P8" s="1050"/>
      <c r="Q8" s="1056">
        <v>22</v>
      </c>
      <c r="R8" s="1057"/>
      <c r="S8" s="1057"/>
      <c r="T8" s="1057"/>
      <c r="U8" s="1057"/>
      <c r="V8" s="1057">
        <v>19</v>
      </c>
      <c r="W8" s="1057"/>
      <c r="X8" s="1057"/>
      <c r="Y8" s="1057"/>
      <c r="Z8" s="1057"/>
      <c r="AA8" s="1057">
        <v>2</v>
      </c>
      <c r="AB8" s="1057"/>
      <c r="AC8" s="1057"/>
      <c r="AD8" s="1057"/>
      <c r="AE8" s="1058"/>
      <c r="AF8" s="1053">
        <v>2</v>
      </c>
      <c r="AG8" s="1054"/>
      <c r="AH8" s="1054"/>
      <c r="AI8" s="1054"/>
      <c r="AJ8" s="1055"/>
      <c r="AK8" s="1098" t="s">
        <v>597</v>
      </c>
      <c r="AL8" s="1099"/>
      <c r="AM8" s="1099"/>
      <c r="AN8" s="1099"/>
      <c r="AO8" s="1099"/>
      <c r="AP8" s="1099" t="s">
        <v>578</v>
      </c>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102" t="s">
        <v>594</v>
      </c>
      <c r="BT8" s="1103"/>
      <c r="BU8" s="1103"/>
      <c r="BV8" s="1103"/>
      <c r="BW8" s="1103"/>
      <c r="BX8" s="1103"/>
      <c r="BY8" s="1103"/>
      <c r="BZ8" s="1103"/>
      <c r="CA8" s="1103"/>
      <c r="CB8" s="1103"/>
      <c r="CC8" s="1103"/>
      <c r="CD8" s="1103"/>
      <c r="CE8" s="1103"/>
      <c r="CF8" s="1103"/>
      <c r="CG8" s="1104"/>
      <c r="CH8" s="1007">
        <v>-1</v>
      </c>
      <c r="CI8" s="1008"/>
      <c r="CJ8" s="1008"/>
      <c r="CK8" s="1008"/>
      <c r="CL8" s="1009"/>
      <c r="CM8" s="1007">
        <v>20</v>
      </c>
      <c r="CN8" s="1008"/>
      <c r="CO8" s="1008"/>
      <c r="CP8" s="1008"/>
      <c r="CQ8" s="1009"/>
      <c r="CR8" s="1007">
        <v>30</v>
      </c>
      <c r="CS8" s="1008"/>
      <c r="CT8" s="1008"/>
      <c r="CU8" s="1008"/>
      <c r="CV8" s="1009"/>
      <c r="CW8" s="1007" t="s">
        <v>597</v>
      </c>
      <c r="CX8" s="1008"/>
      <c r="CY8" s="1008"/>
      <c r="CZ8" s="1008"/>
      <c r="DA8" s="1009"/>
      <c r="DB8" s="1007" t="s">
        <v>597</v>
      </c>
      <c r="DC8" s="1008"/>
      <c r="DD8" s="1008"/>
      <c r="DE8" s="1008"/>
      <c r="DF8" s="1009"/>
      <c r="DG8" s="1007" t="s">
        <v>597</v>
      </c>
      <c r="DH8" s="1008"/>
      <c r="DI8" s="1008"/>
      <c r="DJ8" s="1008"/>
      <c r="DK8" s="1009"/>
      <c r="DL8" s="1007" t="s">
        <v>595</v>
      </c>
      <c r="DM8" s="1008"/>
      <c r="DN8" s="1008"/>
      <c r="DO8" s="1008"/>
      <c r="DP8" s="1009"/>
      <c r="DQ8" s="1007" t="s">
        <v>595</v>
      </c>
      <c r="DR8" s="1008"/>
      <c r="DS8" s="1008"/>
      <c r="DT8" s="1008"/>
      <c r="DU8" s="1009"/>
      <c r="DV8" s="1010"/>
      <c r="DW8" s="1011"/>
      <c r="DX8" s="1011"/>
      <c r="DY8" s="1011"/>
      <c r="DZ8" s="1012"/>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098"/>
      <c r="AL9" s="1099"/>
      <c r="AM9" s="1099"/>
      <c r="AN9" s="1099"/>
      <c r="AO9" s="1099"/>
      <c r="AP9" s="1099"/>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c r="BS9" s="1010"/>
      <c r="BT9" s="1011"/>
      <c r="BU9" s="1011"/>
      <c r="BV9" s="1011"/>
      <c r="BW9" s="1011"/>
      <c r="BX9" s="1011"/>
      <c r="BY9" s="1011"/>
      <c r="BZ9" s="1011"/>
      <c r="CA9" s="1011"/>
      <c r="CB9" s="1011"/>
      <c r="CC9" s="1011"/>
      <c r="CD9" s="1011"/>
      <c r="CE9" s="1011"/>
      <c r="CF9" s="1011"/>
      <c r="CG9" s="1032"/>
      <c r="CH9" s="1007"/>
      <c r="CI9" s="1008"/>
      <c r="CJ9" s="1008"/>
      <c r="CK9" s="1008"/>
      <c r="CL9" s="1009"/>
      <c r="CM9" s="1007"/>
      <c r="CN9" s="1008"/>
      <c r="CO9" s="1008"/>
      <c r="CP9" s="1008"/>
      <c r="CQ9" s="1009"/>
      <c r="CR9" s="1007"/>
      <c r="CS9" s="1008"/>
      <c r="CT9" s="1008"/>
      <c r="CU9" s="1008"/>
      <c r="CV9" s="1009"/>
      <c r="CW9" s="1007"/>
      <c r="CX9" s="1008"/>
      <c r="CY9" s="1008"/>
      <c r="CZ9" s="1008"/>
      <c r="DA9" s="1009"/>
      <c r="DB9" s="1007"/>
      <c r="DC9" s="1008"/>
      <c r="DD9" s="1008"/>
      <c r="DE9" s="1008"/>
      <c r="DF9" s="1009"/>
      <c r="DG9" s="1007"/>
      <c r="DH9" s="1008"/>
      <c r="DI9" s="1008"/>
      <c r="DJ9" s="1008"/>
      <c r="DK9" s="1009"/>
      <c r="DL9" s="1007"/>
      <c r="DM9" s="1008"/>
      <c r="DN9" s="1008"/>
      <c r="DO9" s="1008"/>
      <c r="DP9" s="1009"/>
      <c r="DQ9" s="1007"/>
      <c r="DR9" s="1008"/>
      <c r="DS9" s="1008"/>
      <c r="DT9" s="1008"/>
      <c r="DU9" s="1009"/>
      <c r="DV9" s="1010"/>
      <c r="DW9" s="1011"/>
      <c r="DX9" s="1011"/>
      <c r="DY9" s="1011"/>
      <c r="DZ9" s="1012"/>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8"/>
      <c r="AL10" s="1099"/>
      <c r="AM10" s="1099"/>
      <c r="AN10" s="1099"/>
      <c r="AO10" s="1099"/>
      <c r="AP10" s="1099"/>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010"/>
      <c r="BT10" s="1011"/>
      <c r="BU10" s="1011"/>
      <c r="BV10" s="1011"/>
      <c r="BW10" s="1011"/>
      <c r="BX10" s="1011"/>
      <c r="BY10" s="1011"/>
      <c r="BZ10" s="1011"/>
      <c r="CA10" s="1011"/>
      <c r="CB10" s="1011"/>
      <c r="CC10" s="1011"/>
      <c r="CD10" s="1011"/>
      <c r="CE10" s="1011"/>
      <c r="CF10" s="1011"/>
      <c r="CG10" s="1032"/>
      <c r="CH10" s="1007"/>
      <c r="CI10" s="1008"/>
      <c r="CJ10" s="1008"/>
      <c r="CK10" s="1008"/>
      <c r="CL10" s="1009"/>
      <c r="CM10" s="1007"/>
      <c r="CN10" s="1008"/>
      <c r="CO10" s="1008"/>
      <c r="CP10" s="1008"/>
      <c r="CQ10" s="1009"/>
      <c r="CR10" s="1007"/>
      <c r="CS10" s="1008"/>
      <c r="CT10" s="1008"/>
      <c r="CU10" s="1008"/>
      <c r="CV10" s="1009"/>
      <c r="CW10" s="1007"/>
      <c r="CX10" s="1008"/>
      <c r="CY10" s="1008"/>
      <c r="CZ10" s="1008"/>
      <c r="DA10" s="1009"/>
      <c r="DB10" s="1007"/>
      <c r="DC10" s="1008"/>
      <c r="DD10" s="1008"/>
      <c r="DE10" s="1008"/>
      <c r="DF10" s="1009"/>
      <c r="DG10" s="1007"/>
      <c r="DH10" s="1008"/>
      <c r="DI10" s="1008"/>
      <c r="DJ10" s="1008"/>
      <c r="DK10" s="1009"/>
      <c r="DL10" s="1007"/>
      <c r="DM10" s="1008"/>
      <c r="DN10" s="1008"/>
      <c r="DO10" s="1008"/>
      <c r="DP10" s="1009"/>
      <c r="DQ10" s="1007"/>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393</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394</v>
      </c>
      <c r="B23" s="952" t="s">
        <v>395</v>
      </c>
      <c r="C23" s="953"/>
      <c r="D23" s="953"/>
      <c r="E23" s="953"/>
      <c r="F23" s="953"/>
      <c r="G23" s="953"/>
      <c r="H23" s="953"/>
      <c r="I23" s="953"/>
      <c r="J23" s="953"/>
      <c r="K23" s="953"/>
      <c r="L23" s="953"/>
      <c r="M23" s="953"/>
      <c r="N23" s="953"/>
      <c r="O23" s="953"/>
      <c r="P23" s="963"/>
      <c r="Q23" s="1085">
        <v>35002</v>
      </c>
      <c r="R23" s="1079"/>
      <c r="S23" s="1079"/>
      <c r="T23" s="1079"/>
      <c r="U23" s="1079"/>
      <c r="V23" s="1079">
        <v>33536</v>
      </c>
      <c r="W23" s="1079"/>
      <c r="X23" s="1079"/>
      <c r="Y23" s="1079"/>
      <c r="Z23" s="1079"/>
      <c r="AA23" s="1079">
        <v>1466</v>
      </c>
      <c r="AB23" s="1079"/>
      <c r="AC23" s="1079"/>
      <c r="AD23" s="1079"/>
      <c r="AE23" s="1086"/>
      <c r="AF23" s="1087">
        <v>969</v>
      </c>
      <c r="AG23" s="1079"/>
      <c r="AH23" s="1079"/>
      <c r="AI23" s="1079"/>
      <c r="AJ23" s="1088"/>
      <c r="AK23" s="1089"/>
      <c r="AL23" s="1090"/>
      <c r="AM23" s="1090"/>
      <c r="AN23" s="1090"/>
      <c r="AO23" s="1090"/>
      <c r="AP23" s="1079">
        <v>31796</v>
      </c>
      <c r="AQ23" s="1079"/>
      <c r="AR23" s="1079"/>
      <c r="AS23" s="1079"/>
      <c r="AT23" s="1079"/>
      <c r="AU23" s="1080"/>
      <c r="AV23" s="1080"/>
      <c r="AW23" s="1080"/>
      <c r="AX23" s="1080"/>
      <c r="AY23" s="1081"/>
      <c r="AZ23" s="1082" t="s">
        <v>126</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396</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397</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374</v>
      </c>
      <c r="B26" s="1014"/>
      <c r="C26" s="1014"/>
      <c r="D26" s="1014"/>
      <c r="E26" s="1014"/>
      <c r="F26" s="1014"/>
      <c r="G26" s="1014"/>
      <c r="H26" s="1014"/>
      <c r="I26" s="1014"/>
      <c r="J26" s="1014"/>
      <c r="K26" s="1014"/>
      <c r="L26" s="1014"/>
      <c r="M26" s="1014"/>
      <c r="N26" s="1014"/>
      <c r="O26" s="1014"/>
      <c r="P26" s="1015"/>
      <c r="Q26" s="1019" t="s">
        <v>398</v>
      </c>
      <c r="R26" s="1020"/>
      <c r="S26" s="1020"/>
      <c r="T26" s="1020"/>
      <c r="U26" s="1021"/>
      <c r="V26" s="1019" t="s">
        <v>399</v>
      </c>
      <c r="W26" s="1020"/>
      <c r="X26" s="1020"/>
      <c r="Y26" s="1020"/>
      <c r="Z26" s="1021"/>
      <c r="AA26" s="1019" t="s">
        <v>400</v>
      </c>
      <c r="AB26" s="1020"/>
      <c r="AC26" s="1020"/>
      <c r="AD26" s="1020"/>
      <c r="AE26" s="1020"/>
      <c r="AF26" s="1073" t="s">
        <v>401</v>
      </c>
      <c r="AG26" s="1026"/>
      <c r="AH26" s="1026"/>
      <c r="AI26" s="1026"/>
      <c r="AJ26" s="1074"/>
      <c r="AK26" s="1020" t="s">
        <v>402</v>
      </c>
      <c r="AL26" s="1020"/>
      <c r="AM26" s="1020"/>
      <c r="AN26" s="1020"/>
      <c r="AO26" s="1021"/>
      <c r="AP26" s="1019" t="s">
        <v>403</v>
      </c>
      <c r="AQ26" s="1020"/>
      <c r="AR26" s="1020"/>
      <c r="AS26" s="1020"/>
      <c r="AT26" s="1021"/>
      <c r="AU26" s="1019" t="s">
        <v>404</v>
      </c>
      <c r="AV26" s="1020"/>
      <c r="AW26" s="1020"/>
      <c r="AX26" s="1020"/>
      <c r="AY26" s="1021"/>
      <c r="AZ26" s="1019" t="s">
        <v>405</v>
      </c>
      <c r="BA26" s="1020"/>
      <c r="BB26" s="1020"/>
      <c r="BC26" s="1020"/>
      <c r="BD26" s="1021"/>
      <c r="BE26" s="1019" t="s">
        <v>381</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406</v>
      </c>
      <c r="C28" s="1066"/>
      <c r="D28" s="1066"/>
      <c r="E28" s="1066"/>
      <c r="F28" s="1066"/>
      <c r="G28" s="1066"/>
      <c r="H28" s="1066"/>
      <c r="I28" s="1066"/>
      <c r="J28" s="1066"/>
      <c r="K28" s="1066"/>
      <c r="L28" s="1066"/>
      <c r="M28" s="1066"/>
      <c r="N28" s="1066"/>
      <c r="O28" s="1066"/>
      <c r="P28" s="1067"/>
      <c r="Q28" s="1068">
        <v>7303</v>
      </c>
      <c r="R28" s="1069"/>
      <c r="S28" s="1069"/>
      <c r="T28" s="1069"/>
      <c r="U28" s="1069"/>
      <c r="V28" s="1069">
        <v>7204</v>
      </c>
      <c r="W28" s="1069"/>
      <c r="X28" s="1069"/>
      <c r="Y28" s="1069"/>
      <c r="Z28" s="1069"/>
      <c r="AA28" s="1069">
        <v>99</v>
      </c>
      <c r="AB28" s="1069"/>
      <c r="AC28" s="1069"/>
      <c r="AD28" s="1069"/>
      <c r="AE28" s="1070"/>
      <c r="AF28" s="1071">
        <v>99</v>
      </c>
      <c r="AG28" s="1069"/>
      <c r="AH28" s="1069"/>
      <c r="AI28" s="1069"/>
      <c r="AJ28" s="1072"/>
      <c r="AK28" s="1060">
        <v>523</v>
      </c>
      <c r="AL28" s="1061"/>
      <c r="AM28" s="1061"/>
      <c r="AN28" s="1061"/>
      <c r="AO28" s="1061"/>
      <c r="AP28" s="1061" t="s">
        <v>578</v>
      </c>
      <c r="AQ28" s="1061"/>
      <c r="AR28" s="1061"/>
      <c r="AS28" s="1061"/>
      <c r="AT28" s="1061"/>
      <c r="AU28" s="1061" t="s">
        <v>578</v>
      </c>
      <c r="AV28" s="1061"/>
      <c r="AW28" s="1061"/>
      <c r="AX28" s="1061"/>
      <c r="AY28" s="1061"/>
      <c r="AZ28" s="1062" t="s">
        <v>578</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407</v>
      </c>
      <c r="C29" s="1049"/>
      <c r="D29" s="1049"/>
      <c r="E29" s="1049"/>
      <c r="F29" s="1049"/>
      <c r="G29" s="1049"/>
      <c r="H29" s="1049"/>
      <c r="I29" s="1049"/>
      <c r="J29" s="1049"/>
      <c r="K29" s="1049"/>
      <c r="L29" s="1049"/>
      <c r="M29" s="1049"/>
      <c r="N29" s="1049"/>
      <c r="O29" s="1049"/>
      <c r="P29" s="1050"/>
      <c r="Q29" s="1056">
        <v>5624</v>
      </c>
      <c r="R29" s="1057"/>
      <c r="S29" s="1057"/>
      <c r="T29" s="1057"/>
      <c r="U29" s="1057"/>
      <c r="V29" s="1057">
        <v>5461</v>
      </c>
      <c r="W29" s="1057"/>
      <c r="X29" s="1057"/>
      <c r="Y29" s="1057"/>
      <c r="Z29" s="1057"/>
      <c r="AA29" s="1057">
        <v>163</v>
      </c>
      <c r="AB29" s="1057"/>
      <c r="AC29" s="1057"/>
      <c r="AD29" s="1057"/>
      <c r="AE29" s="1058"/>
      <c r="AF29" s="1053">
        <v>163</v>
      </c>
      <c r="AG29" s="1054"/>
      <c r="AH29" s="1054"/>
      <c r="AI29" s="1054"/>
      <c r="AJ29" s="1055"/>
      <c r="AK29" s="998">
        <v>888</v>
      </c>
      <c r="AL29" s="986"/>
      <c r="AM29" s="986"/>
      <c r="AN29" s="986"/>
      <c r="AO29" s="986"/>
      <c r="AP29" s="986" t="s">
        <v>578</v>
      </c>
      <c r="AQ29" s="986"/>
      <c r="AR29" s="986"/>
      <c r="AS29" s="986"/>
      <c r="AT29" s="986"/>
      <c r="AU29" s="986" t="s">
        <v>578</v>
      </c>
      <c r="AV29" s="986"/>
      <c r="AW29" s="986"/>
      <c r="AX29" s="986"/>
      <c r="AY29" s="986"/>
      <c r="AZ29" s="1059" t="s">
        <v>578</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408</v>
      </c>
      <c r="C30" s="1049"/>
      <c r="D30" s="1049"/>
      <c r="E30" s="1049"/>
      <c r="F30" s="1049"/>
      <c r="G30" s="1049"/>
      <c r="H30" s="1049"/>
      <c r="I30" s="1049"/>
      <c r="J30" s="1049"/>
      <c r="K30" s="1049"/>
      <c r="L30" s="1049"/>
      <c r="M30" s="1049"/>
      <c r="N30" s="1049"/>
      <c r="O30" s="1049"/>
      <c r="P30" s="1050"/>
      <c r="Q30" s="1056">
        <v>1110</v>
      </c>
      <c r="R30" s="1057"/>
      <c r="S30" s="1057"/>
      <c r="T30" s="1057"/>
      <c r="U30" s="1057"/>
      <c r="V30" s="1057">
        <v>1101</v>
      </c>
      <c r="W30" s="1057"/>
      <c r="X30" s="1057"/>
      <c r="Y30" s="1057"/>
      <c r="Z30" s="1057"/>
      <c r="AA30" s="1057">
        <v>9</v>
      </c>
      <c r="AB30" s="1057"/>
      <c r="AC30" s="1057"/>
      <c r="AD30" s="1057"/>
      <c r="AE30" s="1058"/>
      <c r="AF30" s="1053">
        <v>9</v>
      </c>
      <c r="AG30" s="1054"/>
      <c r="AH30" s="1054"/>
      <c r="AI30" s="1054"/>
      <c r="AJ30" s="1055"/>
      <c r="AK30" s="998">
        <v>217</v>
      </c>
      <c r="AL30" s="986"/>
      <c r="AM30" s="986"/>
      <c r="AN30" s="986"/>
      <c r="AO30" s="986"/>
      <c r="AP30" s="986" t="s">
        <v>578</v>
      </c>
      <c r="AQ30" s="986"/>
      <c r="AR30" s="986"/>
      <c r="AS30" s="986"/>
      <c r="AT30" s="986"/>
      <c r="AU30" s="986" t="s">
        <v>578</v>
      </c>
      <c r="AV30" s="986"/>
      <c r="AW30" s="986"/>
      <c r="AX30" s="986"/>
      <c r="AY30" s="986"/>
      <c r="AZ30" s="1059" t="s">
        <v>578</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409</v>
      </c>
      <c r="C31" s="1049"/>
      <c r="D31" s="1049"/>
      <c r="E31" s="1049"/>
      <c r="F31" s="1049"/>
      <c r="G31" s="1049"/>
      <c r="H31" s="1049"/>
      <c r="I31" s="1049"/>
      <c r="J31" s="1049"/>
      <c r="K31" s="1049"/>
      <c r="L31" s="1049"/>
      <c r="M31" s="1049"/>
      <c r="N31" s="1049"/>
      <c r="O31" s="1049"/>
      <c r="P31" s="1050"/>
      <c r="Q31" s="1056">
        <v>1811</v>
      </c>
      <c r="R31" s="1057"/>
      <c r="S31" s="1057"/>
      <c r="T31" s="1057"/>
      <c r="U31" s="1057"/>
      <c r="V31" s="1057">
        <v>1761</v>
      </c>
      <c r="W31" s="1057"/>
      <c r="X31" s="1057"/>
      <c r="Y31" s="1057"/>
      <c r="Z31" s="1057"/>
      <c r="AA31" s="1057">
        <v>50</v>
      </c>
      <c r="AB31" s="1057"/>
      <c r="AC31" s="1057"/>
      <c r="AD31" s="1057"/>
      <c r="AE31" s="1058"/>
      <c r="AF31" s="1053">
        <v>2781</v>
      </c>
      <c r="AG31" s="1054"/>
      <c r="AH31" s="1054"/>
      <c r="AI31" s="1054"/>
      <c r="AJ31" s="1055"/>
      <c r="AK31" s="998">
        <v>42</v>
      </c>
      <c r="AL31" s="986"/>
      <c r="AM31" s="986"/>
      <c r="AN31" s="986"/>
      <c r="AO31" s="986"/>
      <c r="AP31" s="986">
        <v>1609</v>
      </c>
      <c r="AQ31" s="986"/>
      <c r="AR31" s="986"/>
      <c r="AS31" s="986"/>
      <c r="AT31" s="986"/>
      <c r="AU31" s="986">
        <v>24</v>
      </c>
      <c r="AV31" s="986"/>
      <c r="AW31" s="986"/>
      <c r="AX31" s="986"/>
      <c r="AY31" s="986"/>
      <c r="AZ31" s="1059" t="s">
        <v>578</v>
      </c>
      <c r="BA31" s="1059"/>
      <c r="BB31" s="1059"/>
      <c r="BC31" s="1059"/>
      <c r="BD31" s="1059"/>
      <c r="BE31" s="987" t="s">
        <v>410</v>
      </c>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411</v>
      </c>
      <c r="C32" s="1049"/>
      <c r="D32" s="1049"/>
      <c r="E32" s="1049"/>
      <c r="F32" s="1049"/>
      <c r="G32" s="1049"/>
      <c r="H32" s="1049"/>
      <c r="I32" s="1049"/>
      <c r="J32" s="1049"/>
      <c r="K32" s="1049"/>
      <c r="L32" s="1049"/>
      <c r="M32" s="1049"/>
      <c r="N32" s="1049"/>
      <c r="O32" s="1049"/>
      <c r="P32" s="1050"/>
      <c r="Q32" s="1056">
        <v>2229</v>
      </c>
      <c r="R32" s="1057"/>
      <c r="S32" s="1057"/>
      <c r="T32" s="1057"/>
      <c r="U32" s="1057"/>
      <c r="V32" s="1057">
        <v>2229</v>
      </c>
      <c r="W32" s="1057"/>
      <c r="X32" s="1057"/>
      <c r="Y32" s="1057"/>
      <c r="Z32" s="1057"/>
      <c r="AA32" s="1057">
        <v>0</v>
      </c>
      <c r="AB32" s="1057"/>
      <c r="AC32" s="1057"/>
      <c r="AD32" s="1057"/>
      <c r="AE32" s="1058"/>
      <c r="AF32" s="1053">
        <v>120</v>
      </c>
      <c r="AG32" s="1054"/>
      <c r="AH32" s="1054"/>
      <c r="AI32" s="1054"/>
      <c r="AJ32" s="1055"/>
      <c r="AK32" s="998">
        <v>745</v>
      </c>
      <c r="AL32" s="986"/>
      <c r="AM32" s="986"/>
      <c r="AN32" s="986"/>
      <c r="AO32" s="986"/>
      <c r="AP32" s="986">
        <v>7666</v>
      </c>
      <c r="AQ32" s="986"/>
      <c r="AR32" s="986"/>
      <c r="AS32" s="986"/>
      <c r="AT32" s="986"/>
      <c r="AU32" s="986">
        <v>4722</v>
      </c>
      <c r="AV32" s="986"/>
      <c r="AW32" s="986"/>
      <c r="AX32" s="986"/>
      <c r="AY32" s="986"/>
      <c r="AZ32" s="1059" t="s">
        <v>596</v>
      </c>
      <c r="BA32" s="1059"/>
      <c r="BB32" s="1059"/>
      <c r="BC32" s="1059"/>
      <c r="BD32" s="1059"/>
      <c r="BE32" s="987" t="s">
        <v>412</v>
      </c>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c r="C33" s="1049"/>
      <c r="D33" s="1049"/>
      <c r="E33" s="1049"/>
      <c r="F33" s="1049"/>
      <c r="G33" s="1049"/>
      <c r="H33" s="1049"/>
      <c r="I33" s="1049"/>
      <c r="J33" s="1049"/>
      <c r="K33" s="1049"/>
      <c r="L33" s="1049"/>
      <c r="M33" s="1049"/>
      <c r="N33" s="1049"/>
      <c r="O33" s="1049"/>
      <c r="P33" s="1050"/>
      <c r="Q33" s="1056"/>
      <c r="R33" s="1057"/>
      <c r="S33" s="1057"/>
      <c r="T33" s="1057"/>
      <c r="U33" s="1057"/>
      <c r="V33" s="1057"/>
      <c r="W33" s="1057"/>
      <c r="X33" s="1057"/>
      <c r="Y33" s="1057"/>
      <c r="Z33" s="1057"/>
      <c r="AA33" s="1057"/>
      <c r="AB33" s="1057"/>
      <c r="AC33" s="1057"/>
      <c r="AD33" s="1057"/>
      <c r="AE33" s="1058"/>
      <c r="AF33" s="1053"/>
      <c r="AG33" s="1054"/>
      <c r="AH33" s="1054"/>
      <c r="AI33" s="1054"/>
      <c r="AJ33" s="1055"/>
      <c r="AK33" s="998"/>
      <c r="AL33" s="986"/>
      <c r="AM33" s="986"/>
      <c r="AN33" s="986"/>
      <c r="AO33" s="986"/>
      <c r="AP33" s="986"/>
      <c r="AQ33" s="986"/>
      <c r="AR33" s="986"/>
      <c r="AS33" s="986"/>
      <c r="AT33" s="986"/>
      <c r="AU33" s="986"/>
      <c r="AV33" s="986"/>
      <c r="AW33" s="986"/>
      <c r="AX33" s="986"/>
      <c r="AY33" s="986"/>
      <c r="AZ33" s="1059"/>
      <c r="BA33" s="1059"/>
      <c r="BB33" s="1059"/>
      <c r="BC33" s="1059"/>
      <c r="BD33" s="1059"/>
      <c r="BE33" s="987"/>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8"/>
      <c r="AL34" s="986"/>
      <c r="AM34" s="986"/>
      <c r="AN34" s="986"/>
      <c r="AO34" s="986"/>
      <c r="AP34" s="986"/>
      <c r="AQ34" s="986"/>
      <c r="AR34" s="986"/>
      <c r="AS34" s="986"/>
      <c r="AT34" s="986"/>
      <c r="AU34" s="986"/>
      <c r="AV34" s="986"/>
      <c r="AW34" s="986"/>
      <c r="AX34" s="986"/>
      <c r="AY34" s="986"/>
      <c r="AZ34" s="1059"/>
      <c r="BA34" s="1059"/>
      <c r="BB34" s="1059"/>
      <c r="BC34" s="1059"/>
      <c r="BD34" s="1059"/>
      <c r="BE34" s="987"/>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8"/>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8"/>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8"/>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8"/>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8"/>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8"/>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8"/>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8"/>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8"/>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8"/>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8"/>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8"/>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8"/>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8"/>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8"/>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413</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394</v>
      </c>
      <c r="B63" s="952" t="s">
        <v>414</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3172</v>
      </c>
      <c r="AG63" s="974"/>
      <c r="AH63" s="974"/>
      <c r="AI63" s="974"/>
      <c r="AJ63" s="1040"/>
      <c r="AK63" s="1041"/>
      <c r="AL63" s="978"/>
      <c r="AM63" s="978"/>
      <c r="AN63" s="978"/>
      <c r="AO63" s="978"/>
      <c r="AP63" s="974">
        <v>9275</v>
      </c>
      <c r="AQ63" s="974"/>
      <c r="AR63" s="974"/>
      <c r="AS63" s="974"/>
      <c r="AT63" s="974"/>
      <c r="AU63" s="974">
        <v>4746</v>
      </c>
      <c r="AV63" s="974"/>
      <c r="AW63" s="974"/>
      <c r="AX63" s="974"/>
      <c r="AY63" s="974"/>
      <c r="AZ63" s="1035"/>
      <c r="BA63" s="1035"/>
      <c r="BB63" s="1035"/>
      <c r="BC63" s="1035"/>
      <c r="BD63" s="1035"/>
      <c r="BE63" s="975"/>
      <c r="BF63" s="975"/>
      <c r="BG63" s="975"/>
      <c r="BH63" s="975"/>
      <c r="BI63" s="976"/>
      <c r="BJ63" s="1036" t="s">
        <v>415</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416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417</v>
      </c>
      <c r="B66" s="1014"/>
      <c r="C66" s="1014"/>
      <c r="D66" s="1014"/>
      <c r="E66" s="1014"/>
      <c r="F66" s="1014"/>
      <c r="G66" s="1014"/>
      <c r="H66" s="1014"/>
      <c r="I66" s="1014"/>
      <c r="J66" s="1014"/>
      <c r="K66" s="1014"/>
      <c r="L66" s="1014"/>
      <c r="M66" s="1014"/>
      <c r="N66" s="1014"/>
      <c r="O66" s="1014"/>
      <c r="P66" s="1015"/>
      <c r="Q66" s="1019" t="s">
        <v>418</v>
      </c>
      <c r="R66" s="1020"/>
      <c r="S66" s="1020"/>
      <c r="T66" s="1020"/>
      <c r="U66" s="1021"/>
      <c r="V66" s="1019" t="s">
        <v>419</v>
      </c>
      <c r="W66" s="1020"/>
      <c r="X66" s="1020"/>
      <c r="Y66" s="1020"/>
      <c r="Z66" s="1021"/>
      <c r="AA66" s="1019" t="s">
        <v>420</v>
      </c>
      <c r="AB66" s="1020"/>
      <c r="AC66" s="1020"/>
      <c r="AD66" s="1020"/>
      <c r="AE66" s="1021"/>
      <c r="AF66" s="1025" t="s">
        <v>421</v>
      </c>
      <c r="AG66" s="1026"/>
      <c r="AH66" s="1026"/>
      <c r="AI66" s="1026"/>
      <c r="AJ66" s="1027"/>
      <c r="AK66" s="1019" t="s">
        <v>402</v>
      </c>
      <c r="AL66" s="1014"/>
      <c r="AM66" s="1014"/>
      <c r="AN66" s="1014"/>
      <c r="AO66" s="1015"/>
      <c r="AP66" s="1019" t="s">
        <v>422</v>
      </c>
      <c r="AQ66" s="1020"/>
      <c r="AR66" s="1020"/>
      <c r="AS66" s="1020"/>
      <c r="AT66" s="1021"/>
      <c r="AU66" s="1019" t="s">
        <v>423</v>
      </c>
      <c r="AV66" s="1020"/>
      <c r="AW66" s="1020"/>
      <c r="AX66" s="1020"/>
      <c r="AY66" s="1021"/>
      <c r="AZ66" s="1019" t="s">
        <v>381</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579</v>
      </c>
      <c r="C68" s="1004"/>
      <c r="D68" s="1004"/>
      <c r="E68" s="1004"/>
      <c r="F68" s="1004"/>
      <c r="G68" s="1004"/>
      <c r="H68" s="1004"/>
      <c r="I68" s="1004"/>
      <c r="J68" s="1004"/>
      <c r="K68" s="1004"/>
      <c r="L68" s="1004"/>
      <c r="M68" s="1004"/>
      <c r="N68" s="1004"/>
      <c r="O68" s="1004"/>
      <c r="P68" s="1005"/>
      <c r="Q68" s="1006">
        <v>8717</v>
      </c>
      <c r="R68" s="1000"/>
      <c r="S68" s="1000"/>
      <c r="T68" s="1000"/>
      <c r="U68" s="1000"/>
      <c r="V68" s="1000">
        <v>8364</v>
      </c>
      <c r="W68" s="1000"/>
      <c r="X68" s="1000"/>
      <c r="Y68" s="1000"/>
      <c r="Z68" s="1000"/>
      <c r="AA68" s="1000">
        <v>353</v>
      </c>
      <c r="AB68" s="1000"/>
      <c r="AC68" s="1000"/>
      <c r="AD68" s="1000"/>
      <c r="AE68" s="1000"/>
      <c r="AF68" s="1000">
        <v>2060</v>
      </c>
      <c r="AG68" s="1000"/>
      <c r="AH68" s="1000"/>
      <c r="AI68" s="1000"/>
      <c r="AJ68" s="1000"/>
      <c r="AK68" s="1000" t="s">
        <v>578</v>
      </c>
      <c r="AL68" s="1000"/>
      <c r="AM68" s="1000"/>
      <c r="AN68" s="1000"/>
      <c r="AO68" s="1000"/>
      <c r="AP68" s="1000">
        <v>3635</v>
      </c>
      <c r="AQ68" s="1000"/>
      <c r="AR68" s="1000"/>
      <c r="AS68" s="1000"/>
      <c r="AT68" s="1000"/>
      <c r="AU68" s="1000">
        <v>1359</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3" t="s">
        <v>580</v>
      </c>
      <c r="C69" s="994"/>
      <c r="D69" s="994"/>
      <c r="E69" s="994"/>
      <c r="F69" s="994"/>
      <c r="G69" s="994"/>
      <c r="H69" s="994"/>
      <c r="I69" s="994"/>
      <c r="J69" s="994"/>
      <c r="K69" s="994"/>
      <c r="L69" s="994"/>
      <c r="M69" s="994"/>
      <c r="N69" s="994"/>
      <c r="O69" s="994"/>
      <c r="P69" s="995"/>
      <c r="Q69" s="992">
        <v>533</v>
      </c>
      <c r="R69" s="986"/>
      <c r="S69" s="986"/>
      <c r="T69" s="986"/>
      <c r="U69" s="986"/>
      <c r="V69" s="986">
        <v>549</v>
      </c>
      <c r="W69" s="986"/>
      <c r="X69" s="986"/>
      <c r="Y69" s="986"/>
      <c r="Z69" s="986"/>
      <c r="AA69" s="986">
        <v>-16</v>
      </c>
      <c r="AB69" s="986"/>
      <c r="AC69" s="986"/>
      <c r="AD69" s="986"/>
      <c r="AE69" s="986"/>
      <c r="AF69" s="986">
        <v>16</v>
      </c>
      <c r="AG69" s="986"/>
      <c r="AH69" s="986"/>
      <c r="AI69" s="986"/>
      <c r="AJ69" s="986"/>
      <c r="AK69" s="986" t="s">
        <v>578</v>
      </c>
      <c r="AL69" s="986"/>
      <c r="AM69" s="986"/>
      <c r="AN69" s="986"/>
      <c r="AO69" s="986"/>
      <c r="AP69" s="986">
        <v>660</v>
      </c>
      <c r="AQ69" s="986"/>
      <c r="AR69" s="986"/>
      <c r="AS69" s="986"/>
      <c r="AT69" s="986"/>
      <c r="AU69" s="986">
        <v>568</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3" t="s">
        <v>581</v>
      </c>
      <c r="C70" s="994"/>
      <c r="D70" s="994"/>
      <c r="E70" s="994"/>
      <c r="F70" s="994"/>
      <c r="G70" s="994"/>
      <c r="H70" s="994"/>
      <c r="I70" s="994"/>
      <c r="J70" s="994"/>
      <c r="K70" s="994"/>
      <c r="L70" s="994"/>
      <c r="M70" s="994"/>
      <c r="N70" s="994"/>
      <c r="O70" s="994"/>
      <c r="P70" s="995"/>
      <c r="Q70" s="992">
        <v>532</v>
      </c>
      <c r="R70" s="986"/>
      <c r="S70" s="986"/>
      <c r="T70" s="986"/>
      <c r="U70" s="986"/>
      <c r="V70" s="986">
        <v>525</v>
      </c>
      <c r="W70" s="986"/>
      <c r="X70" s="986"/>
      <c r="Y70" s="986"/>
      <c r="Z70" s="986"/>
      <c r="AA70" s="986">
        <v>7</v>
      </c>
      <c r="AB70" s="986"/>
      <c r="AC70" s="986"/>
      <c r="AD70" s="986"/>
      <c r="AE70" s="986"/>
      <c r="AF70" s="986">
        <v>7</v>
      </c>
      <c r="AG70" s="986"/>
      <c r="AH70" s="986"/>
      <c r="AI70" s="986"/>
      <c r="AJ70" s="986"/>
      <c r="AK70" s="986" t="s">
        <v>578</v>
      </c>
      <c r="AL70" s="986"/>
      <c r="AM70" s="986"/>
      <c r="AN70" s="986"/>
      <c r="AO70" s="986"/>
      <c r="AP70" s="986">
        <v>362</v>
      </c>
      <c r="AQ70" s="986"/>
      <c r="AR70" s="986"/>
      <c r="AS70" s="986"/>
      <c r="AT70" s="986"/>
      <c r="AU70" s="986">
        <v>199</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3" t="s">
        <v>582</v>
      </c>
      <c r="C71" s="994"/>
      <c r="D71" s="994"/>
      <c r="E71" s="994"/>
      <c r="F71" s="994"/>
      <c r="G71" s="994"/>
      <c r="H71" s="994"/>
      <c r="I71" s="994"/>
      <c r="J71" s="994"/>
      <c r="K71" s="994"/>
      <c r="L71" s="994"/>
      <c r="M71" s="994"/>
      <c r="N71" s="994"/>
      <c r="O71" s="994"/>
      <c r="P71" s="995"/>
      <c r="Q71" s="992">
        <v>3966</v>
      </c>
      <c r="R71" s="986"/>
      <c r="S71" s="986"/>
      <c r="T71" s="986"/>
      <c r="U71" s="986"/>
      <c r="V71" s="986">
        <v>3752</v>
      </c>
      <c r="W71" s="986"/>
      <c r="X71" s="986"/>
      <c r="Y71" s="986"/>
      <c r="Z71" s="986"/>
      <c r="AA71" s="986">
        <v>214</v>
      </c>
      <c r="AB71" s="986"/>
      <c r="AC71" s="986"/>
      <c r="AD71" s="986"/>
      <c r="AE71" s="986"/>
      <c r="AF71" s="986">
        <v>214</v>
      </c>
      <c r="AG71" s="986"/>
      <c r="AH71" s="986"/>
      <c r="AI71" s="986"/>
      <c r="AJ71" s="986"/>
      <c r="AK71" s="986">
        <v>22</v>
      </c>
      <c r="AL71" s="986"/>
      <c r="AM71" s="986"/>
      <c r="AN71" s="986"/>
      <c r="AO71" s="986"/>
      <c r="AP71" s="986" t="s">
        <v>578</v>
      </c>
      <c r="AQ71" s="986"/>
      <c r="AR71" s="986"/>
      <c r="AS71" s="986"/>
      <c r="AT71" s="986"/>
      <c r="AU71" s="986" t="s">
        <v>578</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3" t="s">
        <v>583</v>
      </c>
      <c r="C72" s="994"/>
      <c r="D72" s="994"/>
      <c r="E72" s="994"/>
      <c r="F72" s="994"/>
      <c r="G72" s="994"/>
      <c r="H72" s="994"/>
      <c r="I72" s="994"/>
      <c r="J72" s="994"/>
      <c r="K72" s="994"/>
      <c r="L72" s="994"/>
      <c r="M72" s="994"/>
      <c r="N72" s="994"/>
      <c r="O72" s="994"/>
      <c r="P72" s="995"/>
      <c r="Q72" s="992">
        <v>3</v>
      </c>
      <c r="R72" s="986"/>
      <c r="S72" s="986"/>
      <c r="T72" s="986"/>
      <c r="U72" s="986"/>
      <c r="V72" s="986">
        <v>1</v>
      </c>
      <c r="W72" s="986"/>
      <c r="X72" s="986"/>
      <c r="Y72" s="986"/>
      <c r="Z72" s="986"/>
      <c r="AA72" s="986">
        <v>2</v>
      </c>
      <c r="AB72" s="986"/>
      <c r="AC72" s="986"/>
      <c r="AD72" s="986"/>
      <c r="AE72" s="986"/>
      <c r="AF72" s="986">
        <v>2</v>
      </c>
      <c r="AG72" s="986"/>
      <c r="AH72" s="986"/>
      <c r="AI72" s="986"/>
      <c r="AJ72" s="986"/>
      <c r="AK72" s="986" t="s">
        <v>578</v>
      </c>
      <c r="AL72" s="986"/>
      <c r="AM72" s="986"/>
      <c r="AN72" s="986"/>
      <c r="AO72" s="986"/>
      <c r="AP72" s="986" t="s">
        <v>578</v>
      </c>
      <c r="AQ72" s="986"/>
      <c r="AR72" s="986"/>
      <c r="AS72" s="986"/>
      <c r="AT72" s="986"/>
      <c r="AU72" s="986" t="s">
        <v>578</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3" t="s">
        <v>584</v>
      </c>
      <c r="C73" s="994"/>
      <c r="D73" s="994"/>
      <c r="E73" s="994"/>
      <c r="F73" s="994"/>
      <c r="G73" s="994"/>
      <c r="H73" s="994"/>
      <c r="I73" s="994"/>
      <c r="J73" s="994"/>
      <c r="K73" s="994"/>
      <c r="L73" s="994"/>
      <c r="M73" s="994"/>
      <c r="N73" s="994"/>
      <c r="O73" s="994"/>
      <c r="P73" s="995"/>
      <c r="Q73" s="992">
        <v>1441</v>
      </c>
      <c r="R73" s="986"/>
      <c r="S73" s="986"/>
      <c r="T73" s="986"/>
      <c r="U73" s="986"/>
      <c r="V73" s="986">
        <v>1400</v>
      </c>
      <c r="W73" s="986"/>
      <c r="X73" s="986"/>
      <c r="Y73" s="986"/>
      <c r="Z73" s="986"/>
      <c r="AA73" s="986">
        <v>41</v>
      </c>
      <c r="AB73" s="986"/>
      <c r="AC73" s="986"/>
      <c r="AD73" s="986"/>
      <c r="AE73" s="986"/>
      <c r="AF73" s="986">
        <v>41</v>
      </c>
      <c r="AG73" s="986"/>
      <c r="AH73" s="986"/>
      <c r="AI73" s="986"/>
      <c r="AJ73" s="986"/>
      <c r="AK73" s="986" t="s">
        <v>578</v>
      </c>
      <c r="AL73" s="986"/>
      <c r="AM73" s="986"/>
      <c r="AN73" s="986"/>
      <c r="AO73" s="986"/>
      <c r="AP73" s="986">
        <v>360</v>
      </c>
      <c r="AQ73" s="986"/>
      <c r="AR73" s="986"/>
      <c r="AS73" s="986"/>
      <c r="AT73" s="986"/>
      <c r="AU73" s="986">
        <v>401</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93" t="s">
        <v>585</v>
      </c>
      <c r="C74" s="994"/>
      <c r="D74" s="994"/>
      <c r="E74" s="994"/>
      <c r="F74" s="994"/>
      <c r="G74" s="994"/>
      <c r="H74" s="994"/>
      <c r="I74" s="994"/>
      <c r="J74" s="994"/>
      <c r="K74" s="994"/>
      <c r="L74" s="994"/>
      <c r="M74" s="994"/>
      <c r="N74" s="994"/>
      <c r="O74" s="994"/>
      <c r="P74" s="995"/>
      <c r="Q74" s="992">
        <v>260</v>
      </c>
      <c r="R74" s="986"/>
      <c r="S74" s="986"/>
      <c r="T74" s="986"/>
      <c r="U74" s="986"/>
      <c r="V74" s="986">
        <v>255</v>
      </c>
      <c r="W74" s="986"/>
      <c r="X74" s="986"/>
      <c r="Y74" s="986"/>
      <c r="Z74" s="986"/>
      <c r="AA74" s="986">
        <v>5</v>
      </c>
      <c r="AB74" s="986"/>
      <c r="AC74" s="986"/>
      <c r="AD74" s="986"/>
      <c r="AE74" s="986"/>
      <c r="AF74" s="986">
        <v>5</v>
      </c>
      <c r="AG74" s="986"/>
      <c r="AH74" s="986"/>
      <c r="AI74" s="986"/>
      <c r="AJ74" s="986"/>
      <c r="AK74" s="986" t="s">
        <v>596</v>
      </c>
      <c r="AL74" s="986"/>
      <c r="AM74" s="986"/>
      <c r="AN74" s="986"/>
      <c r="AO74" s="986"/>
      <c r="AP74" s="986" t="s">
        <v>596</v>
      </c>
      <c r="AQ74" s="986"/>
      <c r="AR74" s="986"/>
      <c r="AS74" s="986"/>
      <c r="AT74" s="986"/>
      <c r="AU74" s="986" t="s">
        <v>596</v>
      </c>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93" t="s">
        <v>586</v>
      </c>
      <c r="C75" s="994"/>
      <c r="D75" s="994"/>
      <c r="E75" s="994"/>
      <c r="F75" s="994"/>
      <c r="G75" s="994"/>
      <c r="H75" s="994"/>
      <c r="I75" s="994"/>
      <c r="J75" s="994"/>
      <c r="K75" s="994"/>
      <c r="L75" s="994"/>
      <c r="M75" s="994"/>
      <c r="N75" s="994"/>
      <c r="O75" s="994"/>
      <c r="P75" s="995"/>
      <c r="Q75" s="996">
        <v>32</v>
      </c>
      <c r="R75" s="997"/>
      <c r="S75" s="997"/>
      <c r="T75" s="997"/>
      <c r="U75" s="998"/>
      <c r="V75" s="999">
        <v>28</v>
      </c>
      <c r="W75" s="997"/>
      <c r="X75" s="997"/>
      <c r="Y75" s="997"/>
      <c r="Z75" s="998"/>
      <c r="AA75" s="999">
        <v>5</v>
      </c>
      <c r="AB75" s="997"/>
      <c r="AC75" s="997"/>
      <c r="AD75" s="997"/>
      <c r="AE75" s="998"/>
      <c r="AF75" s="999">
        <v>5</v>
      </c>
      <c r="AG75" s="997"/>
      <c r="AH75" s="997"/>
      <c r="AI75" s="997"/>
      <c r="AJ75" s="998"/>
      <c r="AK75" s="999">
        <v>4</v>
      </c>
      <c r="AL75" s="997"/>
      <c r="AM75" s="997"/>
      <c r="AN75" s="997"/>
      <c r="AO75" s="998"/>
      <c r="AP75" s="999" t="s">
        <v>596</v>
      </c>
      <c r="AQ75" s="997"/>
      <c r="AR75" s="997"/>
      <c r="AS75" s="997"/>
      <c r="AT75" s="998"/>
      <c r="AU75" s="999" t="s">
        <v>596</v>
      </c>
      <c r="AV75" s="997"/>
      <c r="AW75" s="997"/>
      <c r="AX75" s="997"/>
      <c r="AY75" s="998"/>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93" t="s">
        <v>587</v>
      </c>
      <c r="C76" s="994"/>
      <c r="D76" s="994"/>
      <c r="E76" s="994"/>
      <c r="F76" s="994"/>
      <c r="G76" s="994"/>
      <c r="H76" s="994"/>
      <c r="I76" s="994"/>
      <c r="J76" s="994"/>
      <c r="K76" s="994"/>
      <c r="L76" s="994"/>
      <c r="M76" s="994"/>
      <c r="N76" s="994"/>
      <c r="O76" s="994"/>
      <c r="P76" s="995"/>
      <c r="Q76" s="996">
        <v>97</v>
      </c>
      <c r="R76" s="997"/>
      <c r="S76" s="997"/>
      <c r="T76" s="997"/>
      <c r="U76" s="998"/>
      <c r="V76" s="999">
        <v>94</v>
      </c>
      <c r="W76" s="997"/>
      <c r="X76" s="997"/>
      <c r="Y76" s="997"/>
      <c r="Z76" s="998"/>
      <c r="AA76" s="999">
        <v>4</v>
      </c>
      <c r="AB76" s="997"/>
      <c r="AC76" s="997"/>
      <c r="AD76" s="997"/>
      <c r="AE76" s="998"/>
      <c r="AF76" s="999">
        <v>4</v>
      </c>
      <c r="AG76" s="997"/>
      <c r="AH76" s="997"/>
      <c r="AI76" s="997"/>
      <c r="AJ76" s="998"/>
      <c r="AK76" s="999" t="s">
        <v>578</v>
      </c>
      <c r="AL76" s="997"/>
      <c r="AM76" s="997"/>
      <c r="AN76" s="997"/>
      <c r="AO76" s="998"/>
      <c r="AP76" s="999" t="s">
        <v>578</v>
      </c>
      <c r="AQ76" s="997"/>
      <c r="AR76" s="997"/>
      <c r="AS76" s="997"/>
      <c r="AT76" s="998"/>
      <c r="AU76" s="999" t="s">
        <v>578</v>
      </c>
      <c r="AV76" s="997"/>
      <c r="AW76" s="997"/>
      <c r="AX76" s="997"/>
      <c r="AY76" s="998"/>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93" t="s">
        <v>588</v>
      </c>
      <c r="C77" s="994"/>
      <c r="D77" s="994"/>
      <c r="E77" s="994"/>
      <c r="F77" s="994"/>
      <c r="G77" s="994"/>
      <c r="H77" s="994"/>
      <c r="I77" s="994"/>
      <c r="J77" s="994"/>
      <c r="K77" s="994"/>
      <c r="L77" s="994"/>
      <c r="M77" s="994"/>
      <c r="N77" s="994"/>
      <c r="O77" s="994"/>
      <c r="P77" s="995"/>
      <c r="Q77" s="996">
        <v>50</v>
      </c>
      <c r="R77" s="997"/>
      <c r="S77" s="997"/>
      <c r="T77" s="997"/>
      <c r="U77" s="998"/>
      <c r="V77" s="999">
        <v>48</v>
      </c>
      <c r="W77" s="997"/>
      <c r="X77" s="997"/>
      <c r="Y77" s="997"/>
      <c r="Z77" s="998"/>
      <c r="AA77" s="999">
        <v>2</v>
      </c>
      <c r="AB77" s="997"/>
      <c r="AC77" s="997"/>
      <c r="AD77" s="997"/>
      <c r="AE77" s="998"/>
      <c r="AF77" s="999">
        <v>2</v>
      </c>
      <c r="AG77" s="997"/>
      <c r="AH77" s="997"/>
      <c r="AI77" s="997"/>
      <c r="AJ77" s="998"/>
      <c r="AK77" s="999">
        <v>40</v>
      </c>
      <c r="AL77" s="997"/>
      <c r="AM77" s="997"/>
      <c r="AN77" s="997"/>
      <c r="AO77" s="998"/>
      <c r="AP77" s="999" t="s">
        <v>578</v>
      </c>
      <c r="AQ77" s="997"/>
      <c r="AR77" s="997"/>
      <c r="AS77" s="997"/>
      <c r="AT77" s="998"/>
      <c r="AU77" s="999" t="s">
        <v>578</v>
      </c>
      <c r="AV77" s="997"/>
      <c r="AW77" s="997"/>
      <c r="AX77" s="997"/>
      <c r="AY77" s="998"/>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93" t="s">
        <v>589</v>
      </c>
      <c r="C78" s="994"/>
      <c r="D78" s="994"/>
      <c r="E78" s="994"/>
      <c r="F78" s="994"/>
      <c r="G78" s="994"/>
      <c r="H78" s="994"/>
      <c r="I78" s="994"/>
      <c r="J78" s="994"/>
      <c r="K78" s="994"/>
      <c r="L78" s="994"/>
      <c r="M78" s="994"/>
      <c r="N78" s="994"/>
      <c r="O78" s="994"/>
      <c r="P78" s="995"/>
      <c r="Q78" s="992">
        <v>824</v>
      </c>
      <c r="R78" s="986"/>
      <c r="S78" s="986"/>
      <c r="T78" s="986"/>
      <c r="U78" s="986"/>
      <c r="V78" s="986">
        <v>251</v>
      </c>
      <c r="W78" s="986"/>
      <c r="X78" s="986"/>
      <c r="Y78" s="986"/>
      <c r="Z78" s="986"/>
      <c r="AA78" s="986">
        <v>573</v>
      </c>
      <c r="AB78" s="986"/>
      <c r="AC78" s="986"/>
      <c r="AD78" s="986"/>
      <c r="AE78" s="986"/>
      <c r="AF78" s="986">
        <v>573</v>
      </c>
      <c r="AG78" s="986"/>
      <c r="AH78" s="986"/>
      <c r="AI78" s="986"/>
      <c r="AJ78" s="986"/>
      <c r="AK78" s="986">
        <v>35</v>
      </c>
      <c r="AL78" s="986"/>
      <c r="AM78" s="986"/>
      <c r="AN78" s="986"/>
      <c r="AO78" s="986"/>
      <c r="AP78" s="986" t="s">
        <v>578</v>
      </c>
      <c r="AQ78" s="986"/>
      <c r="AR78" s="986"/>
      <c r="AS78" s="986"/>
      <c r="AT78" s="986"/>
      <c r="AU78" s="986" t="s">
        <v>578</v>
      </c>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93" t="s">
        <v>590</v>
      </c>
      <c r="C79" s="994"/>
      <c r="D79" s="994"/>
      <c r="E79" s="994"/>
      <c r="F79" s="994"/>
      <c r="G79" s="994"/>
      <c r="H79" s="994"/>
      <c r="I79" s="994"/>
      <c r="J79" s="994"/>
      <c r="K79" s="994"/>
      <c r="L79" s="994"/>
      <c r="M79" s="994"/>
      <c r="N79" s="994"/>
      <c r="O79" s="994"/>
      <c r="P79" s="995"/>
      <c r="Q79" s="992">
        <v>1476</v>
      </c>
      <c r="R79" s="986"/>
      <c r="S79" s="986"/>
      <c r="T79" s="986"/>
      <c r="U79" s="986"/>
      <c r="V79" s="986">
        <v>1261</v>
      </c>
      <c r="W79" s="986"/>
      <c r="X79" s="986"/>
      <c r="Y79" s="986"/>
      <c r="Z79" s="986"/>
      <c r="AA79" s="986">
        <v>215</v>
      </c>
      <c r="AB79" s="986"/>
      <c r="AC79" s="986"/>
      <c r="AD79" s="986"/>
      <c r="AE79" s="986"/>
      <c r="AF79" s="986">
        <v>215</v>
      </c>
      <c r="AG79" s="986"/>
      <c r="AH79" s="986"/>
      <c r="AI79" s="986"/>
      <c r="AJ79" s="986"/>
      <c r="AK79" s="986">
        <v>471</v>
      </c>
      <c r="AL79" s="986"/>
      <c r="AM79" s="986"/>
      <c r="AN79" s="986"/>
      <c r="AO79" s="986"/>
      <c r="AP79" s="986" t="s">
        <v>578</v>
      </c>
      <c r="AQ79" s="986"/>
      <c r="AR79" s="986"/>
      <c r="AS79" s="986"/>
      <c r="AT79" s="986"/>
      <c r="AU79" s="986" t="s">
        <v>578</v>
      </c>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93" t="s">
        <v>591</v>
      </c>
      <c r="C80" s="994"/>
      <c r="D80" s="994"/>
      <c r="E80" s="994"/>
      <c r="F80" s="994"/>
      <c r="G80" s="994"/>
      <c r="H80" s="994"/>
      <c r="I80" s="994"/>
      <c r="J80" s="994"/>
      <c r="K80" s="994"/>
      <c r="L80" s="994"/>
      <c r="M80" s="994"/>
      <c r="N80" s="994"/>
      <c r="O80" s="994"/>
      <c r="P80" s="995"/>
      <c r="Q80" s="992">
        <v>391751</v>
      </c>
      <c r="R80" s="986"/>
      <c r="S80" s="986"/>
      <c r="T80" s="986"/>
      <c r="U80" s="986"/>
      <c r="V80" s="986">
        <v>379323</v>
      </c>
      <c r="W80" s="986"/>
      <c r="X80" s="986"/>
      <c r="Y80" s="986"/>
      <c r="Z80" s="986"/>
      <c r="AA80" s="986">
        <v>12429</v>
      </c>
      <c r="AB80" s="986"/>
      <c r="AC80" s="986"/>
      <c r="AD80" s="986"/>
      <c r="AE80" s="986"/>
      <c r="AF80" s="986">
        <v>12429</v>
      </c>
      <c r="AG80" s="986"/>
      <c r="AH80" s="986"/>
      <c r="AI80" s="986"/>
      <c r="AJ80" s="986"/>
      <c r="AK80" s="986">
        <v>85</v>
      </c>
      <c r="AL80" s="986"/>
      <c r="AM80" s="986"/>
      <c r="AN80" s="986"/>
      <c r="AO80" s="986"/>
      <c r="AP80" s="986" t="s">
        <v>578</v>
      </c>
      <c r="AQ80" s="986"/>
      <c r="AR80" s="986"/>
      <c r="AS80" s="986"/>
      <c r="AT80" s="986"/>
      <c r="AU80" s="986" t="s">
        <v>578</v>
      </c>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93" t="s">
        <v>592</v>
      </c>
      <c r="C81" s="994"/>
      <c r="D81" s="994"/>
      <c r="E81" s="994"/>
      <c r="F81" s="994"/>
      <c r="G81" s="994"/>
      <c r="H81" s="994"/>
      <c r="I81" s="994"/>
      <c r="J81" s="994"/>
      <c r="K81" s="994"/>
      <c r="L81" s="994"/>
      <c r="M81" s="994"/>
      <c r="N81" s="994"/>
      <c r="O81" s="994"/>
      <c r="P81" s="995"/>
      <c r="Q81" s="992">
        <v>2495</v>
      </c>
      <c r="R81" s="986"/>
      <c r="S81" s="986"/>
      <c r="T81" s="986"/>
      <c r="U81" s="986"/>
      <c r="V81" s="986">
        <v>2494</v>
      </c>
      <c r="W81" s="986"/>
      <c r="X81" s="986"/>
      <c r="Y81" s="986"/>
      <c r="Z81" s="986"/>
      <c r="AA81" s="986">
        <v>1</v>
      </c>
      <c r="AB81" s="986"/>
      <c r="AC81" s="986"/>
      <c r="AD81" s="986"/>
      <c r="AE81" s="986"/>
      <c r="AF81" s="986">
        <v>1</v>
      </c>
      <c r="AG81" s="986"/>
      <c r="AH81" s="986"/>
      <c r="AI81" s="986"/>
      <c r="AJ81" s="986"/>
      <c r="AK81" s="986" t="s">
        <v>578</v>
      </c>
      <c r="AL81" s="986"/>
      <c r="AM81" s="986"/>
      <c r="AN81" s="986"/>
      <c r="AO81" s="986"/>
      <c r="AP81" s="986" t="s">
        <v>578</v>
      </c>
      <c r="AQ81" s="986"/>
      <c r="AR81" s="986"/>
      <c r="AS81" s="986"/>
      <c r="AT81" s="986"/>
      <c r="AU81" s="986" t="s">
        <v>578</v>
      </c>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394</v>
      </c>
      <c r="B88" s="952" t="s">
        <v>424</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15571</v>
      </c>
      <c r="AG88" s="974"/>
      <c r="AH88" s="974"/>
      <c r="AI88" s="974"/>
      <c r="AJ88" s="974"/>
      <c r="AK88" s="978"/>
      <c r="AL88" s="978"/>
      <c r="AM88" s="978"/>
      <c r="AN88" s="978"/>
      <c r="AO88" s="978"/>
      <c r="AP88" s="974">
        <v>5017</v>
      </c>
      <c r="AQ88" s="974"/>
      <c r="AR88" s="974"/>
      <c r="AS88" s="974"/>
      <c r="AT88" s="974"/>
      <c r="AU88" s="974">
        <v>2526</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952" t="s">
        <v>425</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330</v>
      </c>
      <c r="CS102" s="968"/>
      <c r="CT102" s="968"/>
      <c r="CU102" s="968"/>
      <c r="CV102" s="969"/>
      <c r="CW102" s="967" t="s">
        <v>515</v>
      </c>
      <c r="CX102" s="968"/>
      <c r="CY102" s="968"/>
      <c r="CZ102" s="968"/>
      <c r="DA102" s="969"/>
      <c r="DB102" s="967" t="s">
        <v>515</v>
      </c>
      <c r="DC102" s="968"/>
      <c r="DD102" s="968"/>
      <c r="DE102" s="968"/>
      <c r="DF102" s="969"/>
      <c r="DG102" s="967" t="s">
        <v>515</v>
      </c>
      <c r="DH102" s="968"/>
      <c r="DI102" s="968"/>
      <c r="DJ102" s="968"/>
      <c r="DK102" s="969"/>
      <c r="DL102" s="967" t="s">
        <v>515</v>
      </c>
      <c r="DM102" s="968"/>
      <c r="DN102" s="968"/>
      <c r="DO102" s="968"/>
      <c r="DP102" s="969"/>
      <c r="DQ102" s="967" t="s">
        <v>515</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426</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427</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428</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429</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430</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431</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432</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433</v>
      </c>
      <c r="AB109" s="911"/>
      <c r="AC109" s="911"/>
      <c r="AD109" s="911"/>
      <c r="AE109" s="912"/>
      <c r="AF109" s="913" t="s">
        <v>434</v>
      </c>
      <c r="AG109" s="911"/>
      <c r="AH109" s="911"/>
      <c r="AI109" s="911"/>
      <c r="AJ109" s="912"/>
      <c r="AK109" s="913" t="s">
        <v>308</v>
      </c>
      <c r="AL109" s="911"/>
      <c r="AM109" s="911"/>
      <c r="AN109" s="911"/>
      <c r="AO109" s="912"/>
      <c r="AP109" s="913" t="s">
        <v>435</v>
      </c>
      <c r="AQ109" s="911"/>
      <c r="AR109" s="911"/>
      <c r="AS109" s="911"/>
      <c r="AT109" s="944"/>
      <c r="AU109" s="910" t="s">
        <v>432</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433</v>
      </c>
      <c r="BR109" s="911"/>
      <c r="BS109" s="911"/>
      <c r="BT109" s="911"/>
      <c r="BU109" s="912"/>
      <c r="BV109" s="913" t="s">
        <v>434</v>
      </c>
      <c r="BW109" s="911"/>
      <c r="BX109" s="911"/>
      <c r="BY109" s="911"/>
      <c r="BZ109" s="912"/>
      <c r="CA109" s="913" t="s">
        <v>308</v>
      </c>
      <c r="CB109" s="911"/>
      <c r="CC109" s="911"/>
      <c r="CD109" s="911"/>
      <c r="CE109" s="912"/>
      <c r="CF109" s="951" t="s">
        <v>435</v>
      </c>
      <c r="CG109" s="951"/>
      <c r="CH109" s="951"/>
      <c r="CI109" s="951"/>
      <c r="CJ109" s="951"/>
      <c r="CK109" s="913" t="s">
        <v>436</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433</v>
      </c>
      <c r="DH109" s="911"/>
      <c r="DI109" s="911"/>
      <c r="DJ109" s="911"/>
      <c r="DK109" s="912"/>
      <c r="DL109" s="913" t="s">
        <v>434</v>
      </c>
      <c r="DM109" s="911"/>
      <c r="DN109" s="911"/>
      <c r="DO109" s="911"/>
      <c r="DP109" s="912"/>
      <c r="DQ109" s="913" t="s">
        <v>308</v>
      </c>
      <c r="DR109" s="911"/>
      <c r="DS109" s="911"/>
      <c r="DT109" s="911"/>
      <c r="DU109" s="912"/>
      <c r="DV109" s="913" t="s">
        <v>435</v>
      </c>
      <c r="DW109" s="911"/>
      <c r="DX109" s="911"/>
      <c r="DY109" s="911"/>
      <c r="DZ109" s="944"/>
    </row>
    <row r="110" spans="1:131" s="214" customFormat="1" ht="26.25" customHeight="1" x14ac:dyDescent="0.2">
      <c r="A110" s="822" t="s">
        <v>437</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2841812</v>
      </c>
      <c r="AB110" s="904"/>
      <c r="AC110" s="904"/>
      <c r="AD110" s="904"/>
      <c r="AE110" s="905"/>
      <c r="AF110" s="906">
        <v>2949201</v>
      </c>
      <c r="AG110" s="904"/>
      <c r="AH110" s="904"/>
      <c r="AI110" s="904"/>
      <c r="AJ110" s="905"/>
      <c r="AK110" s="906">
        <v>3257599</v>
      </c>
      <c r="AL110" s="904"/>
      <c r="AM110" s="904"/>
      <c r="AN110" s="904"/>
      <c r="AO110" s="905"/>
      <c r="AP110" s="907">
        <v>19.600000000000001</v>
      </c>
      <c r="AQ110" s="908"/>
      <c r="AR110" s="908"/>
      <c r="AS110" s="908"/>
      <c r="AT110" s="909"/>
      <c r="AU110" s="945" t="s">
        <v>72</v>
      </c>
      <c r="AV110" s="946"/>
      <c r="AW110" s="946"/>
      <c r="AX110" s="946"/>
      <c r="AY110" s="946"/>
      <c r="AZ110" s="875" t="s">
        <v>438</v>
      </c>
      <c r="BA110" s="823"/>
      <c r="BB110" s="823"/>
      <c r="BC110" s="823"/>
      <c r="BD110" s="823"/>
      <c r="BE110" s="823"/>
      <c r="BF110" s="823"/>
      <c r="BG110" s="823"/>
      <c r="BH110" s="823"/>
      <c r="BI110" s="823"/>
      <c r="BJ110" s="823"/>
      <c r="BK110" s="823"/>
      <c r="BL110" s="823"/>
      <c r="BM110" s="823"/>
      <c r="BN110" s="823"/>
      <c r="BO110" s="823"/>
      <c r="BP110" s="824"/>
      <c r="BQ110" s="876">
        <v>32789807</v>
      </c>
      <c r="BR110" s="857"/>
      <c r="BS110" s="857"/>
      <c r="BT110" s="857"/>
      <c r="BU110" s="857"/>
      <c r="BV110" s="857">
        <v>32249194</v>
      </c>
      <c r="BW110" s="857"/>
      <c r="BX110" s="857"/>
      <c r="BY110" s="857"/>
      <c r="BZ110" s="857"/>
      <c r="CA110" s="857">
        <v>31795984</v>
      </c>
      <c r="CB110" s="857"/>
      <c r="CC110" s="857"/>
      <c r="CD110" s="857"/>
      <c r="CE110" s="857"/>
      <c r="CF110" s="881">
        <v>191</v>
      </c>
      <c r="CG110" s="882"/>
      <c r="CH110" s="882"/>
      <c r="CI110" s="882"/>
      <c r="CJ110" s="882"/>
      <c r="CK110" s="941" t="s">
        <v>439</v>
      </c>
      <c r="CL110" s="834"/>
      <c r="CM110" s="875" t="s">
        <v>440</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v>650656</v>
      </c>
      <c r="DH110" s="857"/>
      <c r="DI110" s="857"/>
      <c r="DJ110" s="857"/>
      <c r="DK110" s="857"/>
      <c r="DL110" s="857">
        <v>596591</v>
      </c>
      <c r="DM110" s="857"/>
      <c r="DN110" s="857"/>
      <c r="DO110" s="857"/>
      <c r="DP110" s="857"/>
      <c r="DQ110" s="857">
        <v>545484</v>
      </c>
      <c r="DR110" s="857"/>
      <c r="DS110" s="857"/>
      <c r="DT110" s="857"/>
      <c r="DU110" s="857"/>
      <c r="DV110" s="858">
        <v>3.3</v>
      </c>
      <c r="DW110" s="858"/>
      <c r="DX110" s="858"/>
      <c r="DY110" s="858"/>
      <c r="DZ110" s="859"/>
    </row>
    <row r="111" spans="1:131" s="214" customFormat="1" ht="26.25" customHeight="1" x14ac:dyDescent="0.2">
      <c r="A111" s="789" t="s">
        <v>441</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415</v>
      </c>
      <c r="AB111" s="934"/>
      <c r="AC111" s="934"/>
      <c r="AD111" s="934"/>
      <c r="AE111" s="935"/>
      <c r="AF111" s="936" t="s">
        <v>126</v>
      </c>
      <c r="AG111" s="934"/>
      <c r="AH111" s="934"/>
      <c r="AI111" s="934"/>
      <c r="AJ111" s="935"/>
      <c r="AK111" s="936" t="s">
        <v>442</v>
      </c>
      <c r="AL111" s="934"/>
      <c r="AM111" s="934"/>
      <c r="AN111" s="934"/>
      <c r="AO111" s="935"/>
      <c r="AP111" s="937" t="s">
        <v>415</v>
      </c>
      <c r="AQ111" s="938"/>
      <c r="AR111" s="938"/>
      <c r="AS111" s="938"/>
      <c r="AT111" s="939"/>
      <c r="AU111" s="947"/>
      <c r="AV111" s="948"/>
      <c r="AW111" s="948"/>
      <c r="AX111" s="948"/>
      <c r="AY111" s="948"/>
      <c r="AZ111" s="830" t="s">
        <v>443</v>
      </c>
      <c r="BA111" s="767"/>
      <c r="BB111" s="767"/>
      <c r="BC111" s="767"/>
      <c r="BD111" s="767"/>
      <c r="BE111" s="767"/>
      <c r="BF111" s="767"/>
      <c r="BG111" s="767"/>
      <c r="BH111" s="767"/>
      <c r="BI111" s="767"/>
      <c r="BJ111" s="767"/>
      <c r="BK111" s="767"/>
      <c r="BL111" s="767"/>
      <c r="BM111" s="767"/>
      <c r="BN111" s="767"/>
      <c r="BO111" s="767"/>
      <c r="BP111" s="768"/>
      <c r="BQ111" s="831">
        <v>2457378</v>
      </c>
      <c r="BR111" s="832"/>
      <c r="BS111" s="832"/>
      <c r="BT111" s="832"/>
      <c r="BU111" s="832"/>
      <c r="BV111" s="832">
        <v>2185792</v>
      </c>
      <c r="BW111" s="832"/>
      <c r="BX111" s="832"/>
      <c r="BY111" s="832"/>
      <c r="BZ111" s="832"/>
      <c r="CA111" s="832">
        <v>1929199</v>
      </c>
      <c r="CB111" s="832"/>
      <c r="CC111" s="832"/>
      <c r="CD111" s="832"/>
      <c r="CE111" s="832"/>
      <c r="CF111" s="890">
        <v>11.6</v>
      </c>
      <c r="CG111" s="891"/>
      <c r="CH111" s="891"/>
      <c r="CI111" s="891"/>
      <c r="CJ111" s="891"/>
      <c r="CK111" s="942"/>
      <c r="CL111" s="836"/>
      <c r="CM111" s="830" t="s">
        <v>444</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v>1794568</v>
      </c>
      <c r="DH111" s="832"/>
      <c r="DI111" s="832"/>
      <c r="DJ111" s="832"/>
      <c r="DK111" s="832"/>
      <c r="DL111" s="832">
        <v>1589201</v>
      </c>
      <c r="DM111" s="832"/>
      <c r="DN111" s="832"/>
      <c r="DO111" s="832"/>
      <c r="DP111" s="832"/>
      <c r="DQ111" s="832">
        <v>1383715</v>
      </c>
      <c r="DR111" s="832"/>
      <c r="DS111" s="832"/>
      <c r="DT111" s="832"/>
      <c r="DU111" s="832"/>
      <c r="DV111" s="809">
        <v>8.3000000000000007</v>
      </c>
      <c r="DW111" s="809"/>
      <c r="DX111" s="809"/>
      <c r="DY111" s="809"/>
      <c r="DZ111" s="810"/>
    </row>
    <row r="112" spans="1:131" s="214" customFormat="1" ht="26.25" customHeight="1" x14ac:dyDescent="0.2">
      <c r="A112" s="927" t="s">
        <v>445</v>
      </c>
      <c r="B112" s="928"/>
      <c r="C112" s="767" t="s">
        <v>446</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126</v>
      </c>
      <c r="AB112" s="795"/>
      <c r="AC112" s="795"/>
      <c r="AD112" s="795"/>
      <c r="AE112" s="796"/>
      <c r="AF112" s="797" t="s">
        <v>126</v>
      </c>
      <c r="AG112" s="795"/>
      <c r="AH112" s="795"/>
      <c r="AI112" s="795"/>
      <c r="AJ112" s="796"/>
      <c r="AK112" s="797" t="s">
        <v>415</v>
      </c>
      <c r="AL112" s="795"/>
      <c r="AM112" s="795"/>
      <c r="AN112" s="795"/>
      <c r="AO112" s="796"/>
      <c r="AP112" s="839" t="s">
        <v>415</v>
      </c>
      <c r="AQ112" s="840"/>
      <c r="AR112" s="840"/>
      <c r="AS112" s="840"/>
      <c r="AT112" s="841"/>
      <c r="AU112" s="947"/>
      <c r="AV112" s="948"/>
      <c r="AW112" s="948"/>
      <c r="AX112" s="948"/>
      <c r="AY112" s="948"/>
      <c r="AZ112" s="830" t="s">
        <v>447</v>
      </c>
      <c r="BA112" s="767"/>
      <c r="BB112" s="767"/>
      <c r="BC112" s="767"/>
      <c r="BD112" s="767"/>
      <c r="BE112" s="767"/>
      <c r="BF112" s="767"/>
      <c r="BG112" s="767"/>
      <c r="BH112" s="767"/>
      <c r="BI112" s="767"/>
      <c r="BJ112" s="767"/>
      <c r="BK112" s="767"/>
      <c r="BL112" s="767"/>
      <c r="BM112" s="767"/>
      <c r="BN112" s="767"/>
      <c r="BO112" s="767"/>
      <c r="BP112" s="768"/>
      <c r="BQ112" s="831">
        <v>5796672</v>
      </c>
      <c r="BR112" s="832"/>
      <c r="BS112" s="832"/>
      <c r="BT112" s="832"/>
      <c r="BU112" s="832"/>
      <c r="BV112" s="832">
        <v>5341731</v>
      </c>
      <c r="BW112" s="832"/>
      <c r="BX112" s="832"/>
      <c r="BY112" s="832"/>
      <c r="BZ112" s="832"/>
      <c r="CA112" s="832">
        <v>4746399</v>
      </c>
      <c r="CB112" s="832"/>
      <c r="CC112" s="832"/>
      <c r="CD112" s="832"/>
      <c r="CE112" s="832"/>
      <c r="CF112" s="890">
        <v>28.5</v>
      </c>
      <c r="CG112" s="891"/>
      <c r="CH112" s="891"/>
      <c r="CI112" s="891"/>
      <c r="CJ112" s="891"/>
      <c r="CK112" s="942"/>
      <c r="CL112" s="836"/>
      <c r="CM112" s="830" t="s">
        <v>448</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126</v>
      </c>
      <c r="DH112" s="832"/>
      <c r="DI112" s="832"/>
      <c r="DJ112" s="832"/>
      <c r="DK112" s="832"/>
      <c r="DL112" s="832" t="s">
        <v>126</v>
      </c>
      <c r="DM112" s="832"/>
      <c r="DN112" s="832"/>
      <c r="DO112" s="832"/>
      <c r="DP112" s="832"/>
      <c r="DQ112" s="832" t="s">
        <v>126</v>
      </c>
      <c r="DR112" s="832"/>
      <c r="DS112" s="832"/>
      <c r="DT112" s="832"/>
      <c r="DU112" s="832"/>
      <c r="DV112" s="809" t="s">
        <v>442</v>
      </c>
      <c r="DW112" s="809"/>
      <c r="DX112" s="809"/>
      <c r="DY112" s="809"/>
      <c r="DZ112" s="810"/>
    </row>
    <row r="113" spans="1:130" s="214" customFormat="1" ht="26.25" customHeight="1" x14ac:dyDescent="0.2">
      <c r="A113" s="929"/>
      <c r="B113" s="930"/>
      <c r="C113" s="767" t="s">
        <v>449</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549198</v>
      </c>
      <c r="AB113" s="934"/>
      <c r="AC113" s="934"/>
      <c r="AD113" s="934"/>
      <c r="AE113" s="935"/>
      <c r="AF113" s="936">
        <v>484209</v>
      </c>
      <c r="AG113" s="934"/>
      <c r="AH113" s="934"/>
      <c r="AI113" s="934"/>
      <c r="AJ113" s="935"/>
      <c r="AK113" s="936">
        <v>453809</v>
      </c>
      <c r="AL113" s="934"/>
      <c r="AM113" s="934"/>
      <c r="AN113" s="934"/>
      <c r="AO113" s="935"/>
      <c r="AP113" s="937">
        <v>2.7</v>
      </c>
      <c r="AQ113" s="938"/>
      <c r="AR113" s="938"/>
      <c r="AS113" s="938"/>
      <c r="AT113" s="939"/>
      <c r="AU113" s="947"/>
      <c r="AV113" s="948"/>
      <c r="AW113" s="948"/>
      <c r="AX113" s="948"/>
      <c r="AY113" s="948"/>
      <c r="AZ113" s="830" t="s">
        <v>450</v>
      </c>
      <c r="BA113" s="767"/>
      <c r="BB113" s="767"/>
      <c r="BC113" s="767"/>
      <c r="BD113" s="767"/>
      <c r="BE113" s="767"/>
      <c r="BF113" s="767"/>
      <c r="BG113" s="767"/>
      <c r="BH113" s="767"/>
      <c r="BI113" s="767"/>
      <c r="BJ113" s="767"/>
      <c r="BK113" s="767"/>
      <c r="BL113" s="767"/>
      <c r="BM113" s="767"/>
      <c r="BN113" s="767"/>
      <c r="BO113" s="767"/>
      <c r="BP113" s="768"/>
      <c r="BQ113" s="831">
        <v>2807738</v>
      </c>
      <c r="BR113" s="832"/>
      <c r="BS113" s="832"/>
      <c r="BT113" s="832"/>
      <c r="BU113" s="832"/>
      <c r="BV113" s="832">
        <v>2834075</v>
      </c>
      <c r="BW113" s="832"/>
      <c r="BX113" s="832"/>
      <c r="BY113" s="832"/>
      <c r="BZ113" s="832"/>
      <c r="CA113" s="832">
        <v>2526393</v>
      </c>
      <c r="CB113" s="832"/>
      <c r="CC113" s="832"/>
      <c r="CD113" s="832"/>
      <c r="CE113" s="832"/>
      <c r="CF113" s="890">
        <v>15.2</v>
      </c>
      <c r="CG113" s="891"/>
      <c r="CH113" s="891"/>
      <c r="CI113" s="891"/>
      <c r="CJ113" s="891"/>
      <c r="CK113" s="942"/>
      <c r="CL113" s="836"/>
      <c r="CM113" s="830" t="s">
        <v>451</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415</v>
      </c>
      <c r="DH113" s="795"/>
      <c r="DI113" s="795"/>
      <c r="DJ113" s="795"/>
      <c r="DK113" s="796"/>
      <c r="DL113" s="797" t="s">
        <v>442</v>
      </c>
      <c r="DM113" s="795"/>
      <c r="DN113" s="795"/>
      <c r="DO113" s="795"/>
      <c r="DP113" s="796"/>
      <c r="DQ113" s="797" t="s">
        <v>415</v>
      </c>
      <c r="DR113" s="795"/>
      <c r="DS113" s="795"/>
      <c r="DT113" s="795"/>
      <c r="DU113" s="796"/>
      <c r="DV113" s="839" t="s">
        <v>415</v>
      </c>
      <c r="DW113" s="840"/>
      <c r="DX113" s="840"/>
      <c r="DY113" s="840"/>
      <c r="DZ113" s="841"/>
    </row>
    <row r="114" spans="1:130" s="214" customFormat="1" ht="26.25" customHeight="1" x14ac:dyDescent="0.2">
      <c r="A114" s="929"/>
      <c r="B114" s="930"/>
      <c r="C114" s="767" t="s">
        <v>452</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470168</v>
      </c>
      <c r="AB114" s="795"/>
      <c r="AC114" s="795"/>
      <c r="AD114" s="795"/>
      <c r="AE114" s="796"/>
      <c r="AF114" s="797">
        <v>480693</v>
      </c>
      <c r="AG114" s="795"/>
      <c r="AH114" s="795"/>
      <c r="AI114" s="795"/>
      <c r="AJ114" s="796"/>
      <c r="AK114" s="797">
        <v>521043</v>
      </c>
      <c r="AL114" s="795"/>
      <c r="AM114" s="795"/>
      <c r="AN114" s="795"/>
      <c r="AO114" s="796"/>
      <c r="AP114" s="839">
        <v>3.1</v>
      </c>
      <c r="AQ114" s="840"/>
      <c r="AR114" s="840"/>
      <c r="AS114" s="840"/>
      <c r="AT114" s="841"/>
      <c r="AU114" s="947"/>
      <c r="AV114" s="948"/>
      <c r="AW114" s="948"/>
      <c r="AX114" s="948"/>
      <c r="AY114" s="948"/>
      <c r="AZ114" s="830" t="s">
        <v>453</v>
      </c>
      <c r="BA114" s="767"/>
      <c r="BB114" s="767"/>
      <c r="BC114" s="767"/>
      <c r="BD114" s="767"/>
      <c r="BE114" s="767"/>
      <c r="BF114" s="767"/>
      <c r="BG114" s="767"/>
      <c r="BH114" s="767"/>
      <c r="BI114" s="767"/>
      <c r="BJ114" s="767"/>
      <c r="BK114" s="767"/>
      <c r="BL114" s="767"/>
      <c r="BM114" s="767"/>
      <c r="BN114" s="767"/>
      <c r="BO114" s="767"/>
      <c r="BP114" s="768"/>
      <c r="BQ114" s="831">
        <v>3042848</v>
      </c>
      <c r="BR114" s="832"/>
      <c r="BS114" s="832"/>
      <c r="BT114" s="832"/>
      <c r="BU114" s="832"/>
      <c r="BV114" s="832">
        <v>3093515</v>
      </c>
      <c r="BW114" s="832"/>
      <c r="BX114" s="832"/>
      <c r="BY114" s="832"/>
      <c r="BZ114" s="832"/>
      <c r="CA114" s="832">
        <v>3097216</v>
      </c>
      <c r="CB114" s="832"/>
      <c r="CC114" s="832"/>
      <c r="CD114" s="832"/>
      <c r="CE114" s="832"/>
      <c r="CF114" s="890">
        <v>18.600000000000001</v>
      </c>
      <c r="CG114" s="891"/>
      <c r="CH114" s="891"/>
      <c r="CI114" s="891"/>
      <c r="CJ114" s="891"/>
      <c r="CK114" s="942"/>
      <c r="CL114" s="836"/>
      <c r="CM114" s="830" t="s">
        <v>454</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442</v>
      </c>
      <c r="DH114" s="795"/>
      <c r="DI114" s="795"/>
      <c r="DJ114" s="795"/>
      <c r="DK114" s="796"/>
      <c r="DL114" s="797" t="s">
        <v>415</v>
      </c>
      <c r="DM114" s="795"/>
      <c r="DN114" s="795"/>
      <c r="DO114" s="795"/>
      <c r="DP114" s="796"/>
      <c r="DQ114" s="797" t="s">
        <v>415</v>
      </c>
      <c r="DR114" s="795"/>
      <c r="DS114" s="795"/>
      <c r="DT114" s="795"/>
      <c r="DU114" s="796"/>
      <c r="DV114" s="839" t="s">
        <v>442</v>
      </c>
      <c r="DW114" s="840"/>
      <c r="DX114" s="840"/>
      <c r="DY114" s="840"/>
      <c r="DZ114" s="841"/>
    </row>
    <row r="115" spans="1:130" s="214" customFormat="1" ht="26.25" customHeight="1" x14ac:dyDescent="0.2">
      <c r="A115" s="929"/>
      <c r="B115" s="930"/>
      <c r="C115" s="767" t="s">
        <v>455</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v>265627</v>
      </c>
      <c r="AB115" s="934"/>
      <c r="AC115" s="934"/>
      <c r="AD115" s="934"/>
      <c r="AE115" s="935"/>
      <c r="AF115" s="936">
        <v>271586</v>
      </c>
      <c r="AG115" s="934"/>
      <c r="AH115" s="934"/>
      <c r="AI115" s="934"/>
      <c r="AJ115" s="935"/>
      <c r="AK115" s="936">
        <v>259577</v>
      </c>
      <c r="AL115" s="934"/>
      <c r="AM115" s="934"/>
      <c r="AN115" s="934"/>
      <c r="AO115" s="935"/>
      <c r="AP115" s="937">
        <v>1.6</v>
      </c>
      <c r="AQ115" s="938"/>
      <c r="AR115" s="938"/>
      <c r="AS115" s="938"/>
      <c r="AT115" s="939"/>
      <c r="AU115" s="947"/>
      <c r="AV115" s="948"/>
      <c r="AW115" s="948"/>
      <c r="AX115" s="948"/>
      <c r="AY115" s="948"/>
      <c r="AZ115" s="830" t="s">
        <v>456</v>
      </c>
      <c r="BA115" s="767"/>
      <c r="BB115" s="767"/>
      <c r="BC115" s="767"/>
      <c r="BD115" s="767"/>
      <c r="BE115" s="767"/>
      <c r="BF115" s="767"/>
      <c r="BG115" s="767"/>
      <c r="BH115" s="767"/>
      <c r="BI115" s="767"/>
      <c r="BJ115" s="767"/>
      <c r="BK115" s="767"/>
      <c r="BL115" s="767"/>
      <c r="BM115" s="767"/>
      <c r="BN115" s="767"/>
      <c r="BO115" s="767"/>
      <c r="BP115" s="768"/>
      <c r="BQ115" s="831" t="s">
        <v>442</v>
      </c>
      <c r="BR115" s="832"/>
      <c r="BS115" s="832"/>
      <c r="BT115" s="832"/>
      <c r="BU115" s="832"/>
      <c r="BV115" s="832" t="s">
        <v>415</v>
      </c>
      <c r="BW115" s="832"/>
      <c r="BX115" s="832"/>
      <c r="BY115" s="832"/>
      <c r="BZ115" s="832"/>
      <c r="CA115" s="832" t="s">
        <v>415</v>
      </c>
      <c r="CB115" s="832"/>
      <c r="CC115" s="832"/>
      <c r="CD115" s="832"/>
      <c r="CE115" s="832"/>
      <c r="CF115" s="890" t="s">
        <v>415</v>
      </c>
      <c r="CG115" s="891"/>
      <c r="CH115" s="891"/>
      <c r="CI115" s="891"/>
      <c r="CJ115" s="891"/>
      <c r="CK115" s="942"/>
      <c r="CL115" s="836"/>
      <c r="CM115" s="830" t="s">
        <v>457</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t="s">
        <v>415</v>
      </c>
      <c r="DH115" s="795"/>
      <c r="DI115" s="795"/>
      <c r="DJ115" s="795"/>
      <c r="DK115" s="796"/>
      <c r="DL115" s="797" t="s">
        <v>415</v>
      </c>
      <c r="DM115" s="795"/>
      <c r="DN115" s="795"/>
      <c r="DO115" s="795"/>
      <c r="DP115" s="796"/>
      <c r="DQ115" s="797" t="s">
        <v>126</v>
      </c>
      <c r="DR115" s="795"/>
      <c r="DS115" s="795"/>
      <c r="DT115" s="795"/>
      <c r="DU115" s="796"/>
      <c r="DV115" s="839" t="s">
        <v>415</v>
      </c>
      <c r="DW115" s="840"/>
      <c r="DX115" s="840"/>
      <c r="DY115" s="840"/>
      <c r="DZ115" s="841"/>
    </row>
    <row r="116" spans="1:130" s="214" customFormat="1" ht="26.25" customHeight="1" x14ac:dyDescent="0.2">
      <c r="A116" s="931"/>
      <c r="B116" s="932"/>
      <c r="C116" s="854" t="s">
        <v>458</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442</v>
      </c>
      <c r="AB116" s="795"/>
      <c r="AC116" s="795"/>
      <c r="AD116" s="795"/>
      <c r="AE116" s="796"/>
      <c r="AF116" s="797" t="s">
        <v>442</v>
      </c>
      <c r="AG116" s="795"/>
      <c r="AH116" s="795"/>
      <c r="AI116" s="795"/>
      <c r="AJ116" s="796"/>
      <c r="AK116" s="797" t="s">
        <v>415</v>
      </c>
      <c r="AL116" s="795"/>
      <c r="AM116" s="795"/>
      <c r="AN116" s="795"/>
      <c r="AO116" s="796"/>
      <c r="AP116" s="839" t="s">
        <v>415</v>
      </c>
      <c r="AQ116" s="840"/>
      <c r="AR116" s="840"/>
      <c r="AS116" s="840"/>
      <c r="AT116" s="841"/>
      <c r="AU116" s="947"/>
      <c r="AV116" s="948"/>
      <c r="AW116" s="948"/>
      <c r="AX116" s="948"/>
      <c r="AY116" s="948"/>
      <c r="AZ116" s="924" t="s">
        <v>459</v>
      </c>
      <c r="BA116" s="925"/>
      <c r="BB116" s="925"/>
      <c r="BC116" s="925"/>
      <c r="BD116" s="925"/>
      <c r="BE116" s="925"/>
      <c r="BF116" s="925"/>
      <c r="BG116" s="925"/>
      <c r="BH116" s="925"/>
      <c r="BI116" s="925"/>
      <c r="BJ116" s="925"/>
      <c r="BK116" s="925"/>
      <c r="BL116" s="925"/>
      <c r="BM116" s="925"/>
      <c r="BN116" s="925"/>
      <c r="BO116" s="925"/>
      <c r="BP116" s="926"/>
      <c r="BQ116" s="831" t="s">
        <v>126</v>
      </c>
      <c r="BR116" s="832"/>
      <c r="BS116" s="832"/>
      <c r="BT116" s="832"/>
      <c r="BU116" s="832"/>
      <c r="BV116" s="832" t="s">
        <v>415</v>
      </c>
      <c r="BW116" s="832"/>
      <c r="BX116" s="832"/>
      <c r="BY116" s="832"/>
      <c r="BZ116" s="832"/>
      <c r="CA116" s="832" t="s">
        <v>415</v>
      </c>
      <c r="CB116" s="832"/>
      <c r="CC116" s="832"/>
      <c r="CD116" s="832"/>
      <c r="CE116" s="832"/>
      <c r="CF116" s="890" t="s">
        <v>126</v>
      </c>
      <c r="CG116" s="891"/>
      <c r="CH116" s="891"/>
      <c r="CI116" s="891"/>
      <c r="CJ116" s="891"/>
      <c r="CK116" s="942"/>
      <c r="CL116" s="836"/>
      <c r="CM116" s="830" t="s">
        <v>460</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v>12154</v>
      </c>
      <c r="DH116" s="795"/>
      <c r="DI116" s="795"/>
      <c r="DJ116" s="795"/>
      <c r="DK116" s="796"/>
      <c r="DL116" s="797" t="s">
        <v>415</v>
      </c>
      <c r="DM116" s="795"/>
      <c r="DN116" s="795"/>
      <c r="DO116" s="795"/>
      <c r="DP116" s="796"/>
      <c r="DQ116" s="797" t="s">
        <v>415</v>
      </c>
      <c r="DR116" s="795"/>
      <c r="DS116" s="795"/>
      <c r="DT116" s="795"/>
      <c r="DU116" s="796"/>
      <c r="DV116" s="839" t="s">
        <v>126</v>
      </c>
      <c r="DW116" s="840"/>
      <c r="DX116" s="840"/>
      <c r="DY116" s="840"/>
      <c r="DZ116" s="841"/>
    </row>
    <row r="117" spans="1:130" s="214" customFormat="1" ht="26.25" customHeight="1" x14ac:dyDescent="0.2">
      <c r="A117" s="910" t="s">
        <v>188</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461</v>
      </c>
      <c r="Z117" s="912"/>
      <c r="AA117" s="917">
        <v>4126805</v>
      </c>
      <c r="AB117" s="918"/>
      <c r="AC117" s="918"/>
      <c r="AD117" s="918"/>
      <c r="AE117" s="919"/>
      <c r="AF117" s="920">
        <v>4185689</v>
      </c>
      <c r="AG117" s="918"/>
      <c r="AH117" s="918"/>
      <c r="AI117" s="918"/>
      <c r="AJ117" s="919"/>
      <c r="AK117" s="920">
        <v>4492028</v>
      </c>
      <c r="AL117" s="918"/>
      <c r="AM117" s="918"/>
      <c r="AN117" s="918"/>
      <c r="AO117" s="919"/>
      <c r="AP117" s="921"/>
      <c r="AQ117" s="922"/>
      <c r="AR117" s="922"/>
      <c r="AS117" s="922"/>
      <c r="AT117" s="923"/>
      <c r="AU117" s="947"/>
      <c r="AV117" s="948"/>
      <c r="AW117" s="948"/>
      <c r="AX117" s="948"/>
      <c r="AY117" s="948"/>
      <c r="AZ117" s="878" t="s">
        <v>462</v>
      </c>
      <c r="BA117" s="879"/>
      <c r="BB117" s="879"/>
      <c r="BC117" s="879"/>
      <c r="BD117" s="879"/>
      <c r="BE117" s="879"/>
      <c r="BF117" s="879"/>
      <c r="BG117" s="879"/>
      <c r="BH117" s="879"/>
      <c r="BI117" s="879"/>
      <c r="BJ117" s="879"/>
      <c r="BK117" s="879"/>
      <c r="BL117" s="879"/>
      <c r="BM117" s="879"/>
      <c r="BN117" s="879"/>
      <c r="BO117" s="879"/>
      <c r="BP117" s="880"/>
      <c r="BQ117" s="831" t="s">
        <v>126</v>
      </c>
      <c r="BR117" s="832"/>
      <c r="BS117" s="832"/>
      <c r="BT117" s="832"/>
      <c r="BU117" s="832"/>
      <c r="BV117" s="832" t="s">
        <v>126</v>
      </c>
      <c r="BW117" s="832"/>
      <c r="BX117" s="832"/>
      <c r="BY117" s="832"/>
      <c r="BZ117" s="832"/>
      <c r="CA117" s="832" t="s">
        <v>126</v>
      </c>
      <c r="CB117" s="832"/>
      <c r="CC117" s="832"/>
      <c r="CD117" s="832"/>
      <c r="CE117" s="832"/>
      <c r="CF117" s="890" t="s">
        <v>463</v>
      </c>
      <c r="CG117" s="891"/>
      <c r="CH117" s="891"/>
      <c r="CI117" s="891"/>
      <c r="CJ117" s="891"/>
      <c r="CK117" s="942"/>
      <c r="CL117" s="836"/>
      <c r="CM117" s="830" t="s">
        <v>464</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463</v>
      </c>
      <c r="DH117" s="795"/>
      <c r="DI117" s="795"/>
      <c r="DJ117" s="795"/>
      <c r="DK117" s="796"/>
      <c r="DL117" s="797" t="s">
        <v>463</v>
      </c>
      <c r="DM117" s="795"/>
      <c r="DN117" s="795"/>
      <c r="DO117" s="795"/>
      <c r="DP117" s="796"/>
      <c r="DQ117" s="797" t="s">
        <v>126</v>
      </c>
      <c r="DR117" s="795"/>
      <c r="DS117" s="795"/>
      <c r="DT117" s="795"/>
      <c r="DU117" s="796"/>
      <c r="DV117" s="839" t="s">
        <v>463</v>
      </c>
      <c r="DW117" s="840"/>
      <c r="DX117" s="840"/>
      <c r="DY117" s="840"/>
      <c r="DZ117" s="841"/>
    </row>
    <row r="118" spans="1:130" s="214" customFormat="1" ht="26.25" customHeight="1" x14ac:dyDescent="0.2">
      <c r="A118" s="910" t="s">
        <v>436</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433</v>
      </c>
      <c r="AB118" s="911"/>
      <c r="AC118" s="911"/>
      <c r="AD118" s="911"/>
      <c r="AE118" s="912"/>
      <c r="AF118" s="913" t="s">
        <v>434</v>
      </c>
      <c r="AG118" s="911"/>
      <c r="AH118" s="911"/>
      <c r="AI118" s="911"/>
      <c r="AJ118" s="912"/>
      <c r="AK118" s="913" t="s">
        <v>308</v>
      </c>
      <c r="AL118" s="911"/>
      <c r="AM118" s="911"/>
      <c r="AN118" s="911"/>
      <c r="AO118" s="912"/>
      <c r="AP118" s="914" t="s">
        <v>435</v>
      </c>
      <c r="AQ118" s="915"/>
      <c r="AR118" s="915"/>
      <c r="AS118" s="915"/>
      <c r="AT118" s="916"/>
      <c r="AU118" s="947"/>
      <c r="AV118" s="948"/>
      <c r="AW118" s="948"/>
      <c r="AX118" s="948"/>
      <c r="AY118" s="948"/>
      <c r="AZ118" s="853" t="s">
        <v>465</v>
      </c>
      <c r="BA118" s="854"/>
      <c r="BB118" s="854"/>
      <c r="BC118" s="854"/>
      <c r="BD118" s="854"/>
      <c r="BE118" s="854"/>
      <c r="BF118" s="854"/>
      <c r="BG118" s="854"/>
      <c r="BH118" s="854"/>
      <c r="BI118" s="854"/>
      <c r="BJ118" s="854"/>
      <c r="BK118" s="854"/>
      <c r="BL118" s="854"/>
      <c r="BM118" s="854"/>
      <c r="BN118" s="854"/>
      <c r="BO118" s="854"/>
      <c r="BP118" s="855"/>
      <c r="BQ118" s="894" t="s">
        <v>463</v>
      </c>
      <c r="BR118" s="860"/>
      <c r="BS118" s="860"/>
      <c r="BT118" s="860"/>
      <c r="BU118" s="860"/>
      <c r="BV118" s="860" t="s">
        <v>463</v>
      </c>
      <c r="BW118" s="860"/>
      <c r="BX118" s="860"/>
      <c r="BY118" s="860"/>
      <c r="BZ118" s="860"/>
      <c r="CA118" s="860" t="s">
        <v>126</v>
      </c>
      <c r="CB118" s="860"/>
      <c r="CC118" s="860"/>
      <c r="CD118" s="860"/>
      <c r="CE118" s="860"/>
      <c r="CF118" s="890" t="s">
        <v>126</v>
      </c>
      <c r="CG118" s="891"/>
      <c r="CH118" s="891"/>
      <c r="CI118" s="891"/>
      <c r="CJ118" s="891"/>
      <c r="CK118" s="942"/>
      <c r="CL118" s="836"/>
      <c r="CM118" s="830" t="s">
        <v>466</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463</v>
      </c>
      <c r="DH118" s="795"/>
      <c r="DI118" s="795"/>
      <c r="DJ118" s="795"/>
      <c r="DK118" s="796"/>
      <c r="DL118" s="797" t="s">
        <v>463</v>
      </c>
      <c r="DM118" s="795"/>
      <c r="DN118" s="795"/>
      <c r="DO118" s="795"/>
      <c r="DP118" s="796"/>
      <c r="DQ118" s="797" t="s">
        <v>463</v>
      </c>
      <c r="DR118" s="795"/>
      <c r="DS118" s="795"/>
      <c r="DT118" s="795"/>
      <c r="DU118" s="796"/>
      <c r="DV118" s="839" t="s">
        <v>126</v>
      </c>
      <c r="DW118" s="840"/>
      <c r="DX118" s="840"/>
      <c r="DY118" s="840"/>
      <c r="DZ118" s="841"/>
    </row>
    <row r="119" spans="1:130" s="214" customFormat="1" ht="26.25" customHeight="1" x14ac:dyDescent="0.2">
      <c r="A119" s="833" t="s">
        <v>439</v>
      </c>
      <c r="B119" s="834"/>
      <c r="C119" s="875" t="s">
        <v>440</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v>38318</v>
      </c>
      <c r="AB119" s="904"/>
      <c r="AC119" s="904"/>
      <c r="AD119" s="904"/>
      <c r="AE119" s="905"/>
      <c r="AF119" s="906">
        <v>54065</v>
      </c>
      <c r="AG119" s="904"/>
      <c r="AH119" s="904"/>
      <c r="AI119" s="904"/>
      <c r="AJ119" s="905"/>
      <c r="AK119" s="906">
        <v>54092</v>
      </c>
      <c r="AL119" s="904"/>
      <c r="AM119" s="904"/>
      <c r="AN119" s="904"/>
      <c r="AO119" s="905"/>
      <c r="AP119" s="907">
        <v>0.3</v>
      </c>
      <c r="AQ119" s="908"/>
      <c r="AR119" s="908"/>
      <c r="AS119" s="908"/>
      <c r="AT119" s="909"/>
      <c r="AU119" s="949"/>
      <c r="AV119" s="950"/>
      <c r="AW119" s="950"/>
      <c r="AX119" s="950"/>
      <c r="AY119" s="950"/>
      <c r="AZ119" s="237" t="s">
        <v>188</v>
      </c>
      <c r="BA119" s="237"/>
      <c r="BB119" s="237"/>
      <c r="BC119" s="237"/>
      <c r="BD119" s="237"/>
      <c r="BE119" s="237"/>
      <c r="BF119" s="237"/>
      <c r="BG119" s="237"/>
      <c r="BH119" s="237"/>
      <c r="BI119" s="237"/>
      <c r="BJ119" s="237"/>
      <c r="BK119" s="237"/>
      <c r="BL119" s="237"/>
      <c r="BM119" s="237"/>
      <c r="BN119" s="237"/>
      <c r="BO119" s="892" t="s">
        <v>467</v>
      </c>
      <c r="BP119" s="893"/>
      <c r="BQ119" s="894">
        <v>46894443</v>
      </c>
      <c r="BR119" s="860"/>
      <c r="BS119" s="860"/>
      <c r="BT119" s="860"/>
      <c r="BU119" s="860"/>
      <c r="BV119" s="860">
        <v>45704307</v>
      </c>
      <c r="BW119" s="860"/>
      <c r="BX119" s="860"/>
      <c r="BY119" s="860"/>
      <c r="BZ119" s="860"/>
      <c r="CA119" s="860">
        <v>44095191</v>
      </c>
      <c r="CB119" s="860"/>
      <c r="CC119" s="860"/>
      <c r="CD119" s="860"/>
      <c r="CE119" s="860"/>
      <c r="CF119" s="763"/>
      <c r="CG119" s="764"/>
      <c r="CH119" s="764"/>
      <c r="CI119" s="764"/>
      <c r="CJ119" s="849"/>
      <c r="CK119" s="943"/>
      <c r="CL119" s="838"/>
      <c r="CM119" s="853" t="s">
        <v>468</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126</v>
      </c>
      <c r="DH119" s="779"/>
      <c r="DI119" s="779"/>
      <c r="DJ119" s="779"/>
      <c r="DK119" s="780"/>
      <c r="DL119" s="781" t="s">
        <v>463</v>
      </c>
      <c r="DM119" s="779"/>
      <c r="DN119" s="779"/>
      <c r="DO119" s="779"/>
      <c r="DP119" s="780"/>
      <c r="DQ119" s="781" t="s">
        <v>126</v>
      </c>
      <c r="DR119" s="779"/>
      <c r="DS119" s="779"/>
      <c r="DT119" s="779"/>
      <c r="DU119" s="780"/>
      <c r="DV119" s="863" t="s">
        <v>463</v>
      </c>
      <c r="DW119" s="864"/>
      <c r="DX119" s="864"/>
      <c r="DY119" s="864"/>
      <c r="DZ119" s="865"/>
    </row>
    <row r="120" spans="1:130" s="214" customFormat="1" ht="26.25" customHeight="1" x14ac:dyDescent="0.2">
      <c r="A120" s="835"/>
      <c r="B120" s="836"/>
      <c r="C120" s="830" t="s">
        <v>444</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v>209063</v>
      </c>
      <c r="AB120" s="795"/>
      <c r="AC120" s="795"/>
      <c r="AD120" s="795"/>
      <c r="AE120" s="796"/>
      <c r="AF120" s="797">
        <v>205367</v>
      </c>
      <c r="AG120" s="795"/>
      <c r="AH120" s="795"/>
      <c r="AI120" s="795"/>
      <c r="AJ120" s="796"/>
      <c r="AK120" s="797">
        <v>205485</v>
      </c>
      <c r="AL120" s="795"/>
      <c r="AM120" s="795"/>
      <c r="AN120" s="795"/>
      <c r="AO120" s="796"/>
      <c r="AP120" s="839">
        <v>1.2</v>
      </c>
      <c r="AQ120" s="840"/>
      <c r="AR120" s="840"/>
      <c r="AS120" s="840"/>
      <c r="AT120" s="841"/>
      <c r="AU120" s="895" t="s">
        <v>469</v>
      </c>
      <c r="AV120" s="896"/>
      <c r="AW120" s="896"/>
      <c r="AX120" s="896"/>
      <c r="AY120" s="897"/>
      <c r="AZ120" s="875" t="s">
        <v>470</v>
      </c>
      <c r="BA120" s="823"/>
      <c r="BB120" s="823"/>
      <c r="BC120" s="823"/>
      <c r="BD120" s="823"/>
      <c r="BE120" s="823"/>
      <c r="BF120" s="823"/>
      <c r="BG120" s="823"/>
      <c r="BH120" s="823"/>
      <c r="BI120" s="823"/>
      <c r="BJ120" s="823"/>
      <c r="BK120" s="823"/>
      <c r="BL120" s="823"/>
      <c r="BM120" s="823"/>
      <c r="BN120" s="823"/>
      <c r="BO120" s="823"/>
      <c r="BP120" s="824"/>
      <c r="BQ120" s="876">
        <v>11420963</v>
      </c>
      <c r="BR120" s="857"/>
      <c r="BS120" s="857"/>
      <c r="BT120" s="857"/>
      <c r="BU120" s="857"/>
      <c r="BV120" s="857">
        <v>12253696</v>
      </c>
      <c r="BW120" s="857"/>
      <c r="BX120" s="857"/>
      <c r="BY120" s="857"/>
      <c r="BZ120" s="857"/>
      <c r="CA120" s="857">
        <v>12270750</v>
      </c>
      <c r="CB120" s="857"/>
      <c r="CC120" s="857"/>
      <c r="CD120" s="857"/>
      <c r="CE120" s="857"/>
      <c r="CF120" s="881">
        <v>73.7</v>
      </c>
      <c r="CG120" s="882"/>
      <c r="CH120" s="882"/>
      <c r="CI120" s="882"/>
      <c r="CJ120" s="882"/>
      <c r="CK120" s="883" t="s">
        <v>471</v>
      </c>
      <c r="CL120" s="867"/>
      <c r="CM120" s="867"/>
      <c r="CN120" s="867"/>
      <c r="CO120" s="868"/>
      <c r="CP120" s="887" t="s">
        <v>472</v>
      </c>
      <c r="CQ120" s="888"/>
      <c r="CR120" s="888"/>
      <c r="CS120" s="888"/>
      <c r="CT120" s="888"/>
      <c r="CU120" s="888"/>
      <c r="CV120" s="888"/>
      <c r="CW120" s="888"/>
      <c r="CX120" s="888"/>
      <c r="CY120" s="888"/>
      <c r="CZ120" s="888"/>
      <c r="DA120" s="888"/>
      <c r="DB120" s="888"/>
      <c r="DC120" s="888"/>
      <c r="DD120" s="888"/>
      <c r="DE120" s="888"/>
      <c r="DF120" s="889"/>
      <c r="DG120" s="876">
        <v>5760560</v>
      </c>
      <c r="DH120" s="857"/>
      <c r="DI120" s="857"/>
      <c r="DJ120" s="857"/>
      <c r="DK120" s="857"/>
      <c r="DL120" s="857">
        <v>5316088</v>
      </c>
      <c r="DM120" s="857"/>
      <c r="DN120" s="857"/>
      <c r="DO120" s="857"/>
      <c r="DP120" s="857"/>
      <c r="DQ120" s="857">
        <v>4722262</v>
      </c>
      <c r="DR120" s="857"/>
      <c r="DS120" s="857"/>
      <c r="DT120" s="857"/>
      <c r="DU120" s="857"/>
      <c r="DV120" s="858">
        <v>28.4</v>
      </c>
      <c r="DW120" s="858"/>
      <c r="DX120" s="858"/>
      <c r="DY120" s="858"/>
      <c r="DZ120" s="859"/>
    </row>
    <row r="121" spans="1:130" s="214" customFormat="1" ht="26.25" customHeight="1" x14ac:dyDescent="0.2">
      <c r="A121" s="835"/>
      <c r="B121" s="836"/>
      <c r="C121" s="878" t="s">
        <v>473</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126</v>
      </c>
      <c r="AB121" s="795"/>
      <c r="AC121" s="795"/>
      <c r="AD121" s="795"/>
      <c r="AE121" s="796"/>
      <c r="AF121" s="797" t="s">
        <v>126</v>
      </c>
      <c r="AG121" s="795"/>
      <c r="AH121" s="795"/>
      <c r="AI121" s="795"/>
      <c r="AJ121" s="796"/>
      <c r="AK121" s="797" t="s">
        <v>126</v>
      </c>
      <c r="AL121" s="795"/>
      <c r="AM121" s="795"/>
      <c r="AN121" s="795"/>
      <c r="AO121" s="796"/>
      <c r="AP121" s="839" t="s">
        <v>463</v>
      </c>
      <c r="AQ121" s="840"/>
      <c r="AR121" s="840"/>
      <c r="AS121" s="840"/>
      <c r="AT121" s="841"/>
      <c r="AU121" s="898"/>
      <c r="AV121" s="899"/>
      <c r="AW121" s="899"/>
      <c r="AX121" s="899"/>
      <c r="AY121" s="900"/>
      <c r="AZ121" s="830" t="s">
        <v>474</v>
      </c>
      <c r="BA121" s="767"/>
      <c r="BB121" s="767"/>
      <c r="BC121" s="767"/>
      <c r="BD121" s="767"/>
      <c r="BE121" s="767"/>
      <c r="BF121" s="767"/>
      <c r="BG121" s="767"/>
      <c r="BH121" s="767"/>
      <c r="BI121" s="767"/>
      <c r="BJ121" s="767"/>
      <c r="BK121" s="767"/>
      <c r="BL121" s="767"/>
      <c r="BM121" s="767"/>
      <c r="BN121" s="767"/>
      <c r="BO121" s="767"/>
      <c r="BP121" s="768"/>
      <c r="BQ121" s="831">
        <v>2875304</v>
      </c>
      <c r="BR121" s="832"/>
      <c r="BS121" s="832"/>
      <c r="BT121" s="832"/>
      <c r="BU121" s="832"/>
      <c r="BV121" s="832">
        <v>2776708</v>
      </c>
      <c r="BW121" s="832"/>
      <c r="BX121" s="832"/>
      <c r="BY121" s="832"/>
      <c r="BZ121" s="832"/>
      <c r="CA121" s="832">
        <v>2655651</v>
      </c>
      <c r="CB121" s="832"/>
      <c r="CC121" s="832"/>
      <c r="CD121" s="832"/>
      <c r="CE121" s="832"/>
      <c r="CF121" s="890">
        <v>16</v>
      </c>
      <c r="CG121" s="891"/>
      <c r="CH121" s="891"/>
      <c r="CI121" s="891"/>
      <c r="CJ121" s="891"/>
      <c r="CK121" s="884"/>
      <c r="CL121" s="870"/>
      <c r="CM121" s="870"/>
      <c r="CN121" s="870"/>
      <c r="CO121" s="871"/>
      <c r="CP121" s="850" t="s">
        <v>475</v>
      </c>
      <c r="CQ121" s="851"/>
      <c r="CR121" s="851"/>
      <c r="CS121" s="851"/>
      <c r="CT121" s="851"/>
      <c r="CU121" s="851"/>
      <c r="CV121" s="851"/>
      <c r="CW121" s="851"/>
      <c r="CX121" s="851"/>
      <c r="CY121" s="851"/>
      <c r="CZ121" s="851"/>
      <c r="DA121" s="851"/>
      <c r="DB121" s="851"/>
      <c r="DC121" s="851"/>
      <c r="DD121" s="851"/>
      <c r="DE121" s="851"/>
      <c r="DF121" s="852"/>
      <c r="DG121" s="831">
        <v>27135</v>
      </c>
      <c r="DH121" s="832"/>
      <c r="DI121" s="832"/>
      <c r="DJ121" s="832"/>
      <c r="DK121" s="832"/>
      <c r="DL121" s="832">
        <v>25643</v>
      </c>
      <c r="DM121" s="832"/>
      <c r="DN121" s="832"/>
      <c r="DO121" s="832"/>
      <c r="DP121" s="832"/>
      <c r="DQ121" s="832">
        <v>24137</v>
      </c>
      <c r="DR121" s="832"/>
      <c r="DS121" s="832"/>
      <c r="DT121" s="832"/>
      <c r="DU121" s="832"/>
      <c r="DV121" s="809">
        <v>0.1</v>
      </c>
      <c r="DW121" s="809"/>
      <c r="DX121" s="809"/>
      <c r="DY121" s="809"/>
      <c r="DZ121" s="810"/>
    </row>
    <row r="122" spans="1:130" s="214" customFormat="1" ht="26.25" customHeight="1" x14ac:dyDescent="0.2">
      <c r="A122" s="835"/>
      <c r="B122" s="836"/>
      <c r="C122" s="830" t="s">
        <v>454</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463</v>
      </c>
      <c r="AB122" s="795"/>
      <c r="AC122" s="795"/>
      <c r="AD122" s="795"/>
      <c r="AE122" s="796"/>
      <c r="AF122" s="797" t="s">
        <v>463</v>
      </c>
      <c r="AG122" s="795"/>
      <c r="AH122" s="795"/>
      <c r="AI122" s="795"/>
      <c r="AJ122" s="796"/>
      <c r="AK122" s="797" t="s">
        <v>126</v>
      </c>
      <c r="AL122" s="795"/>
      <c r="AM122" s="795"/>
      <c r="AN122" s="795"/>
      <c r="AO122" s="796"/>
      <c r="AP122" s="839" t="s">
        <v>126</v>
      </c>
      <c r="AQ122" s="840"/>
      <c r="AR122" s="840"/>
      <c r="AS122" s="840"/>
      <c r="AT122" s="841"/>
      <c r="AU122" s="898"/>
      <c r="AV122" s="899"/>
      <c r="AW122" s="899"/>
      <c r="AX122" s="899"/>
      <c r="AY122" s="900"/>
      <c r="AZ122" s="853" t="s">
        <v>476</v>
      </c>
      <c r="BA122" s="854"/>
      <c r="BB122" s="854"/>
      <c r="BC122" s="854"/>
      <c r="BD122" s="854"/>
      <c r="BE122" s="854"/>
      <c r="BF122" s="854"/>
      <c r="BG122" s="854"/>
      <c r="BH122" s="854"/>
      <c r="BI122" s="854"/>
      <c r="BJ122" s="854"/>
      <c r="BK122" s="854"/>
      <c r="BL122" s="854"/>
      <c r="BM122" s="854"/>
      <c r="BN122" s="854"/>
      <c r="BO122" s="854"/>
      <c r="BP122" s="855"/>
      <c r="BQ122" s="894">
        <v>28163400</v>
      </c>
      <c r="BR122" s="860"/>
      <c r="BS122" s="860"/>
      <c r="BT122" s="860"/>
      <c r="BU122" s="860"/>
      <c r="BV122" s="860">
        <v>27480181</v>
      </c>
      <c r="BW122" s="860"/>
      <c r="BX122" s="860"/>
      <c r="BY122" s="860"/>
      <c r="BZ122" s="860"/>
      <c r="CA122" s="860">
        <v>27293903</v>
      </c>
      <c r="CB122" s="860"/>
      <c r="CC122" s="860"/>
      <c r="CD122" s="860"/>
      <c r="CE122" s="860"/>
      <c r="CF122" s="861">
        <v>164</v>
      </c>
      <c r="CG122" s="862"/>
      <c r="CH122" s="862"/>
      <c r="CI122" s="862"/>
      <c r="CJ122" s="862"/>
      <c r="CK122" s="884"/>
      <c r="CL122" s="870"/>
      <c r="CM122" s="870"/>
      <c r="CN122" s="870"/>
      <c r="CO122" s="871"/>
      <c r="CP122" s="850" t="s">
        <v>407</v>
      </c>
      <c r="CQ122" s="851"/>
      <c r="CR122" s="851"/>
      <c r="CS122" s="851"/>
      <c r="CT122" s="851"/>
      <c r="CU122" s="851"/>
      <c r="CV122" s="851"/>
      <c r="CW122" s="851"/>
      <c r="CX122" s="851"/>
      <c r="CY122" s="851"/>
      <c r="CZ122" s="851"/>
      <c r="DA122" s="851"/>
      <c r="DB122" s="851"/>
      <c r="DC122" s="851"/>
      <c r="DD122" s="851"/>
      <c r="DE122" s="851"/>
      <c r="DF122" s="852"/>
      <c r="DG122" s="831" t="s">
        <v>126</v>
      </c>
      <c r="DH122" s="832"/>
      <c r="DI122" s="832"/>
      <c r="DJ122" s="832"/>
      <c r="DK122" s="832"/>
      <c r="DL122" s="832" t="s">
        <v>126</v>
      </c>
      <c r="DM122" s="832"/>
      <c r="DN122" s="832"/>
      <c r="DO122" s="832"/>
      <c r="DP122" s="832"/>
      <c r="DQ122" s="832" t="s">
        <v>126</v>
      </c>
      <c r="DR122" s="832"/>
      <c r="DS122" s="832"/>
      <c r="DT122" s="832"/>
      <c r="DU122" s="832"/>
      <c r="DV122" s="809" t="s">
        <v>463</v>
      </c>
      <c r="DW122" s="809"/>
      <c r="DX122" s="809"/>
      <c r="DY122" s="809"/>
      <c r="DZ122" s="810"/>
    </row>
    <row r="123" spans="1:130" s="214" customFormat="1" ht="26.25" customHeight="1" x14ac:dyDescent="0.2">
      <c r="A123" s="835"/>
      <c r="B123" s="836"/>
      <c r="C123" s="830" t="s">
        <v>460</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v>18246</v>
      </c>
      <c r="AB123" s="795"/>
      <c r="AC123" s="795"/>
      <c r="AD123" s="795"/>
      <c r="AE123" s="796"/>
      <c r="AF123" s="797">
        <v>12154</v>
      </c>
      <c r="AG123" s="795"/>
      <c r="AH123" s="795"/>
      <c r="AI123" s="795"/>
      <c r="AJ123" s="796"/>
      <c r="AK123" s="797" t="s">
        <v>463</v>
      </c>
      <c r="AL123" s="795"/>
      <c r="AM123" s="795"/>
      <c r="AN123" s="795"/>
      <c r="AO123" s="796"/>
      <c r="AP123" s="839" t="s">
        <v>463</v>
      </c>
      <c r="AQ123" s="840"/>
      <c r="AR123" s="840"/>
      <c r="AS123" s="840"/>
      <c r="AT123" s="841"/>
      <c r="AU123" s="901"/>
      <c r="AV123" s="902"/>
      <c r="AW123" s="902"/>
      <c r="AX123" s="902"/>
      <c r="AY123" s="902"/>
      <c r="AZ123" s="237" t="s">
        <v>188</v>
      </c>
      <c r="BA123" s="237"/>
      <c r="BB123" s="237"/>
      <c r="BC123" s="237"/>
      <c r="BD123" s="237"/>
      <c r="BE123" s="237"/>
      <c r="BF123" s="237"/>
      <c r="BG123" s="237"/>
      <c r="BH123" s="237"/>
      <c r="BI123" s="237"/>
      <c r="BJ123" s="237"/>
      <c r="BK123" s="237"/>
      <c r="BL123" s="237"/>
      <c r="BM123" s="237"/>
      <c r="BN123" s="237"/>
      <c r="BO123" s="892" t="s">
        <v>477</v>
      </c>
      <c r="BP123" s="893"/>
      <c r="BQ123" s="847">
        <v>42459667</v>
      </c>
      <c r="BR123" s="848"/>
      <c r="BS123" s="848"/>
      <c r="BT123" s="848"/>
      <c r="BU123" s="848"/>
      <c r="BV123" s="848">
        <v>42510585</v>
      </c>
      <c r="BW123" s="848"/>
      <c r="BX123" s="848"/>
      <c r="BY123" s="848"/>
      <c r="BZ123" s="848"/>
      <c r="CA123" s="848">
        <v>42220304</v>
      </c>
      <c r="CB123" s="848"/>
      <c r="CC123" s="848"/>
      <c r="CD123" s="848"/>
      <c r="CE123" s="848"/>
      <c r="CF123" s="763"/>
      <c r="CG123" s="764"/>
      <c r="CH123" s="764"/>
      <c r="CI123" s="764"/>
      <c r="CJ123" s="849"/>
      <c r="CK123" s="884"/>
      <c r="CL123" s="870"/>
      <c r="CM123" s="870"/>
      <c r="CN123" s="870"/>
      <c r="CO123" s="871"/>
      <c r="CP123" s="850" t="s">
        <v>478</v>
      </c>
      <c r="CQ123" s="851"/>
      <c r="CR123" s="851"/>
      <c r="CS123" s="851"/>
      <c r="CT123" s="851"/>
      <c r="CU123" s="851"/>
      <c r="CV123" s="851"/>
      <c r="CW123" s="851"/>
      <c r="CX123" s="851"/>
      <c r="CY123" s="851"/>
      <c r="CZ123" s="851"/>
      <c r="DA123" s="851"/>
      <c r="DB123" s="851"/>
      <c r="DC123" s="851"/>
      <c r="DD123" s="851"/>
      <c r="DE123" s="851"/>
      <c r="DF123" s="852"/>
      <c r="DG123" s="794" t="s">
        <v>126</v>
      </c>
      <c r="DH123" s="795"/>
      <c r="DI123" s="795"/>
      <c r="DJ123" s="795"/>
      <c r="DK123" s="796"/>
      <c r="DL123" s="797" t="s">
        <v>126</v>
      </c>
      <c r="DM123" s="795"/>
      <c r="DN123" s="795"/>
      <c r="DO123" s="795"/>
      <c r="DP123" s="796"/>
      <c r="DQ123" s="797" t="s">
        <v>126</v>
      </c>
      <c r="DR123" s="795"/>
      <c r="DS123" s="795"/>
      <c r="DT123" s="795"/>
      <c r="DU123" s="796"/>
      <c r="DV123" s="839" t="s">
        <v>126</v>
      </c>
      <c r="DW123" s="840"/>
      <c r="DX123" s="840"/>
      <c r="DY123" s="840"/>
      <c r="DZ123" s="841"/>
    </row>
    <row r="124" spans="1:130" s="214" customFormat="1" ht="26.25" customHeight="1" thickBot="1" x14ac:dyDescent="0.25">
      <c r="A124" s="835"/>
      <c r="B124" s="836"/>
      <c r="C124" s="830" t="s">
        <v>464</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126</v>
      </c>
      <c r="AB124" s="795"/>
      <c r="AC124" s="795"/>
      <c r="AD124" s="795"/>
      <c r="AE124" s="796"/>
      <c r="AF124" s="797" t="s">
        <v>126</v>
      </c>
      <c r="AG124" s="795"/>
      <c r="AH124" s="795"/>
      <c r="AI124" s="795"/>
      <c r="AJ124" s="796"/>
      <c r="AK124" s="797" t="s">
        <v>126</v>
      </c>
      <c r="AL124" s="795"/>
      <c r="AM124" s="795"/>
      <c r="AN124" s="795"/>
      <c r="AO124" s="796"/>
      <c r="AP124" s="839" t="s">
        <v>463</v>
      </c>
      <c r="AQ124" s="840"/>
      <c r="AR124" s="840"/>
      <c r="AS124" s="840"/>
      <c r="AT124" s="841"/>
      <c r="AU124" s="842" t="s">
        <v>479</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30</v>
      </c>
      <c r="BR124" s="846"/>
      <c r="BS124" s="846"/>
      <c r="BT124" s="846"/>
      <c r="BU124" s="846"/>
      <c r="BV124" s="846">
        <v>20.3</v>
      </c>
      <c r="BW124" s="846"/>
      <c r="BX124" s="846"/>
      <c r="BY124" s="846"/>
      <c r="BZ124" s="846"/>
      <c r="CA124" s="846">
        <v>11.2</v>
      </c>
      <c r="CB124" s="846"/>
      <c r="CC124" s="846"/>
      <c r="CD124" s="846"/>
      <c r="CE124" s="846"/>
      <c r="CF124" s="741"/>
      <c r="CG124" s="742"/>
      <c r="CH124" s="742"/>
      <c r="CI124" s="742"/>
      <c r="CJ124" s="877"/>
      <c r="CK124" s="885"/>
      <c r="CL124" s="885"/>
      <c r="CM124" s="885"/>
      <c r="CN124" s="885"/>
      <c r="CO124" s="886"/>
      <c r="CP124" s="850" t="s">
        <v>480</v>
      </c>
      <c r="CQ124" s="851"/>
      <c r="CR124" s="851"/>
      <c r="CS124" s="851"/>
      <c r="CT124" s="851"/>
      <c r="CU124" s="851"/>
      <c r="CV124" s="851"/>
      <c r="CW124" s="851"/>
      <c r="CX124" s="851"/>
      <c r="CY124" s="851"/>
      <c r="CZ124" s="851"/>
      <c r="DA124" s="851"/>
      <c r="DB124" s="851"/>
      <c r="DC124" s="851"/>
      <c r="DD124" s="851"/>
      <c r="DE124" s="851"/>
      <c r="DF124" s="852"/>
      <c r="DG124" s="778">
        <v>544</v>
      </c>
      <c r="DH124" s="779"/>
      <c r="DI124" s="779"/>
      <c r="DJ124" s="779"/>
      <c r="DK124" s="780"/>
      <c r="DL124" s="781" t="s">
        <v>126</v>
      </c>
      <c r="DM124" s="779"/>
      <c r="DN124" s="779"/>
      <c r="DO124" s="779"/>
      <c r="DP124" s="780"/>
      <c r="DQ124" s="781" t="s">
        <v>126</v>
      </c>
      <c r="DR124" s="779"/>
      <c r="DS124" s="779"/>
      <c r="DT124" s="779"/>
      <c r="DU124" s="780"/>
      <c r="DV124" s="863" t="s">
        <v>126</v>
      </c>
      <c r="DW124" s="864"/>
      <c r="DX124" s="864"/>
      <c r="DY124" s="864"/>
      <c r="DZ124" s="865"/>
    </row>
    <row r="125" spans="1:130" s="214" customFormat="1" ht="26.25" customHeight="1" x14ac:dyDescent="0.2">
      <c r="A125" s="835"/>
      <c r="B125" s="836"/>
      <c r="C125" s="830" t="s">
        <v>466</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126</v>
      </c>
      <c r="AB125" s="795"/>
      <c r="AC125" s="795"/>
      <c r="AD125" s="795"/>
      <c r="AE125" s="796"/>
      <c r="AF125" s="797" t="s">
        <v>126</v>
      </c>
      <c r="AG125" s="795"/>
      <c r="AH125" s="795"/>
      <c r="AI125" s="795"/>
      <c r="AJ125" s="796"/>
      <c r="AK125" s="797" t="s">
        <v>463</v>
      </c>
      <c r="AL125" s="795"/>
      <c r="AM125" s="795"/>
      <c r="AN125" s="795"/>
      <c r="AO125" s="796"/>
      <c r="AP125" s="839" t="s">
        <v>126</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481</v>
      </c>
      <c r="CL125" s="867"/>
      <c r="CM125" s="867"/>
      <c r="CN125" s="867"/>
      <c r="CO125" s="868"/>
      <c r="CP125" s="875" t="s">
        <v>482</v>
      </c>
      <c r="CQ125" s="823"/>
      <c r="CR125" s="823"/>
      <c r="CS125" s="823"/>
      <c r="CT125" s="823"/>
      <c r="CU125" s="823"/>
      <c r="CV125" s="823"/>
      <c r="CW125" s="823"/>
      <c r="CX125" s="823"/>
      <c r="CY125" s="823"/>
      <c r="CZ125" s="823"/>
      <c r="DA125" s="823"/>
      <c r="DB125" s="823"/>
      <c r="DC125" s="823"/>
      <c r="DD125" s="823"/>
      <c r="DE125" s="823"/>
      <c r="DF125" s="824"/>
      <c r="DG125" s="876" t="s">
        <v>463</v>
      </c>
      <c r="DH125" s="857"/>
      <c r="DI125" s="857"/>
      <c r="DJ125" s="857"/>
      <c r="DK125" s="857"/>
      <c r="DL125" s="857" t="s">
        <v>463</v>
      </c>
      <c r="DM125" s="857"/>
      <c r="DN125" s="857"/>
      <c r="DO125" s="857"/>
      <c r="DP125" s="857"/>
      <c r="DQ125" s="857" t="s">
        <v>126</v>
      </c>
      <c r="DR125" s="857"/>
      <c r="DS125" s="857"/>
      <c r="DT125" s="857"/>
      <c r="DU125" s="857"/>
      <c r="DV125" s="858" t="s">
        <v>463</v>
      </c>
      <c r="DW125" s="858"/>
      <c r="DX125" s="858"/>
      <c r="DY125" s="858"/>
      <c r="DZ125" s="859"/>
    </row>
    <row r="126" spans="1:130" s="214" customFormat="1" ht="26.25" customHeight="1" thickBot="1" x14ac:dyDescent="0.25">
      <c r="A126" s="835"/>
      <c r="B126" s="836"/>
      <c r="C126" s="830" t="s">
        <v>468</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126</v>
      </c>
      <c r="AB126" s="795"/>
      <c r="AC126" s="795"/>
      <c r="AD126" s="795"/>
      <c r="AE126" s="796"/>
      <c r="AF126" s="797" t="s">
        <v>126</v>
      </c>
      <c r="AG126" s="795"/>
      <c r="AH126" s="795"/>
      <c r="AI126" s="795"/>
      <c r="AJ126" s="796"/>
      <c r="AK126" s="797" t="s">
        <v>126</v>
      </c>
      <c r="AL126" s="795"/>
      <c r="AM126" s="795"/>
      <c r="AN126" s="795"/>
      <c r="AO126" s="796"/>
      <c r="AP126" s="839" t="s">
        <v>126</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483</v>
      </c>
      <c r="CQ126" s="767"/>
      <c r="CR126" s="767"/>
      <c r="CS126" s="767"/>
      <c r="CT126" s="767"/>
      <c r="CU126" s="767"/>
      <c r="CV126" s="767"/>
      <c r="CW126" s="767"/>
      <c r="CX126" s="767"/>
      <c r="CY126" s="767"/>
      <c r="CZ126" s="767"/>
      <c r="DA126" s="767"/>
      <c r="DB126" s="767"/>
      <c r="DC126" s="767"/>
      <c r="DD126" s="767"/>
      <c r="DE126" s="767"/>
      <c r="DF126" s="768"/>
      <c r="DG126" s="831" t="s">
        <v>463</v>
      </c>
      <c r="DH126" s="832"/>
      <c r="DI126" s="832"/>
      <c r="DJ126" s="832"/>
      <c r="DK126" s="832"/>
      <c r="DL126" s="832" t="s">
        <v>463</v>
      </c>
      <c r="DM126" s="832"/>
      <c r="DN126" s="832"/>
      <c r="DO126" s="832"/>
      <c r="DP126" s="832"/>
      <c r="DQ126" s="832" t="s">
        <v>126</v>
      </c>
      <c r="DR126" s="832"/>
      <c r="DS126" s="832"/>
      <c r="DT126" s="832"/>
      <c r="DU126" s="832"/>
      <c r="DV126" s="809" t="s">
        <v>463</v>
      </c>
      <c r="DW126" s="809"/>
      <c r="DX126" s="809"/>
      <c r="DY126" s="809"/>
      <c r="DZ126" s="810"/>
    </row>
    <row r="127" spans="1:130" s="214" customFormat="1" ht="26.25" customHeight="1" x14ac:dyDescent="0.2">
      <c r="A127" s="837"/>
      <c r="B127" s="838"/>
      <c r="C127" s="853" t="s">
        <v>484</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463</v>
      </c>
      <c r="AB127" s="795"/>
      <c r="AC127" s="795"/>
      <c r="AD127" s="795"/>
      <c r="AE127" s="796"/>
      <c r="AF127" s="797" t="s">
        <v>126</v>
      </c>
      <c r="AG127" s="795"/>
      <c r="AH127" s="795"/>
      <c r="AI127" s="795"/>
      <c r="AJ127" s="796"/>
      <c r="AK127" s="797" t="s">
        <v>126</v>
      </c>
      <c r="AL127" s="795"/>
      <c r="AM127" s="795"/>
      <c r="AN127" s="795"/>
      <c r="AO127" s="796"/>
      <c r="AP127" s="839" t="s">
        <v>463</v>
      </c>
      <c r="AQ127" s="840"/>
      <c r="AR127" s="840"/>
      <c r="AS127" s="840"/>
      <c r="AT127" s="841"/>
      <c r="AU127" s="216"/>
      <c r="AV127" s="216"/>
      <c r="AW127" s="216"/>
      <c r="AX127" s="856" t="s">
        <v>485</v>
      </c>
      <c r="AY127" s="827"/>
      <c r="AZ127" s="827"/>
      <c r="BA127" s="827"/>
      <c r="BB127" s="827"/>
      <c r="BC127" s="827"/>
      <c r="BD127" s="827"/>
      <c r="BE127" s="828"/>
      <c r="BF127" s="826" t="s">
        <v>486</v>
      </c>
      <c r="BG127" s="827"/>
      <c r="BH127" s="827"/>
      <c r="BI127" s="827"/>
      <c r="BJ127" s="827"/>
      <c r="BK127" s="827"/>
      <c r="BL127" s="828"/>
      <c r="BM127" s="826" t="s">
        <v>487</v>
      </c>
      <c r="BN127" s="827"/>
      <c r="BO127" s="827"/>
      <c r="BP127" s="827"/>
      <c r="BQ127" s="827"/>
      <c r="BR127" s="827"/>
      <c r="BS127" s="828"/>
      <c r="BT127" s="826" t="s">
        <v>488</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489</v>
      </c>
      <c r="CQ127" s="767"/>
      <c r="CR127" s="767"/>
      <c r="CS127" s="767"/>
      <c r="CT127" s="767"/>
      <c r="CU127" s="767"/>
      <c r="CV127" s="767"/>
      <c r="CW127" s="767"/>
      <c r="CX127" s="767"/>
      <c r="CY127" s="767"/>
      <c r="CZ127" s="767"/>
      <c r="DA127" s="767"/>
      <c r="DB127" s="767"/>
      <c r="DC127" s="767"/>
      <c r="DD127" s="767"/>
      <c r="DE127" s="767"/>
      <c r="DF127" s="768"/>
      <c r="DG127" s="831" t="s">
        <v>463</v>
      </c>
      <c r="DH127" s="832"/>
      <c r="DI127" s="832"/>
      <c r="DJ127" s="832"/>
      <c r="DK127" s="832"/>
      <c r="DL127" s="832" t="s">
        <v>463</v>
      </c>
      <c r="DM127" s="832"/>
      <c r="DN127" s="832"/>
      <c r="DO127" s="832"/>
      <c r="DP127" s="832"/>
      <c r="DQ127" s="832" t="s">
        <v>126</v>
      </c>
      <c r="DR127" s="832"/>
      <c r="DS127" s="832"/>
      <c r="DT127" s="832"/>
      <c r="DU127" s="832"/>
      <c r="DV127" s="809" t="s">
        <v>463</v>
      </c>
      <c r="DW127" s="809"/>
      <c r="DX127" s="809"/>
      <c r="DY127" s="809"/>
      <c r="DZ127" s="810"/>
    </row>
    <row r="128" spans="1:130" s="214" customFormat="1" ht="26.25" customHeight="1" thickBot="1" x14ac:dyDescent="0.25">
      <c r="A128" s="811" t="s">
        <v>490</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491</v>
      </c>
      <c r="X128" s="813"/>
      <c r="Y128" s="813"/>
      <c r="Z128" s="814"/>
      <c r="AA128" s="815">
        <v>322349</v>
      </c>
      <c r="AB128" s="816"/>
      <c r="AC128" s="816"/>
      <c r="AD128" s="816"/>
      <c r="AE128" s="817"/>
      <c r="AF128" s="818">
        <v>372001</v>
      </c>
      <c r="AG128" s="816"/>
      <c r="AH128" s="816"/>
      <c r="AI128" s="816"/>
      <c r="AJ128" s="817"/>
      <c r="AK128" s="818">
        <v>494430</v>
      </c>
      <c r="AL128" s="816"/>
      <c r="AM128" s="816"/>
      <c r="AN128" s="816"/>
      <c r="AO128" s="817"/>
      <c r="AP128" s="819"/>
      <c r="AQ128" s="820"/>
      <c r="AR128" s="820"/>
      <c r="AS128" s="820"/>
      <c r="AT128" s="821"/>
      <c r="AU128" s="216"/>
      <c r="AV128" s="216"/>
      <c r="AW128" s="216"/>
      <c r="AX128" s="822" t="s">
        <v>492</v>
      </c>
      <c r="AY128" s="823"/>
      <c r="AZ128" s="823"/>
      <c r="BA128" s="823"/>
      <c r="BB128" s="823"/>
      <c r="BC128" s="823"/>
      <c r="BD128" s="823"/>
      <c r="BE128" s="824"/>
      <c r="BF128" s="801" t="s">
        <v>463</v>
      </c>
      <c r="BG128" s="802"/>
      <c r="BH128" s="802"/>
      <c r="BI128" s="802"/>
      <c r="BJ128" s="802"/>
      <c r="BK128" s="802"/>
      <c r="BL128" s="825"/>
      <c r="BM128" s="801">
        <v>12.54</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493</v>
      </c>
      <c r="CQ128" s="745"/>
      <c r="CR128" s="745"/>
      <c r="CS128" s="745"/>
      <c r="CT128" s="745"/>
      <c r="CU128" s="745"/>
      <c r="CV128" s="745"/>
      <c r="CW128" s="745"/>
      <c r="CX128" s="745"/>
      <c r="CY128" s="745"/>
      <c r="CZ128" s="745"/>
      <c r="DA128" s="745"/>
      <c r="DB128" s="745"/>
      <c r="DC128" s="745"/>
      <c r="DD128" s="745"/>
      <c r="DE128" s="745"/>
      <c r="DF128" s="746"/>
      <c r="DG128" s="805" t="s">
        <v>126</v>
      </c>
      <c r="DH128" s="806"/>
      <c r="DI128" s="806"/>
      <c r="DJ128" s="806"/>
      <c r="DK128" s="806"/>
      <c r="DL128" s="806" t="s">
        <v>463</v>
      </c>
      <c r="DM128" s="806"/>
      <c r="DN128" s="806"/>
      <c r="DO128" s="806"/>
      <c r="DP128" s="806"/>
      <c r="DQ128" s="806" t="s">
        <v>463</v>
      </c>
      <c r="DR128" s="806"/>
      <c r="DS128" s="806"/>
      <c r="DT128" s="806"/>
      <c r="DU128" s="806"/>
      <c r="DV128" s="807" t="s">
        <v>463</v>
      </c>
      <c r="DW128" s="807"/>
      <c r="DX128" s="807"/>
      <c r="DY128" s="807"/>
      <c r="DZ128" s="808"/>
    </row>
    <row r="129" spans="1:131" s="214" customFormat="1" ht="26.25" customHeight="1" x14ac:dyDescent="0.2">
      <c r="A129" s="789" t="s">
        <v>106</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494</v>
      </c>
      <c r="X129" s="792"/>
      <c r="Y129" s="792"/>
      <c r="Z129" s="793"/>
      <c r="AA129" s="794">
        <v>17209463</v>
      </c>
      <c r="AB129" s="795"/>
      <c r="AC129" s="795"/>
      <c r="AD129" s="795"/>
      <c r="AE129" s="796"/>
      <c r="AF129" s="797">
        <v>18088823</v>
      </c>
      <c r="AG129" s="795"/>
      <c r="AH129" s="795"/>
      <c r="AI129" s="795"/>
      <c r="AJ129" s="796"/>
      <c r="AK129" s="797">
        <v>19001926</v>
      </c>
      <c r="AL129" s="795"/>
      <c r="AM129" s="795"/>
      <c r="AN129" s="795"/>
      <c r="AO129" s="796"/>
      <c r="AP129" s="798"/>
      <c r="AQ129" s="799"/>
      <c r="AR129" s="799"/>
      <c r="AS129" s="799"/>
      <c r="AT129" s="800"/>
      <c r="AU129" s="217"/>
      <c r="AV129" s="217"/>
      <c r="AW129" s="217"/>
      <c r="AX129" s="766" t="s">
        <v>495</v>
      </c>
      <c r="AY129" s="767"/>
      <c r="AZ129" s="767"/>
      <c r="BA129" s="767"/>
      <c r="BB129" s="767"/>
      <c r="BC129" s="767"/>
      <c r="BD129" s="767"/>
      <c r="BE129" s="768"/>
      <c r="BF129" s="785" t="s">
        <v>126</v>
      </c>
      <c r="BG129" s="786"/>
      <c r="BH129" s="786"/>
      <c r="BI129" s="786"/>
      <c r="BJ129" s="786"/>
      <c r="BK129" s="786"/>
      <c r="BL129" s="787"/>
      <c r="BM129" s="785">
        <v>17.54</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496</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497</v>
      </c>
      <c r="X130" s="792"/>
      <c r="Y130" s="792"/>
      <c r="Z130" s="793"/>
      <c r="AA130" s="794">
        <v>2436525</v>
      </c>
      <c r="AB130" s="795"/>
      <c r="AC130" s="795"/>
      <c r="AD130" s="795"/>
      <c r="AE130" s="796"/>
      <c r="AF130" s="797">
        <v>2401911</v>
      </c>
      <c r="AG130" s="795"/>
      <c r="AH130" s="795"/>
      <c r="AI130" s="795"/>
      <c r="AJ130" s="796"/>
      <c r="AK130" s="797">
        <v>2355089</v>
      </c>
      <c r="AL130" s="795"/>
      <c r="AM130" s="795"/>
      <c r="AN130" s="795"/>
      <c r="AO130" s="796"/>
      <c r="AP130" s="798"/>
      <c r="AQ130" s="799"/>
      <c r="AR130" s="799"/>
      <c r="AS130" s="799"/>
      <c r="AT130" s="800"/>
      <c r="AU130" s="217"/>
      <c r="AV130" s="217"/>
      <c r="AW130" s="217"/>
      <c r="AX130" s="766" t="s">
        <v>498</v>
      </c>
      <c r="AY130" s="767"/>
      <c r="AZ130" s="767"/>
      <c r="BA130" s="767"/>
      <c r="BB130" s="767"/>
      <c r="BC130" s="767"/>
      <c r="BD130" s="767"/>
      <c r="BE130" s="768"/>
      <c r="BF130" s="769">
        <v>9.3000000000000007</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499</v>
      </c>
      <c r="X131" s="776"/>
      <c r="Y131" s="776"/>
      <c r="Z131" s="777"/>
      <c r="AA131" s="778">
        <v>14772938</v>
      </c>
      <c r="AB131" s="779"/>
      <c r="AC131" s="779"/>
      <c r="AD131" s="779"/>
      <c r="AE131" s="780"/>
      <c r="AF131" s="781">
        <v>15686912</v>
      </c>
      <c r="AG131" s="779"/>
      <c r="AH131" s="779"/>
      <c r="AI131" s="779"/>
      <c r="AJ131" s="780"/>
      <c r="AK131" s="781">
        <v>16646837</v>
      </c>
      <c r="AL131" s="779"/>
      <c r="AM131" s="779"/>
      <c r="AN131" s="779"/>
      <c r="AO131" s="780"/>
      <c r="AP131" s="782"/>
      <c r="AQ131" s="783"/>
      <c r="AR131" s="783"/>
      <c r="AS131" s="783"/>
      <c r="AT131" s="784"/>
      <c r="AU131" s="217"/>
      <c r="AV131" s="217"/>
      <c r="AW131" s="217"/>
      <c r="AX131" s="744" t="s">
        <v>500</v>
      </c>
      <c r="AY131" s="745"/>
      <c r="AZ131" s="745"/>
      <c r="BA131" s="745"/>
      <c r="BB131" s="745"/>
      <c r="BC131" s="745"/>
      <c r="BD131" s="745"/>
      <c r="BE131" s="746"/>
      <c r="BF131" s="747">
        <v>11.2</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501</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502</v>
      </c>
      <c r="W132" s="757"/>
      <c r="X132" s="757"/>
      <c r="Y132" s="757"/>
      <c r="Z132" s="758"/>
      <c r="AA132" s="759">
        <v>9.2597085289999992</v>
      </c>
      <c r="AB132" s="760"/>
      <c r="AC132" s="760"/>
      <c r="AD132" s="760"/>
      <c r="AE132" s="761"/>
      <c r="AF132" s="762">
        <v>8.9997126269999992</v>
      </c>
      <c r="AG132" s="760"/>
      <c r="AH132" s="760"/>
      <c r="AI132" s="760"/>
      <c r="AJ132" s="761"/>
      <c r="AK132" s="762">
        <v>9.8667933130000005</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503</v>
      </c>
      <c r="W133" s="736"/>
      <c r="X133" s="736"/>
      <c r="Y133" s="736"/>
      <c r="Z133" s="737"/>
      <c r="AA133" s="738">
        <v>9.1</v>
      </c>
      <c r="AB133" s="739"/>
      <c r="AC133" s="739"/>
      <c r="AD133" s="739"/>
      <c r="AE133" s="740"/>
      <c r="AF133" s="738">
        <v>9</v>
      </c>
      <c r="AG133" s="739"/>
      <c r="AH133" s="739"/>
      <c r="AI133" s="739"/>
      <c r="AJ133" s="740"/>
      <c r="AK133" s="738">
        <v>9.3000000000000007</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CR9pnH7sypHoG0goHfqByyCybPeCks1cm9jO0w4CvzuMl41sgU5X8tGVd60tvGEYtjP1vl7fslpfYUeOQCUlJQ==" saltValue="To+v9EZFiQK0ALegSv9h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8" orientation="landscape"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504</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JnS+E/8wyPHnu8O1GkIaGTvW65jJKJ0Z175zbWk/VWSJJ1CTPB/3GvIsyeUWAkCUqQsHTRRlQgAbqw/3YDtWg==" saltValue="4DHqH9oFBgZdiz2hXKw1A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506</v>
      </c>
      <c r="AL6" s="250"/>
      <c r="AM6" s="250"/>
      <c r="AN6" s="250"/>
    </row>
    <row r="7" spans="1:46" ht="13.5" customHeight="1" x14ac:dyDescent="0.2">
      <c r="A7" s="249"/>
      <c r="AK7" s="252"/>
      <c r="AL7" s="253"/>
      <c r="AM7" s="253"/>
      <c r="AN7" s="254"/>
      <c r="AO7" s="1141" t="s">
        <v>507</v>
      </c>
      <c r="AP7" s="255"/>
      <c r="AQ7" s="256" t="s">
        <v>508</v>
      </c>
      <c r="AR7" s="257"/>
    </row>
    <row r="8" spans="1:46" ht="13.2" x14ac:dyDescent="0.2">
      <c r="A8" s="249"/>
      <c r="AK8" s="258"/>
      <c r="AL8" s="259"/>
      <c r="AM8" s="259"/>
      <c r="AN8" s="260"/>
      <c r="AO8" s="1142"/>
      <c r="AP8" s="261" t="s">
        <v>509</v>
      </c>
      <c r="AQ8" s="262" t="s">
        <v>510</v>
      </c>
      <c r="AR8" s="263" t="s">
        <v>511</v>
      </c>
    </row>
    <row r="9" spans="1:46" ht="13.2" x14ac:dyDescent="0.2">
      <c r="A9" s="249"/>
      <c r="AK9" s="1153" t="s">
        <v>512</v>
      </c>
      <c r="AL9" s="1154"/>
      <c r="AM9" s="1154"/>
      <c r="AN9" s="1155"/>
      <c r="AO9" s="264">
        <v>4990347</v>
      </c>
      <c r="AP9" s="264">
        <v>62609</v>
      </c>
      <c r="AQ9" s="265">
        <v>65025</v>
      </c>
      <c r="AR9" s="266">
        <v>-3.7</v>
      </c>
    </row>
    <row r="10" spans="1:46" ht="13.5" customHeight="1" x14ac:dyDescent="0.2">
      <c r="A10" s="249"/>
      <c r="AK10" s="1153" t="s">
        <v>513</v>
      </c>
      <c r="AL10" s="1154"/>
      <c r="AM10" s="1154"/>
      <c r="AN10" s="1155"/>
      <c r="AO10" s="267">
        <v>942905</v>
      </c>
      <c r="AP10" s="267">
        <v>11830</v>
      </c>
      <c r="AQ10" s="268">
        <v>6119</v>
      </c>
      <c r="AR10" s="269">
        <v>93.3</v>
      </c>
    </row>
    <row r="11" spans="1:46" ht="13.5" customHeight="1" x14ac:dyDescent="0.2">
      <c r="A11" s="249"/>
      <c r="AK11" s="1153" t="s">
        <v>514</v>
      </c>
      <c r="AL11" s="1154"/>
      <c r="AM11" s="1154"/>
      <c r="AN11" s="1155"/>
      <c r="AO11" s="267" t="s">
        <v>515</v>
      </c>
      <c r="AP11" s="267" t="s">
        <v>515</v>
      </c>
      <c r="AQ11" s="268">
        <v>1220</v>
      </c>
      <c r="AR11" s="269" t="s">
        <v>515</v>
      </c>
    </row>
    <row r="12" spans="1:46" ht="13.5" customHeight="1" x14ac:dyDescent="0.2">
      <c r="A12" s="249"/>
      <c r="AK12" s="1153" t="s">
        <v>516</v>
      </c>
      <c r="AL12" s="1154"/>
      <c r="AM12" s="1154"/>
      <c r="AN12" s="1155"/>
      <c r="AO12" s="267" t="s">
        <v>515</v>
      </c>
      <c r="AP12" s="267" t="s">
        <v>515</v>
      </c>
      <c r="AQ12" s="268">
        <v>12</v>
      </c>
      <c r="AR12" s="269" t="s">
        <v>515</v>
      </c>
    </row>
    <row r="13" spans="1:46" ht="13.5" customHeight="1" x14ac:dyDescent="0.2">
      <c r="A13" s="249"/>
      <c r="AK13" s="1153" t="s">
        <v>517</v>
      </c>
      <c r="AL13" s="1154"/>
      <c r="AM13" s="1154"/>
      <c r="AN13" s="1155"/>
      <c r="AO13" s="267">
        <v>178059</v>
      </c>
      <c r="AP13" s="267">
        <v>2234</v>
      </c>
      <c r="AQ13" s="268">
        <v>2792</v>
      </c>
      <c r="AR13" s="269">
        <v>-20</v>
      </c>
    </row>
    <row r="14" spans="1:46" ht="13.5" customHeight="1" x14ac:dyDescent="0.2">
      <c r="A14" s="249"/>
      <c r="AK14" s="1153" t="s">
        <v>518</v>
      </c>
      <c r="AL14" s="1154"/>
      <c r="AM14" s="1154"/>
      <c r="AN14" s="1155"/>
      <c r="AO14" s="267">
        <v>52780</v>
      </c>
      <c r="AP14" s="267">
        <v>662</v>
      </c>
      <c r="AQ14" s="268">
        <v>1408</v>
      </c>
      <c r="AR14" s="269">
        <v>-53</v>
      </c>
    </row>
    <row r="15" spans="1:46" ht="13.5" customHeight="1" x14ac:dyDescent="0.2">
      <c r="A15" s="249"/>
      <c r="AK15" s="1156" t="s">
        <v>519</v>
      </c>
      <c r="AL15" s="1157"/>
      <c r="AM15" s="1157"/>
      <c r="AN15" s="1158"/>
      <c r="AO15" s="267">
        <v>-261335</v>
      </c>
      <c r="AP15" s="267">
        <v>-3279</v>
      </c>
      <c r="AQ15" s="268">
        <v>-3962</v>
      </c>
      <c r="AR15" s="269">
        <v>-17.2</v>
      </c>
    </row>
    <row r="16" spans="1:46" ht="13.2" x14ac:dyDescent="0.2">
      <c r="A16" s="249"/>
      <c r="AK16" s="1156" t="s">
        <v>188</v>
      </c>
      <c r="AL16" s="1157"/>
      <c r="AM16" s="1157"/>
      <c r="AN16" s="1158"/>
      <c r="AO16" s="267">
        <v>5902756</v>
      </c>
      <c r="AP16" s="267">
        <v>74056</v>
      </c>
      <c r="AQ16" s="268">
        <v>72615</v>
      </c>
      <c r="AR16" s="269">
        <v>2</v>
      </c>
    </row>
    <row r="17" spans="1:46" ht="13.2" x14ac:dyDescent="0.2">
      <c r="A17" s="249"/>
    </row>
    <row r="18" spans="1:46" ht="13.2" x14ac:dyDescent="0.2">
      <c r="A18" s="249"/>
      <c r="AQ18" s="270"/>
      <c r="AR18" s="270"/>
    </row>
    <row r="19" spans="1:46" ht="13.2" x14ac:dyDescent="0.2">
      <c r="A19" s="249"/>
      <c r="AK19" s="245" t="s">
        <v>520</v>
      </c>
    </row>
    <row r="20" spans="1:46" ht="13.2" x14ac:dyDescent="0.2">
      <c r="A20" s="249"/>
      <c r="AK20" s="271"/>
      <c r="AL20" s="272"/>
      <c r="AM20" s="272"/>
      <c r="AN20" s="273"/>
      <c r="AO20" s="274" t="s">
        <v>521</v>
      </c>
      <c r="AP20" s="275" t="s">
        <v>522</v>
      </c>
      <c r="AQ20" s="276" t="s">
        <v>523</v>
      </c>
      <c r="AR20" s="277"/>
    </row>
    <row r="21" spans="1:46" s="250" customFormat="1" ht="13.2" x14ac:dyDescent="0.2">
      <c r="A21" s="278"/>
      <c r="AK21" s="1159" t="s">
        <v>524</v>
      </c>
      <c r="AL21" s="1160"/>
      <c r="AM21" s="1160"/>
      <c r="AN21" s="1161"/>
      <c r="AO21" s="279">
        <v>5.36</v>
      </c>
      <c r="AP21" s="280">
        <v>6.51</v>
      </c>
      <c r="AQ21" s="281">
        <v>-1.1499999999999999</v>
      </c>
      <c r="AS21" s="282"/>
      <c r="AT21" s="278"/>
    </row>
    <row r="22" spans="1:46" s="250" customFormat="1" ht="13.2" x14ac:dyDescent="0.2">
      <c r="A22" s="278"/>
      <c r="AK22" s="1159" t="s">
        <v>525</v>
      </c>
      <c r="AL22" s="1160"/>
      <c r="AM22" s="1160"/>
      <c r="AN22" s="1161"/>
      <c r="AO22" s="283">
        <v>97.5</v>
      </c>
      <c r="AP22" s="284">
        <v>98.4</v>
      </c>
      <c r="AQ22" s="285">
        <v>-0.9</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52" t="s">
        <v>526</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row>
    <row r="27" spans="1:46" ht="13.2" x14ac:dyDescent="0.2">
      <c r="A27" s="290"/>
      <c r="AS27" s="245"/>
      <c r="AT27" s="245"/>
    </row>
    <row r="28" spans="1:46" ht="16.2" x14ac:dyDescent="0.2">
      <c r="A28" s="246" t="s">
        <v>527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528</v>
      </c>
      <c r="AL29" s="250"/>
      <c r="AM29" s="250"/>
      <c r="AN29" s="250"/>
      <c r="AS29" s="292"/>
    </row>
    <row r="30" spans="1:46" ht="13.5" customHeight="1" x14ac:dyDescent="0.2">
      <c r="A30" s="249"/>
      <c r="AK30" s="252"/>
      <c r="AL30" s="253"/>
      <c r="AM30" s="253"/>
      <c r="AN30" s="254"/>
      <c r="AO30" s="1141" t="s">
        <v>507</v>
      </c>
      <c r="AP30" s="255"/>
      <c r="AQ30" s="256" t="s">
        <v>508</v>
      </c>
      <c r="AR30" s="257"/>
    </row>
    <row r="31" spans="1:46" ht="13.2" x14ac:dyDescent="0.2">
      <c r="A31" s="249"/>
      <c r="AK31" s="258"/>
      <c r="AL31" s="259"/>
      <c r="AM31" s="259"/>
      <c r="AN31" s="260"/>
      <c r="AO31" s="1142"/>
      <c r="AP31" s="261" t="s">
        <v>509</v>
      </c>
      <c r="AQ31" s="262" t="s">
        <v>510</v>
      </c>
      <c r="AR31" s="263" t="s">
        <v>511</v>
      </c>
    </row>
    <row r="32" spans="1:46" ht="27" customHeight="1" x14ac:dyDescent="0.2">
      <c r="A32" s="249"/>
      <c r="AK32" s="1143" t="s">
        <v>529</v>
      </c>
      <c r="AL32" s="1144"/>
      <c r="AM32" s="1144"/>
      <c r="AN32" s="1145"/>
      <c r="AO32" s="293">
        <v>3257599</v>
      </c>
      <c r="AP32" s="293">
        <v>40870</v>
      </c>
      <c r="AQ32" s="294">
        <v>34910</v>
      </c>
      <c r="AR32" s="295">
        <v>17.100000000000001</v>
      </c>
    </row>
    <row r="33" spans="1:46" ht="13.5" customHeight="1" x14ac:dyDescent="0.2">
      <c r="A33" s="249"/>
      <c r="AK33" s="1143" t="s">
        <v>530</v>
      </c>
      <c r="AL33" s="1144"/>
      <c r="AM33" s="1144"/>
      <c r="AN33" s="1145"/>
      <c r="AO33" s="293" t="s">
        <v>515</v>
      </c>
      <c r="AP33" s="293" t="s">
        <v>515</v>
      </c>
      <c r="AQ33" s="294" t="s">
        <v>515</v>
      </c>
      <c r="AR33" s="295" t="s">
        <v>515</v>
      </c>
    </row>
    <row r="34" spans="1:46" ht="27" customHeight="1" x14ac:dyDescent="0.2">
      <c r="A34" s="249"/>
      <c r="AK34" s="1143" t="s">
        <v>531</v>
      </c>
      <c r="AL34" s="1144"/>
      <c r="AM34" s="1144"/>
      <c r="AN34" s="1145"/>
      <c r="AO34" s="293" t="s">
        <v>515</v>
      </c>
      <c r="AP34" s="293" t="s">
        <v>515</v>
      </c>
      <c r="AQ34" s="294">
        <v>4</v>
      </c>
      <c r="AR34" s="295" t="s">
        <v>515</v>
      </c>
    </row>
    <row r="35" spans="1:46" ht="27" customHeight="1" x14ac:dyDescent="0.2">
      <c r="A35" s="249"/>
      <c r="AK35" s="1143" t="s">
        <v>532</v>
      </c>
      <c r="AL35" s="1144"/>
      <c r="AM35" s="1144"/>
      <c r="AN35" s="1145"/>
      <c r="AO35" s="293">
        <v>453809</v>
      </c>
      <c r="AP35" s="293">
        <v>5693</v>
      </c>
      <c r="AQ35" s="294">
        <v>8517</v>
      </c>
      <c r="AR35" s="295">
        <v>-33.200000000000003</v>
      </c>
    </row>
    <row r="36" spans="1:46" ht="27" customHeight="1" x14ac:dyDescent="0.2">
      <c r="A36" s="249"/>
      <c r="AK36" s="1143" t="s">
        <v>533</v>
      </c>
      <c r="AL36" s="1144"/>
      <c r="AM36" s="1144"/>
      <c r="AN36" s="1145"/>
      <c r="AO36" s="293">
        <v>521043</v>
      </c>
      <c r="AP36" s="293">
        <v>6537</v>
      </c>
      <c r="AQ36" s="294">
        <v>1600</v>
      </c>
      <c r="AR36" s="295">
        <v>308.60000000000002</v>
      </c>
    </row>
    <row r="37" spans="1:46" ht="13.5" customHeight="1" x14ac:dyDescent="0.2">
      <c r="A37" s="249"/>
      <c r="AK37" s="1143" t="s">
        <v>534</v>
      </c>
      <c r="AL37" s="1144"/>
      <c r="AM37" s="1144"/>
      <c r="AN37" s="1145"/>
      <c r="AO37" s="293">
        <v>259577</v>
      </c>
      <c r="AP37" s="293">
        <v>3257</v>
      </c>
      <c r="AQ37" s="294">
        <v>1669</v>
      </c>
      <c r="AR37" s="295">
        <v>95.1</v>
      </c>
    </row>
    <row r="38" spans="1:46" ht="27" customHeight="1" x14ac:dyDescent="0.2">
      <c r="A38" s="249"/>
      <c r="AK38" s="1146" t="s">
        <v>535</v>
      </c>
      <c r="AL38" s="1147"/>
      <c r="AM38" s="1147"/>
      <c r="AN38" s="1148"/>
      <c r="AO38" s="296" t="s">
        <v>515</v>
      </c>
      <c r="AP38" s="296" t="s">
        <v>515</v>
      </c>
      <c r="AQ38" s="297">
        <v>1</v>
      </c>
      <c r="AR38" s="285" t="s">
        <v>515</v>
      </c>
      <c r="AS38" s="292"/>
    </row>
    <row r="39" spans="1:46" ht="13.2" x14ac:dyDescent="0.2">
      <c r="A39" s="249"/>
      <c r="AK39" s="1146" t="s">
        <v>536</v>
      </c>
      <c r="AL39" s="1147"/>
      <c r="AM39" s="1147"/>
      <c r="AN39" s="1148"/>
      <c r="AO39" s="293">
        <v>-494430</v>
      </c>
      <c r="AP39" s="293">
        <v>-6203</v>
      </c>
      <c r="AQ39" s="294">
        <v>-6461</v>
      </c>
      <c r="AR39" s="295">
        <v>-4</v>
      </c>
      <c r="AS39" s="292"/>
    </row>
    <row r="40" spans="1:46" ht="27" customHeight="1" x14ac:dyDescent="0.2">
      <c r="A40" s="249"/>
      <c r="AK40" s="1143" t="s">
        <v>537</v>
      </c>
      <c r="AL40" s="1144"/>
      <c r="AM40" s="1144"/>
      <c r="AN40" s="1145"/>
      <c r="AO40" s="293">
        <v>-2355089</v>
      </c>
      <c r="AP40" s="293">
        <v>-29547</v>
      </c>
      <c r="AQ40" s="294">
        <v>-28321</v>
      </c>
      <c r="AR40" s="295">
        <v>4.3</v>
      </c>
      <c r="AS40" s="292"/>
    </row>
    <row r="41" spans="1:46" ht="13.2" x14ac:dyDescent="0.2">
      <c r="A41" s="249"/>
      <c r="AK41" s="1149" t="s">
        <v>301</v>
      </c>
      <c r="AL41" s="1150"/>
      <c r="AM41" s="1150"/>
      <c r="AN41" s="1151"/>
      <c r="AO41" s="293">
        <v>1642509</v>
      </c>
      <c r="AP41" s="293">
        <v>20607</v>
      </c>
      <c r="AQ41" s="294">
        <v>11918</v>
      </c>
      <c r="AR41" s="295">
        <v>72.900000000000006</v>
      </c>
      <c r="AS41" s="292"/>
    </row>
    <row r="42" spans="1:46" ht="13.2" x14ac:dyDescent="0.2">
      <c r="A42" s="249"/>
      <c r="AK42" s="298" t="s">
        <v>538</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539</v>
      </c>
    </row>
    <row r="48" spans="1:46" ht="13.2" x14ac:dyDescent="0.2">
      <c r="A48" s="249"/>
      <c r="AK48" s="303" t="s">
        <v>540</v>
      </c>
      <c r="AL48" s="303"/>
      <c r="AM48" s="303"/>
      <c r="AN48" s="303"/>
      <c r="AO48" s="303"/>
      <c r="AP48" s="303"/>
      <c r="AQ48" s="304"/>
      <c r="AR48" s="303"/>
    </row>
    <row r="49" spans="1:44" ht="13.5" customHeight="1" x14ac:dyDescent="0.2">
      <c r="A49" s="249"/>
      <c r="AK49" s="305"/>
      <c r="AL49" s="306"/>
      <c r="AM49" s="1136" t="s">
        <v>507</v>
      </c>
      <c r="AN49" s="1138" t="s">
        <v>541</v>
      </c>
      <c r="AO49" s="1139"/>
      <c r="AP49" s="1139"/>
      <c r="AQ49" s="1139"/>
      <c r="AR49" s="1140"/>
    </row>
    <row r="50" spans="1:44" ht="13.2" x14ac:dyDescent="0.2">
      <c r="A50" s="249"/>
      <c r="AK50" s="307"/>
      <c r="AL50" s="308"/>
      <c r="AM50" s="1137"/>
      <c r="AN50" s="309" t="s">
        <v>542</v>
      </c>
      <c r="AO50" s="310" t="s">
        <v>543</v>
      </c>
      <c r="AP50" s="311" t="s">
        <v>544</v>
      </c>
      <c r="AQ50" s="312" t="s">
        <v>545</v>
      </c>
      <c r="AR50" s="313" t="s">
        <v>546</v>
      </c>
    </row>
    <row r="51" spans="1:44" ht="13.2" x14ac:dyDescent="0.2">
      <c r="A51" s="249"/>
      <c r="AK51" s="305" t="s">
        <v>547</v>
      </c>
      <c r="AL51" s="306"/>
      <c r="AM51" s="314">
        <v>6898236</v>
      </c>
      <c r="AN51" s="315">
        <v>90409</v>
      </c>
      <c r="AO51" s="316">
        <v>15.7</v>
      </c>
      <c r="AP51" s="317">
        <v>47820</v>
      </c>
      <c r="AQ51" s="318">
        <v>7.5</v>
      </c>
      <c r="AR51" s="319">
        <v>8.1999999999999993</v>
      </c>
    </row>
    <row r="52" spans="1:44" ht="13.2" x14ac:dyDescent="0.2">
      <c r="A52" s="249"/>
      <c r="AK52" s="320"/>
      <c r="AL52" s="321" t="s">
        <v>548</v>
      </c>
      <c r="AM52" s="322">
        <v>2280844</v>
      </c>
      <c r="AN52" s="323">
        <v>29893</v>
      </c>
      <c r="AO52" s="324">
        <v>-6</v>
      </c>
      <c r="AP52" s="325">
        <v>25855</v>
      </c>
      <c r="AQ52" s="326">
        <v>-0.1</v>
      </c>
      <c r="AR52" s="327">
        <v>-5.9</v>
      </c>
    </row>
    <row r="53" spans="1:44" ht="13.2" x14ac:dyDescent="0.2">
      <c r="A53" s="249"/>
      <c r="AK53" s="305" t="s">
        <v>549</v>
      </c>
      <c r="AL53" s="306"/>
      <c r="AM53" s="314">
        <v>3993936</v>
      </c>
      <c r="AN53" s="315">
        <v>51743</v>
      </c>
      <c r="AO53" s="316">
        <v>-42.8</v>
      </c>
      <c r="AP53" s="317">
        <v>41934</v>
      </c>
      <c r="AQ53" s="318">
        <v>-12.3</v>
      </c>
      <c r="AR53" s="319">
        <v>-30.5</v>
      </c>
    </row>
    <row r="54" spans="1:44" ht="13.2" x14ac:dyDescent="0.2">
      <c r="A54" s="249"/>
      <c r="AK54" s="320"/>
      <c r="AL54" s="321" t="s">
        <v>548</v>
      </c>
      <c r="AM54" s="322">
        <v>2701687</v>
      </c>
      <c r="AN54" s="323">
        <v>35001</v>
      </c>
      <c r="AO54" s="324">
        <v>17.100000000000001</v>
      </c>
      <c r="AP54" s="325">
        <v>23352</v>
      </c>
      <c r="AQ54" s="326">
        <v>-9.6999999999999993</v>
      </c>
      <c r="AR54" s="327">
        <v>26.8</v>
      </c>
    </row>
    <row r="55" spans="1:44" ht="13.2" x14ac:dyDescent="0.2">
      <c r="A55" s="249"/>
      <c r="AK55" s="305" t="s">
        <v>550</v>
      </c>
      <c r="AL55" s="306"/>
      <c r="AM55" s="314">
        <v>3360376</v>
      </c>
      <c r="AN55" s="315">
        <v>42959</v>
      </c>
      <c r="AO55" s="316">
        <v>-17</v>
      </c>
      <c r="AP55" s="317">
        <v>45588</v>
      </c>
      <c r="AQ55" s="318">
        <v>8.6999999999999993</v>
      </c>
      <c r="AR55" s="319">
        <v>-25.7</v>
      </c>
    </row>
    <row r="56" spans="1:44" ht="13.2" x14ac:dyDescent="0.2">
      <c r="A56" s="249"/>
      <c r="AK56" s="320"/>
      <c r="AL56" s="321" t="s">
        <v>548</v>
      </c>
      <c r="AM56" s="322">
        <v>2671988</v>
      </c>
      <c r="AN56" s="323">
        <v>34159</v>
      </c>
      <c r="AO56" s="324">
        <v>-2.4</v>
      </c>
      <c r="AP56" s="325">
        <v>24150</v>
      </c>
      <c r="AQ56" s="326">
        <v>3.4</v>
      </c>
      <c r="AR56" s="327">
        <v>-5.8</v>
      </c>
    </row>
    <row r="57" spans="1:44" ht="13.2" x14ac:dyDescent="0.2">
      <c r="A57" s="249"/>
      <c r="AK57" s="305" t="s">
        <v>551</v>
      </c>
      <c r="AL57" s="306"/>
      <c r="AM57" s="314">
        <v>2833972</v>
      </c>
      <c r="AN57" s="315">
        <v>35856</v>
      </c>
      <c r="AO57" s="316">
        <v>-16.5</v>
      </c>
      <c r="AP57" s="317">
        <v>45483</v>
      </c>
      <c r="AQ57" s="318">
        <v>-0.2</v>
      </c>
      <c r="AR57" s="319">
        <v>-16.3</v>
      </c>
    </row>
    <row r="58" spans="1:44" ht="13.2" x14ac:dyDescent="0.2">
      <c r="A58" s="249"/>
      <c r="AK58" s="320"/>
      <c r="AL58" s="321" t="s">
        <v>548</v>
      </c>
      <c r="AM58" s="322">
        <v>1511939</v>
      </c>
      <c r="AN58" s="323">
        <v>19129</v>
      </c>
      <c r="AO58" s="324">
        <v>-44</v>
      </c>
      <c r="AP58" s="325">
        <v>24241</v>
      </c>
      <c r="AQ58" s="326">
        <v>0.4</v>
      </c>
      <c r="AR58" s="327">
        <v>-44.4</v>
      </c>
    </row>
    <row r="59" spans="1:44" ht="13.2" x14ac:dyDescent="0.2">
      <c r="A59" s="249"/>
      <c r="AK59" s="305" t="s">
        <v>552</v>
      </c>
      <c r="AL59" s="306"/>
      <c r="AM59" s="314">
        <v>3570526</v>
      </c>
      <c r="AN59" s="315">
        <v>44796</v>
      </c>
      <c r="AO59" s="316">
        <v>24.9</v>
      </c>
      <c r="AP59" s="317">
        <v>45945</v>
      </c>
      <c r="AQ59" s="318">
        <v>1</v>
      </c>
      <c r="AR59" s="319">
        <v>23.9</v>
      </c>
    </row>
    <row r="60" spans="1:44" ht="13.2" x14ac:dyDescent="0.2">
      <c r="A60" s="249"/>
      <c r="AK60" s="320"/>
      <c r="AL60" s="321" t="s">
        <v>548</v>
      </c>
      <c r="AM60" s="322">
        <v>2246090</v>
      </c>
      <c r="AN60" s="323">
        <v>28179</v>
      </c>
      <c r="AO60" s="324">
        <v>47.3</v>
      </c>
      <c r="AP60" s="325">
        <v>25180</v>
      </c>
      <c r="AQ60" s="326">
        <v>3.9</v>
      </c>
      <c r="AR60" s="327">
        <v>43.4</v>
      </c>
    </row>
    <row r="61" spans="1:44" ht="13.2" x14ac:dyDescent="0.2">
      <c r="A61" s="249"/>
      <c r="AK61" s="305" t="s">
        <v>553</v>
      </c>
      <c r="AL61" s="328"/>
      <c r="AM61" s="314">
        <v>4131409</v>
      </c>
      <c r="AN61" s="315">
        <v>53153</v>
      </c>
      <c r="AO61" s="316">
        <v>-7.1</v>
      </c>
      <c r="AP61" s="317">
        <v>45354</v>
      </c>
      <c r="AQ61" s="329">
        <v>0.9</v>
      </c>
      <c r="AR61" s="319">
        <v>-8</v>
      </c>
    </row>
    <row r="62" spans="1:44" ht="13.2" x14ac:dyDescent="0.2">
      <c r="A62" s="249"/>
      <c r="AK62" s="320"/>
      <c r="AL62" s="321" t="s">
        <v>548</v>
      </c>
      <c r="AM62" s="322">
        <v>2282510</v>
      </c>
      <c r="AN62" s="323">
        <v>29272</v>
      </c>
      <c r="AO62" s="324">
        <v>2.4</v>
      </c>
      <c r="AP62" s="325">
        <v>24556</v>
      </c>
      <c r="AQ62" s="326">
        <v>-0.4</v>
      </c>
      <c r="AR62" s="327">
        <v>2.8</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ybuxWfuuxgSKGPGOFuFxZZDD6+BQkm3VbD6+i4/4USq5Cyz6RK+jLT5jJ4qXOpSeByQDgxMmcGH3I6JX5QpkEQ==" saltValue="+hoJqckv2+uXmjZPIDOe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80" zoomScaleNormal="8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555</v>
      </c>
    </row>
    <row r="121" spans="125:125" ht="13.5" hidden="1" customHeight="1" x14ac:dyDescent="0.2">
      <c r="DU121" s="243"/>
    </row>
  </sheetData>
  <sheetProtection algorithmName="SHA-512" hashValue="dYjOmUhsDO8PJCBorBJv/USoqU727e2wWPo0PayhB+d/TZJHg0hGMVTNJxdWYepN8EXUaCu/iYHrgRWpKE3BFw==" saltValue="FPSDEFAdzYrbeEeCYwtdo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556</v>
      </c>
    </row>
  </sheetData>
  <sheetProtection algorithmName="SHA-512" hashValue="VjdCuC6Whskj+N9DpC10XV075IZ2/cSAA5yvXyJCrj60yn2zLqIslzDq5mq2NfKDmd0k+0xrMjLFfLkAp98r9Q==" saltValue="EyC0X112LdtP/EL8ktwf1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6"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62" t="s">
        <v>3</v>
      </c>
      <c r="D47" s="1162"/>
      <c r="E47" s="1163"/>
      <c r="F47" s="11">
        <v>23.65</v>
      </c>
      <c r="G47" s="12">
        <v>23.33</v>
      </c>
      <c r="H47" s="12">
        <v>23.32</v>
      </c>
      <c r="I47" s="12">
        <v>23.41</v>
      </c>
      <c r="J47" s="13">
        <v>23.74</v>
      </c>
    </row>
    <row r="48" spans="2:10" ht="57.75" customHeight="1" x14ac:dyDescent="0.2">
      <c r="B48" s="14"/>
      <c r="C48" s="1164" t="s">
        <v>4</v>
      </c>
      <c r="D48" s="1164"/>
      <c r="E48" s="1165"/>
      <c r="F48" s="15">
        <v>1.51</v>
      </c>
      <c r="G48" s="16">
        <v>1.83</v>
      </c>
      <c r="H48" s="16">
        <v>2.42</v>
      </c>
      <c r="I48" s="16">
        <v>3.01</v>
      </c>
      <c r="J48" s="17">
        <v>5.0999999999999996</v>
      </c>
    </row>
    <row r="49" spans="2:10" ht="57.75" customHeight="1" thickBot="1" x14ac:dyDescent="0.25">
      <c r="B49" s="18"/>
      <c r="C49" s="1166" t="s">
        <v>5</v>
      </c>
      <c r="D49" s="1166"/>
      <c r="E49" s="1167"/>
      <c r="F49" s="19" t="s">
        <v>562</v>
      </c>
      <c r="G49" s="20">
        <v>3.34</v>
      </c>
      <c r="H49" s="20">
        <v>0.73</v>
      </c>
      <c r="I49" s="20">
        <v>1.93</v>
      </c>
      <c r="J49" s="21">
        <v>3.69</v>
      </c>
    </row>
    <row r="50" spans="2:10" ht="13.2" x14ac:dyDescent="0.2"/>
  </sheetData>
  <sheetProtection algorithmName="SHA-512" hashValue="gTNkEqPSVZ1xWmjacS8Dz7Hu5JGWzziQt3Jyf3mtHwKW8GGdX8EK4zwh07B6MZOsBtxauO1WplLwGoH0Lgszhw==" saltValue="t5ME91tM2LNWRSI9K8pFI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72" t="s">
        <v>563</v>
      </c>
      <c r="D34" s="1172"/>
      <c r="E34" s="1173"/>
      <c r="F34" s="32">
        <v>15.53</v>
      </c>
      <c r="G34" s="33">
        <v>15.93</v>
      </c>
      <c r="H34" s="33">
        <v>16.13</v>
      </c>
      <c r="I34" s="33">
        <v>15.59</v>
      </c>
      <c r="J34" s="34">
        <v>14.63</v>
      </c>
      <c r="K34" s="22"/>
      <c r="L34" s="22"/>
      <c r="M34" s="22"/>
      <c r="N34" s="22"/>
      <c r="O34" s="22"/>
      <c r="P34" s="22"/>
    </row>
    <row r="35" spans="1:16" ht="39" customHeight="1" x14ac:dyDescent="0.2">
      <c r="A35" s="22"/>
      <c r="B35" s="35"/>
      <c r="C35" s="1168" t="s">
        <v>564</v>
      </c>
      <c r="D35" s="1168"/>
      <c r="E35" s="1169"/>
      <c r="F35" s="36">
        <v>1.5</v>
      </c>
      <c r="G35" s="37">
        <v>1.82</v>
      </c>
      <c r="H35" s="37">
        <v>2.42</v>
      </c>
      <c r="I35" s="37">
        <v>2.64</v>
      </c>
      <c r="J35" s="38">
        <v>5.08</v>
      </c>
      <c r="K35" s="22"/>
      <c r="L35" s="22"/>
      <c r="M35" s="22"/>
      <c r="N35" s="22"/>
      <c r="O35" s="22"/>
      <c r="P35" s="22"/>
    </row>
    <row r="36" spans="1:16" ht="39" customHeight="1" x14ac:dyDescent="0.2">
      <c r="A36" s="22"/>
      <c r="B36" s="35"/>
      <c r="C36" s="1168" t="s">
        <v>565</v>
      </c>
      <c r="D36" s="1168"/>
      <c r="E36" s="1169"/>
      <c r="F36" s="36">
        <v>1.45</v>
      </c>
      <c r="G36" s="37">
        <v>0.77</v>
      </c>
      <c r="H36" s="37">
        <v>0.43</v>
      </c>
      <c r="I36" s="37">
        <v>0.52</v>
      </c>
      <c r="J36" s="38">
        <v>0.85</v>
      </c>
      <c r="K36" s="22"/>
      <c r="L36" s="22"/>
      <c r="M36" s="22"/>
      <c r="N36" s="22"/>
      <c r="O36" s="22"/>
      <c r="P36" s="22"/>
    </row>
    <row r="37" spans="1:16" ht="39" customHeight="1" x14ac:dyDescent="0.2">
      <c r="A37" s="22"/>
      <c r="B37" s="35"/>
      <c r="C37" s="1168" t="s">
        <v>566</v>
      </c>
      <c r="D37" s="1168"/>
      <c r="E37" s="1169"/>
      <c r="F37" s="36">
        <v>0</v>
      </c>
      <c r="G37" s="37">
        <v>0.17</v>
      </c>
      <c r="H37" s="37">
        <v>0.46</v>
      </c>
      <c r="I37" s="37">
        <v>0.42</v>
      </c>
      <c r="J37" s="38">
        <v>0.63</v>
      </c>
      <c r="K37" s="22"/>
      <c r="L37" s="22"/>
      <c r="M37" s="22"/>
      <c r="N37" s="22"/>
      <c r="O37" s="22"/>
      <c r="P37" s="22"/>
    </row>
    <row r="38" spans="1:16" ht="39" customHeight="1" x14ac:dyDescent="0.2">
      <c r="A38" s="22"/>
      <c r="B38" s="35"/>
      <c r="C38" s="1168" t="s">
        <v>567</v>
      </c>
      <c r="D38" s="1168"/>
      <c r="E38" s="1169"/>
      <c r="F38" s="36">
        <v>1.95</v>
      </c>
      <c r="G38" s="37">
        <v>0.91</v>
      </c>
      <c r="H38" s="37">
        <v>0.66</v>
      </c>
      <c r="I38" s="37">
        <v>0.8</v>
      </c>
      <c r="J38" s="38">
        <v>0.52</v>
      </c>
      <c r="K38" s="22"/>
      <c r="L38" s="22"/>
      <c r="M38" s="22"/>
      <c r="N38" s="22"/>
      <c r="O38" s="22"/>
      <c r="P38" s="22"/>
    </row>
    <row r="39" spans="1:16" ht="39" customHeight="1" x14ac:dyDescent="0.2">
      <c r="A39" s="22"/>
      <c r="B39" s="35"/>
      <c r="C39" s="1168" t="s">
        <v>568</v>
      </c>
      <c r="D39" s="1168"/>
      <c r="E39" s="1169"/>
      <c r="F39" s="36">
        <v>0.05</v>
      </c>
      <c r="G39" s="37">
        <v>0.1</v>
      </c>
      <c r="H39" s="37">
        <v>0.18</v>
      </c>
      <c r="I39" s="37">
        <v>0.04</v>
      </c>
      <c r="J39" s="38">
        <v>0.04</v>
      </c>
      <c r="K39" s="22"/>
      <c r="L39" s="22"/>
      <c r="M39" s="22"/>
      <c r="N39" s="22"/>
      <c r="O39" s="22"/>
      <c r="P39" s="22"/>
    </row>
    <row r="40" spans="1:16" ht="39" customHeight="1" x14ac:dyDescent="0.2">
      <c r="A40" s="22"/>
      <c r="B40" s="35"/>
      <c r="C40" s="1168" t="s">
        <v>569</v>
      </c>
      <c r="D40" s="1168"/>
      <c r="E40" s="1169"/>
      <c r="F40" s="36" t="s">
        <v>515</v>
      </c>
      <c r="G40" s="37" t="s">
        <v>515</v>
      </c>
      <c r="H40" s="37" t="s">
        <v>515</v>
      </c>
      <c r="I40" s="37">
        <v>0.35</v>
      </c>
      <c r="J40" s="38">
        <v>0.01</v>
      </c>
      <c r="K40" s="22"/>
      <c r="L40" s="22"/>
      <c r="M40" s="22"/>
      <c r="N40" s="22"/>
      <c r="O40" s="22"/>
      <c r="P40" s="22"/>
    </row>
    <row r="41" spans="1:16" ht="39" customHeight="1" x14ac:dyDescent="0.2">
      <c r="A41" s="22"/>
      <c r="B41" s="35"/>
      <c r="C41" s="1168"/>
      <c r="D41" s="1168"/>
      <c r="E41" s="1169"/>
      <c r="F41" s="36"/>
      <c r="G41" s="37"/>
      <c r="H41" s="37"/>
      <c r="I41" s="37"/>
      <c r="J41" s="38"/>
      <c r="K41" s="22"/>
      <c r="L41" s="22"/>
      <c r="M41" s="22"/>
      <c r="N41" s="22"/>
      <c r="O41" s="22"/>
      <c r="P41" s="22"/>
    </row>
    <row r="42" spans="1:16" ht="39" customHeight="1" x14ac:dyDescent="0.2">
      <c r="A42" s="22"/>
      <c r="B42" s="39"/>
      <c r="C42" s="1168" t="s">
        <v>570</v>
      </c>
      <c r="D42" s="1168"/>
      <c r="E42" s="1169"/>
      <c r="F42" s="36" t="s">
        <v>515</v>
      </c>
      <c r="G42" s="37" t="s">
        <v>515</v>
      </c>
      <c r="H42" s="37" t="s">
        <v>515</v>
      </c>
      <c r="I42" s="37" t="s">
        <v>515</v>
      </c>
      <c r="J42" s="38" t="s">
        <v>515</v>
      </c>
      <c r="K42" s="22"/>
      <c r="L42" s="22"/>
      <c r="M42" s="22"/>
      <c r="N42" s="22"/>
      <c r="O42" s="22"/>
      <c r="P42" s="22"/>
    </row>
    <row r="43" spans="1:16" ht="39" customHeight="1" thickBot="1" x14ac:dyDescent="0.25">
      <c r="A43" s="22"/>
      <c r="B43" s="40"/>
      <c r="C43" s="1170" t="s">
        <v>571</v>
      </c>
      <c r="D43" s="1170"/>
      <c r="E43" s="1171"/>
      <c r="F43" s="41">
        <v>0</v>
      </c>
      <c r="G43" s="42">
        <v>0</v>
      </c>
      <c r="H43" s="42">
        <v>0</v>
      </c>
      <c r="I43" s="42">
        <v>0</v>
      </c>
      <c r="J43" s="43" t="s">
        <v>515</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1U9vQP5ElMU/vPkgyvRb9zXDg8lTRB/9gsb6V3nu0ClCY8HqafCLK0846kXDL5IZURor+DQ3Y+rTPsOFWV9og==" saltValue="/olOWZMzvFqOD/SMJ6Fl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61"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92" t="s">
        <v>10</v>
      </c>
      <c r="C45" s="1193"/>
      <c r="D45" s="56"/>
      <c r="E45" s="1198" t="s">
        <v>11</v>
      </c>
      <c r="F45" s="1198"/>
      <c r="G45" s="1198"/>
      <c r="H45" s="1198"/>
      <c r="I45" s="1198"/>
      <c r="J45" s="1199"/>
      <c r="K45" s="57">
        <v>2716</v>
      </c>
      <c r="L45" s="58">
        <v>2744</v>
      </c>
      <c r="M45" s="58">
        <v>2842</v>
      </c>
      <c r="N45" s="58">
        <v>2949</v>
      </c>
      <c r="O45" s="59">
        <v>3258</v>
      </c>
      <c r="P45" s="46"/>
      <c r="Q45" s="46"/>
      <c r="R45" s="46"/>
      <c r="S45" s="46"/>
      <c r="T45" s="46"/>
      <c r="U45" s="46"/>
    </row>
    <row r="46" spans="1:21" ht="30.75" customHeight="1" x14ac:dyDescent="0.2">
      <c r="A46" s="46"/>
      <c r="B46" s="1194"/>
      <c r="C46" s="1195"/>
      <c r="D46" s="60"/>
      <c r="E46" s="1176" t="s">
        <v>12</v>
      </c>
      <c r="F46" s="1176"/>
      <c r="G46" s="1176"/>
      <c r="H46" s="1176"/>
      <c r="I46" s="1176"/>
      <c r="J46" s="1177"/>
      <c r="K46" s="61" t="s">
        <v>515</v>
      </c>
      <c r="L46" s="62" t="s">
        <v>515</v>
      </c>
      <c r="M46" s="62" t="s">
        <v>515</v>
      </c>
      <c r="N46" s="62" t="s">
        <v>515</v>
      </c>
      <c r="O46" s="63" t="s">
        <v>515</v>
      </c>
      <c r="P46" s="46"/>
      <c r="Q46" s="46"/>
      <c r="R46" s="46"/>
      <c r="S46" s="46"/>
      <c r="T46" s="46"/>
      <c r="U46" s="46"/>
    </row>
    <row r="47" spans="1:21" ht="30.75" customHeight="1" x14ac:dyDescent="0.2">
      <c r="A47" s="46"/>
      <c r="B47" s="1194"/>
      <c r="C47" s="1195"/>
      <c r="D47" s="60"/>
      <c r="E47" s="1176" t="s">
        <v>13</v>
      </c>
      <c r="F47" s="1176"/>
      <c r="G47" s="1176"/>
      <c r="H47" s="1176"/>
      <c r="I47" s="1176"/>
      <c r="J47" s="1177"/>
      <c r="K47" s="61" t="s">
        <v>515</v>
      </c>
      <c r="L47" s="62" t="s">
        <v>515</v>
      </c>
      <c r="M47" s="62" t="s">
        <v>515</v>
      </c>
      <c r="N47" s="62" t="s">
        <v>515</v>
      </c>
      <c r="O47" s="63" t="s">
        <v>515</v>
      </c>
      <c r="P47" s="46"/>
      <c r="Q47" s="46"/>
      <c r="R47" s="46"/>
      <c r="S47" s="46"/>
      <c r="T47" s="46"/>
      <c r="U47" s="46"/>
    </row>
    <row r="48" spans="1:21" ht="30.75" customHeight="1" x14ac:dyDescent="0.2">
      <c r="A48" s="46"/>
      <c r="B48" s="1194"/>
      <c r="C48" s="1195"/>
      <c r="D48" s="60"/>
      <c r="E48" s="1176" t="s">
        <v>14</v>
      </c>
      <c r="F48" s="1176"/>
      <c r="G48" s="1176"/>
      <c r="H48" s="1176"/>
      <c r="I48" s="1176"/>
      <c r="J48" s="1177"/>
      <c r="K48" s="61">
        <v>572</v>
      </c>
      <c r="L48" s="62">
        <v>604</v>
      </c>
      <c r="M48" s="62">
        <v>549</v>
      </c>
      <c r="N48" s="62">
        <v>484</v>
      </c>
      <c r="O48" s="63">
        <v>454</v>
      </c>
      <c r="P48" s="46"/>
      <c r="Q48" s="46"/>
      <c r="R48" s="46"/>
      <c r="S48" s="46"/>
      <c r="T48" s="46"/>
      <c r="U48" s="46"/>
    </row>
    <row r="49" spans="1:21" ht="30.75" customHeight="1" x14ac:dyDescent="0.2">
      <c r="A49" s="46"/>
      <c r="B49" s="1194"/>
      <c r="C49" s="1195"/>
      <c r="D49" s="60"/>
      <c r="E49" s="1176" t="s">
        <v>15</v>
      </c>
      <c r="F49" s="1176"/>
      <c r="G49" s="1176"/>
      <c r="H49" s="1176"/>
      <c r="I49" s="1176"/>
      <c r="J49" s="1177"/>
      <c r="K49" s="61">
        <v>504</v>
      </c>
      <c r="L49" s="62">
        <v>499</v>
      </c>
      <c r="M49" s="62">
        <v>470</v>
      </c>
      <c r="N49" s="62">
        <v>481</v>
      </c>
      <c r="O49" s="63">
        <v>521</v>
      </c>
      <c r="P49" s="46"/>
      <c r="Q49" s="46"/>
      <c r="R49" s="46"/>
      <c r="S49" s="46"/>
      <c r="T49" s="46"/>
      <c r="U49" s="46"/>
    </row>
    <row r="50" spans="1:21" ht="30.75" customHeight="1" x14ac:dyDescent="0.2">
      <c r="A50" s="46"/>
      <c r="B50" s="1194"/>
      <c r="C50" s="1195"/>
      <c r="D50" s="60"/>
      <c r="E50" s="1176" t="s">
        <v>16</v>
      </c>
      <c r="F50" s="1176"/>
      <c r="G50" s="1176"/>
      <c r="H50" s="1176"/>
      <c r="I50" s="1176"/>
      <c r="J50" s="1177"/>
      <c r="K50" s="61">
        <v>570</v>
      </c>
      <c r="L50" s="62">
        <v>1247</v>
      </c>
      <c r="M50" s="62">
        <v>266</v>
      </c>
      <c r="N50" s="62">
        <v>272</v>
      </c>
      <c r="O50" s="63">
        <v>260</v>
      </c>
      <c r="P50" s="46"/>
      <c r="Q50" s="46"/>
      <c r="R50" s="46"/>
      <c r="S50" s="46"/>
      <c r="T50" s="46"/>
      <c r="U50" s="46"/>
    </row>
    <row r="51" spans="1:21" ht="30.75" customHeight="1" x14ac:dyDescent="0.2">
      <c r="A51" s="46"/>
      <c r="B51" s="1196"/>
      <c r="C51" s="1197"/>
      <c r="D51" s="64"/>
      <c r="E51" s="1176" t="s">
        <v>17</v>
      </c>
      <c r="F51" s="1176"/>
      <c r="G51" s="1176"/>
      <c r="H51" s="1176"/>
      <c r="I51" s="1176"/>
      <c r="J51" s="1177"/>
      <c r="K51" s="61" t="s">
        <v>515</v>
      </c>
      <c r="L51" s="62" t="s">
        <v>515</v>
      </c>
      <c r="M51" s="62" t="s">
        <v>515</v>
      </c>
      <c r="N51" s="62" t="s">
        <v>515</v>
      </c>
      <c r="O51" s="63" t="s">
        <v>515</v>
      </c>
      <c r="P51" s="46"/>
      <c r="Q51" s="46"/>
      <c r="R51" s="46"/>
      <c r="S51" s="46"/>
      <c r="T51" s="46"/>
      <c r="U51" s="46"/>
    </row>
    <row r="52" spans="1:21" ht="30.75" customHeight="1" x14ac:dyDescent="0.2">
      <c r="A52" s="46"/>
      <c r="B52" s="1174" t="s">
        <v>18</v>
      </c>
      <c r="C52" s="1175"/>
      <c r="D52" s="64"/>
      <c r="E52" s="1176" t="s">
        <v>19</v>
      </c>
      <c r="F52" s="1176"/>
      <c r="G52" s="1176"/>
      <c r="H52" s="1176"/>
      <c r="I52" s="1176"/>
      <c r="J52" s="1177"/>
      <c r="K52" s="61">
        <v>3007</v>
      </c>
      <c r="L52" s="62">
        <v>3784</v>
      </c>
      <c r="M52" s="62">
        <v>2758</v>
      </c>
      <c r="N52" s="62">
        <v>2771</v>
      </c>
      <c r="O52" s="63">
        <v>2849</v>
      </c>
      <c r="P52" s="46"/>
      <c r="Q52" s="46"/>
      <c r="R52" s="46"/>
      <c r="S52" s="46"/>
      <c r="T52" s="46"/>
      <c r="U52" s="46"/>
    </row>
    <row r="53" spans="1:21" ht="30.75" customHeight="1" thickBot="1" x14ac:dyDescent="0.25">
      <c r="A53" s="46"/>
      <c r="B53" s="1178" t="s">
        <v>20</v>
      </c>
      <c r="C53" s="1179"/>
      <c r="D53" s="65"/>
      <c r="E53" s="1180" t="s">
        <v>21</v>
      </c>
      <c r="F53" s="1180"/>
      <c r="G53" s="1180"/>
      <c r="H53" s="1180"/>
      <c r="I53" s="1180"/>
      <c r="J53" s="1181"/>
      <c r="K53" s="66">
        <v>1355</v>
      </c>
      <c r="L53" s="67">
        <v>1310</v>
      </c>
      <c r="M53" s="67">
        <v>1369</v>
      </c>
      <c r="N53" s="67">
        <v>1415</v>
      </c>
      <c r="O53" s="68">
        <v>1644</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5">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2">
      <c r="B57" s="1182" t="s">
        <v>24</v>
      </c>
      <c r="C57" s="1183"/>
      <c r="D57" s="1186" t="s">
        <v>25</v>
      </c>
      <c r="E57" s="1187"/>
      <c r="F57" s="1187"/>
      <c r="G57" s="1187"/>
      <c r="H57" s="1187"/>
      <c r="I57" s="1187"/>
      <c r="J57" s="1188"/>
      <c r="K57" s="81"/>
      <c r="L57" s="82"/>
      <c r="M57" s="82"/>
      <c r="N57" s="82"/>
      <c r="O57" s="83"/>
    </row>
    <row r="58" spans="1:21" ht="31.5" customHeight="1" thickBot="1" x14ac:dyDescent="0.25">
      <c r="B58" s="1184"/>
      <c r="C58" s="1185"/>
      <c r="D58" s="1189" t="s">
        <v>26</v>
      </c>
      <c r="E58" s="1190"/>
      <c r="F58" s="1190"/>
      <c r="G58" s="1190"/>
      <c r="H58" s="1190"/>
      <c r="I58" s="1190"/>
      <c r="J58" s="1191"/>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lqewwW93pOH+2gAbedfJLnYD2G8ZHkmsZrP3uPDeNy0yyIO9BRNzlNqqXC9fn5u4dBUO4Js6jnTq0QS9tvKgA==" saltValue="lgkcJY9aplWI2rkCOtud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80" zoomScaleNormal="8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557</v>
      </c>
      <c r="J40" s="98" t="s">
        <v>558</v>
      </c>
      <c r="K40" s="98" t="s">
        <v>559</v>
      </c>
      <c r="L40" s="98" t="s">
        <v>560</v>
      </c>
      <c r="M40" s="99" t="s">
        <v>561</v>
      </c>
    </row>
    <row r="41" spans="2:13" ht="27.75" customHeight="1" x14ac:dyDescent="0.2">
      <c r="B41" s="1212" t="s">
        <v>29</v>
      </c>
      <c r="C41" s="1213"/>
      <c r="D41" s="100"/>
      <c r="E41" s="1214" t="s">
        <v>30</v>
      </c>
      <c r="F41" s="1214"/>
      <c r="G41" s="1214"/>
      <c r="H41" s="1215"/>
      <c r="I41" s="332">
        <v>32709</v>
      </c>
      <c r="J41" s="333">
        <v>32824</v>
      </c>
      <c r="K41" s="333">
        <v>32790</v>
      </c>
      <c r="L41" s="333">
        <v>32249</v>
      </c>
      <c r="M41" s="334">
        <v>31796</v>
      </c>
    </row>
    <row r="42" spans="2:13" ht="27.75" customHeight="1" x14ac:dyDescent="0.2">
      <c r="B42" s="1202"/>
      <c r="C42" s="1203"/>
      <c r="D42" s="101"/>
      <c r="E42" s="1206" t="s">
        <v>31</v>
      </c>
      <c r="F42" s="1206"/>
      <c r="G42" s="1206"/>
      <c r="H42" s="1207"/>
      <c r="I42" s="335">
        <v>2327</v>
      </c>
      <c r="J42" s="336">
        <v>2716</v>
      </c>
      <c r="K42" s="336">
        <v>2457</v>
      </c>
      <c r="L42" s="336">
        <v>2186</v>
      </c>
      <c r="M42" s="337">
        <v>1929</v>
      </c>
    </row>
    <row r="43" spans="2:13" ht="27.75" customHeight="1" x14ac:dyDescent="0.2">
      <c r="B43" s="1202"/>
      <c r="C43" s="1203"/>
      <c r="D43" s="101"/>
      <c r="E43" s="1206" t="s">
        <v>32</v>
      </c>
      <c r="F43" s="1206"/>
      <c r="G43" s="1206"/>
      <c r="H43" s="1207"/>
      <c r="I43" s="335">
        <v>7177</v>
      </c>
      <c r="J43" s="336">
        <v>6769</v>
      </c>
      <c r="K43" s="336">
        <v>5797</v>
      </c>
      <c r="L43" s="336">
        <v>5342</v>
      </c>
      <c r="M43" s="337">
        <v>4746</v>
      </c>
    </row>
    <row r="44" spans="2:13" ht="27.75" customHeight="1" x14ac:dyDescent="0.2">
      <c r="B44" s="1202"/>
      <c r="C44" s="1203"/>
      <c r="D44" s="101"/>
      <c r="E44" s="1206" t="s">
        <v>33</v>
      </c>
      <c r="F44" s="1206"/>
      <c r="G44" s="1206"/>
      <c r="H44" s="1207"/>
      <c r="I44" s="335">
        <v>3066</v>
      </c>
      <c r="J44" s="336">
        <v>2849</v>
      </c>
      <c r="K44" s="336">
        <v>2808</v>
      </c>
      <c r="L44" s="336">
        <v>2834</v>
      </c>
      <c r="M44" s="337">
        <v>2526</v>
      </c>
    </row>
    <row r="45" spans="2:13" ht="27.75" customHeight="1" x14ac:dyDescent="0.2">
      <c r="B45" s="1202"/>
      <c r="C45" s="1203"/>
      <c r="D45" s="101"/>
      <c r="E45" s="1206" t="s">
        <v>34</v>
      </c>
      <c r="F45" s="1206"/>
      <c r="G45" s="1206"/>
      <c r="H45" s="1207"/>
      <c r="I45" s="335">
        <v>3264</v>
      </c>
      <c r="J45" s="336">
        <v>3076</v>
      </c>
      <c r="K45" s="336">
        <v>3043</v>
      </c>
      <c r="L45" s="336">
        <v>3094</v>
      </c>
      <c r="M45" s="337">
        <v>3097</v>
      </c>
    </row>
    <row r="46" spans="2:13" ht="27.75" customHeight="1" x14ac:dyDescent="0.2">
      <c r="B46" s="1202"/>
      <c r="C46" s="1203"/>
      <c r="D46" s="102"/>
      <c r="E46" s="1206" t="s">
        <v>35</v>
      </c>
      <c r="F46" s="1206"/>
      <c r="G46" s="1206"/>
      <c r="H46" s="1207"/>
      <c r="I46" s="335" t="s">
        <v>515</v>
      </c>
      <c r="J46" s="336" t="s">
        <v>515</v>
      </c>
      <c r="K46" s="336" t="s">
        <v>515</v>
      </c>
      <c r="L46" s="336" t="s">
        <v>515</v>
      </c>
      <c r="M46" s="337" t="s">
        <v>515</v>
      </c>
    </row>
    <row r="47" spans="2:13" ht="27.75" customHeight="1" x14ac:dyDescent="0.2">
      <c r="B47" s="1202"/>
      <c r="C47" s="1203"/>
      <c r="D47" s="103"/>
      <c r="E47" s="1216" t="s">
        <v>36</v>
      </c>
      <c r="F47" s="1217"/>
      <c r="G47" s="1217"/>
      <c r="H47" s="1218"/>
      <c r="I47" s="335" t="s">
        <v>515</v>
      </c>
      <c r="J47" s="336" t="s">
        <v>515</v>
      </c>
      <c r="K47" s="336" t="s">
        <v>515</v>
      </c>
      <c r="L47" s="336" t="s">
        <v>515</v>
      </c>
      <c r="M47" s="337" t="s">
        <v>515</v>
      </c>
    </row>
    <row r="48" spans="2:13" ht="27.75" customHeight="1" x14ac:dyDescent="0.2">
      <c r="B48" s="1202"/>
      <c r="C48" s="1203"/>
      <c r="D48" s="101"/>
      <c r="E48" s="1206" t="s">
        <v>37</v>
      </c>
      <c r="F48" s="1206"/>
      <c r="G48" s="1206"/>
      <c r="H48" s="1207"/>
      <c r="I48" s="335" t="s">
        <v>515</v>
      </c>
      <c r="J48" s="336" t="s">
        <v>515</v>
      </c>
      <c r="K48" s="336" t="s">
        <v>515</v>
      </c>
      <c r="L48" s="336" t="s">
        <v>515</v>
      </c>
      <c r="M48" s="337" t="s">
        <v>515</v>
      </c>
    </row>
    <row r="49" spans="2:13" ht="27.75" customHeight="1" x14ac:dyDescent="0.2">
      <c r="B49" s="1204"/>
      <c r="C49" s="1205"/>
      <c r="D49" s="101"/>
      <c r="E49" s="1206" t="s">
        <v>38</v>
      </c>
      <c r="F49" s="1206"/>
      <c r="G49" s="1206"/>
      <c r="H49" s="1207"/>
      <c r="I49" s="335" t="s">
        <v>515</v>
      </c>
      <c r="J49" s="336" t="s">
        <v>515</v>
      </c>
      <c r="K49" s="336" t="s">
        <v>515</v>
      </c>
      <c r="L49" s="336" t="s">
        <v>515</v>
      </c>
      <c r="M49" s="337" t="s">
        <v>515</v>
      </c>
    </row>
    <row r="50" spans="2:13" ht="27.75" customHeight="1" x14ac:dyDescent="0.2">
      <c r="B50" s="1200" t="s">
        <v>39</v>
      </c>
      <c r="C50" s="1201"/>
      <c r="D50" s="104"/>
      <c r="E50" s="1206" t="s">
        <v>40</v>
      </c>
      <c r="F50" s="1206"/>
      <c r="G50" s="1206"/>
      <c r="H50" s="1207"/>
      <c r="I50" s="335">
        <v>12038</v>
      </c>
      <c r="J50" s="336">
        <v>11840</v>
      </c>
      <c r="K50" s="336">
        <v>11421</v>
      </c>
      <c r="L50" s="336">
        <v>12254</v>
      </c>
      <c r="M50" s="337">
        <v>12271</v>
      </c>
    </row>
    <row r="51" spans="2:13" ht="27.75" customHeight="1" x14ac:dyDescent="0.2">
      <c r="B51" s="1202"/>
      <c r="C51" s="1203"/>
      <c r="D51" s="101"/>
      <c r="E51" s="1206" t="s">
        <v>41</v>
      </c>
      <c r="F51" s="1206"/>
      <c r="G51" s="1206"/>
      <c r="H51" s="1207"/>
      <c r="I51" s="335">
        <v>3490</v>
      </c>
      <c r="J51" s="336">
        <v>3079</v>
      </c>
      <c r="K51" s="336">
        <v>2875</v>
      </c>
      <c r="L51" s="336">
        <v>2777</v>
      </c>
      <c r="M51" s="337">
        <v>2656</v>
      </c>
    </row>
    <row r="52" spans="2:13" ht="27.75" customHeight="1" x14ac:dyDescent="0.2">
      <c r="B52" s="1204"/>
      <c r="C52" s="1205"/>
      <c r="D52" s="101"/>
      <c r="E52" s="1206" t="s">
        <v>42</v>
      </c>
      <c r="F52" s="1206"/>
      <c r="G52" s="1206"/>
      <c r="H52" s="1207"/>
      <c r="I52" s="335">
        <v>28183</v>
      </c>
      <c r="J52" s="336">
        <v>28146</v>
      </c>
      <c r="K52" s="336">
        <v>28163</v>
      </c>
      <c r="L52" s="336">
        <v>27480</v>
      </c>
      <c r="M52" s="337">
        <v>27294</v>
      </c>
    </row>
    <row r="53" spans="2:13" ht="27.75" customHeight="1" thickBot="1" x14ac:dyDescent="0.25">
      <c r="B53" s="1208" t="s">
        <v>43</v>
      </c>
      <c r="C53" s="1209"/>
      <c r="D53" s="105"/>
      <c r="E53" s="1210" t="s">
        <v>44</v>
      </c>
      <c r="F53" s="1210"/>
      <c r="G53" s="1210"/>
      <c r="H53" s="1211"/>
      <c r="I53" s="338">
        <v>4832</v>
      </c>
      <c r="J53" s="339">
        <v>5170</v>
      </c>
      <c r="K53" s="339">
        <v>4435</v>
      </c>
      <c r="L53" s="339">
        <v>3194</v>
      </c>
      <c r="M53" s="340">
        <v>1875</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M/G6+n62FCvs+JWfNdObGBhSQOg51KcevilXmjqdp/ixU2CdugOeL7/ny+cmXKrgIdC/ggtlZBUgbF7AaR3s3Q==" saltValue="cxy579q/3OyfMRNdgDUl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559</v>
      </c>
      <c r="G54" s="114" t="s">
        <v>560</v>
      </c>
      <c r="H54" s="115" t="s">
        <v>561</v>
      </c>
    </row>
    <row r="55" spans="2:8" ht="52.5" customHeight="1" x14ac:dyDescent="0.2">
      <c r="B55" s="116"/>
      <c r="C55" s="1227" t="s">
        <v>47</v>
      </c>
      <c r="D55" s="1227"/>
      <c r="E55" s="1228"/>
      <c r="F55" s="117">
        <v>4014</v>
      </c>
      <c r="G55" s="117">
        <v>4235</v>
      </c>
      <c r="H55" s="118">
        <v>4512</v>
      </c>
    </row>
    <row r="56" spans="2:8" ht="52.5" customHeight="1" x14ac:dyDescent="0.2">
      <c r="B56" s="119"/>
      <c r="C56" s="1229" t="s">
        <v>48</v>
      </c>
      <c r="D56" s="1229"/>
      <c r="E56" s="1230"/>
      <c r="F56" s="120">
        <v>45</v>
      </c>
      <c r="G56" s="120">
        <v>45</v>
      </c>
      <c r="H56" s="121">
        <v>45</v>
      </c>
    </row>
    <row r="57" spans="2:8" ht="53.25" customHeight="1" x14ac:dyDescent="0.2">
      <c r="B57" s="119"/>
      <c r="C57" s="1231" t="s">
        <v>49</v>
      </c>
      <c r="D57" s="1231"/>
      <c r="E57" s="1232"/>
      <c r="F57" s="122">
        <v>6398</v>
      </c>
      <c r="G57" s="122">
        <v>6983</v>
      </c>
      <c r="H57" s="123">
        <v>6394</v>
      </c>
    </row>
    <row r="58" spans="2:8" ht="45.75" customHeight="1" x14ac:dyDescent="0.2">
      <c r="B58" s="124"/>
      <c r="C58" s="1219" t="s">
        <v>598</v>
      </c>
      <c r="D58" s="1220"/>
      <c r="E58" s="1221"/>
      <c r="F58" s="125">
        <v>3165</v>
      </c>
      <c r="G58" s="125">
        <v>3664</v>
      </c>
      <c r="H58" s="126">
        <v>3402</v>
      </c>
    </row>
    <row r="59" spans="2:8" ht="45.75" customHeight="1" x14ac:dyDescent="0.2">
      <c r="B59" s="124"/>
      <c r="C59" s="1219" t="s">
        <v>599</v>
      </c>
      <c r="D59" s="1220"/>
      <c r="E59" s="1221"/>
      <c r="F59" s="125">
        <v>440</v>
      </c>
      <c r="G59" s="125">
        <v>692</v>
      </c>
      <c r="H59" s="126">
        <v>693</v>
      </c>
    </row>
    <row r="60" spans="2:8" ht="45.75" customHeight="1" x14ac:dyDescent="0.2">
      <c r="B60" s="124"/>
      <c r="C60" s="1219" t="s">
        <v>600</v>
      </c>
      <c r="D60" s="1220"/>
      <c r="E60" s="1221"/>
      <c r="F60" s="125">
        <v>857</v>
      </c>
      <c r="G60" s="125">
        <v>817</v>
      </c>
      <c r="H60" s="126">
        <v>638</v>
      </c>
    </row>
    <row r="61" spans="2:8" ht="45.75" customHeight="1" x14ac:dyDescent="0.2">
      <c r="B61" s="124"/>
      <c r="C61" s="1219" t="s">
        <v>601</v>
      </c>
      <c r="D61" s="1220"/>
      <c r="E61" s="1221"/>
      <c r="F61" s="125">
        <v>597</v>
      </c>
      <c r="G61" s="125">
        <v>597</v>
      </c>
      <c r="H61" s="126">
        <v>597</v>
      </c>
    </row>
    <row r="62" spans="2:8" ht="45.75" customHeight="1" thickBot="1" x14ac:dyDescent="0.25">
      <c r="B62" s="127"/>
      <c r="C62" s="1222" t="s">
        <v>602</v>
      </c>
      <c r="D62" s="1223"/>
      <c r="E62" s="1224"/>
      <c r="F62" s="128">
        <v>986</v>
      </c>
      <c r="G62" s="128">
        <v>781</v>
      </c>
      <c r="H62" s="129">
        <v>561</v>
      </c>
    </row>
    <row r="63" spans="2:8" ht="52.5" customHeight="1" thickBot="1" x14ac:dyDescent="0.25">
      <c r="B63" s="130"/>
      <c r="C63" s="1225" t="s">
        <v>50</v>
      </c>
      <c r="D63" s="1225"/>
      <c r="E63" s="1226"/>
      <c r="F63" s="131">
        <v>10457</v>
      </c>
      <c r="G63" s="131">
        <v>11263</v>
      </c>
      <c r="H63" s="132">
        <v>10951</v>
      </c>
    </row>
    <row r="64" spans="2:8" ht="13.2" x14ac:dyDescent="0.2"/>
  </sheetData>
  <sheetProtection algorithmName="SHA-512" hashValue="ZW6qhTi0x3067kYDbLcS6s1ArDLqZKvuPhBAtTZ74UqYBjZuPym6Dvz+kVKFFkgBfRwazTCbW1wiTm9kG+DytQ==" saltValue="SMZOpBM/c4Xa49/LPJ76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6835D-BC05-44BF-B808-AD330FFD8931}">
  <sheetPr>
    <pageSetUpPr fitToPage="1"/>
  </sheetPr>
  <dimension ref="A1:DE85"/>
  <sheetViews>
    <sheetView showGridLines="0" zoomScale="80" zoomScaleNormal="80" zoomScaleSheetLayoutView="55" workbookViewId="0">
      <selection activeCell="BS16" sqref="BS16"/>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89"/>
      <c r="B1" s="1288"/>
      <c r="DD1" s="245"/>
      <c r="DE1" s="245"/>
    </row>
    <row r="2" spans="1:109" ht="25.5" customHeight="1" x14ac:dyDescent="0.2">
      <c r="A2" s="1287"/>
      <c r="C2" s="1287"/>
      <c r="O2" s="1287"/>
      <c r="P2" s="1287"/>
      <c r="Q2" s="1287"/>
      <c r="R2" s="1287"/>
      <c r="S2" s="1287"/>
      <c r="T2" s="1287"/>
      <c r="U2" s="1287"/>
      <c r="V2" s="1287"/>
      <c r="W2" s="1287"/>
      <c r="X2" s="1287"/>
      <c r="Y2" s="1287"/>
      <c r="Z2" s="1287"/>
      <c r="AA2" s="1287"/>
      <c r="AB2" s="1287"/>
      <c r="AC2" s="1287"/>
      <c r="AD2" s="1287"/>
      <c r="AE2" s="1287"/>
      <c r="AF2" s="1287"/>
      <c r="AG2" s="1287"/>
      <c r="AH2" s="1287"/>
      <c r="AI2" s="1287"/>
      <c r="AU2" s="1287"/>
      <c r="BG2" s="1287"/>
      <c r="BS2" s="1287"/>
      <c r="CE2" s="1287"/>
      <c r="CQ2" s="1287"/>
      <c r="DD2" s="245"/>
      <c r="DE2" s="245"/>
    </row>
    <row r="3" spans="1:109" ht="25.5" customHeight="1" x14ac:dyDescent="0.2">
      <c r="A3" s="1287"/>
      <c r="C3" s="1287"/>
      <c r="O3" s="1287"/>
      <c r="P3" s="1287"/>
      <c r="Q3" s="1287"/>
      <c r="R3" s="1287"/>
      <c r="S3" s="1287"/>
      <c r="T3" s="1287"/>
      <c r="U3" s="1287"/>
      <c r="V3" s="1287"/>
      <c r="W3" s="1287"/>
      <c r="X3" s="1287"/>
      <c r="Y3" s="1287"/>
      <c r="Z3" s="1287"/>
      <c r="AA3" s="1287"/>
      <c r="AB3" s="1287"/>
      <c r="AC3" s="1287"/>
      <c r="AD3" s="1287"/>
      <c r="AE3" s="1287"/>
      <c r="AF3" s="1287"/>
      <c r="AG3" s="1287"/>
      <c r="AH3" s="1287"/>
      <c r="AI3" s="1287"/>
      <c r="AU3" s="1287"/>
      <c r="BG3" s="1287"/>
      <c r="BS3" s="1287"/>
      <c r="CE3" s="1287"/>
      <c r="CQ3" s="1287"/>
      <c r="DD3" s="245"/>
      <c r="DE3" s="245"/>
    </row>
    <row r="4" spans="1:109" s="243" customFormat="1" ht="13.2" x14ac:dyDescent="0.2">
      <c r="A4" s="1287"/>
      <c r="B4" s="1287"/>
      <c r="C4" s="1287"/>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287"/>
      <c r="AK4" s="1287"/>
      <c r="AL4" s="1287"/>
      <c r="AM4" s="1287"/>
      <c r="AN4" s="1287"/>
      <c r="AO4" s="1287"/>
      <c r="AP4" s="1287"/>
      <c r="AQ4" s="1287"/>
      <c r="AR4" s="1287"/>
      <c r="AS4" s="1287"/>
      <c r="AT4" s="1287"/>
      <c r="AU4" s="1287"/>
      <c r="AV4" s="1287"/>
      <c r="AW4" s="1287"/>
      <c r="AX4" s="1287"/>
      <c r="AY4" s="1287"/>
      <c r="AZ4" s="1287"/>
      <c r="BA4" s="1287"/>
      <c r="BB4" s="1287"/>
      <c r="BC4" s="1287"/>
      <c r="BD4" s="1287"/>
      <c r="BE4" s="1287"/>
      <c r="BF4" s="1287"/>
      <c r="BG4" s="1287"/>
      <c r="BH4" s="1287"/>
      <c r="BI4" s="1287"/>
      <c r="BJ4" s="1287"/>
      <c r="BK4" s="1287"/>
      <c r="BL4" s="1287"/>
      <c r="BM4" s="1287"/>
      <c r="BN4" s="1287"/>
      <c r="BO4" s="1287"/>
      <c r="BP4" s="1287"/>
      <c r="BQ4" s="1287"/>
      <c r="BR4" s="1287"/>
      <c r="BS4" s="1287"/>
      <c r="BT4" s="1287"/>
      <c r="BU4" s="1287"/>
      <c r="BV4" s="1287"/>
      <c r="BW4" s="1287"/>
      <c r="BX4" s="1287"/>
      <c r="BY4" s="1287"/>
      <c r="BZ4" s="1287"/>
      <c r="CA4" s="1287"/>
      <c r="CB4" s="1287"/>
      <c r="CC4" s="1287"/>
      <c r="CD4" s="1287"/>
      <c r="CE4" s="1287"/>
      <c r="CF4" s="1287"/>
      <c r="CG4" s="1287"/>
      <c r="CH4" s="1287"/>
      <c r="CI4" s="1287"/>
      <c r="CJ4" s="1287"/>
      <c r="CK4" s="1287"/>
      <c r="CL4" s="1287"/>
      <c r="CM4" s="1287"/>
      <c r="CN4" s="1287"/>
      <c r="CO4" s="1287"/>
      <c r="CP4" s="1287"/>
      <c r="CQ4" s="1287"/>
      <c r="CR4" s="1287"/>
      <c r="CS4" s="1287"/>
      <c r="CT4" s="1287"/>
      <c r="CU4" s="1287"/>
      <c r="CV4" s="1287"/>
      <c r="CW4" s="1287"/>
      <c r="CX4" s="1287"/>
      <c r="CY4" s="1287"/>
      <c r="CZ4" s="1287"/>
      <c r="DA4" s="1287"/>
      <c r="DB4" s="1287"/>
      <c r="DC4" s="1287"/>
      <c r="DD4" s="1287"/>
      <c r="DE4" s="1287"/>
    </row>
    <row r="5" spans="1:109" s="243" customFormat="1" ht="13.2" x14ac:dyDescent="0.2">
      <c r="A5" s="1287"/>
      <c r="B5" s="1287"/>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7"/>
      <c r="AX5" s="1287"/>
      <c r="AY5" s="1287"/>
      <c r="AZ5" s="1287"/>
      <c r="BA5" s="1287"/>
      <c r="BB5" s="1287"/>
      <c r="BC5" s="1287"/>
      <c r="BD5" s="1287"/>
      <c r="BE5" s="1287"/>
      <c r="BF5" s="1287"/>
      <c r="BG5" s="1287"/>
      <c r="BH5" s="1287"/>
      <c r="BI5" s="1287"/>
      <c r="BJ5" s="1287"/>
      <c r="BK5" s="1287"/>
      <c r="BL5" s="1287"/>
      <c r="BM5" s="1287"/>
      <c r="BN5" s="1287"/>
      <c r="BO5" s="1287"/>
      <c r="BP5" s="1287"/>
      <c r="BQ5" s="1287"/>
      <c r="BR5" s="1287"/>
      <c r="BS5" s="1287"/>
      <c r="BT5" s="1287"/>
      <c r="BU5" s="1287"/>
      <c r="BV5" s="1287"/>
      <c r="BW5" s="1287"/>
      <c r="BX5" s="1287"/>
      <c r="BY5" s="1287"/>
      <c r="BZ5" s="1287"/>
      <c r="CA5" s="1287"/>
      <c r="CB5" s="1287"/>
      <c r="CC5" s="1287"/>
      <c r="CD5" s="1287"/>
      <c r="CE5" s="1287"/>
      <c r="CF5" s="1287"/>
      <c r="CG5" s="1287"/>
      <c r="CH5" s="1287"/>
      <c r="CI5" s="1287"/>
      <c r="CJ5" s="1287"/>
      <c r="CK5" s="1287"/>
      <c r="CL5" s="1287"/>
      <c r="CM5" s="1287"/>
      <c r="CN5" s="1287"/>
      <c r="CO5" s="1287"/>
      <c r="CP5" s="1287"/>
      <c r="CQ5" s="1287"/>
      <c r="CR5" s="1287"/>
      <c r="CS5" s="1287"/>
      <c r="CT5" s="1287"/>
      <c r="CU5" s="1287"/>
      <c r="CV5" s="1287"/>
      <c r="CW5" s="1287"/>
      <c r="CX5" s="1287"/>
      <c r="CY5" s="1287"/>
      <c r="CZ5" s="1287"/>
      <c r="DA5" s="1287"/>
      <c r="DB5" s="1287"/>
      <c r="DC5" s="1287"/>
      <c r="DD5" s="1287"/>
      <c r="DE5" s="1287"/>
    </row>
    <row r="6" spans="1:109" s="243" customFormat="1" ht="13.2" x14ac:dyDescent="0.2">
      <c r="A6" s="1287"/>
      <c r="B6" s="1287"/>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287"/>
      <c r="AM6" s="1287"/>
      <c r="AN6" s="1287"/>
      <c r="AO6" s="1287"/>
      <c r="AP6" s="1287"/>
      <c r="AQ6" s="1287"/>
      <c r="AR6" s="1287"/>
      <c r="AS6" s="1287"/>
      <c r="AT6" s="1287"/>
      <c r="AU6" s="1287"/>
      <c r="AV6" s="1287"/>
      <c r="AW6" s="1287"/>
      <c r="AX6" s="1287"/>
      <c r="AY6" s="1287"/>
      <c r="AZ6" s="1287"/>
      <c r="BA6" s="1287"/>
      <c r="BB6" s="1287"/>
      <c r="BC6" s="1287"/>
      <c r="BD6" s="1287"/>
      <c r="BE6" s="1287"/>
      <c r="BF6" s="1287"/>
      <c r="BG6" s="1287"/>
      <c r="BH6" s="1287"/>
      <c r="BI6" s="1287"/>
      <c r="BJ6" s="1287"/>
      <c r="BK6" s="1287"/>
      <c r="BL6" s="1287"/>
      <c r="BM6" s="1287"/>
      <c r="BN6" s="1287"/>
      <c r="BO6" s="1287"/>
      <c r="BP6" s="1287"/>
      <c r="BQ6" s="1287"/>
      <c r="BR6" s="1287"/>
      <c r="BS6" s="1287"/>
      <c r="BT6" s="1287"/>
      <c r="BU6" s="1287"/>
      <c r="BV6" s="1287"/>
      <c r="BW6" s="1287"/>
      <c r="BX6" s="1287"/>
      <c r="BY6" s="1287"/>
      <c r="BZ6" s="1287"/>
      <c r="CA6" s="1287"/>
      <c r="CB6" s="1287"/>
      <c r="CC6" s="1287"/>
      <c r="CD6" s="1287"/>
      <c r="CE6" s="1287"/>
      <c r="CF6" s="1287"/>
      <c r="CG6" s="1287"/>
      <c r="CH6" s="1287"/>
      <c r="CI6" s="1287"/>
      <c r="CJ6" s="1287"/>
      <c r="CK6" s="1287"/>
      <c r="CL6" s="1287"/>
      <c r="CM6" s="1287"/>
      <c r="CN6" s="1287"/>
      <c r="CO6" s="1287"/>
      <c r="CP6" s="1287"/>
      <c r="CQ6" s="1287"/>
      <c r="CR6" s="1287"/>
      <c r="CS6" s="1287"/>
      <c r="CT6" s="1287"/>
      <c r="CU6" s="1287"/>
      <c r="CV6" s="1287"/>
      <c r="CW6" s="1287"/>
      <c r="CX6" s="1287"/>
      <c r="CY6" s="1287"/>
      <c r="CZ6" s="1287"/>
      <c r="DA6" s="1287"/>
      <c r="DB6" s="1287"/>
      <c r="DC6" s="1287"/>
      <c r="DD6" s="1287"/>
      <c r="DE6" s="1287"/>
    </row>
    <row r="7" spans="1:109" s="243" customFormat="1" ht="13.2" x14ac:dyDescent="0.2">
      <c r="A7" s="1287"/>
      <c r="B7" s="1287"/>
      <c r="C7" s="1287"/>
      <c r="D7" s="1287"/>
      <c r="E7" s="1287"/>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c r="BE7" s="1287"/>
      <c r="BF7" s="1287"/>
      <c r="BG7" s="1287"/>
      <c r="BH7" s="1287"/>
      <c r="BI7" s="1287"/>
      <c r="BJ7" s="1287"/>
      <c r="BK7" s="1287"/>
      <c r="BL7" s="1287"/>
      <c r="BM7" s="1287"/>
      <c r="BN7" s="1287"/>
      <c r="BO7" s="1287"/>
      <c r="BP7" s="1287"/>
      <c r="BQ7" s="1287"/>
      <c r="BR7" s="1287"/>
      <c r="BS7" s="1287"/>
      <c r="BT7" s="1287"/>
      <c r="BU7" s="1287"/>
      <c r="BV7" s="1287"/>
      <c r="BW7" s="1287"/>
      <c r="BX7" s="1287"/>
      <c r="BY7" s="1287"/>
      <c r="BZ7" s="1287"/>
      <c r="CA7" s="1287"/>
      <c r="CB7" s="1287"/>
      <c r="CC7" s="1287"/>
      <c r="CD7" s="1287"/>
      <c r="CE7" s="1287"/>
      <c r="CF7" s="1287"/>
      <c r="CG7" s="1287"/>
      <c r="CH7" s="1287"/>
      <c r="CI7" s="1287"/>
      <c r="CJ7" s="1287"/>
      <c r="CK7" s="1287"/>
      <c r="CL7" s="1287"/>
      <c r="CM7" s="1287"/>
      <c r="CN7" s="1287"/>
      <c r="CO7" s="1287"/>
      <c r="CP7" s="1287"/>
      <c r="CQ7" s="1287"/>
      <c r="CR7" s="1287"/>
      <c r="CS7" s="1287"/>
      <c r="CT7" s="1287"/>
      <c r="CU7" s="1287"/>
      <c r="CV7" s="1287"/>
      <c r="CW7" s="1287"/>
      <c r="CX7" s="1287"/>
      <c r="CY7" s="1287"/>
      <c r="CZ7" s="1287"/>
      <c r="DA7" s="1287"/>
      <c r="DB7" s="1287"/>
      <c r="DC7" s="1287"/>
      <c r="DD7" s="1287"/>
      <c r="DE7" s="1287"/>
    </row>
    <row r="8" spans="1:109" s="243" customFormat="1" ht="13.2" x14ac:dyDescent="0.2">
      <c r="A8" s="1287"/>
      <c r="B8" s="1287"/>
      <c r="C8" s="1287"/>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7"/>
      <c r="BS8" s="1287"/>
      <c r="BT8" s="1287"/>
      <c r="BU8" s="1287"/>
      <c r="BV8" s="1287"/>
      <c r="BW8" s="1287"/>
      <c r="BX8" s="1287"/>
      <c r="BY8" s="1287"/>
      <c r="BZ8" s="1287"/>
      <c r="CA8" s="1287"/>
      <c r="CB8" s="1287"/>
      <c r="CC8" s="1287"/>
      <c r="CD8" s="1287"/>
      <c r="CE8" s="1287"/>
      <c r="CF8" s="1287"/>
      <c r="CG8" s="1287"/>
      <c r="CH8" s="1287"/>
      <c r="CI8" s="1287"/>
      <c r="CJ8" s="1287"/>
      <c r="CK8" s="1287"/>
      <c r="CL8" s="1287"/>
      <c r="CM8" s="1287"/>
      <c r="CN8" s="1287"/>
      <c r="CO8" s="1287"/>
      <c r="CP8" s="1287"/>
      <c r="CQ8" s="1287"/>
      <c r="CR8" s="1287"/>
      <c r="CS8" s="1287"/>
      <c r="CT8" s="1287"/>
      <c r="CU8" s="1287"/>
      <c r="CV8" s="1287"/>
      <c r="CW8" s="1287"/>
      <c r="CX8" s="1287"/>
      <c r="CY8" s="1287"/>
      <c r="CZ8" s="1287"/>
      <c r="DA8" s="1287"/>
      <c r="DB8" s="1287"/>
      <c r="DC8" s="1287"/>
      <c r="DD8" s="1287"/>
      <c r="DE8" s="1287"/>
    </row>
    <row r="9" spans="1:109" s="243" customFormat="1" ht="13.2" x14ac:dyDescent="0.2">
      <c r="A9" s="1287"/>
      <c r="B9" s="1287"/>
      <c r="C9" s="1287"/>
      <c r="D9" s="1287"/>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287"/>
      <c r="DA9" s="1287"/>
      <c r="DB9" s="1287"/>
      <c r="DC9" s="1287"/>
      <c r="DD9" s="1287"/>
      <c r="DE9" s="1287"/>
    </row>
    <row r="10" spans="1:109" s="243" customFormat="1" ht="13.2" x14ac:dyDescent="0.2">
      <c r="A10" s="1287"/>
      <c r="B10" s="1287"/>
      <c r="C10" s="1287"/>
      <c r="D10" s="1287"/>
      <c r="E10" s="1287"/>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c r="AK10" s="1287"/>
      <c r="AL10" s="1287"/>
      <c r="AM10" s="1287"/>
      <c r="AN10" s="1287"/>
      <c r="AO10" s="1287"/>
      <c r="AP10" s="1287"/>
      <c r="AQ10" s="1287"/>
      <c r="AR10" s="1287"/>
      <c r="AS10" s="1287"/>
      <c r="AT10" s="1287"/>
      <c r="AU10" s="1287"/>
      <c r="AV10" s="1287"/>
      <c r="AW10" s="1287"/>
      <c r="AX10" s="1287"/>
      <c r="AY10" s="1287"/>
      <c r="AZ10" s="1287"/>
      <c r="BA10" s="1287"/>
      <c r="BB10" s="1287"/>
      <c r="BC10" s="1287"/>
      <c r="BD10" s="1287"/>
      <c r="BE10" s="1287"/>
      <c r="BF10" s="1287"/>
      <c r="BG10" s="1287"/>
      <c r="BH10" s="1287"/>
      <c r="BI10" s="1287"/>
      <c r="BJ10" s="1287"/>
      <c r="BK10" s="1287"/>
      <c r="BL10" s="1287"/>
      <c r="BM10" s="1287"/>
      <c r="BN10" s="1287"/>
      <c r="BO10" s="1287"/>
      <c r="BP10" s="1287"/>
      <c r="BQ10" s="1287"/>
      <c r="BR10" s="1287"/>
      <c r="BS10" s="1287"/>
      <c r="BT10" s="1287"/>
      <c r="BU10" s="1287"/>
      <c r="BV10" s="1287"/>
      <c r="BW10" s="1287"/>
      <c r="BX10" s="1287"/>
      <c r="BY10" s="1287"/>
      <c r="BZ10" s="1287"/>
      <c r="CA10" s="1287"/>
      <c r="CB10" s="1287"/>
      <c r="CC10" s="1287"/>
      <c r="CD10" s="1287"/>
      <c r="CE10" s="1287"/>
      <c r="CF10" s="1287"/>
      <c r="CG10" s="1287"/>
      <c r="CH10" s="1287"/>
      <c r="CI10" s="1287"/>
      <c r="CJ10" s="1287"/>
      <c r="CK10" s="1287"/>
      <c r="CL10" s="1287"/>
      <c r="CM10" s="1287"/>
      <c r="CN10" s="1287"/>
      <c r="CO10" s="1287"/>
      <c r="CP10" s="1287"/>
      <c r="CQ10" s="1287"/>
      <c r="CR10" s="1287"/>
      <c r="CS10" s="1287"/>
      <c r="CT10" s="1287"/>
      <c r="CU10" s="1287"/>
      <c r="CV10" s="1287"/>
      <c r="CW10" s="1287"/>
      <c r="CX10" s="1287"/>
      <c r="CY10" s="1287"/>
      <c r="CZ10" s="1287"/>
      <c r="DA10" s="1287"/>
      <c r="DB10" s="1287"/>
      <c r="DC10" s="1287"/>
      <c r="DD10" s="1287"/>
      <c r="DE10" s="1287"/>
    </row>
    <row r="11" spans="1:109" s="243" customFormat="1" ht="13.2" x14ac:dyDescent="0.2">
      <c r="A11" s="1287"/>
      <c r="B11" s="1287"/>
      <c r="C11" s="1287"/>
      <c r="D11" s="1287"/>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87"/>
      <c r="BC11" s="1287"/>
      <c r="BD11" s="1287"/>
      <c r="BE11" s="1287"/>
      <c r="BF11" s="1287"/>
      <c r="BG11" s="1287"/>
      <c r="BH11" s="1287"/>
      <c r="BI11" s="1287"/>
      <c r="BJ11" s="1287"/>
      <c r="BK11" s="1287"/>
      <c r="BL11" s="1287"/>
      <c r="BM11" s="1287"/>
      <c r="BN11" s="1287"/>
      <c r="BO11" s="1287"/>
      <c r="BP11" s="1287"/>
      <c r="BQ11" s="1287"/>
      <c r="BR11" s="1287"/>
      <c r="BS11" s="1287"/>
      <c r="BT11" s="1287"/>
      <c r="BU11" s="1287"/>
      <c r="BV11" s="1287"/>
      <c r="BW11" s="1287"/>
      <c r="BX11" s="1287"/>
      <c r="BY11" s="1287"/>
      <c r="BZ11" s="1287"/>
      <c r="CA11" s="1287"/>
      <c r="CB11" s="1287"/>
      <c r="CC11" s="1287"/>
      <c r="CD11" s="1287"/>
      <c r="CE11" s="1287"/>
      <c r="CF11" s="1287"/>
      <c r="CG11" s="1287"/>
      <c r="CH11" s="1287"/>
      <c r="CI11" s="1287"/>
      <c r="CJ11" s="1287"/>
      <c r="CK11" s="1287"/>
      <c r="CL11" s="1287"/>
      <c r="CM11" s="1287"/>
      <c r="CN11" s="1287"/>
      <c r="CO11" s="1287"/>
      <c r="CP11" s="1287"/>
      <c r="CQ11" s="1287"/>
      <c r="CR11" s="1287"/>
      <c r="CS11" s="1287"/>
      <c r="CT11" s="1287"/>
      <c r="CU11" s="1287"/>
      <c r="CV11" s="1287"/>
      <c r="CW11" s="1287"/>
      <c r="CX11" s="1287"/>
      <c r="CY11" s="1287"/>
      <c r="CZ11" s="1287"/>
      <c r="DA11" s="1287"/>
      <c r="DB11" s="1287"/>
      <c r="DC11" s="1287"/>
      <c r="DD11" s="1287"/>
      <c r="DE11" s="1287"/>
    </row>
    <row r="12" spans="1:109" s="243" customFormat="1" ht="13.2" x14ac:dyDescent="0.2">
      <c r="A12" s="1287"/>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87"/>
      <c r="BC12" s="1287"/>
      <c r="BD12" s="1287"/>
      <c r="BE12" s="1287"/>
      <c r="BF12" s="1287"/>
      <c r="BG12" s="1287"/>
      <c r="BH12" s="1287"/>
      <c r="BI12" s="1287"/>
      <c r="BJ12" s="1287"/>
      <c r="BK12" s="1287"/>
      <c r="BL12" s="1287"/>
      <c r="BM12" s="1287"/>
      <c r="BN12" s="1287"/>
      <c r="BO12" s="1287"/>
      <c r="BP12" s="1287"/>
      <c r="BQ12" s="1287"/>
      <c r="BR12" s="1287"/>
      <c r="BS12" s="1287"/>
      <c r="BT12" s="1287"/>
      <c r="BU12" s="1287"/>
      <c r="BV12" s="1287"/>
      <c r="BW12" s="1287"/>
      <c r="BX12" s="1287"/>
      <c r="BY12" s="1287"/>
      <c r="BZ12" s="1287"/>
      <c r="CA12" s="1287"/>
      <c r="CB12" s="1287"/>
      <c r="CC12" s="1287"/>
      <c r="CD12" s="1287"/>
      <c r="CE12" s="1287"/>
      <c r="CF12" s="1287"/>
      <c r="CG12" s="1287"/>
      <c r="CH12" s="1287"/>
      <c r="CI12" s="1287"/>
      <c r="CJ12" s="1287"/>
      <c r="CK12" s="1287"/>
      <c r="CL12" s="1287"/>
      <c r="CM12" s="1287"/>
      <c r="CN12" s="1287"/>
      <c r="CO12" s="1287"/>
      <c r="CP12" s="1287"/>
      <c r="CQ12" s="1287"/>
      <c r="CR12" s="1287"/>
      <c r="CS12" s="1287"/>
      <c r="CT12" s="1287"/>
      <c r="CU12" s="1287"/>
      <c r="CV12" s="1287"/>
      <c r="CW12" s="1287"/>
      <c r="CX12" s="1287"/>
      <c r="CY12" s="1287"/>
      <c r="CZ12" s="1287"/>
      <c r="DA12" s="1287"/>
      <c r="DB12" s="1287"/>
      <c r="DC12" s="1287"/>
      <c r="DD12" s="1287"/>
      <c r="DE12" s="1287"/>
    </row>
    <row r="13" spans="1:109" s="243" customFormat="1" ht="13.2" x14ac:dyDescent="0.2">
      <c r="A13" s="1287"/>
      <c r="B13" s="1287"/>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row>
    <row r="14" spans="1:109" s="243" customFormat="1" ht="13.2" x14ac:dyDescent="0.2">
      <c r="A14" s="1287"/>
      <c r="B14" s="1287"/>
      <c r="C14" s="1287"/>
      <c r="D14" s="1287"/>
      <c r="E14" s="1287"/>
      <c r="F14" s="1287"/>
      <c r="G14" s="1287"/>
      <c r="H14" s="1287"/>
      <c r="I14" s="1287"/>
      <c r="J14" s="1287"/>
      <c r="K14" s="1287"/>
      <c r="L14" s="1287"/>
      <c r="M14" s="1287"/>
      <c r="N14" s="1287"/>
      <c r="O14" s="1287"/>
      <c r="P14" s="1287"/>
      <c r="Q14" s="1287"/>
      <c r="R14" s="1287"/>
      <c r="S14" s="1287"/>
      <c r="T14" s="1287"/>
      <c r="U14" s="1287"/>
      <c r="V14" s="1287"/>
      <c r="W14" s="1287"/>
      <c r="X14" s="1287"/>
      <c r="Y14" s="1287"/>
      <c r="Z14" s="1287"/>
      <c r="AA14" s="1287"/>
      <c r="AB14" s="1287"/>
      <c r="AC14" s="1287"/>
      <c r="AD14" s="1287"/>
      <c r="AE14" s="1287"/>
      <c r="AF14" s="1287"/>
      <c r="AG14" s="1287"/>
      <c r="AH14" s="1287"/>
      <c r="AI14" s="1287"/>
      <c r="AJ14" s="1287"/>
      <c r="AK14" s="1287"/>
      <c r="AL14" s="1287"/>
      <c r="AM14" s="1287"/>
      <c r="AN14" s="1287"/>
      <c r="AO14" s="1287"/>
      <c r="AP14" s="1287"/>
      <c r="AQ14" s="1287"/>
      <c r="AR14" s="1287"/>
      <c r="AS14" s="1287"/>
      <c r="AT14" s="1287"/>
      <c r="AU14" s="1287"/>
      <c r="AV14" s="1287"/>
      <c r="AW14" s="1287"/>
      <c r="AX14" s="1287"/>
      <c r="AY14" s="1287"/>
      <c r="AZ14" s="1287"/>
      <c r="BA14" s="1287"/>
      <c r="BB14" s="1287"/>
      <c r="BC14" s="1287"/>
      <c r="BD14" s="1287"/>
      <c r="BE14" s="1287"/>
      <c r="BF14" s="1287"/>
      <c r="BG14" s="1287"/>
      <c r="BH14" s="1287"/>
      <c r="BI14" s="1287"/>
      <c r="BJ14" s="1287"/>
      <c r="BK14" s="1287"/>
      <c r="BL14" s="1287"/>
      <c r="BM14" s="1287"/>
      <c r="BN14" s="1287"/>
      <c r="BO14" s="1287"/>
      <c r="BP14" s="1287"/>
      <c r="BQ14" s="1287"/>
      <c r="BR14" s="1287"/>
      <c r="BS14" s="1287"/>
      <c r="BT14" s="1287"/>
      <c r="BU14" s="1287"/>
      <c r="BV14" s="1287"/>
      <c r="BW14" s="1287"/>
      <c r="BX14" s="1287"/>
      <c r="BY14" s="1287"/>
      <c r="BZ14" s="1287"/>
      <c r="CA14" s="1287"/>
      <c r="CB14" s="1287"/>
      <c r="CC14" s="1287"/>
      <c r="CD14" s="1287"/>
      <c r="CE14" s="1287"/>
      <c r="CF14" s="1287"/>
      <c r="CG14" s="1287"/>
      <c r="CH14" s="1287"/>
      <c r="CI14" s="1287"/>
      <c r="CJ14" s="1287"/>
      <c r="CK14" s="1287"/>
      <c r="CL14" s="1287"/>
      <c r="CM14" s="1287"/>
      <c r="CN14" s="1287"/>
      <c r="CO14" s="1287"/>
      <c r="CP14" s="1287"/>
      <c r="CQ14" s="1287"/>
      <c r="CR14" s="1287"/>
      <c r="CS14" s="1287"/>
      <c r="CT14" s="1287"/>
      <c r="CU14" s="1287"/>
      <c r="CV14" s="1287"/>
      <c r="CW14" s="1287"/>
      <c r="CX14" s="1287"/>
      <c r="CY14" s="1287"/>
      <c r="CZ14" s="1287"/>
      <c r="DA14" s="1287"/>
      <c r="DB14" s="1287"/>
      <c r="DC14" s="1287"/>
      <c r="DD14" s="1287"/>
      <c r="DE14" s="1287"/>
    </row>
    <row r="15" spans="1:109" s="243" customFormat="1" ht="13.2" x14ac:dyDescent="0.2">
      <c r="A15" s="245"/>
      <c r="B15" s="1287"/>
      <c r="C15" s="1287"/>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c r="BF15" s="1287"/>
      <c r="BG15" s="1287"/>
      <c r="BH15" s="1287"/>
      <c r="BI15" s="1287"/>
      <c r="BJ15" s="1287"/>
      <c r="BK15" s="1287"/>
      <c r="BL15" s="1287"/>
      <c r="BM15" s="1287"/>
      <c r="BN15" s="1287"/>
      <c r="BO15" s="1287"/>
      <c r="BP15" s="1287"/>
      <c r="BQ15" s="1287"/>
      <c r="BR15" s="1287"/>
      <c r="BS15" s="1287"/>
      <c r="BT15" s="1287"/>
      <c r="BU15" s="1287"/>
      <c r="BV15" s="1287"/>
      <c r="BW15" s="1287"/>
      <c r="BX15" s="1287"/>
      <c r="BY15" s="1287"/>
      <c r="BZ15" s="1287"/>
      <c r="CA15" s="1287"/>
      <c r="CB15" s="1287"/>
      <c r="CC15" s="1287"/>
      <c r="CD15" s="1287"/>
      <c r="CE15" s="1287"/>
      <c r="CF15" s="1287"/>
      <c r="CG15" s="1287"/>
      <c r="CH15" s="1287"/>
      <c r="CI15" s="1287"/>
      <c r="CJ15" s="1287"/>
      <c r="CK15" s="1287"/>
      <c r="CL15" s="1287"/>
      <c r="CM15" s="1287"/>
      <c r="CN15" s="1287"/>
      <c r="CO15" s="1287"/>
      <c r="CP15" s="1287"/>
      <c r="CQ15" s="1287"/>
      <c r="CR15" s="1287"/>
      <c r="CS15" s="1287"/>
      <c r="CT15" s="1287"/>
      <c r="CU15" s="1287"/>
      <c r="CV15" s="1287"/>
      <c r="CW15" s="1287"/>
      <c r="CX15" s="1287"/>
      <c r="CY15" s="1287"/>
      <c r="CZ15" s="1287"/>
      <c r="DA15" s="1287"/>
      <c r="DB15" s="1287"/>
      <c r="DC15" s="1287"/>
      <c r="DD15" s="1287"/>
      <c r="DE15" s="1287"/>
    </row>
    <row r="16" spans="1:109" s="243" customFormat="1" ht="13.2" x14ac:dyDescent="0.2">
      <c r="A16" s="245"/>
      <c r="B16" s="1287"/>
      <c r="C16" s="1287"/>
      <c r="D16" s="1287"/>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c r="BF16" s="1287"/>
      <c r="BG16" s="1287"/>
      <c r="BH16" s="1287"/>
      <c r="BI16" s="1287"/>
      <c r="BJ16" s="1287"/>
      <c r="BK16" s="1287"/>
      <c r="BL16" s="1287"/>
      <c r="BM16" s="1287"/>
      <c r="BN16" s="1287"/>
      <c r="BO16" s="1287"/>
      <c r="BP16" s="1287"/>
      <c r="BQ16" s="1287"/>
      <c r="BR16" s="1287"/>
      <c r="BS16" s="1287"/>
      <c r="BT16" s="1287"/>
      <c r="BU16" s="1287"/>
      <c r="BV16" s="1287"/>
      <c r="BW16" s="1287"/>
      <c r="BX16" s="1287"/>
      <c r="BY16" s="1287"/>
      <c r="BZ16" s="1287"/>
      <c r="CA16" s="1287"/>
      <c r="CB16" s="1287"/>
      <c r="CC16" s="1287"/>
      <c r="CD16" s="1287"/>
      <c r="CE16" s="1287"/>
      <c r="CF16" s="1287"/>
      <c r="CG16" s="1287"/>
      <c r="CH16" s="1287"/>
      <c r="CI16" s="1287"/>
      <c r="CJ16" s="1287"/>
      <c r="CK16" s="1287"/>
      <c r="CL16" s="1287"/>
      <c r="CM16" s="1287"/>
      <c r="CN16" s="1287"/>
      <c r="CO16" s="1287"/>
      <c r="CP16" s="1287"/>
      <c r="CQ16" s="1287"/>
      <c r="CR16" s="1287"/>
      <c r="CS16" s="1287"/>
      <c r="CT16" s="1287"/>
      <c r="CU16" s="1287"/>
      <c r="CV16" s="1287"/>
      <c r="CW16" s="1287"/>
      <c r="CX16" s="1287"/>
      <c r="CY16" s="1287"/>
      <c r="CZ16" s="1287"/>
      <c r="DA16" s="1287"/>
      <c r="DB16" s="1287"/>
      <c r="DC16" s="1287"/>
      <c r="DD16" s="1287"/>
      <c r="DE16" s="1287"/>
    </row>
    <row r="17" spans="1:109" s="243" customFormat="1" ht="13.2" x14ac:dyDescent="0.2">
      <c r="A17" s="245"/>
      <c r="B17" s="1287"/>
      <c r="C17" s="1287"/>
      <c r="D17" s="1287"/>
      <c r="E17" s="1287"/>
      <c r="F17" s="1287"/>
      <c r="G17" s="1287"/>
      <c r="H17" s="1287"/>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7"/>
      <c r="BC17" s="1287"/>
      <c r="BD17" s="1287"/>
      <c r="BE17" s="1287"/>
      <c r="BF17" s="1287"/>
      <c r="BG17" s="1287"/>
      <c r="BH17" s="1287"/>
      <c r="BI17" s="1287"/>
      <c r="BJ17" s="1287"/>
      <c r="BK17" s="1287"/>
      <c r="BL17" s="1287"/>
      <c r="BM17" s="1287"/>
      <c r="BN17" s="1287"/>
      <c r="BO17" s="1287"/>
      <c r="BP17" s="1287"/>
      <c r="BQ17" s="1287"/>
      <c r="BR17" s="1287"/>
      <c r="BS17" s="1287"/>
      <c r="BT17" s="1287"/>
      <c r="BU17" s="1287"/>
      <c r="BV17" s="1287"/>
      <c r="BW17" s="1287"/>
      <c r="BX17" s="1287"/>
      <c r="BY17" s="1287"/>
      <c r="BZ17" s="1287"/>
      <c r="CA17" s="1287"/>
      <c r="CB17" s="1287"/>
      <c r="CC17" s="1287"/>
      <c r="CD17" s="1287"/>
      <c r="CE17" s="1287"/>
      <c r="CF17" s="1287"/>
      <c r="CG17" s="1287"/>
      <c r="CH17" s="1287"/>
      <c r="CI17" s="1287"/>
      <c r="CJ17" s="1287"/>
      <c r="CK17" s="1287"/>
      <c r="CL17" s="1287"/>
      <c r="CM17" s="1287"/>
      <c r="CN17" s="1287"/>
      <c r="CO17" s="1287"/>
      <c r="CP17" s="1287"/>
      <c r="CQ17" s="1287"/>
      <c r="CR17" s="1287"/>
      <c r="CS17" s="1287"/>
      <c r="CT17" s="1287"/>
      <c r="CU17" s="1287"/>
      <c r="CV17" s="1287"/>
      <c r="CW17" s="1287"/>
      <c r="CX17" s="1287"/>
      <c r="CY17" s="1287"/>
      <c r="CZ17" s="1287"/>
      <c r="DA17" s="1287"/>
      <c r="DB17" s="1287"/>
      <c r="DC17" s="1287"/>
      <c r="DD17" s="1287"/>
      <c r="DE17" s="1287"/>
    </row>
    <row r="18" spans="1:109" s="243" customFormat="1" ht="13.2" x14ac:dyDescent="0.2">
      <c r="A18" s="245"/>
      <c r="B18" s="1287"/>
      <c r="C18" s="1287"/>
      <c r="D18" s="1287"/>
      <c r="E18" s="1287"/>
      <c r="F18" s="1287"/>
      <c r="G18" s="1287"/>
      <c r="H18" s="1287"/>
      <c r="I18" s="1287"/>
      <c r="J18" s="1287"/>
      <c r="K18" s="1287"/>
      <c r="L18" s="1287"/>
      <c r="M18" s="1287"/>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c r="AJ18" s="1287"/>
      <c r="AK18" s="1287"/>
      <c r="AL18" s="1287"/>
      <c r="AM18" s="1287"/>
      <c r="AN18" s="1287"/>
      <c r="AO18" s="1287"/>
      <c r="AP18" s="1287"/>
      <c r="AQ18" s="1287"/>
      <c r="AR18" s="1287"/>
      <c r="AS18" s="1287"/>
      <c r="AT18" s="1287"/>
      <c r="AU18" s="1287"/>
      <c r="AV18" s="1287"/>
      <c r="AW18" s="1287"/>
      <c r="AX18" s="1287"/>
      <c r="AY18" s="1287"/>
      <c r="AZ18" s="1287"/>
      <c r="BA18" s="1287"/>
      <c r="BB18" s="1287"/>
      <c r="BC18" s="1287"/>
      <c r="BD18" s="1287"/>
      <c r="BE18" s="1287"/>
      <c r="BF18" s="1287"/>
      <c r="BG18" s="1287"/>
      <c r="BH18" s="1287"/>
      <c r="BI18" s="1287"/>
      <c r="BJ18" s="1287"/>
      <c r="BK18" s="1287"/>
      <c r="BL18" s="1287"/>
      <c r="BM18" s="1287"/>
      <c r="BN18" s="1287"/>
      <c r="BO18" s="1287"/>
      <c r="BP18" s="1287"/>
      <c r="BQ18" s="1287"/>
      <c r="BR18" s="1287"/>
      <c r="BS18" s="1287"/>
      <c r="BT18" s="1287"/>
      <c r="BU18" s="1287"/>
      <c r="BV18" s="1287"/>
      <c r="BW18" s="1287"/>
      <c r="BX18" s="1287"/>
      <c r="BY18" s="1287"/>
      <c r="BZ18" s="1287"/>
      <c r="CA18" s="1287"/>
      <c r="CB18" s="1287"/>
      <c r="CC18" s="1287"/>
      <c r="CD18" s="1287"/>
      <c r="CE18" s="1287"/>
      <c r="CF18" s="1287"/>
      <c r="CG18" s="1287"/>
      <c r="CH18" s="1287"/>
      <c r="CI18" s="1287"/>
      <c r="CJ18" s="1287"/>
      <c r="CK18" s="1287"/>
      <c r="CL18" s="1287"/>
      <c r="CM18" s="1287"/>
      <c r="CN18" s="1287"/>
      <c r="CO18" s="1287"/>
      <c r="CP18" s="1287"/>
      <c r="CQ18" s="1287"/>
      <c r="CR18" s="1287"/>
      <c r="CS18" s="1287"/>
      <c r="CT18" s="1287"/>
      <c r="CU18" s="1287"/>
      <c r="CV18" s="1287"/>
      <c r="CW18" s="1287"/>
      <c r="CX18" s="1287"/>
      <c r="CY18" s="1287"/>
      <c r="CZ18" s="1287"/>
      <c r="DA18" s="1287"/>
      <c r="DB18" s="1287"/>
      <c r="DC18" s="1287"/>
      <c r="DD18" s="1287"/>
      <c r="DE18" s="1287"/>
    </row>
    <row r="19" spans="1:109" ht="13.2" x14ac:dyDescent="0.2">
      <c r="DD19" s="245"/>
      <c r="DE19" s="245"/>
    </row>
    <row r="20" spans="1:109" ht="13.2" x14ac:dyDescent="0.2">
      <c r="DD20" s="245"/>
      <c r="DE20" s="245"/>
    </row>
    <row r="21" spans="1:109" ht="17.25" customHeight="1" x14ac:dyDescent="0.2">
      <c r="B21" s="1286"/>
      <c r="C21" s="247"/>
      <c r="D21" s="247"/>
      <c r="E21" s="247"/>
      <c r="F21" s="247"/>
      <c r="G21" s="247"/>
      <c r="H21" s="247"/>
      <c r="I21" s="247"/>
      <c r="J21" s="247"/>
      <c r="K21" s="247"/>
      <c r="L21" s="247"/>
      <c r="M21" s="247"/>
      <c r="N21" s="1285"/>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85"/>
      <c r="AU21" s="247"/>
      <c r="AV21" s="247"/>
      <c r="AW21" s="247"/>
      <c r="AX21" s="247"/>
      <c r="AY21" s="247"/>
      <c r="AZ21" s="247"/>
      <c r="BA21" s="247"/>
      <c r="BB21" s="247"/>
      <c r="BC21" s="247"/>
      <c r="BD21" s="247"/>
      <c r="BE21" s="247"/>
      <c r="BF21" s="1285"/>
      <c r="BG21" s="247"/>
      <c r="BH21" s="247"/>
      <c r="BI21" s="247"/>
      <c r="BJ21" s="247"/>
      <c r="BK21" s="247"/>
      <c r="BL21" s="247"/>
      <c r="BM21" s="247"/>
      <c r="BN21" s="247"/>
      <c r="BO21" s="247"/>
      <c r="BP21" s="247"/>
      <c r="BQ21" s="247"/>
      <c r="BR21" s="1285"/>
      <c r="BS21" s="247"/>
      <c r="BT21" s="247"/>
      <c r="BU21" s="247"/>
      <c r="BV21" s="247"/>
      <c r="BW21" s="247"/>
      <c r="BX21" s="247"/>
      <c r="BY21" s="247"/>
      <c r="BZ21" s="247"/>
      <c r="CA21" s="247"/>
      <c r="CB21" s="247"/>
      <c r="CC21" s="247"/>
      <c r="CD21" s="1285"/>
      <c r="CE21" s="247"/>
      <c r="CF21" s="247"/>
      <c r="CG21" s="247"/>
      <c r="CH21" s="247"/>
      <c r="CI21" s="247"/>
      <c r="CJ21" s="247"/>
      <c r="CK21" s="247"/>
      <c r="CL21" s="247"/>
      <c r="CM21" s="247"/>
      <c r="CN21" s="247"/>
      <c r="CO21" s="247"/>
      <c r="CP21" s="1285"/>
      <c r="CQ21" s="247"/>
      <c r="CR21" s="247"/>
      <c r="CS21" s="247"/>
      <c r="CT21" s="247"/>
      <c r="CU21" s="247"/>
      <c r="CV21" s="247"/>
      <c r="CW21" s="247"/>
      <c r="CX21" s="247"/>
      <c r="CY21" s="247"/>
      <c r="CZ21" s="247"/>
      <c r="DA21" s="247"/>
      <c r="DB21" s="1285"/>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7"/>
      <c r="DD40" s="1267"/>
      <c r="DE40" s="245"/>
    </row>
    <row r="41" spans="2:109" ht="16.2" x14ac:dyDescent="0.2">
      <c r="B41" s="246" t="s">
        <v>614</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4"/>
      <c r="I42" s="1263"/>
      <c r="J42" s="1263"/>
      <c r="K42" s="1263"/>
      <c r="AM42" s="1264"/>
      <c r="AN42" s="1264" t="s">
        <v>610</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249"/>
      <c r="AN43" s="1284" t="s">
        <v>613</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2"/>
    </row>
    <row r="44" spans="2:109" ht="13.2" x14ac:dyDescent="0.2">
      <c r="B44" s="249"/>
      <c r="AN44" s="1281"/>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79"/>
    </row>
    <row r="45" spans="2:109" ht="13.2" x14ac:dyDescent="0.2">
      <c r="B45" s="249"/>
      <c r="AN45" s="1281"/>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79"/>
    </row>
    <row r="46" spans="2:109" ht="13.2" x14ac:dyDescent="0.2">
      <c r="B46" s="249"/>
      <c r="AN46" s="1281"/>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79"/>
    </row>
    <row r="47" spans="2:109" ht="13.2" x14ac:dyDescent="0.2">
      <c r="B47" s="249"/>
      <c r="AN47" s="1278"/>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6"/>
    </row>
    <row r="48" spans="2:109" ht="13.2" x14ac:dyDescent="0.2">
      <c r="B48" s="249"/>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2" x14ac:dyDescent="0.2">
      <c r="B49" s="249"/>
      <c r="AN49" s="245" t="s">
        <v>608</v>
      </c>
    </row>
    <row r="50" spans="1:109" ht="13.2" x14ac:dyDescent="0.2">
      <c r="B50" s="249"/>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557</v>
      </c>
      <c r="BQ50" s="1236"/>
      <c r="BR50" s="1236"/>
      <c r="BS50" s="1236"/>
      <c r="BT50" s="1236"/>
      <c r="BU50" s="1236"/>
      <c r="BV50" s="1236"/>
      <c r="BW50" s="1236"/>
      <c r="BX50" s="1236" t="s">
        <v>558</v>
      </c>
      <c r="BY50" s="1236"/>
      <c r="BZ50" s="1236"/>
      <c r="CA50" s="1236"/>
      <c r="CB50" s="1236"/>
      <c r="CC50" s="1236"/>
      <c r="CD50" s="1236"/>
      <c r="CE50" s="1236"/>
      <c r="CF50" s="1236" t="s">
        <v>559</v>
      </c>
      <c r="CG50" s="1236"/>
      <c r="CH50" s="1236"/>
      <c r="CI50" s="1236"/>
      <c r="CJ50" s="1236"/>
      <c r="CK50" s="1236"/>
      <c r="CL50" s="1236"/>
      <c r="CM50" s="1236"/>
      <c r="CN50" s="1236" t="s">
        <v>560</v>
      </c>
      <c r="CO50" s="1236"/>
      <c r="CP50" s="1236"/>
      <c r="CQ50" s="1236"/>
      <c r="CR50" s="1236"/>
      <c r="CS50" s="1236"/>
      <c r="CT50" s="1236"/>
      <c r="CU50" s="1236"/>
      <c r="CV50" s="1236" t="s">
        <v>561</v>
      </c>
      <c r="CW50" s="1236"/>
      <c r="CX50" s="1236"/>
      <c r="CY50" s="1236"/>
      <c r="CZ50" s="1236"/>
      <c r="DA50" s="1236"/>
      <c r="DB50" s="1236"/>
      <c r="DC50" s="1236"/>
    </row>
    <row r="51" spans="1:109" ht="13.5" customHeight="1" x14ac:dyDescent="0.2">
      <c r="B51" s="249"/>
      <c r="G51" s="1243"/>
      <c r="H51" s="1243"/>
      <c r="I51" s="1275"/>
      <c r="J51" s="1275"/>
      <c r="K51" s="1242"/>
      <c r="L51" s="1242"/>
      <c r="M51" s="1242"/>
      <c r="N51" s="1242"/>
      <c r="AM51" s="1241"/>
      <c r="AN51" s="1235" t="s">
        <v>607</v>
      </c>
      <c r="AO51" s="1235"/>
      <c r="AP51" s="1235"/>
      <c r="AQ51" s="1235"/>
      <c r="AR51" s="1235"/>
      <c r="AS51" s="1235"/>
      <c r="AT51" s="1235"/>
      <c r="AU51" s="1235"/>
      <c r="AV51" s="1235"/>
      <c r="AW51" s="1235"/>
      <c r="AX51" s="1235"/>
      <c r="AY51" s="1235"/>
      <c r="AZ51" s="1235"/>
      <c r="BA51" s="1235"/>
      <c r="BB51" s="1235" t="s">
        <v>605</v>
      </c>
      <c r="BC51" s="1235"/>
      <c r="BD51" s="1235"/>
      <c r="BE51" s="1235"/>
      <c r="BF51" s="1235"/>
      <c r="BG51" s="1235"/>
      <c r="BH51" s="1235"/>
      <c r="BI51" s="1235"/>
      <c r="BJ51" s="1235"/>
      <c r="BK51" s="1235"/>
      <c r="BL51" s="1235"/>
      <c r="BM51" s="1235"/>
      <c r="BN51" s="1235"/>
      <c r="BO51" s="1235"/>
      <c r="BP51" s="1234">
        <v>33.200000000000003</v>
      </c>
      <c r="BQ51" s="1234"/>
      <c r="BR51" s="1234"/>
      <c r="BS51" s="1234"/>
      <c r="BT51" s="1234"/>
      <c r="BU51" s="1234"/>
      <c r="BV51" s="1234"/>
      <c r="BW51" s="1234"/>
      <c r="BX51" s="1234">
        <v>35.1</v>
      </c>
      <c r="BY51" s="1234"/>
      <c r="BZ51" s="1234"/>
      <c r="CA51" s="1234"/>
      <c r="CB51" s="1234"/>
      <c r="CC51" s="1234"/>
      <c r="CD51" s="1234"/>
      <c r="CE51" s="1234"/>
      <c r="CF51" s="1234">
        <v>30</v>
      </c>
      <c r="CG51" s="1234"/>
      <c r="CH51" s="1234"/>
      <c r="CI51" s="1234"/>
      <c r="CJ51" s="1234"/>
      <c r="CK51" s="1234"/>
      <c r="CL51" s="1234"/>
      <c r="CM51" s="1234"/>
      <c r="CN51" s="1234">
        <v>20.3</v>
      </c>
      <c r="CO51" s="1234"/>
      <c r="CP51" s="1234"/>
      <c r="CQ51" s="1234"/>
      <c r="CR51" s="1234"/>
      <c r="CS51" s="1234"/>
      <c r="CT51" s="1234"/>
      <c r="CU51" s="1234"/>
      <c r="CV51" s="1234">
        <v>11.2</v>
      </c>
      <c r="CW51" s="1234"/>
      <c r="CX51" s="1234"/>
      <c r="CY51" s="1234"/>
      <c r="CZ51" s="1234"/>
      <c r="DA51" s="1234"/>
      <c r="DB51" s="1234"/>
      <c r="DC51" s="1234"/>
    </row>
    <row r="52" spans="1:109" ht="13.2" x14ac:dyDescent="0.2">
      <c r="B52" s="249"/>
      <c r="G52" s="1243"/>
      <c r="H52" s="1243"/>
      <c r="I52" s="1275"/>
      <c r="J52" s="1275"/>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1263"/>
      <c r="B53" s="249"/>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612</v>
      </c>
      <c r="BC53" s="1235"/>
      <c r="BD53" s="1235"/>
      <c r="BE53" s="1235"/>
      <c r="BF53" s="1235"/>
      <c r="BG53" s="1235"/>
      <c r="BH53" s="1235"/>
      <c r="BI53" s="1235"/>
      <c r="BJ53" s="1235"/>
      <c r="BK53" s="1235"/>
      <c r="BL53" s="1235"/>
      <c r="BM53" s="1235"/>
      <c r="BN53" s="1235"/>
      <c r="BO53" s="1235"/>
      <c r="BP53" s="1234">
        <v>62.8</v>
      </c>
      <c r="BQ53" s="1234"/>
      <c r="BR53" s="1234"/>
      <c r="BS53" s="1234"/>
      <c r="BT53" s="1234"/>
      <c r="BU53" s="1234"/>
      <c r="BV53" s="1234"/>
      <c r="BW53" s="1234"/>
      <c r="BX53" s="1234">
        <v>59.8</v>
      </c>
      <c r="BY53" s="1234"/>
      <c r="BZ53" s="1234"/>
      <c r="CA53" s="1234"/>
      <c r="CB53" s="1234"/>
      <c r="CC53" s="1234"/>
      <c r="CD53" s="1234"/>
      <c r="CE53" s="1234"/>
      <c r="CF53" s="1234">
        <v>61.1</v>
      </c>
      <c r="CG53" s="1234"/>
      <c r="CH53" s="1234"/>
      <c r="CI53" s="1234"/>
      <c r="CJ53" s="1234"/>
      <c r="CK53" s="1234"/>
      <c r="CL53" s="1234"/>
      <c r="CM53" s="1234"/>
      <c r="CN53" s="1234">
        <v>65.400000000000006</v>
      </c>
      <c r="CO53" s="1234"/>
      <c r="CP53" s="1234"/>
      <c r="CQ53" s="1234"/>
      <c r="CR53" s="1234"/>
      <c r="CS53" s="1234"/>
      <c r="CT53" s="1234"/>
      <c r="CU53" s="1234"/>
      <c r="CV53" s="1234">
        <v>64.599999999999994</v>
      </c>
      <c r="CW53" s="1234"/>
      <c r="CX53" s="1234"/>
      <c r="CY53" s="1234"/>
      <c r="CZ53" s="1234"/>
      <c r="DA53" s="1234"/>
      <c r="DB53" s="1234"/>
      <c r="DC53" s="1234"/>
    </row>
    <row r="54" spans="1:109" ht="13.2" x14ac:dyDescent="0.2">
      <c r="A54" s="1263"/>
      <c r="B54" s="249"/>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1263"/>
      <c r="B55" s="249"/>
      <c r="G55" s="1239"/>
      <c r="H55" s="1239"/>
      <c r="I55" s="1239"/>
      <c r="J55" s="1239"/>
      <c r="K55" s="1242"/>
      <c r="L55" s="1242"/>
      <c r="M55" s="1242"/>
      <c r="N55" s="1242"/>
      <c r="AN55" s="1236" t="s">
        <v>606</v>
      </c>
      <c r="AO55" s="1236"/>
      <c r="AP55" s="1236"/>
      <c r="AQ55" s="1236"/>
      <c r="AR55" s="1236"/>
      <c r="AS55" s="1236"/>
      <c r="AT55" s="1236"/>
      <c r="AU55" s="1236"/>
      <c r="AV55" s="1236"/>
      <c r="AW55" s="1236"/>
      <c r="AX55" s="1236"/>
      <c r="AY55" s="1236"/>
      <c r="AZ55" s="1236"/>
      <c r="BA55" s="1236"/>
      <c r="BB55" s="1235" t="s">
        <v>605</v>
      </c>
      <c r="BC55" s="1235"/>
      <c r="BD55" s="1235"/>
      <c r="BE55" s="1235"/>
      <c r="BF55" s="1235"/>
      <c r="BG55" s="1235"/>
      <c r="BH55" s="1235"/>
      <c r="BI55" s="1235"/>
      <c r="BJ55" s="1235"/>
      <c r="BK55" s="1235"/>
      <c r="BL55" s="1235"/>
      <c r="BM55" s="1235"/>
      <c r="BN55" s="1235"/>
      <c r="BO55" s="1235"/>
      <c r="BP55" s="1234">
        <v>31.9</v>
      </c>
      <c r="BQ55" s="1234"/>
      <c r="BR55" s="1234"/>
      <c r="BS55" s="1234"/>
      <c r="BT55" s="1234"/>
      <c r="BU55" s="1234"/>
      <c r="BV55" s="1234"/>
      <c r="BW55" s="1234"/>
      <c r="BX55" s="1234">
        <v>24.2</v>
      </c>
      <c r="BY55" s="1234"/>
      <c r="BZ55" s="1234"/>
      <c r="CA55" s="1234"/>
      <c r="CB55" s="1234"/>
      <c r="CC55" s="1234"/>
      <c r="CD55" s="1234"/>
      <c r="CE55" s="1234"/>
      <c r="CF55" s="1234">
        <v>22.1</v>
      </c>
      <c r="CG55" s="1234"/>
      <c r="CH55" s="1234"/>
      <c r="CI55" s="1234"/>
      <c r="CJ55" s="1234"/>
      <c r="CK55" s="1234"/>
      <c r="CL55" s="1234"/>
      <c r="CM55" s="1234"/>
      <c r="CN55" s="1234">
        <v>20.399999999999999</v>
      </c>
      <c r="CO55" s="1234"/>
      <c r="CP55" s="1234"/>
      <c r="CQ55" s="1234"/>
      <c r="CR55" s="1234"/>
      <c r="CS55" s="1234"/>
      <c r="CT55" s="1234"/>
      <c r="CU55" s="1234"/>
      <c r="CV55" s="1234">
        <v>11.2</v>
      </c>
      <c r="CW55" s="1234"/>
      <c r="CX55" s="1234"/>
      <c r="CY55" s="1234"/>
      <c r="CZ55" s="1234"/>
      <c r="DA55" s="1234"/>
      <c r="DB55" s="1234"/>
      <c r="DC55" s="1234"/>
    </row>
    <row r="56" spans="1:109" ht="13.2" x14ac:dyDescent="0.2">
      <c r="A56" s="1263"/>
      <c r="B56" s="249"/>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2" x14ac:dyDescent="0.2">
      <c r="B57" s="1268"/>
      <c r="G57" s="1239"/>
      <c r="H57" s="1239"/>
      <c r="I57" s="1238"/>
      <c r="J57" s="1238"/>
      <c r="K57" s="1242"/>
      <c r="L57" s="1242"/>
      <c r="M57" s="1242"/>
      <c r="N57" s="1242"/>
      <c r="AM57" s="245"/>
      <c r="AN57" s="1236"/>
      <c r="AO57" s="1236"/>
      <c r="AP57" s="1236"/>
      <c r="AQ57" s="1236"/>
      <c r="AR57" s="1236"/>
      <c r="AS57" s="1236"/>
      <c r="AT57" s="1236"/>
      <c r="AU57" s="1236"/>
      <c r="AV57" s="1236"/>
      <c r="AW57" s="1236"/>
      <c r="AX57" s="1236"/>
      <c r="AY57" s="1236"/>
      <c r="AZ57" s="1236"/>
      <c r="BA57" s="1236"/>
      <c r="BB57" s="1235" t="s">
        <v>612</v>
      </c>
      <c r="BC57" s="1235"/>
      <c r="BD57" s="1235"/>
      <c r="BE57" s="1235"/>
      <c r="BF57" s="1235"/>
      <c r="BG57" s="1235"/>
      <c r="BH57" s="1235"/>
      <c r="BI57" s="1235"/>
      <c r="BJ57" s="1235"/>
      <c r="BK57" s="1235"/>
      <c r="BL57" s="1235"/>
      <c r="BM57" s="1235"/>
      <c r="BN57" s="1235"/>
      <c r="BO57" s="1235"/>
      <c r="BP57" s="1234">
        <v>59.4</v>
      </c>
      <c r="BQ57" s="1234"/>
      <c r="BR57" s="1234"/>
      <c r="BS57" s="1234"/>
      <c r="BT57" s="1234"/>
      <c r="BU57" s="1234"/>
      <c r="BV57" s="1234"/>
      <c r="BW57" s="1234"/>
      <c r="BX57" s="1234">
        <v>60.1</v>
      </c>
      <c r="BY57" s="1234"/>
      <c r="BZ57" s="1234"/>
      <c r="CA57" s="1234"/>
      <c r="CB57" s="1234"/>
      <c r="CC57" s="1234"/>
      <c r="CD57" s="1234"/>
      <c r="CE57" s="1234"/>
      <c r="CF57" s="1234">
        <v>61.5</v>
      </c>
      <c r="CG57" s="1234"/>
      <c r="CH57" s="1234"/>
      <c r="CI57" s="1234"/>
      <c r="CJ57" s="1234"/>
      <c r="CK57" s="1234"/>
      <c r="CL57" s="1234"/>
      <c r="CM57" s="1234"/>
      <c r="CN57" s="1234">
        <v>63.1</v>
      </c>
      <c r="CO57" s="1234"/>
      <c r="CP57" s="1234"/>
      <c r="CQ57" s="1234"/>
      <c r="CR57" s="1234"/>
      <c r="CS57" s="1234"/>
      <c r="CT57" s="1234"/>
      <c r="CU57" s="1234"/>
      <c r="CV57" s="1234">
        <v>63.2</v>
      </c>
      <c r="CW57" s="1234"/>
      <c r="CX57" s="1234"/>
      <c r="CY57" s="1234"/>
      <c r="CZ57" s="1234"/>
      <c r="DA57" s="1234"/>
      <c r="DB57" s="1234"/>
      <c r="DC57" s="1234"/>
      <c r="DD57" s="1273"/>
      <c r="DE57" s="1268"/>
    </row>
    <row r="58" spans="1:109" s="1263" customFormat="1" ht="13.2" x14ac:dyDescent="0.2">
      <c r="A58" s="245"/>
      <c r="B58" s="1268"/>
      <c r="G58" s="1239"/>
      <c r="H58" s="1239"/>
      <c r="I58" s="1238"/>
      <c r="J58" s="1238"/>
      <c r="K58" s="1242"/>
      <c r="L58" s="1242"/>
      <c r="M58" s="1242"/>
      <c r="N58" s="1242"/>
      <c r="AM58" s="245"/>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3"/>
      <c r="DE58" s="1268"/>
    </row>
    <row r="59" spans="1:109" s="1263" customFormat="1" ht="13.2" x14ac:dyDescent="0.2">
      <c r="A59" s="245"/>
      <c r="B59" s="1268"/>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68"/>
    </row>
    <row r="60" spans="1:109" s="1263" customFormat="1" ht="13.2" x14ac:dyDescent="0.2">
      <c r="A60" s="245"/>
      <c r="B60" s="1268"/>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68"/>
    </row>
    <row r="61" spans="1:109" s="1263" customFormat="1" ht="13.2" x14ac:dyDescent="0.2">
      <c r="A61" s="245"/>
      <c r="B61" s="1272"/>
      <c r="C61" s="1271"/>
      <c r="D61" s="1271"/>
      <c r="E61" s="1271"/>
      <c r="F61" s="1271"/>
      <c r="G61" s="1271"/>
      <c r="H61" s="1271"/>
      <c r="I61" s="1271"/>
      <c r="J61" s="1271"/>
      <c r="K61" s="1271"/>
      <c r="L61" s="1271"/>
      <c r="M61" s="1270"/>
      <c r="N61" s="1270"/>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0"/>
      <c r="AT61" s="1270"/>
      <c r="AU61" s="1271"/>
      <c r="AV61" s="1271"/>
      <c r="AW61" s="1271"/>
      <c r="AX61" s="1271"/>
      <c r="AY61" s="1271"/>
      <c r="AZ61" s="1271"/>
      <c r="BA61" s="1271"/>
      <c r="BB61" s="1271"/>
      <c r="BC61" s="1271"/>
      <c r="BD61" s="1271"/>
      <c r="BE61" s="1270"/>
      <c r="BF61" s="1270"/>
      <c r="BG61" s="1271"/>
      <c r="BH61" s="1271"/>
      <c r="BI61" s="1271"/>
      <c r="BJ61" s="1271"/>
      <c r="BK61" s="1271"/>
      <c r="BL61" s="1271"/>
      <c r="BM61" s="1271"/>
      <c r="BN61" s="1271"/>
      <c r="BO61" s="1271"/>
      <c r="BP61" s="1271"/>
      <c r="BQ61" s="1270"/>
      <c r="BR61" s="1270"/>
      <c r="BS61" s="1271"/>
      <c r="BT61" s="1271"/>
      <c r="BU61" s="1271"/>
      <c r="BV61" s="1271"/>
      <c r="BW61" s="1271"/>
      <c r="BX61" s="1271"/>
      <c r="BY61" s="1271"/>
      <c r="BZ61" s="1271"/>
      <c r="CA61" s="1271"/>
      <c r="CB61" s="1271"/>
      <c r="CC61" s="1270"/>
      <c r="CD61" s="1270"/>
      <c r="CE61" s="1271"/>
      <c r="CF61" s="1271"/>
      <c r="CG61" s="1271"/>
      <c r="CH61" s="1271"/>
      <c r="CI61" s="1271"/>
      <c r="CJ61" s="1271"/>
      <c r="CK61" s="1271"/>
      <c r="CL61" s="1271"/>
      <c r="CM61" s="1271"/>
      <c r="CN61" s="1271"/>
      <c r="CO61" s="1270"/>
      <c r="CP61" s="1270"/>
      <c r="CQ61" s="1271"/>
      <c r="CR61" s="1271"/>
      <c r="CS61" s="1271"/>
      <c r="CT61" s="1271"/>
      <c r="CU61" s="1271"/>
      <c r="CV61" s="1271"/>
      <c r="CW61" s="1271"/>
      <c r="CX61" s="1271"/>
      <c r="CY61" s="1271"/>
      <c r="CZ61" s="1271"/>
      <c r="DA61" s="1270"/>
      <c r="DB61" s="1270"/>
      <c r="DC61" s="1270"/>
      <c r="DD61" s="1269"/>
      <c r="DE61" s="1268"/>
    </row>
    <row r="62" spans="1:109" ht="13.2" x14ac:dyDescent="0.2">
      <c r="B62" s="1267"/>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c r="CB62" s="1267"/>
      <c r="CC62" s="1267"/>
      <c r="CD62" s="1267"/>
      <c r="CE62" s="1267"/>
      <c r="CF62" s="1267"/>
      <c r="CG62" s="1267"/>
      <c r="CH62" s="1267"/>
      <c r="CI62" s="1267"/>
      <c r="CJ62" s="1267"/>
      <c r="CK62" s="1267"/>
      <c r="CL62" s="1267"/>
      <c r="CM62" s="1267"/>
      <c r="CN62" s="1267"/>
      <c r="CO62" s="1267"/>
      <c r="CP62" s="1267"/>
      <c r="CQ62" s="1267"/>
      <c r="CR62" s="1267"/>
      <c r="CS62" s="1267"/>
      <c r="CT62" s="1267"/>
      <c r="CU62" s="1267"/>
      <c r="CV62" s="1267"/>
      <c r="CW62" s="1267"/>
      <c r="CX62" s="1267"/>
      <c r="CY62" s="1267"/>
      <c r="CZ62" s="1267"/>
      <c r="DA62" s="1267"/>
      <c r="DB62" s="1267"/>
      <c r="DC62" s="1267"/>
      <c r="DD62" s="1267"/>
      <c r="DE62" s="245"/>
    </row>
    <row r="63" spans="1:109" ht="16.2" x14ac:dyDescent="0.2">
      <c r="B63" s="302" t="s">
        <v>611</v>
      </c>
    </row>
    <row r="64" spans="1:109" ht="13.2" x14ac:dyDescent="0.2">
      <c r="B64" s="249"/>
      <c r="G64" s="1264"/>
      <c r="I64" s="1266"/>
      <c r="J64" s="1266"/>
      <c r="K64" s="1266"/>
      <c r="L64" s="1266"/>
      <c r="M64" s="1266"/>
      <c r="N64" s="1265"/>
      <c r="AM64" s="1264"/>
      <c r="AN64" s="1264" t="s">
        <v>610</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2" x14ac:dyDescent="0.2">
      <c r="B65" s="249"/>
      <c r="AN65" s="1262" t="s">
        <v>609</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2" x14ac:dyDescent="0.2">
      <c r="B66" s="249"/>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2" x14ac:dyDescent="0.2">
      <c r="B67" s="249"/>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2" x14ac:dyDescent="0.2">
      <c r="B68" s="249"/>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2" x14ac:dyDescent="0.2">
      <c r="B69" s="249"/>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2" x14ac:dyDescent="0.2">
      <c r="B70" s="249"/>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2" x14ac:dyDescent="0.2">
      <c r="B71" s="249"/>
      <c r="G71" s="1249"/>
      <c r="I71" s="1252"/>
      <c r="J71" s="1251"/>
      <c r="K71" s="1251"/>
      <c r="L71" s="1250"/>
      <c r="M71" s="1251"/>
      <c r="N71" s="1250"/>
      <c r="AM71" s="1249"/>
      <c r="AN71" s="245" t="s">
        <v>608</v>
      </c>
    </row>
    <row r="72" spans="2:107" ht="13.2" x14ac:dyDescent="0.2">
      <c r="B72" s="249"/>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557</v>
      </c>
      <c r="BQ72" s="1236"/>
      <c r="BR72" s="1236"/>
      <c r="BS72" s="1236"/>
      <c r="BT72" s="1236"/>
      <c r="BU72" s="1236"/>
      <c r="BV72" s="1236"/>
      <c r="BW72" s="1236"/>
      <c r="BX72" s="1236" t="s">
        <v>558</v>
      </c>
      <c r="BY72" s="1236"/>
      <c r="BZ72" s="1236"/>
      <c r="CA72" s="1236"/>
      <c r="CB72" s="1236"/>
      <c r="CC72" s="1236"/>
      <c r="CD72" s="1236"/>
      <c r="CE72" s="1236"/>
      <c r="CF72" s="1236" t="s">
        <v>559</v>
      </c>
      <c r="CG72" s="1236"/>
      <c r="CH72" s="1236"/>
      <c r="CI72" s="1236"/>
      <c r="CJ72" s="1236"/>
      <c r="CK72" s="1236"/>
      <c r="CL72" s="1236"/>
      <c r="CM72" s="1236"/>
      <c r="CN72" s="1236" t="s">
        <v>560</v>
      </c>
      <c r="CO72" s="1236"/>
      <c r="CP72" s="1236"/>
      <c r="CQ72" s="1236"/>
      <c r="CR72" s="1236"/>
      <c r="CS72" s="1236"/>
      <c r="CT72" s="1236"/>
      <c r="CU72" s="1236"/>
      <c r="CV72" s="1236" t="s">
        <v>561</v>
      </c>
      <c r="CW72" s="1236"/>
      <c r="CX72" s="1236"/>
      <c r="CY72" s="1236"/>
      <c r="CZ72" s="1236"/>
      <c r="DA72" s="1236"/>
      <c r="DB72" s="1236"/>
      <c r="DC72" s="1236"/>
    </row>
    <row r="73" spans="2:107" ht="13.2" x14ac:dyDescent="0.2">
      <c r="B73" s="249"/>
      <c r="G73" s="1243"/>
      <c r="H73" s="1243"/>
      <c r="I73" s="1243"/>
      <c r="J73" s="1243"/>
      <c r="K73" s="1240"/>
      <c r="L73" s="1240"/>
      <c r="M73" s="1240"/>
      <c r="N73" s="1240"/>
      <c r="AM73" s="1241"/>
      <c r="AN73" s="1235" t="s">
        <v>607</v>
      </c>
      <c r="AO73" s="1235"/>
      <c r="AP73" s="1235"/>
      <c r="AQ73" s="1235"/>
      <c r="AR73" s="1235"/>
      <c r="AS73" s="1235"/>
      <c r="AT73" s="1235"/>
      <c r="AU73" s="1235"/>
      <c r="AV73" s="1235"/>
      <c r="AW73" s="1235"/>
      <c r="AX73" s="1235"/>
      <c r="AY73" s="1235"/>
      <c r="AZ73" s="1235"/>
      <c r="BA73" s="1235"/>
      <c r="BB73" s="1235" t="s">
        <v>605</v>
      </c>
      <c r="BC73" s="1235"/>
      <c r="BD73" s="1235"/>
      <c r="BE73" s="1235"/>
      <c r="BF73" s="1235"/>
      <c r="BG73" s="1235"/>
      <c r="BH73" s="1235"/>
      <c r="BI73" s="1235"/>
      <c r="BJ73" s="1235"/>
      <c r="BK73" s="1235"/>
      <c r="BL73" s="1235"/>
      <c r="BM73" s="1235"/>
      <c r="BN73" s="1235"/>
      <c r="BO73" s="1235"/>
      <c r="BP73" s="1234">
        <v>33.200000000000003</v>
      </c>
      <c r="BQ73" s="1234"/>
      <c r="BR73" s="1234"/>
      <c r="BS73" s="1234"/>
      <c r="BT73" s="1234"/>
      <c r="BU73" s="1234"/>
      <c r="BV73" s="1234"/>
      <c r="BW73" s="1234"/>
      <c r="BX73" s="1234">
        <v>35.1</v>
      </c>
      <c r="BY73" s="1234"/>
      <c r="BZ73" s="1234"/>
      <c r="CA73" s="1234"/>
      <c r="CB73" s="1234"/>
      <c r="CC73" s="1234"/>
      <c r="CD73" s="1234"/>
      <c r="CE73" s="1234"/>
      <c r="CF73" s="1234">
        <v>30</v>
      </c>
      <c r="CG73" s="1234"/>
      <c r="CH73" s="1234"/>
      <c r="CI73" s="1234"/>
      <c r="CJ73" s="1234"/>
      <c r="CK73" s="1234"/>
      <c r="CL73" s="1234"/>
      <c r="CM73" s="1234"/>
      <c r="CN73" s="1234">
        <v>20.3</v>
      </c>
      <c r="CO73" s="1234"/>
      <c r="CP73" s="1234"/>
      <c r="CQ73" s="1234"/>
      <c r="CR73" s="1234"/>
      <c r="CS73" s="1234"/>
      <c r="CT73" s="1234"/>
      <c r="CU73" s="1234"/>
      <c r="CV73" s="1234">
        <v>11.2</v>
      </c>
      <c r="CW73" s="1234"/>
      <c r="CX73" s="1234"/>
      <c r="CY73" s="1234"/>
      <c r="CZ73" s="1234"/>
      <c r="DA73" s="1234"/>
      <c r="DB73" s="1234"/>
      <c r="DC73" s="1234"/>
    </row>
    <row r="74" spans="2:107" ht="13.2" x14ac:dyDescent="0.2">
      <c r="B74" s="249"/>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49"/>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604</v>
      </c>
      <c r="BC75" s="1235"/>
      <c r="BD75" s="1235"/>
      <c r="BE75" s="1235"/>
      <c r="BF75" s="1235"/>
      <c r="BG75" s="1235"/>
      <c r="BH75" s="1235"/>
      <c r="BI75" s="1235"/>
      <c r="BJ75" s="1235"/>
      <c r="BK75" s="1235"/>
      <c r="BL75" s="1235"/>
      <c r="BM75" s="1235"/>
      <c r="BN75" s="1235"/>
      <c r="BO75" s="1235"/>
      <c r="BP75" s="1234">
        <v>10.3</v>
      </c>
      <c r="BQ75" s="1234"/>
      <c r="BR75" s="1234"/>
      <c r="BS75" s="1234"/>
      <c r="BT75" s="1234"/>
      <c r="BU75" s="1234"/>
      <c r="BV75" s="1234"/>
      <c r="BW75" s="1234"/>
      <c r="BX75" s="1234">
        <v>9.6</v>
      </c>
      <c r="BY75" s="1234"/>
      <c r="BZ75" s="1234"/>
      <c r="CA75" s="1234"/>
      <c r="CB75" s="1234"/>
      <c r="CC75" s="1234"/>
      <c r="CD75" s="1234"/>
      <c r="CE75" s="1234"/>
      <c r="CF75" s="1234">
        <v>9.1</v>
      </c>
      <c r="CG75" s="1234"/>
      <c r="CH75" s="1234"/>
      <c r="CI75" s="1234"/>
      <c r="CJ75" s="1234"/>
      <c r="CK75" s="1234"/>
      <c r="CL75" s="1234"/>
      <c r="CM75" s="1234"/>
      <c r="CN75" s="1234">
        <v>9</v>
      </c>
      <c r="CO75" s="1234"/>
      <c r="CP75" s="1234"/>
      <c r="CQ75" s="1234"/>
      <c r="CR75" s="1234"/>
      <c r="CS75" s="1234"/>
      <c r="CT75" s="1234"/>
      <c r="CU75" s="1234"/>
      <c r="CV75" s="1234">
        <v>9.3000000000000007</v>
      </c>
      <c r="CW75" s="1234"/>
      <c r="CX75" s="1234"/>
      <c r="CY75" s="1234"/>
      <c r="CZ75" s="1234"/>
      <c r="DA75" s="1234"/>
      <c r="DB75" s="1234"/>
      <c r="DC75" s="1234"/>
    </row>
    <row r="76" spans="2:107" ht="13.2" x14ac:dyDescent="0.2">
      <c r="B76" s="249"/>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49"/>
      <c r="G77" s="1239"/>
      <c r="H77" s="1239"/>
      <c r="I77" s="1239"/>
      <c r="J77" s="1239"/>
      <c r="K77" s="1240"/>
      <c r="L77" s="1240"/>
      <c r="M77" s="1240"/>
      <c r="N77" s="1240"/>
      <c r="AN77" s="1236" t="s">
        <v>606</v>
      </c>
      <c r="AO77" s="1236"/>
      <c r="AP77" s="1236"/>
      <c r="AQ77" s="1236"/>
      <c r="AR77" s="1236"/>
      <c r="AS77" s="1236"/>
      <c r="AT77" s="1236"/>
      <c r="AU77" s="1236"/>
      <c r="AV77" s="1236"/>
      <c r="AW77" s="1236"/>
      <c r="AX77" s="1236"/>
      <c r="AY77" s="1236"/>
      <c r="AZ77" s="1236"/>
      <c r="BA77" s="1236"/>
      <c r="BB77" s="1235" t="s">
        <v>605</v>
      </c>
      <c r="BC77" s="1235"/>
      <c r="BD77" s="1235"/>
      <c r="BE77" s="1235"/>
      <c r="BF77" s="1235"/>
      <c r="BG77" s="1235"/>
      <c r="BH77" s="1235"/>
      <c r="BI77" s="1235"/>
      <c r="BJ77" s="1235"/>
      <c r="BK77" s="1235"/>
      <c r="BL77" s="1235"/>
      <c r="BM77" s="1235"/>
      <c r="BN77" s="1235"/>
      <c r="BO77" s="1235"/>
      <c r="BP77" s="1234">
        <v>31.9</v>
      </c>
      <c r="BQ77" s="1234"/>
      <c r="BR77" s="1234"/>
      <c r="BS77" s="1234"/>
      <c r="BT77" s="1234"/>
      <c r="BU77" s="1234"/>
      <c r="BV77" s="1234"/>
      <c r="BW77" s="1234"/>
      <c r="BX77" s="1234">
        <v>24.2</v>
      </c>
      <c r="BY77" s="1234"/>
      <c r="BZ77" s="1234"/>
      <c r="CA77" s="1234"/>
      <c r="CB77" s="1234"/>
      <c r="CC77" s="1234"/>
      <c r="CD77" s="1234"/>
      <c r="CE77" s="1234"/>
      <c r="CF77" s="1234">
        <v>22.1</v>
      </c>
      <c r="CG77" s="1234"/>
      <c r="CH77" s="1234"/>
      <c r="CI77" s="1234"/>
      <c r="CJ77" s="1234"/>
      <c r="CK77" s="1234"/>
      <c r="CL77" s="1234"/>
      <c r="CM77" s="1234"/>
      <c r="CN77" s="1234">
        <v>20.399999999999999</v>
      </c>
      <c r="CO77" s="1234"/>
      <c r="CP77" s="1234"/>
      <c r="CQ77" s="1234"/>
      <c r="CR77" s="1234"/>
      <c r="CS77" s="1234"/>
      <c r="CT77" s="1234"/>
      <c r="CU77" s="1234"/>
      <c r="CV77" s="1234">
        <v>11.2</v>
      </c>
      <c r="CW77" s="1234"/>
      <c r="CX77" s="1234"/>
      <c r="CY77" s="1234"/>
      <c r="CZ77" s="1234"/>
      <c r="DA77" s="1234"/>
      <c r="DB77" s="1234"/>
      <c r="DC77" s="1234"/>
    </row>
    <row r="78" spans="2:107" ht="13.2" x14ac:dyDescent="0.2">
      <c r="B78" s="249"/>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49"/>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604</v>
      </c>
      <c r="BC79" s="1235"/>
      <c r="BD79" s="1235"/>
      <c r="BE79" s="1235"/>
      <c r="BF79" s="1235"/>
      <c r="BG79" s="1235"/>
      <c r="BH79" s="1235"/>
      <c r="BI79" s="1235"/>
      <c r="BJ79" s="1235"/>
      <c r="BK79" s="1235"/>
      <c r="BL79" s="1235"/>
      <c r="BM79" s="1235"/>
      <c r="BN79" s="1235"/>
      <c r="BO79" s="1235"/>
      <c r="BP79" s="1234">
        <v>6.6</v>
      </c>
      <c r="BQ79" s="1234"/>
      <c r="BR79" s="1234"/>
      <c r="BS79" s="1234"/>
      <c r="BT79" s="1234"/>
      <c r="BU79" s="1234"/>
      <c r="BV79" s="1234"/>
      <c r="BW79" s="1234"/>
      <c r="BX79" s="1234">
        <v>6.4</v>
      </c>
      <c r="BY79" s="1234"/>
      <c r="BZ79" s="1234"/>
      <c r="CA79" s="1234"/>
      <c r="CB79" s="1234"/>
      <c r="CC79" s="1234"/>
      <c r="CD79" s="1234"/>
      <c r="CE79" s="1234"/>
      <c r="CF79" s="1234">
        <v>6.3</v>
      </c>
      <c r="CG79" s="1234"/>
      <c r="CH79" s="1234"/>
      <c r="CI79" s="1234"/>
      <c r="CJ79" s="1234"/>
      <c r="CK79" s="1234"/>
      <c r="CL79" s="1234"/>
      <c r="CM79" s="1234"/>
      <c r="CN79" s="1234">
        <v>6.2</v>
      </c>
      <c r="CO79" s="1234"/>
      <c r="CP79" s="1234"/>
      <c r="CQ79" s="1234"/>
      <c r="CR79" s="1234"/>
      <c r="CS79" s="1234"/>
      <c r="CT79" s="1234"/>
      <c r="CU79" s="1234"/>
      <c r="CV79" s="1234">
        <v>5.7</v>
      </c>
      <c r="CW79" s="1234"/>
      <c r="CX79" s="1234"/>
      <c r="CY79" s="1234"/>
      <c r="CZ79" s="1234"/>
      <c r="DA79" s="1234"/>
      <c r="DB79" s="1234"/>
      <c r="DC79" s="1234"/>
    </row>
    <row r="80" spans="2:107" ht="13.2" x14ac:dyDescent="0.2">
      <c r="B80" s="249"/>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49"/>
    </row>
    <row r="82" spans="2:109" ht="16.2" x14ac:dyDescent="0.2">
      <c r="B82" s="249"/>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cEaoouw9zjbBRusUZvvuo2d4duYvlL6PMOMsZ7RR3diUTF12AptkOQ2ZbkUHGo5KFWpQqIfHpEVJfArt6vWDDA==" saltValue="Cp9XU2O46ExiUV8tiLaxn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A1F5-1CDC-4440-9CA7-1BB05A5F6301}">
  <sheetPr>
    <pageSetUpPr fitToPage="1"/>
  </sheetPr>
  <dimension ref="A1:DR125"/>
  <sheetViews>
    <sheetView showGridLines="0" topLeftCell="A88" zoomScale="80" zoomScaleNormal="80" zoomScaleSheetLayoutView="70" workbookViewId="0">
      <selection activeCell="BS16" sqref="BS16"/>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504</v>
      </c>
    </row>
  </sheetData>
  <sheetProtection algorithmName="SHA-512" hashValue="TJEHo/iUMJtEU8/DfaZjJljAVwDyRJ1Fh3UnHjAfgnb0I1Yt6ESThaDSGUfcPOGeA76AZtjpQbPuPe4wg5pYDQ==" saltValue="pNhRccD4KFoBUMI2JZQ6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A8C9-D080-4C2C-A5B2-077292CDF250}">
  <sheetPr>
    <pageSetUpPr fitToPage="1"/>
  </sheetPr>
  <dimension ref="A1:DR125"/>
  <sheetViews>
    <sheetView showGridLines="0" topLeftCell="M87" zoomScale="80" zoomScaleNormal="80" zoomScaleSheetLayoutView="55" workbookViewId="0">
      <selection activeCell="BS16" sqref="BS16"/>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504</v>
      </c>
    </row>
  </sheetData>
  <sheetProtection algorithmName="SHA-512" hashValue="fo0hf37IX6pl4a4LQ43vz8y77EjPyXj3HymouD4P/zJTk3qgLOVdsB4143gyHM94NUgjsH8HPIt3UkjcvoUaGQ==" saltValue="yymFHTklWlN7KdwNHzbf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554</v>
      </c>
      <c r="G2" s="146"/>
      <c r="H2" s="147"/>
    </row>
    <row r="3" spans="1:8" x14ac:dyDescent="0.2">
      <c r="A3" s="143" t="s">
        <v>547</v>
      </c>
      <c r="B3" s="148"/>
      <c r="C3" s="149"/>
      <c r="D3" s="150">
        <v>90409</v>
      </c>
      <c r="E3" s="151"/>
      <c r="F3" s="152">
        <v>47820</v>
      </c>
      <c r="G3" s="153"/>
      <c r="H3" s="154"/>
    </row>
    <row r="4" spans="1:8" x14ac:dyDescent="0.2">
      <c r="A4" s="155"/>
      <c r="B4" s="156"/>
      <c r="C4" s="157"/>
      <c r="D4" s="158">
        <v>29893</v>
      </c>
      <c r="E4" s="159"/>
      <c r="F4" s="160">
        <v>25855</v>
      </c>
      <c r="G4" s="161"/>
      <c r="H4" s="162"/>
    </row>
    <row r="5" spans="1:8" x14ac:dyDescent="0.2">
      <c r="A5" s="143" t="s">
        <v>549</v>
      </c>
      <c r="B5" s="148"/>
      <c r="C5" s="149"/>
      <c r="D5" s="150">
        <v>51743</v>
      </c>
      <c r="E5" s="151"/>
      <c r="F5" s="152">
        <v>41934</v>
      </c>
      <c r="G5" s="153"/>
      <c r="H5" s="154"/>
    </row>
    <row r="6" spans="1:8" x14ac:dyDescent="0.2">
      <c r="A6" s="155"/>
      <c r="B6" s="156"/>
      <c r="C6" s="157"/>
      <c r="D6" s="158">
        <v>35001</v>
      </c>
      <c r="E6" s="159"/>
      <c r="F6" s="160">
        <v>23352</v>
      </c>
      <c r="G6" s="161"/>
      <c r="H6" s="162"/>
    </row>
    <row r="7" spans="1:8" x14ac:dyDescent="0.2">
      <c r="A7" s="143" t="s">
        <v>550</v>
      </c>
      <c r="B7" s="148"/>
      <c r="C7" s="149"/>
      <c r="D7" s="150">
        <v>42959</v>
      </c>
      <c r="E7" s="151"/>
      <c r="F7" s="152">
        <v>45588</v>
      </c>
      <c r="G7" s="153"/>
      <c r="H7" s="154"/>
    </row>
    <row r="8" spans="1:8" x14ac:dyDescent="0.2">
      <c r="A8" s="155"/>
      <c r="B8" s="156"/>
      <c r="C8" s="157"/>
      <c r="D8" s="158">
        <v>34159</v>
      </c>
      <c r="E8" s="159"/>
      <c r="F8" s="160">
        <v>24150</v>
      </c>
      <c r="G8" s="161"/>
      <c r="H8" s="162"/>
    </row>
    <row r="9" spans="1:8" x14ac:dyDescent="0.2">
      <c r="A9" s="143" t="s">
        <v>551</v>
      </c>
      <c r="B9" s="148"/>
      <c r="C9" s="149"/>
      <c r="D9" s="150">
        <v>35856</v>
      </c>
      <c r="E9" s="151"/>
      <c r="F9" s="152">
        <v>45483</v>
      </c>
      <c r="G9" s="153"/>
      <c r="H9" s="154"/>
    </row>
    <row r="10" spans="1:8" x14ac:dyDescent="0.2">
      <c r="A10" s="155"/>
      <c r="B10" s="156"/>
      <c r="C10" s="157"/>
      <c r="D10" s="158">
        <v>19129</v>
      </c>
      <c r="E10" s="159"/>
      <c r="F10" s="160">
        <v>24241</v>
      </c>
      <c r="G10" s="161"/>
      <c r="H10" s="162"/>
    </row>
    <row r="11" spans="1:8" x14ac:dyDescent="0.2">
      <c r="A11" s="143" t="s">
        <v>552</v>
      </c>
      <c r="B11" s="148"/>
      <c r="C11" s="149"/>
      <c r="D11" s="150">
        <v>44796</v>
      </c>
      <c r="E11" s="151"/>
      <c r="F11" s="152">
        <v>45945</v>
      </c>
      <c r="G11" s="153"/>
      <c r="H11" s="154"/>
    </row>
    <row r="12" spans="1:8" x14ac:dyDescent="0.2">
      <c r="A12" s="155"/>
      <c r="B12" s="156"/>
      <c r="C12" s="163"/>
      <c r="D12" s="158">
        <v>28179</v>
      </c>
      <c r="E12" s="159"/>
      <c r="F12" s="160">
        <v>25180</v>
      </c>
      <c r="G12" s="161"/>
      <c r="H12" s="162"/>
    </row>
    <row r="13" spans="1:8" x14ac:dyDescent="0.2">
      <c r="A13" s="143"/>
      <c r="B13" s="148"/>
      <c r="C13" s="149"/>
      <c r="D13" s="150">
        <v>53153</v>
      </c>
      <c r="E13" s="151"/>
      <c r="F13" s="152">
        <v>45354</v>
      </c>
      <c r="G13" s="164"/>
      <c r="H13" s="154"/>
    </row>
    <row r="14" spans="1:8" x14ac:dyDescent="0.2">
      <c r="A14" s="155"/>
      <c r="B14" s="156"/>
      <c r="C14" s="157"/>
      <c r="D14" s="158">
        <v>29272</v>
      </c>
      <c r="E14" s="159"/>
      <c r="F14" s="160">
        <v>24556</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1.51</v>
      </c>
      <c r="C19" s="165">
        <f>ROUND(VALUE(SUBSTITUTE(実質収支比率等に係る経年分析!G$48,"▲","-")),2)</f>
        <v>1.83</v>
      </c>
      <c r="D19" s="165">
        <f>ROUND(VALUE(SUBSTITUTE(実質収支比率等に係る経年分析!H$48,"▲","-")),2)</f>
        <v>2.42</v>
      </c>
      <c r="E19" s="165">
        <f>ROUND(VALUE(SUBSTITUTE(実質収支比率等に係る経年分析!I$48,"▲","-")),2)</f>
        <v>3.01</v>
      </c>
      <c r="F19" s="165">
        <f>ROUND(VALUE(SUBSTITUTE(実質収支比率等に係る経年分析!J$48,"▲","-")),2)</f>
        <v>5.0999999999999996</v>
      </c>
    </row>
    <row r="20" spans="1:11" x14ac:dyDescent="0.2">
      <c r="A20" s="165" t="s">
        <v>54</v>
      </c>
      <c r="B20" s="165">
        <f>ROUND(VALUE(SUBSTITUTE(実質収支比率等に係る経年分析!F$47,"▲","-")),2)</f>
        <v>23.65</v>
      </c>
      <c r="C20" s="165">
        <f>ROUND(VALUE(SUBSTITUTE(実質収支比率等に係る経年分析!G$47,"▲","-")),2)</f>
        <v>23.33</v>
      </c>
      <c r="D20" s="165">
        <f>ROUND(VALUE(SUBSTITUTE(実質収支比率等に係る経年分析!H$47,"▲","-")),2)</f>
        <v>23.32</v>
      </c>
      <c r="E20" s="165">
        <f>ROUND(VALUE(SUBSTITUTE(実質収支比率等に係る経年分析!I$47,"▲","-")),2)</f>
        <v>23.41</v>
      </c>
      <c r="F20" s="165">
        <f>ROUND(VALUE(SUBSTITUTE(実質収支比率等に係る経年分析!J$47,"▲","-")),2)</f>
        <v>23.74</v>
      </c>
    </row>
    <row r="21" spans="1:11" x14ac:dyDescent="0.2">
      <c r="A21" s="165" t="s">
        <v>55</v>
      </c>
      <c r="B21" s="165">
        <f>IF(ISNUMBER(VALUE(SUBSTITUTE(実質収支比率等に係る経年分析!F$49,"▲","-"))),ROUND(VALUE(SUBSTITUTE(実質収支比率等に係る経年分析!F$49,"▲","-")),2),NA())</f>
        <v>-0.31</v>
      </c>
      <c r="C21" s="165">
        <f>IF(ISNUMBER(VALUE(SUBSTITUTE(実質収支比率等に係る経年分析!G$49,"▲","-"))),ROUND(VALUE(SUBSTITUTE(実質収支比率等に係る経年分析!G$49,"▲","-")),2),NA())</f>
        <v>3.34</v>
      </c>
      <c r="D21" s="165">
        <f>IF(ISNUMBER(VALUE(SUBSTITUTE(実質収支比率等に係る経年分析!H$49,"▲","-"))),ROUND(VALUE(SUBSTITUTE(実質収支比率等に係る経年分析!H$49,"▲","-")),2),NA())</f>
        <v>0.73</v>
      </c>
      <c r="E21" s="165">
        <f>IF(ISNUMBER(VALUE(SUBSTITUTE(実質収支比率等に係る経年分析!I$49,"▲","-"))),ROUND(VALUE(SUBSTITUTE(実質収支比率等に係る経年分析!I$49,"▲","-")),2),NA())</f>
        <v>1.93</v>
      </c>
      <c r="F21" s="165">
        <f>IF(ISNUMBER(VALUE(SUBSTITUTE(実質収支比率等に係る経年分析!J$49,"▲","-"))),ROUND(VALUE(SUBSTITUTE(実質収支比率等に係る経年分析!J$49,"▲","-")),2),NA())</f>
        <v>3.69</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旧木津町準財産区特別会計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1.95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0.91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0.66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0.52</v>
      </c>
    </row>
    <row r="33" spans="1:16" x14ac:dyDescent="0.2">
      <c r="A33" s="166" t="str">
        <f>IF(連結実質赤字比率に係る赤字・黒字の構成分析!C$37="",NA(),連結実質赤字比率に係る赤字・黒字の構成分析!C$37)</f>
        <v>公共下水道事業会計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0.63</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1.45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0.85</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1.82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2.42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2.64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5.08</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15.53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15.93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16.13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15.59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14.63</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3007</v>
      </c>
      <c r="E42" s="167"/>
      <c r="F42" s="167"/>
      <c r="G42" s="167">
        <f>'実質公債費比率（分子）の構造'!L$52</f>
        <v>3784</v>
      </c>
      <c r="H42" s="167"/>
      <c r="I42" s="167"/>
      <c r="J42" s="167">
        <f>'実質公債費比率（分子）の構造'!M$52</f>
        <v>2758</v>
      </c>
      <c r="K42" s="167"/>
      <c r="L42" s="167"/>
      <c r="M42" s="167">
        <f>'実質公債費比率（分子）の構造'!N$52</f>
        <v>2771</v>
      </c>
      <c r="N42" s="167"/>
      <c r="O42" s="167"/>
      <c r="P42" s="167">
        <f>'実質公債費比率（分子）の構造'!O$52</f>
        <v>2849</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570</v>
      </c>
      <c r="C44" s="167"/>
      <c r="D44" s="167"/>
      <c r="E44" s="167">
        <f>'実質公債費比率（分子）の構造'!L$50</f>
        <v>1247</v>
      </c>
      <c r="F44" s="167"/>
      <c r="G44" s="167"/>
      <c r="H44" s="167">
        <f>'実質公債費比率（分子）の構造'!M$50</f>
        <v>266</v>
      </c>
      <c r="I44" s="167"/>
      <c r="J44" s="167"/>
      <c r="K44" s="167">
        <f>'実質公債費比率（分子）の構造'!N$50</f>
        <v>272</v>
      </c>
      <c r="L44" s="167"/>
      <c r="M44" s="167"/>
      <c r="N44" s="167">
        <f>'実質公債費比率（分子）の構造'!O$50</f>
        <v>260</v>
      </c>
      <c r="O44" s="167"/>
      <c r="P44" s="167"/>
    </row>
    <row r="45" spans="1:16" x14ac:dyDescent="0.2">
      <c r="A45" s="167" t="s">
        <v>65</v>
      </c>
      <c r="B45" s="167">
        <f>'実質公債費比率（分子）の構造'!K$49</f>
        <v>504</v>
      </c>
      <c r="C45" s="167"/>
      <c r="D45" s="167"/>
      <c r="E45" s="167">
        <f>'実質公債費比率（分子）の構造'!L$49</f>
        <v>499</v>
      </c>
      <c r="F45" s="167"/>
      <c r="G45" s="167"/>
      <c r="H45" s="167">
        <f>'実質公債費比率（分子）の構造'!M$49</f>
        <v>470</v>
      </c>
      <c r="I45" s="167"/>
      <c r="J45" s="167"/>
      <c r="K45" s="167">
        <f>'実質公債費比率（分子）の構造'!N$49</f>
        <v>481</v>
      </c>
      <c r="L45" s="167"/>
      <c r="M45" s="167"/>
      <c r="N45" s="167">
        <f>'実質公債費比率（分子）の構造'!O$49</f>
        <v>521</v>
      </c>
      <c r="O45" s="167"/>
      <c r="P45" s="167"/>
    </row>
    <row r="46" spans="1:16" x14ac:dyDescent="0.2">
      <c r="A46" s="167" t="s">
        <v>66</v>
      </c>
      <c r="B46" s="167">
        <f>'実質公債費比率（分子）の構造'!K$48</f>
        <v>572</v>
      </c>
      <c r="C46" s="167"/>
      <c r="D46" s="167"/>
      <c r="E46" s="167">
        <f>'実質公債費比率（分子）の構造'!L$48</f>
        <v>604</v>
      </c>
      <c r="F46" s="167"/>
      <c r="G46" s="167"/>
      <c r="H46" s="167">
        <f>'実質公債費比率（分子）の構造'!M$48</f>
        <v>549</v>
      </c>
      <c r="I46" s="167"/>
      <c r="J46" s="167"/>
      <c r="K46" s="167">
        <f>'実質公債費比率（分子）の構造'!N$48</f>
        <v>484</v>
      </c>
      <c r="L46" s="167"/>
      <c r="M46" s="167"/>
      <c r="N46" s="167">
        <f>'実質公債費比率（分子）の構造'!O$48</f>
        <v>454</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2716</v>
      </c>
      <c r="C49" s="167"/>
      <c r="D49" s="167"/>
      <c r="E49" s="167">
        <f>'実質公債費比率（分子）の構造'!L$45</f>
        <v>2744</v>
      </c>
      <c r="F49" s="167"/>
      <c r="G49" s="167"/>
      <c r="H49" s="167">
        <f>'実質公債費比率（分子）の構造'!M$45</f>
        <v>2842</v>
      </c>
      <c r="I49" s="167"/>
      <c r="J49" s="167"/>
      <c r="K49" s="167">
        <f>'実質公債費比率（分子）の構造'!N$45</f>
        <v>2949</v>
      </c>
      <c r="L49" s="167"/>
      <c r="M49" s="167"/>
      <c r="N49" s="167">
        <f>'実質公債費比率（分子）の構造'!O$45</f>
        <v>3258</v>
      </c>
      <c r="O49" s="167"/>
      <c r="P49" s="167"/>
    </row>
    <row r="50" spans="1:16" x14ac:dyDescent="0.2">
      <c r="A50" s="167" t="s">
        <v>70</v>
      </c>
      <c r="B50" s="167" t="e">
        <f>NA()</f>
        <v>#N/A</v>
      </c>
      <c r="C50" s="167">
        <f>IF(ISNUMBER('実質公債費比率（分子）の構造'!K$53),'実質公債費比率（分子）の構造'!K$53,NA())</f>
        <v>1355</v>
      </c>
      <c r="D50" s="167" t="e">
        <f>NA()</f>
        <v>#N/A</v>
      </c>
      <c r="E50" s="167" t="e">
        <f>NA()</f>
        <v>#N/A</v>
      </c>
      <c r="F50" s="167">
        <f>IF(ISNUMBER('実質公債費比率（分子）の構造'!L$53),'実質公債費比率（分子）の構造'!L$53,NA())</f>
        <v>1310</v>
      </c>
      <c r="G50" s="167" t="e">
        <f>NA()</f>
        <v>#N/A</v>
      </c>
      <c r="H50" s="167" t="e">
        <f>NA()</f>
        <v>#N/A</v>
      </c>
      <c r="I50" s="167">
        <f>IF(ISNUMBER('実質公債費比率（分子）の構造'!M$53),'実質公債費比率（分子）の構造'!M$53,NA())</f>
        <v>1369</v>
      </c>
      <c r="J50" s="167" t="e">
        <f>NA()</f>
        <v>#N/A</v>
      </c>
      <c r="K50" s="167" t="e">
        <f>NA()</f>
        <v>#N/A</v>
      </c>
      <c r="L50" s="167">
        <f>IF(ISNUMBER('実質公債費比率（分子）の構造'!N$53),'実質公債費比率（分子）の構造'!N$53,NA())</f>
        <v>1415</v>
      </c>
      <c r="M50" s="167" t="e">
        <f>NA()</f>
        <v>#N/A</v>
      </c>
      <c r="N50" s="167" t="e">
        <f>NA()</f>
        <v>#N/A</v>
      </c>
      <c r="O50" s="167">
        <f>IF(ISNUMBER('実質公債費比率（分子）の構造'!O$53),'実質公債費比率（分子）の構造'!O$53,NA())</f>
        <v>1644</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28183</v>
      </c>
      <c r="E56" s="166"/>
      <c r="F56" s="166"/>
      <c r="G56" s="166">
        <f>'将来負担比率（分子）の構造'!J$52</f>
        <v>28146</v>
      </c>
      <c r="H56" s="166"/>
      <c r="I56" s="166"/>
      <c r="J56" s="166">
        <f>'将来負担比率（分子）の構造'!K$52</f>
        <v>28163</v>
      </c>
      <c r="K56" s="166"/>
      <c r="L56" s="166"/>
      <c r="M56" s="166">
        <f>'将来負担比率（分子）の構造'!L$52</f>
        <v>27480</v>
      </c>
      <c r="N56" s="166"/>
      <c r="O56" s="166"/>
      <c r="P56" s="166">
        <f>'将来負担比率（分子）の構造'!M$52</f>
        <v>27294</v>
      </c>
    </row>
    <row r="57" spans="1:16" x14ac:dyDescent="0.2">
      <c r="A57" s="166" t="s">
        <v>41</v>
      </c>
      <c r="B57" s="166"/>
      <c r="C57" s="166"/>
      <c r="D57" s="166">
        <f>'将来負担比率（分子）の構造'!I$51</f>
        <v>3490</v>
      </c>
      <c r="E57" s="166"/>
      <c r="F57" s="166"/>
      <c r="G57" s="166">
        <f>'将来負担比率（分子）の構造'!J$51</f>
        <v>3079</v>
      </c>
      <c r="H57" s="166"/>
      <c r="I57" s="166"/>
      <c r="J57" s="166">
        <f>'将来負担比率（分子）の構造'!K$51</f>
        <v>2875</v>
      </c>
      <c r="K57" s="166"/>
      <c r="L57" s="166"/>
      <c r="M57" s="166">
        <f>'将来負担比率（分子）の構造'!L$51</f>
        <v>2777</v>
      </c>
      <c r="N57" s="166"/>
      <c r="O57" s="166"/>
      <c r="P57" s="166">
        <f>'将来負担比率（分子）の構造'!M$51</f>
        <v>2656</v>
      </c>
    </row>
    <row r="58" spans="1:16" x14ac:dyDescent="0.2">
      <c r="A58" s="166" t="s">
        <v>40</v>
      </c>
      <c r="B58" s="166"/>
      <c r="C58" s="166"/>
      <c r="D58" s="166">
        <f>'将来負担比率（分子）の構造'!I$50</f>
        <v>12038</v>
      </c>
      <c r="E58" s="166"/>
      <c r="F58" s="166"/>
      <c r="G58" s="166">
        <f>'将来負担比率（分子）の構造'!J$50</f>
        <v>11840</v>
      </c>
      <c r="H58" s="166"/>
      <c r="I58" s="166"/>
      <c r="J58" s="166">
        <f>'将来負担比率（分子）の構造'!K$50</f>
        <v>11421</v>
      </c>
      <c r="K58" s="166"/>
      <c r="L58" s="166"/>
      <c r="M58" s="166">
        <f>'将来負担比率（分子）の構造'!L$50</f>
        <v>12254</v>
      </c>
      <c r="N58" s="166"/>
      <c r="O58" s="166"/>
      <c r="P58" s="166">
        <f>'将来負担比率（分子）の構造'!M$50</f>
        <v>12271</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3264</v>
      </c>
      <c r="C62" s="166"/>
      <c r="D62" s="166"/>
      <c r="E62" s="166">
        <f>'将来負担比率（分子）の構造'!J$45</f>
        <v>3076</v>
      </c>
      <c r="F62" s="166"/>
      <c r="G62" s="166"/>
      <c r="H62" s="166">
        <f>'将来負担比率（分子）の構造'!K$45</f>
        <v>3043</v>
      </c>
      <c r="I62" s="166"/>
      <c r="J62" s="166"/>
      <c r="K62" s="166">
        <f>'将来負担比率（分子）の構造'!L$45</f>
        <v>3094</v>
      </c>
      <c r="L62" s="166"/>
      <c r="M62" s="166"/>
      <c r="N62" s="166">
        <f>'将来負担比率（分子）の構造'!M$45</f>
        <v>3097</v>
      </c>
      <c r="O62" s="166"/>
      <c r="P62" s="166"/>
    </row>
    <row r="63" spans="1:16" x14ac:dyDescent="0.2">
      <c r="A63" s="166" t="s">
        <v>33</v>
      </c>
      <c r="B63" s="166">
        <f>'将来負担比率（分子）の構造'!I$44</f>
        <v>3066</v>
      </c>
      <c r="C63" s="166"/>
      <c r="D63" s="166"/>
      <c r="E63" s="166">
        <f>'将来負担比率（分子）の構造'!J$44</f>
        <v>2849</v>
      </c>
      <c r="F63" s="166"/>
      <c r="G63" s="166"/>
      <c r="H63" s="166">
        <f>'将来負担比率（分子）の構造'!K$44</f>
        <v>2808</v>
      </c>
      <c r="I63" s="166"/>
      <c r="J63" s="166"/>
      <c r="K63" s="166">
        <f>'将来負担比率（分子）の構造'!L$44</f>
        <v>2834</v>
      </c>
      <c r="L63" s="166"/>
      <c r="M63" s="166"/>
      <c r="N63" s="166">
        <f>'将来負担比率（分子）の構造'!M$44</f>
        <v>2526</v>
      </c>
      <c r="O63" s="166"/>
      <c r="P63" s="166"/>
    </row>
    <row r="64" spans="1:16" x14ac:dyDescent="0.2">
      <c r="A64" s="166" t="s">
        <v>32</v>
      </c>
      <c r="B64" s="166">
        <f>'将来負担比率（分子）の構造'!I$43</f>
        <v>7177</v>
      </c>
      <c r="C64" s="166"/>
      <c r="D64" s="166"/>
      <c r="E64" s="166">
        <f>'将来負担比率（分子）の構造'!J$43</f>
        <v>6769</v>
      </c>
      <c r="F64" s="166"/>
      <c r="G64" s="166"/>
      <c r="H64" s="166">
        <f>'将来負担比率（分子）の構造'!K$43</f>
        <v>5797</v>
      </c>
      <c r="I64" s="166"/>
      <c r="J64" s="166"/>
      <c r="K64" s="166">
        <f>'将来負担比率（分子）の構造'!L$43</f>
        <v>5342</v>
      </c>
      <c r="L64" s="166"/>
      <c r="M64" s="166"/>
      <c r="N64" s="166">
        <f>'将来負担比率（分子）の構造'!M$43</f>
        <v>4746</v>
      </c>
      <c r="O64" s="166"/>
      <c r="P64" s="166"/>
    </row>
    <row r="65" spans="1:16" x14ac:dyDescent="0.2">
      <c r="A65" s="166" t="s">
        <v>31</v>
      </c>
      <c r="B65" s="166">
        <f>'将来負担比率（分子）の構造'!I$42</f>
        <v>2327</v>
      </c>
      <c r="C65" s="166"/>
      <c r="D65" s="166"/>
      <c r="E65" s="166">
        <f>'将来負担比率（分子）の構造'!J$42</f>
        <v>2716</v>
      </c>
      <c r="F65" s="166"/>
      <c r="G65" s="166"/>
      <c r="H65" s="166">
        <f>'将来負担比率（分子）の構造'!K$42</f>
        <v>2457</v>
      </c>
      <c r="I65" s="166"/>
      <c r="J65" s="166"/>
      <c r="K65" s="166">
        <f>'将来負担比率（分子）の構造'!L$42</f>
        <v>2186</v>
      </c>
      <c r="L65" s="166"/>
      <c r="M65" s="166"/>
      <c r="N65" s="166">
        <f>'将来負担比率（分子）の構造'!M$42</f>
        <v>1929</v>
      </c>
      <c r="O65" s="166"/>
      <c r="P65" s="166"/>
    </row>
    <row r="66" spans="1:16" x14ac:dyDescent="0.2">
      <c r="A66" s="166" t="s">
        <v>30</v>
      </c>
      <c r="B66" s="166">
        <f>'将来負担比率（分子）の構造'!I$41</f>
        <v>32709</v>
      </c>
      <c r="C66" s="166"/>
      <c r="D66" s="166"/>
      <c r="E66" s="166">
        <f>'将来負担比率（分子）の構造'!J$41</f>
        <v>32824</v>
      </c>
      <c r="F66" s="166"/>
      <c r="G66" s="166"/>
      <c r="H66" s="166">
        <f>'将来負担比率（分子）の構造'!K$41</f>
        <v>32790</v>
      </c>
      <c r="I66" s="166"/>
      <c r="J66" s="166"/>
      <c r="K66" s="166">
        <f>'将来負担比率（分子）の構造'!L$41</f>
        <v>32249</v>
      </c>
      <c r="L66" s="166"/>
      <c r="M66" s="166"/>
      <c r="N66" s="166">
        <f>'将来負担比率（分子）の構造'!M$41</f>
        <v>31796</v>
      </c>
      <c r="O66" s="166"/>
      <c r="P66" s="166"/>
    </row>
    <row r="67" spans="1:16" x14ac:dyDescent="0.2">
      <c r="A67" s="166" t="s">
        <v>74</v>
      </c>
      <c r="B67" s="166" t="e">
        <f>NA()</f>
        <v>#N/A</v>
      </c>
      <c r="C67" s="166">
        <f>IF(ISNUMBER('将来負担比率（分子）の構造'!I$53), IF('将来負担比率（分子）の構造'!I$53 &lt; 0, 0, '将来負担比率（分子）の構造'!I$53), NA())</f>
        <v>4832</v>
      </c>
      <c r="D67" s="166" t="e">
        <f>NA()</f>
        <v>#N/A</v>
      </c>
      <c r="E67" s="166" t="e">
        <f>NA()</f>
        <v>#N/A</v>
      </c>
      <c r="F67" s="166">
        <f>IF(ISNUMBER('将来負担比率（分子）の構造'!J$53), IF('将来負担比率（分子）の構造'!J$53 &lt; 0, 0, '将来負担比率（分子）の構造'!J$53), NA())</f>
        <v>5170</v>
      </c>
      <c r="G67" s="166" t="e">
        <f>NA()</f>
        <v>#N/A</v>
      </c>
      <c r="H67" s="166" t="e">
        <f>NA()</f>
        <v>#N/A</v>
      </c>
      <c r="I67" s="166">
        <f>IF(ISNUMBER('将来負担比率（分子）の構造'!K$53), IF('将来負担比率（分子）の構造'!K$53 &lt; 0, 0, '将来負担比率（分子）の構造'!K$53), NA())</f>
        <v>4435</v>
      </c>
      <c r="J67" s="166" t="e">
        <f>NA()</f>
        <v>#N/A</v>
      </c>
      <c r="K67" s="166" t="e">
        <f>NA()</f>
        <v>#N/A</v>
      </c>
      <c r="L67" s="166">
        <f>IF(ISNUMBER('将来負担比率（分子）の構造'!L$53), IF('将来負担比率（分子）の構造'!L$53 &lt; 0, 0, '将来負担比率（分子）の構造'!L$53), NA())</f>
        <v>3194</v>
      </c>
      <c r="M67" s="166" t="e">
        <f>NA()</f>
        <v>#N/A</v>
      </c>
      <c r="N67" s="166" t="e">
        <f>NA()</f>
        <v>#N/A</v>
      </c>
      <c r="O67" s="166">
        <f>IF(ISNUMBER('将来負担比率（分子）の構造'!M$53), IF('将来負担比率（分子）の構造'!M$53 &lt; 0, 0, '将来負担比率（分子）の構造'!M$53), NA())</f>
        <v>1875</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4014</v>
      </c>
      <c r="C72" s="170">
        <f>基金残高に係る経年分析!G55</f>
        <v>4235</v>
      </c>
      <c r="D72" s="170">
        <f>基金残高に係る経年分析!H55</f>
        <v>4512</v>
      </c>
    </row>
    <row r="73" spans="1:16" x14ac:dyDescent="0.2">
      <c r="A73" s="169" t="s">
        <v>77</v>
      </c>
      <c r="B73" s="170">
        <f>基金残高に係る経年分析!F56</f>
        <v>45</v>
      </c>
      <c r="C73" s="170">
        <f>基金残高に係る経年分析!G56</f>
        <v>45</v>
      </c>
      <c r="D73" s="170">
        <f>基金残高に係る経年分析!H56</f>
        <v>45</v>
      </c>
    </row>
    <row r="74" spans="1:16" x14ac:dyDescent="0.2">
      <c r="A74" s="169" t="s">
        <v>78</v>
      </c>
      <c r="B74" s="170">
        <f>基金残高に係る経年分析!F57</f>
        <v>6398</v>
      </c>
      <c r="C74" s="170">
        <f>基金残高に係る経年分析!G57</f>
        <v>6983</v>
      </c>
      <c r="D74" s="170">
        <f>基金残高に係る経年分析!H57</f>
        <v>6394</v>
      </c>
    </row>
  </sheetData>
  <sheetProtection algorithmName="SHA-512" hashValue="JP8v37aN/9Sxq3yP32fbxVPdX1wHHTnYMEnKucpAQjx50QpoJwADRp8JVYhoG4ymO3RzqSvi8wXvD/2KEl/4LQ==" saltValue="5quA8bQ9kIlN7YaCgQXuj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2023-10-12T08:10:48Z</dcterms:modified>
</cp:coreProperties>
</file>