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Jm0026-smb1\健康福祉部\健康福祉部本庁・地域機関共用\☆☆京都府感染防止対策助成金交付センター\05　消費税仕入れ控除\02　仕入れ控除報告\障害\"/>
    </mc:Choice>
  </mc:AlternateContent>
  <xr:revisionPtr revIDLastSave="0" documentId="13_ncr:1_{871B1F8B-2590-4FC7-B27F-6B9802AEF8A9}" xr6:coauthVersionLast="36" xr6:coauthVersionMax="36" xr10:uidLastSave="{00000000-0000-0000-0000-000000000000}"/>
  <bookViews>
    <workbookView xWindow="0" yWindow="0" windowWidth="28800" windowHeight="12135" tabRatio="823" firstSheet="1" activeTab="1" xr2:uid="{00000000-000D-0000-FFFF-FFFF00000000}"/>
  </bookViews>
  <sheets>
    <sheet name="各シートの説明" sheetId="21" state="hidden" r:id="rId1"/>
    <sheet name="個票1" sheetId="27" r:id="rId2"/>
    <sheet name="別紙概要 (個別対応方式)" sheetId="14" r:id="rId3"/>
    <sheet name="別紙概要 (一括比例配分方式)" sheetId="25" r:id="rId4"/>
    <sheet name="別紙概要（返還なし）" sheetId="24" r:id="rId5"/>
  </sheets>
  <definedNames>
    <definedName name="_xlnm.Print_Area" localSheetId="0">各シートの説明!$A$1:$I$11</definedName>
    <definedName name="_xlnm.Print_Area" localSheetId="1">個票1!$A$1:$AM$32</definedName>
    <definedName name="_xlnm.Print_Area" localSheetId="3">'別紙概要 (一括比例配分方式)'!$A$1:$P$78</definedName>
    <definedName name="_xlnm.Print_Area" localSheetId="2">'別紙概要 (個別対応方式)'!$A$1:$R$86</definedName>
    <definedName name="_xlnm.Print_Area" localSheetId="4">'別紙概要（返還なし）'!$A$2:$K$31</definedName>
    <definedName name="Z_3B354CA7_5DDB_486E_B190_D1AF122751B8_.wvu.PrintArea" localSheetId="3" hidden="1">'別紙概要 (一括比例配分方式)'!$A$3:$O$40</definedName>
    <definedName name="Z_3B354CA7_5DDB_486E_B190_D1AF122751B8_.wvu.PrintArea" localSheetId="2" hidden="1">'別紙概要 (個別対応方式)'!$A$2:$O$44</definedName>
    <definedName name="Z_3B354CA7_5DDB_486E_B190_D1AF122751B8_.wvu.PrintArea" localSheetId="4" hidden="1">'別紙概要（返還なし）'!$A$4:$K$30</definedName>
  </definedNames>
  <calcPr calcId="191029"/>
  <customWorkbookViews>
    <customWorkbookView name="厚生労働省ネットワークシステム - 個人用ビュー" guid="{3B354CA7-5DDB-486E-B190-D1AF122751B8}" mergeInterval="0" personalView="1" maximized="1" windowWidth="1920" windowHeight="806" tabRatio="686" activeSheetId="6"/>
  </customWorkbookViews>
</workbook>
</file>

<file path=xl/calcChain.xml><?xml version="1.0" encoding="utf-8"?>
<calcChain xmlns="http://schemas.openxmlformats.org/spreadsheetml/2006/main">
  <c r="AI12" i="27" l="1"/>
  <c r="AP23" i="27" l="1"/>
  <c r="AP33" i="27" s="1"/>
  <c r="AP30" i="27"/>
  <c r="J65" i="25" l="1"/>
  <c r="N63" i="25" l="1"/>
  <c r="N64" i="25"/>
  <c r="N62" i="25"/>
  <c r="N24" i="25"/>
  <c r="N25" i="25"/>
  <c r="N23" i="25"/>
  <c r="R67" i="14" l="1"/>
  <c r="R66" i="14"/>
  <c r="R65" i="14"/>
  <c r="L29" i="14"/>
  <c r="R24" i="14"/>
  <c r="R23" i="14"/>
  <c r="R22" i="14"/>
  <c r="L69" i="25" l="1"/>
  <c r="J26" i="25" l="1"/>
  <c r="L68" i="14" l="1"/>
  <c r="K68" i="14"/>
  <c r="J68" i="14"/>
  <c r="K25" i="14" l="1"/>
  <c r="L25" i="14"/>
  <c r="J25" i="14"/>
  <c r="L72" i="14" l="1"/>
  <c r="Q68" i="14"/>
  <c r="P68" i="14"/>
  <c r="O68" i="14"/>
  <c r="N68" i="14"/>
  <c r="M68" i="14"/>
  <c r="M65" i="25"/>
  <c r="L65" i="25"/>
  <c r="K65" i="25"/>
  <c r="K26" i="25"/>
  <c r="M26" i="25"/>
  <c r="L26" i="25"/>
  <c r="N26" i="25" l="1"/>
  <c r="F35" i="25" s="1"/>
  <c r="H38" i="25" s="1"/>
  <c r="R68" i="14"/>
  <c r="H78" i="14" s="1"/>
  <c r="J83" i="14" s="1"/>
  <c r="N65" i="25"/>
  <c r="F72" i="25" s="1"/>
  <c r="H76" i="25" s="1"/>
  <c r="Q25" i="14"/>
  <c r="F33" i="25" l="1"/>
  <c r="H37" i="25" s="1"/>
  <c r="H75" i="14"/>
  <c r="J81" i="14" s="1"/>
  <c r="H76" i="14"/>
  <c r="J82" i="14" s="1"/>
  <c r="H79" i="14"/>
  <c r="J84" i="14" s="1"/>
  <c r="F74" i="25"/>
  <c r="H77" i="25" s="1"/>
  <c r="H78" i="25" s="1"/>
  <c r="L30" i="25"/>
  <c r="J85" i="14" l="1"/>
  <c r="H39" i="25"/>
  <c r="P25" i="14" l="1"/>
  <c r="R25" i="14" s="1"/>
  <c r="O25" i="14"/>
  <c r="N25" i="14"/>
  <c r="M25" i="14"/>
  <c r="H35" i="14" l="1"/>
  <c r="J40" i="14" s="1"/>
  <c r="H32" i="14" l="1"/>
  <c r="J38" i="14" s="1"/>
  <c r="H33" i="14"/>
  <c r="J39" i="14" s="1"/>
  <c r="H36" i="14"/>
  <c r="J41" i="14" s="1"/>
  <c r="J42"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老健局振興課 予算係(shinkou-yosan)</author>
  </authors>
  <commentList>
    <comment ref="AA12" authorId="0" shapeId="0" xr:uid="{00000000-0006-0000-0300-000003000000}">
      <text>
        <r>
          <rPr>
            <b/>
            <sz val="9"/>
            <color indexed="81"/>
            <rFont val="ＭＳ Ｐゴシック"/>
            <family val="3"/>
            <charset val="128"/>
          </rPr>
          <t>｢サービス種別｣を選択することで、基準額が表示されます。</t>
        </r>
      </text>
    </comment>
    <comment ref="AI12" authorId="1" shapeId="0" xr:uid="{00000000-0006-0000-0300-000004000000}">
      <text>
        <r>
          <rPr>
            <b/>
            <sz val="9"/>
            <color indexed="81"/>
            <rFont val="MS P ゴシック"/>
            <family val="2"/>
          </rPr>
          <t>1,000</t>
        </r>
        <r>
          <rPr>
            <b/>
            <sz val="9"/>
            <color indexed="81"/>
            <rFont val="ＭＳ Ｐゴシック"/>
            <family val="3"/>
            <charset val="128"/>
          </rPr>
          <t>円未満切り捨てになります。</t>
        </r>
      </text>
    </comment>
    <comment ref="A23" authorId="1" shapeId="0" xr:uid="{00000000-0006-0000-0300-000005000000}">
      <text>
        <r>
          <rPr>
            <b/>
            <sz val="9"/>
            <color indexed="81"/>
            <rFont val="ＭＳ Ｐゴシック"/>
            <family val="3"/>
            <charset val="128"/>
          </rPr>
          <t>全ての項目に○をつけないと申請できません。</t>
        </r>
      </text>
    </comment>
    <comment ref="AP23" authorId="1" shapeId="0" xr:uid="{00000000-0006-0000-0300-000006000000}">
      <text>
        <r>
          <rPr>
            <b/>
            <sz val="9"/>
            <color indexed="81"/>
            <rFont val="ＭＳ Ｐゴシック"/>
            <family val="3"/>
            <charset val="128"/>
          </rPr>
          <t>「NG」の場合は誓約事項のチェック漏れです。</t>
        </r>
      </text>
    </comment>
    <comment ref="AP30" authorId="1" shapeId="0" xr:uid="{00000000-0006-0000-0300-000007000000}">
      <text>
        <r>
          <rPr>
            <b/>
            <sz val="9"/>
            <color indexed="81"/>
            <rFont val="ＭＳ Ｐゴシック"/>
            <family val="3"/>
            <charset val="128"/>
          </rPr>
          <t>口座情報の各項目に、
「○」が入力されている⇒「国保連へ申請」
「○」が入力されていない⇒「都道府県へ直接申請」
となります。</t>
        </r>
      </text>
    </comment>
    <comment ref="AP33" authorId="1" shapeId="0" xr:uid="{00000000-0006-0000-0300-000008000000}">
      <text>
        <r>
          <rPr>
            <b/>
            <sz val="9"/>
            <color indexed="81"/>
            <rFont val="ＭＳ Ｐゴシック"/>
            <family val="3"/>
            <charset val="128"/>
          </rPr>
          <t>・誓約事項「OK」かつ口座情報「国保連へ申請」の場合
　⇒「国保連へ申請」
・誓約事項「OK」かつ口座情報が「都道府県へ直接申請」
　⇒「都道府県へ直接申請」
・記載要件を満たしていない場合
　⇒「申請できません」
と表示されます。
「国保連へ申請」または「都道府県へ直接申請」が表示されないと申請ができませんので、ご注意ください。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Q20" authorId="0" shapeId="0" xr:uid="{5C2175D5-4C0A-44C8-B7A5-D7ED014CB6D0}">
      <text>
        <r>
          <rPr>
            <b/>
            <sz val="9"/>
            <color indexed="81"/>
            <rFont val="MS P ゴシック"/>
            <family val="3"/>
            <charset val="128"/>
          </rPr>
          <t>　補助金の対象期間はR3.10月～R3.12月であるが、事業所により事業年度が補助対象期間と異なる場合がある。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R25" authorId="0" shapeId="0" xr:uid="{1697BC1D-13F6-4C03-910C-C3F3FDB46878}">
      <text>
        <r>
          <rPr>
            <b/>
            <sz val="9"/>
            <color indexed="81"/>
            <rFont val="MS P ゴシック"/>
            <family val="3"/>
            <charset val="128"/>
          </rPr>
          <t>　合計額は、補助金の額ではなく、交付申請書別記第１号様式の所要額合計と一致するよう記載してください。</t>
        </r>
      </text>
    </comment>
    <comment ref="B28" authorId="0" shapeId="0" xr:uid="{3CE529B4-6996-4E12-AC69-9C9D7FC40F5C}">
      <text>
        <r>
          <rPr>
            <b/>
            <sz val="9"/>
            <color indexed="81"/>
            <rFont val="MS P ゴシック"/>
            <family val="3"/>
            <charset val="128"/>
          </rPr>
          <t>確定申告書から転記してください</t>
        </r>
      </text>
    </comment>
    <comment ref="B29" authorId="0" shapeId="0" xr:uid="{25C8F6F1-FF92-43CA-9231-D4DA47231EB1}">
      <text>
        <r>
          <rPr>
            <b/>
            <sz val="9"/>
            <color indexed="81"/>
            <rFont val="MS P ゴシック"/>
            <family val="3"/>
            <charset val="128"/>
          </rPr>
          <t>確定申告書から転記してください</t>
        </r>
      </text>
    </comment>
    <comment ref="L29" authorId="0" shapeId="0" xr:uid="{DB8CD678-D840-4F73-9B00-5884068A002F}">
      <text>
        <r>
          <rPr>
            <b/>
            <sz val="9"/>
            <color indexed="81"/>
            <rFont val="MS P ゴシック"/>
            <family val="3"/>
            <charset val="128"/>
          </rPr>
          <t>課税売上高５億円以下かつ
課税売上額割合が95%以上の場合は
1.000000000となります。</t>
        </r>
      </text>
    </comment>
    <comment ref="Q63" authorId="0" shapeId="0" xr:uid="{C90E0250-B1FD-43EB-AA27-45755076B96A}">
      <text>
        <r>
          <rPr>
            <b/>
            <sz val="9"/>
            <color indexed="81"/>
            <rFont val="MS P ゴシック"/>
            <family val="3"/>
            <charset val="128"/>
          </rPr>
          <t xml:space="preserve">　補助金の対象期間はR3.10月～R3.12月であるが、事業所により事業年度が補助対象期間と異なる場合がある。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
</t>
        </r>
      </text>
    </comment>
    <comment ref="R68" authorId="0" shapeId="0" xr:uid="{6E0D8384-FBB7-4A5A-A680-D71328271948}">
      <text>
        <r>
          <rPr>
            <b/>
            <sz val="9"/>
            <color indexed="81"/>
            <rFont val="MS P ゴシック"/>
            <family val="3"/>
            <charset val="128"/>
          </rPr>
          <t>　合計額は、補助金の額ではなく、交付申請書別記第１号様式の所要額合計と一致するよう記載してください。</t>
        </r>
      </text>
    </comment>
    <comment ref="B71" authorId="0" shapeId="0" xr:uid="{BEDA8DB8-7375-444B-BCC3-8663160C98FA}">
      <text>
        <r>
          <rPr>
            <b/>
            <sz val="9"/>
            <color indexed="81"/>
            <rFont val="MS P ゴシック"/>
            <family val="3"/>
            <charset val="128"/>
          </rPr>
          <t>確定申告書から転記してください</t>
        </r>
      </text>
    </comment>
    <comment ref="B72" authorId="0" shapeId="0" xr:uid="{7DB777D5-FFEE-4449-881C-0108249428F4}">
      <text>
        <r>
          <rPr>
            <b/>
            <sz val="9"/>
            <color indexed="81"/>
            <rFont val="MS P ゴシック"/>
            <family val="3"/>
            <charset val="128"/>
          </rPr>
          <t>確定申告書から転記してください</t>
        </r>
      </text>
    </comment>
    <comment ref="L72" authorId="0" shapeId="0" xr:uid="{0528F968-115C-4C17-802A-E5C72C47B6C4}">
      <text>
        <r>
          <rPr>
            <b/>
            <sz val="9"/>
            <color indexed="81"/>
            <rFont val="MS P ゴシック"/>
            <family val="3"/>
            <charset val="128"/>
          </rPr>
          <t>課税売上高５億円以下かつ課税売上額割合が95%以上の場合は1.000000000となります。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M21" authorId="0" shapeId="0" xr:uid="{5E0E12BE-CF4C-49AB-8E82-8AEBEA0C3818}">
      <text>
        <r>
          <rPr>
            <b/>
            <sz val="9"/>
            <color indexed="81"/>
            <rFont val="MS P ゴシック"/>
            <family val="3"/>
            <charset val="128"/>
          </rPr>
          <t>補助金の対象期間はR3.10月～R3.12月であるが、事業所により事業年度が補助対象期間と異なる場合がある。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N26" authorId="0" shapeId="0" xr:uid="{224A01AB-7821-46DA-B579-BF5911EADD87}">
      <text>
        <r>
          <rPr>
            <b/>
            <sz val="9"/>
            <color indexed="81"/>
            <rFont val="MS P ゴシック"/>
            <family val="3"/>
            <charset val="128"/>
          </rPr>
          <t>　合計額は、補助金の額ではなく、交付申請書別記第１号様式の所要額合計と一致するよう記載してください。</t>
        </r>
      </text>
    </comment>
    <comment ref="B29" authorId="0" shapeId="0" xr:uid="{6361EC30-E414-44BF-97DF-8D0B18D17315}">
      <text>
        <r>
          <rPr>
            <b/>
            <sz val="9"/>
            <color indexed="81"/>
            <rFont val="MS P ゴシック"/>
            <family val="3"/>
            <charset val="128"/>
          </rPr>
          <t>確定申告書から転記してください</t>
        </r>
      </text>
    </comment>
    <comment ref="B30" authorId="0" shapeId="0" xr:uid="{3370A55D-09A1-4A23-94E6-E95CC468B67F}">
      <text>
        <r>
          <rPr>
            <b/>
            <sz val="9"/>
            <color indexed="81"/>
            <rFont val="MS P ゴシック"/>
            <family val="3"/>
            <charset val="128"/>
          </rPr>
          <t>確定申告書から転記してください</t>
        </r>
      </text>
    </comment>
    <comment ref="L30" authorId="0" shapeId="0" xr:uid="{9C11A936-FBBE-4D81-A436-E97085E7E5E2}">
      <text>
        <r>
          <rPr>
            <b/>
            <sz val="9"/>
            <color indexed="81"/>
            <rFont val="MS P ゴシック"/>
            <family val="3"/>
            <charset val="128"/>
          </rPr>
          <t>課税売上高５億円以下かつ課税売上額割合が95%以上の場合は1.000000000となります。</t>
        </r>
      </text>
    </comment>
    <comment ref="M60" authorId="0" shapeId="0" xr:uid="{E551C5A1-9EE3-43DB-928D-7B245FECAD79}">
      <text>
        <r>
          <rPr>
            <b/>
            <sz val="9"/>
            <color indexed="81"/>
            <rFont val="MS P ゴシック"/>
            <family val="3"/>
            <charset val="128"/>
          </rPr>
          <t>補助金の対象期間はR3.10月～R3.12月であるが、事業所により事業年度が補助対象期間と異なる場合がある。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N65" authorId="0" shapeId="0" xr:uid="{5B699B35-B259-4309-A742-CBBC3E6025E6}">
      <text>
        <r>
          <rPr>
            <b/>
            <sz val="9"/>
            <color indexed="81"/>
            <rFont val="MS P ゴシック"/>
            <family val="3"/>
            <charset val="128"/>
          </rPr>
          <t>　合計額は、補助金の額ではなく、交付申請書別記第１号様式の所要額合計と一致するよう記載してください。</t>
        </r>
      </text>
    </comment>
    <comment ref="B68" authorId="0" shapeId="0" xr:uid="{8B2715E7-20B0-4DCD-8338-64307C841600}">
      <text>
        <r>
          <rPr>
            <b/>
            <sz val="9"/>
            <color indexed="81"/>
            <rFont val="MS P ゴシック"/>
            <family val="3"/>
            <charset val="128"/>
          </rPr>
          <t>確定申告書から転記してください</t>
        </r>
        <r>
          <rPr>
            <sz val="9"/>
            <color indexed="81"/>
            <rFont val="MS P ゴシック"/>
            <family val="3"/>
            <charset val="128"/>
          </rPr>
          <t xml:space="preserve">
</t>
        </r>
      </text>
    </comment>
    <comment ref="B69" authorId="0" shapeId="0" xr:uid="{3EF295D1-F27A-4BF9-BB77-5F57F448583B}">
      <text>
        <r>
          <rPr>
            <b/>
            <sz val="9"/>
            <color indexed="81"/>
            <rFont val="MS P ゴシック"/>
            <family val="3"/>
            <charset val="128"/>
          </rPr>
          <t>確定申告書から転記してください</t>
        </r>
      </text>
    </comment>
    <comment ref="L69" authorId="0" shapeId="0" xr:uid="{DB274549-C0BA-47CC-BD0D-506787B515BE}">
      <text>
        <r>
          <rPr>
            <b/>
            <sz val="9"/>
            <color indexed="81"/>
            <rFont val="MS P ゴシック"/>
            <family val="3"/>
            <charset val="128"/>
          </rPr>
          <t>課税売上高５億円以下かつ課税売上額割合が95%以上の場合は1.000000000となります。</t>
        </r>
      </text>
    </comment>
  </commentList>
</comments>
</file>

<file path=xl/sharedStrings.xml><?xml version="1.0" encoding="utf-8"?>
<sst xmlns="http://schemas.openxmlformats.org/spreadsheetml/2006/main" count="376" uniqueCount="201">
  <si>
    <t>６　仕入控除税額の概要</t>
  </si>
  <si>
    <t>非課税仕入</t>
    <rPh sb="0" eb="3">
      <t>ヒカゼイ</t>
    </rPh>
    <rPh sb="3" eb="5">
      <t>シイレ</t>
    </rPh>
    <phoneticPr fontId="1"/>
  </si>
  <si>
    <t>（２）課税売上割合</t>
    <rPh sb="3" eb="5">
      <t>カゼイ</t>
    </rPh>
    <rPh sb="5" eb="7">
      <t>ウリアゲ</t>
    </rPh>
    <rPh sb="7" eb="9">
      <t>ワリアイ</t>
    </rPh>
    <phoneticPr fontId="1"/>
  </si>
  <si>
    <t>４  補助事業名</t>
  </si>
  <si>
    <t>経費の内訳</t>
    <rPh sb="0" eb="2">
      <t>ケイヒ</t>
    </rPh>
    <rPh sb="3" eb="5">
      <t>ウチワケ</t>
    </rPh>
    <phoneticPr fontId="1"/>
  </si>
  <si>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</si>
  <si>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</si>
  <si>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</si>
  <si>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円</t>
    <rPh sb="0" eb="1">
      <t>エン</t>
    </rPh>
    <phoneticPr fontId="1"/>
  </si>
  <si>
    <t xml:space="preserve">      </t>
    <phoneticPr fontId="1"/>
  </si>
  <si>
    <t>円</t>
    <phoneticPr fontId="1"/>
  </si>
  <si>
    <t>・・・・・・（返還額）</t>
    <rPh sb="7" eb="10">
      <t>ヘンカンガク</t>
    </rPh>
    <phoneticPr fontId="1"/>
  </si>
  <si>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1"/>
  </si>
  <si>
    <t>６　仕入控除税額の概要（返還のない理由を記載すること）</t>
    <rPh sb="12" eb="14">
      <t>ヘンカン</t>
    </rPh>
    <rPh sb="17" eb="19">
      <t>リユウ</t>
    </rPh>
    <rPh sb="20" eb="22">
      <t>キサイ</t>
    </rPh>
    <phoneticPr fontId="1"/>
  </si>
  <si>
    <t xml:space="preserve">      </t>
    <phoneticPr fontId="1"/>
  </si>
  <si>
    <t>（３）支出のうち課税仕入れの占める割合</t>
    <phoneticPr fontId="1"/>
  </si>
  <si>
    <t>・・・・・・（返還額）</t>
    <phoneticPr fontId="1"/>
  </si>
  <si>
    <t>　合計</t>
    <rPh sb="1" eb="3">
      <t>ゴウケイ</t>
    </rPh>
    <phoneticPr fontId="1"/>
  </si>
  <si>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1"/>
  </si>
  <si>
    <t>各シートの説明</t>
    <rPh sb="0" eb="1">
      <t>カク</t>
    </rPh>
    <rPh sb="5" eb="7">
      <t>セツメイ</t>
    </rPh>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</si>
  <si>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</si>
  <si>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</si>
  <si>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</si>
  <si>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・・・・・・（Ｋ）</t>
    <phoneticPr fontId="1"/>
  </si>
  <si>
    <t>５　補助金確定額</t>
    <phoneticPr fontId="1"/>
  </si>
  <si>
    <t>□</t>
    <phoneticPr fontId="1"/>
  </si>
  <si>
    <t>特定収入割合が５％を超えるため、補助金に係る消費税及び地方消費税の仕入控除税額がない。</t>
    <phoneticPr fontId="1"/>
  </si>
  <si>
    <t>簡易課税方式により申告したため、補助金に係る消費税及び地方消費税の仕入控除税額がない。</t>
    <phoneticPr fontId="1"/>
  </si>
  <si>
    <t>その他（　　　　　　　　　　　　　　　　　　　　　　　　　　　　　　　　　　　　　　　　　　）</t>
    <rPh sb="2" eb="3">
      <t>タ</t>
    </rPh>
    <phoneticPr fontId="1"/>
  </si>
  <si>
    <t>（　　　　　　　　　　　　）のため、消費税の申告義務がない。</t>
    <phoneticPr fontId="1"/>
  </si>
  <si>
    <r>
      <t>（２）課税売上割合　</t>
    </r>
    <r>
      <rPr>
        <sz val="11"/>
        <rFont val="ＭＳ 明朝"/>
        <family val="1"/>
        <charset val="128"/>
      </rPr>
      <t>※消費税及び地方消費税の確定申告書より転記</t>
    </r>
    <rPh sb="3" eb="5">
      <t>カゼイ</t>
    </rPh>
    <rPh sb="5" eb="7">
      <t>ウリアゲ</t>
    </rPh>
    <rPh sb="7" eb="9">
      <t>ワリアイ</t>
    </rPh>
    <rPh sb="11" eb="14">
      <t>ショウヒゼイ</t>
    </rPh>
    <rPh sb="14" eb="15">
      <t>オヨ</t>
    </rPh>
    <rPh sb="16" eb="18">
      <t>チホウ</t>
    </rPh>
    <rPh sb="18" eb="21">
      <t>ショウヒゼイ</t>
    </rPh>
    <rPh sb="22" eb="24">
      <t>カクテイ</t>
    </rPh>
    <rPh sb="24" eb="27">
      <t>シンコクショ</t>
    </rPh>
    <rPh sb="29" eb="31">
      <t>テンキ</t>
    </rPh>
    <phoneticPr fontId="1"/>
  </si>
  <si>
    <t>（別紙概要：個別対応方式）</t>
    <rPh sb="1" eb="3">
      <t>ベッシ</t>
    </rPh>
    <rPh sb="3" eb="5">
      <t>ガイヨウ</t>
    </rPh>
    <rPh sb="6" eb="8">
      <t>コベツ</t>
    </rPh>
    <rPh sb="8" eb="10">
      <t>タイオウ</t>
    </rPh>
    <rPh sb="10" eb="12">
      <t>ホウシキ</t>
    </rPh>
    <phoneticPr fontId="1"/>
  </si>
  <si>
    <t>（別紙概要：一括比例配分方式）</t>
    <rPh sb="1" eb="3">
      <t>ベッシ</t>
    </rPh>
    <rPh sb="3" eb="5">
      <t>ガイヨウ</t>
    </rPh>
    <rPh sb="6" eb="8">
      <t>イッカツ</t>
    </rPh>
    <rPh sb="8" eb="10">
      <t>ヒレイ</t>
    </rPh>
    <rPh sb="10" eb="12">
      <t>ハイブン</t>
    </rPh>
    <rPh sb="12" eb="14">
      <t>ホウシキ</t>
    </rPh>
    <phoneticPr fontId="1"/>
  </si>
  <si>
    <t>（別紙概要：返還なし）</t>
    <rPh sb="1" eb="3">
      <t>ベッシ</t>
    </rPh>
    <rPh sb="3" eb="5">
      <t>ガイヨウ</t>
    </rPh>
    <rPh sb="6" eb="8">
      <t>ヘンカン</t>
    </rPh>
    <phoneticPr fontId="1"/>
  </si>
  <si>
    <t>京都市上京区◯◯・・・</t>
    <rPh sb="0" eb="3">
      <t>キョウトシ</t>
    </rPh>
    <rPh sb="3" eb="6">
      <t>カミギョウク</t>
    </rPh>
    <phoneticPr fontId="1"/>
  </si>
  <si>
    <t>京都市上京区◯◯・・・</t>
    <phoneticPr fontId="1"/>
  </si>
  <si>
    <t>■</t>
    <phoneticPr fontId="1"/>
  </si>
  <si>
    <t>前年度又は
次年度の
仕入分</t>
    <rPh sb="0" eb="3">
      <t>ゼンネンド</t>
    </rPh>
    <rPh sb="3" eb="4">
      <t>マタ</t>
    </rPh>
    <rPh sb="6" eb="9">
      <t>ジネンド</t>
    </rPh>
    <rPh sb="11" eb="13">
      <t>シイレ</t>
    </rPh>
    <rPh sb="13" eb="14">
      <t>ブン</t>
    </rPh>
    <phoneticPr fontId="1"/>
  </si>
  <si>
    <t>（３）支出のうち課税仕入れの占める割合</t>
    <rPh sb="7" eb="9">
      <t>カゼイ</t>
    </rPh>
    <phoneticPr fontId="1"/>
  </si>
  <si>
    <t>合計</t>
    <rPh sb="0" eb="2">
      <t>ゴウケイ</t>
    </rPh>
    <phoneticPr fontId="1"/>
  </si>
  <si>
    <t>対象経費が課税仕入れにおける非課税売上対応分しか該当しないため。</t>
    <rPh sb="0" eb="2">
      <t>タイショウ</t>
    </rPh>
    <rPh sb="2" eb="4">
      <t>ケイヒ</t>
    </rPh>
    <rPh sb="5" eb="7">
      <t>カゼイ</t>
    </rPh>
    <rPh sb="7" eb="9">
      <t>シイ</t>
    </rPh>
    <rPh sb="14" eb="17">
      <t>ヒカゼイ</t>
    </rPh>
    <rPh sb="17" eb="19">
      <t>ウリアゲ</t>
    </rPh>
    <rPh sb="19" eb="22">
      <t>タイオウブン</t>
    </rPh>
    <rPh sb="24" eb="26">
      <t>ガイトウ</t>
    </rPh>
    <phoneticPr fontId="1"/>
  </si>
  <si>
    <t>【返還なし】</t>
    <rPh sb="1" eb="3">
      <t>ヘンカン</t>
    </rPh>
    <phoneticPr fontId="1"/>
  </si>
  <si>
    <t>【一括比例配分方式】</t>
    <rPh sb="1" eb="3">
      <t>イッカツ</t>
    </rPh>
    <rPh sb="3" eb="5">
      <t>ヒレイ</t>
    </rPh>
    <rPh sb="5" eb="7">
      <t>ハイブン</t>
    </rPh>
    <rPh sb="7" eb="9">
      <t>ホウシキ</t>
    </rPh>
    <phoneticPr fontId="1"/>
  </si>
  <si>
    <t>【個別対応方式】</t>
    <rPh sb="1" eb="3">
      <t>コベツ</t>
    </rPh>
    <rPh sb="3" eb="5">
      <t>タイオウ</t>
    </rPh>
    <rPh sb="5" eb="7">
      <t>ホウシキ</t>
    </rPh>
    <phoneticPr fontId="1"/>
  </si>
  <si>
    <t>１　法人名</t>
    <rPh sb="2" eb="4">
      <t>ホウジン</t>
    </rPh>
    <rPh sb="4" eb="5">
      <t>メイ</t>
    </rPh>
    <phoneticPr fontId="1"/>
  </si>
  <si>
    <t>◯◯株式会社</t>
    <rPh sb="2" eb="6">
      <t>カブシキガイシャ</t>
    </rPh>
    <phoneticPr fontId="1"/>
  </si>
  <si>
    <t>代表取締役　〇〇　〇〇</t>
    <rPh sb="0" eb="2">
      <t>ダイヒョウ</t>
    </rPh>
    <rPh sb="2" eb="5">
      <t>トリシマリヤク</t>
    </rPh>
    <phoneticPr fontId="1"/>
  </si>
  <si>
    <t>株式会社〇〇</t>
    <rPh sb="0" eb="4">
      <t>カブシキカイシャ</t>
    </rPh>
    <phoneticPr fontId="1"/>
  </si>
  <si>
    <t>非課税売上対応分（Ｂ）</t>
    <rPh sb="0" eb="3">
      <t>ヒカゼイ</t>
    </rPh>
    <rPh sb="3" eb="5">
      <t>ウリア</t>
    </rPh>
    <rPh sb="5" eb="8">
      <t>タイオウブン</t>
    </rPh>
    <phoneticPr fontId="1"/>
  </si>
  <si>
    <t>共通対応分（Ｃ）</t>
    <rPh sb="0" eb="2">
      <t>キョウツウ</t>
    </rPh>
    <rPh sb="2" eb="5">
      <t>タイオウブン</t>
    </rPh>
    <phoneticPr fontId="1"/>
  </si>
  <si>
    <t>課税仕入（8％）</t>
    <rPh sb="0" eb="2">
      <t>カゼイ</t>
    </rPh>
    <rPh sb="2" eb="4">
      <t>シイレ</t>
    </rPh>
    <phoneticPr fontId="1"/>
  </si>
  <si>
    <t>課税売上対応分（Ｄ）</t>
    <rPh sb="0" eb="2">
      <t>カゼイ</t>
    </rPh>
    <rPh sb="2" eb="6">
      <t>ウリアゲタイオウ</t>
    </rPh>
    <rPh sb="6" eb="7">
      <t>ブン</t>
    </rPh>
    <phoneticPr fontId="1"/>
  </si>
  <si>
    <t>非課税売上対応分（Ｅ）</t>
    <rPh sb="0" eb="3">
      <t>ヒカゼイ</t>
    </rPh>
    <rPh sb="3" eb="7">
      <t>ウリアゲタイオウ</t>
    </rPh>
    <rPh sb="7" eb="8">
      <t>ブン</t>
    </rPh>
    <phoneticPr fontId="1"/>
  </si>
  <si>
    <t>共通対応分（Ｆ）</t>
    <rPh sb="0" eb="2">
      <t>キョウツウ</t>
    </rPh>
    <rPh sb="2" eb="4">
      <t>タイオウ</t>
    </rPh>
    <rPh sb="4" eb="5">
      <t>ブン</t>
    </rPh>
    <phoneticPr fontId="1"/>
  </si>
  <si>
    <t>課税仕入（10％）</t>
    <rPh sb="0" eb="2">
      <t>カゼイ</t>
    </rPh>
    <rPh sb="2" eb="4">
      <t>シイレ</t>
    </rPh>
    <phoneticPr fontId="1"/>
  </si>
  <si>
    <t>課税売上対応分（Ａ）</t>
    <rPh sb="0" eb="2">
      <t>カゼイ</t>
    </rPh>
    <rPh sb="2" eb="4">
      <t>ウリア</t>
    </rPh>
    <rPh sb="4" eb="6">
      <t>タイオウ</t>
    </rPh>
    <rPh sb="6" eb="7">
      <t>ブン</t>
    </rPh>
    <phoneticPr fontId="1"/>
  </si>
  <si>
    <t>合計
（Ｇ）</t>
    <rPh sb="0" eb="2">
      <t>ゴウケイ</t>
    </rPh>
    <phoneticPr fontId="1"/>
  </si>
  <si>
    <t>（課税資産の譲渡等の対価の額）（Ｈ）</t>
    <rPh sb="1" eb="3">
      <t>カゼイ</t>
    </rPh>
    <rPh sb="3" eb="5">
      <t>シサン</t>
    </rPh>
    <rPh sb="6" eb="8">
      <t>ジョウト</t>
    </rPh>
    <rPh sb="8" eb="9">
      <t>トウ</t>
    </rPh>
    <rPh sb="10" eb="12">
      <t>タイカ</t>
    </rPh>
    <rPh sb="13" eb="14">
      <t>ガク</t>
    </rPh>
    <phoneticPr fontId="1"/>
  </si>
  <si>
    <t>（資産の譲渡等の対価の額）（Ｉ）</t>
    <rPh sb="1" eb="3">
      <t>シサン</t>
    </rPh>
    <rPh sb="4" eb="6">
      <t>ジョウト</t>
    </rPh>
    <rPh sb="6" eb="7">
      <t>トウ</t>
    </rPh>
    <rPh sb="8" eb="10">
      <t>タイカ</t>
    </rPh>
    <rPh sb="11" eb="12">
      <t>ガク</t>
    </rPh>
    <phoneticPr fontId="1"/>
  </si>
  <si>
    <t>・・・・・・（Ｊ）
（計算に使用する課税売上割合）</t>
    <phoneticPr fontId="1"/>
  </si>
  <si>
    <t>　課税売上対応分（Ａ／Ｇ）＝</t>
    <phoneticPr fontId="1"/>
  </si>
  <si>
    <t>　共通対応分（Ｃ／Ｇ）＝</t>
    <phoneticPr fontId="1"/>
  </si>
  <si>
    <t>・個別対応方式の場合（10％）</t>
    <rPh sb="1" eb="3">
      <t>コベツ</t>
    </rPh>
    <rPh sb="3" eb="5">
      <t>タイオウ</t>
    </rPh>
    <rPh sb="5" eb="7">
      <t>ホウシキ</t>
    </rPh>
    <rPh sb="8" eb="10">
      <t>バアイ</t>
    </rPh>
    <phoneticPr fontId="1"/>
  </si>
  <si>
    <t>・・・・・・（Ｌ）</t>
    <phoneticPr fontId="1"/>
  </si>
  <si>
    <t>・個別対応方式の場合（8％）</t>
    <rPh sb="1" eb="3">
      <t>コベツ</t>
    </rPh>
    <rPh sb="3" eb="5">
      <t>タイオウ</t>
    </rPh>
    <rPh sb="5" eb="7">
      <t>ホウシキ</t>
    </rPh>
    <rPh sb="8" eb="10">
      <t>バアイ</t>
    </rPh>
    <phoneticPr fontId="1"/>
  </si>
  <si>
    <t>　課税売上対応分（Ｄ／Ｇ）＝</t>
    <phoneticPr fontId="1"/>
  </si>
  <si>
    <t>　共通対応分（Ｆ／Ｇ）＝</t>
    <phoneticPr fontId="1"/>
  </si>
  <si>
    <t>・・・・・・（Ｍ）</t>
    <phoneticPr fontId="1"/>
  </si>
  <si>
    <t>・・・・・・（Ｎ）</t>
    <phoneticPr fontId="1"/>
  </si>
  <si>
    <t>・・・・・・（Ｏ）</t>
    <phoneticPr fontId="1"/>
  </si>
  <si>
    <t>・・・・・・（Ｐ）</t>
    <phoneticPr fontId="1"/>
  </si>
  <si>
    <t>・・・・・・（Ｑ）</t>
    <phoneticPr fontId="1"/>
  </si>
  <si>
    <t>・・・・・・（Ｒ）</t>
    <phoneticPr fontId="1"/>
  </si>
  <si>
    <t>合計（Ｏ＋Ｐ＋Ｑ＋Ｒ）＝</t>
    <rPh sb="0" eb="2">
      <t>ゴウケイ</t>
    </rPh>
    <phoneticPr fontId="1"/>
  </si>
  <si>
    <t>課税仕入（10％）（ａ）</t>
    <rPh sb="0" eb="2">
      <t>カゼイ</t>
    </rPh>
    <rPh sb="2" eb="4">
      <t>シイレ</t>
    </rPh>
    <phoneticPr fontId="1"/>
  </si>
  <si>
    <t>課税仕入（8％）（ｂ）</t>
    <rPh sb="0" eb="2">
      <t>カゼイ</t>
    </rPh>
    <rPh sb="2" eb="4">
      <t>シイレ</t>
    </rPh>
    <phoneticPr fontId="1"/>
  </si>
  <si>
    <t>（ｃ）</t>
    <phoneticPr fontId="1"/>
  </si>
  <si>
    <t>（課税資産の譲渡等の対価の額）（ｄ）</t>
    <rPh sb="1" eb="3">
      <t>カゼイ</t>
    </rPh>
    <rPh sb="3" eb="5">
      <t>シサン</t>
    </rPh>
    <rPh sb="6" eb="8">
      <t>ジョウト</t>
    </rPh>
    <rPh sb="8" eb="9">
      <t>トウ</t>
    </rPh>
    <rPh sb="10" eb="12">
      <t>タイカ</t>
    </rPh>
    <rPh sb="13" eb="14">
      <t>ガク</t>
    </rPh>
    <phoneticPr fontId="1"/>
  </si>
  <si>
    <t>（資産の譲渡等の対価の額）（ｅ）</t>
    <rPh sb="1" eb="3">
      <t>シサン</t>
    </rPh>
    <rPh sb="4" eb="6">
      <t>ジョウト</t>
    </rPh>
    <rPh sb="6" eb="7">
      <t>トウ</t>
    </rPh>
    <rPh sb="8" eb="10">
      <t>タイカ</t>
    </rPh>
    <rPh sb="11" eb="12">
      <t>ガク</t>
    </rPh>
    <phoneticPr fontId="1"/>
  </si>
  <si>
    <t>・・・・・・（ｆ）
（計算に使用する課税売上割合）</t>
    <phoneticPr fontId="1"/>
  </si>
  <si>
    <t>・・・・・・（ｇ）</t>
  </si>
  <si>
    <t>　課税仕入ａ／ｃ＝</t>
    <phoneticPr fontId="1"/>
  </si>
  <si>
    <t>・一括比例配分方式の場合（10％）</t>
    <rPh sb="1" eb="3">
      <t>イッカツ</t>
    </rPh>
    <rPh sb="3" eb="5">
      <t>ヒレイ</t>
    </rPh>
    <rPh sb="5" eb="7">
      <t>ハイブン</t>
    </rPh>
    <rPh sb="7" eb="9">
      <t>ホウシキ</t>
    </rPh>
    <rPh sb="10" eb="12">
      <t>バアイ</t>
    </rPh>
    <phoneticPr fontId="1"/>
  </si>
  <si>
    <t>・一括比例配分方式の場合（8％）</t>
    <rPh sb="1" eb="3">
      <t>イッカツ</t>
    </rPh>
    <rPh sb="3" eb="5">
      <t>ヒレイ</t>
    </rPh>
    <rPh sb="5" eb="7">
      <t>ハイブン</t>
    </rPh>
    <rPh sb="7" eb="9">
      <t>ホウシキ</t>
    </rPh>
    <rPh sb="10" eb="12">
      <t>バアイ</t>
    </rPh>
    <phoneticPr fontId="1"/>
  </si>
  <si>
    <t>　課税仕入ｂ／ｃ＝</t>
    <phoneticPr fontId="1"/>
  </si>
  <si>
    <t>・・・・・・（ｈ）</t>
    <phoneticPr fontId="1"/>
  </si>
  <si>
    <t>・・・・・・（ｉ）</t>
    <phoneticPr fontId="1"/>
  </si>
  <si>
    <t>・・・・・・（ｊ）</t>
    <phoneticPr fontId="1"/>
  </si>
  <si>
    <t>合計（ｉ＋ｊ）＝</t>
    <rPh sb="0" eb="2">
      <t>ゴウケイ</t>
    </rPh>
    <phoneticPr fontId="1"/>
  </si>
  <si>
    <t>課税仕入（8％）（ｂ）</t>
    <rPh sb="0" eb="2">
      <t>カゼイ</t>
    </rPh>
    <rPh sb="2" eb="4">
      <t>シイレ</t>
    </rPh>
    <phoneticPr fontId="1"/>
  </si>
  <si>
    <t>合計
（ｃ）</t>
    <rPh sb="0" eb="2">
      <t>ゴウケイ</t>
    </rPh>
    <phoneticPr fontId="1"/>
  </si>
  <si>
    <t>需用費</t>
    <rPh sb="0" eb="3">
      <t>ジュヨウヒ</t>
    </rPh>
    <phoneticPr fontId="1"/>
  </si>
  <si>
    <t>備品購入費</t>
    <rPh sb="0" eb="2">
      <t>ビヒン</t>
    </rPh>
    <rPh sb="2" eb="5">
      <t>コウニュウヒ</t>
    </rPh>
    <phoneticPr fontId="1"/>
  </si>
  <si>
    <t>（１）対象経費の使途の内訳</t>
    <rPh sb="3" eb="5">
      <t>タイショウ</t>
    </rPh>
    <rPh sb="5" eb="7">
      <t>ケイヒ</t>
    </rPh>
    <rPh sb="8" eb="10">
      <t>シト</t>
    </rPh>
    <rPh sb="11" eb="13">
      <t>ウチワケ</t>
    </rPh>
    <phoneticPr fontId="1"/>
  </si>
  <si>
    <t xml:space="preserve">補助金確定額×ｇ×１０／１１０×ｆ＝ </t>
    <phoneticPr fontId="1"/>
  </si>
  <si>
    <t>補助金確定額×Ｋ×１０／１１０＝</t>
    <rPh sb="0" eb="2">
      <t>ホジョ</t>
    </rPh>
    <rPh sb="2" eb="3">
      <t>キン</t>
    </rPh>
    <rPh sb="3" eb="6">
      <t>カクテイガク</t>
    </rPh>
    <phoneticPr fontId="1"/>
  </si>
  <si>
    <t>補助金確定額×Ｌ×１０／１１０×Ｊ＝</t>
    <phoneticPr fontId="1"/>
  </si>
  <si>
    <t>補助金確定額×Ｍ×８／１０８＝</t>
    <rPh sb="0" eb="2">
      <t>ホジョ</t>
    </rPh>
    <rPh sb="2" eb="3">
      <t>キン</t>
    </rPh>
    <rPh sb="3" eb="6">
      <t>カクテイガク</t>
    </rPh>
    <phoneticPr fontId="1"/>
  </si>
  <si>
    <t>補助金確定額×Ｎ×８／１０８×Ｊ＝</t>
    <rPh sb="0" eb="2">
      <t>ホジョ</t>
    </rPh>
    <rPh sb="2" eb="3">
      <t>キン</t>
    </rPh>
    <rPh sb="3" eb="6">
      <t>カクテイガク</t>
    </rPh>
    <phoneticPr fontId="1"/>
  </si>
  <si>
    <t xml:space="preserve">補助金確定額×ｈ×８／１０８×ｆ＝ </t>
    <phoneticPr fontId="1"/>
  </si>
  <si>
    <t>３　法人所在地</t>
    <rPh sb="2" eb="4">
      <t>ホウジン</t>
    </rPh>
    <phoneticPr fontId="1"/>
  </si>
  <si>
    <t>４  補助事業名</t>
    <rPh sb="3" eb="5">
      <t>ホジョ</t>
    </rPh>
    <rPh sb="5" eb="7">
      <t>ジギョウ</t>
    </rPh>
    <rPh sb="7" eb="8">
      <t>メイ</t>
    </rPh>
    <phoneticPr fontId="1"/>
  </si>
  <si>
    <t>/事業所</t>
  </si>
  <si>
    <t>看護小規模多機能型居宅介護事業所</t>
  </si>
  <si>
    <t>小規模多機能型居宅介護事業所</t>
  </si>
  <si>
    <t>居宅療養管理指導事業所</t>
  </si>
  <si>
    <t>居宅介護支援事業所</t>
  </si>
  <si>
    <t>夜間対応型訪問介護事業所</t>
  </si>
  <si>
    <t>定期巡回・随時対応型訪問介護看護事業所</t>
  </si>
  <si>
    <t>訪問リハビリテーション事業所</t>
  </si>
  <si>
    <t>訪問看護事業所</t>
  </si>
  <si>
    <t>訪問入浴介護事業所</t>
  </si>
  <si>
    <t>短期入所生活介護事業所</t>
  </si>
  <si>
    <t>通所リハビリテーション事業所（大規模型（Ⅱ））</t>
  </si>
  <si>
    <t>通所リハビリテーション事業所（大規模型（Ⅰ））</t>
  </si>
  <si>
    <t>通所リハビリテーション事業所（通常規模型）</t>
  </si>
  <si>
    <t>認知症対応型通所介護事業所</t>
  </si>
  <si>
    <t>地域密着型通所介護事業所(療養通所介護事業所を含む)</t>
  </si>
  <si>
    <t>通所介護事業所（大規模型（Ⅱ））</t>
  </si>
  <si>
    <t>通所介護事業所（大規模型（Ⅰ））</t>
  </si>
  <si>
    <t>通所介護事業所（通常規模型）</t>
  </si>
  <si>
    <t>所要額(円)</t>
    <rPh sb="0" eb="3">
      <t>ショヨウガク</t>
    </rPh>
    <rPh sb="4" eb="5">
      <t>エン</t>
    </rPh>
    <phoneticPr fontId="1"/>
  </si>
  <si>
    <t>所要額</t>
    <rPh sb="0" eb="3">
      <t>ショヨウガク</t>
    </rPh>
    <phoneticPr fontId="1"/>
  </si>
  <si>
    <t>基準単価</t>
    <rPh sb="0" eb="2">
      <t>キジュン</t>
    </rPh>
    <rPh sb="2" eb="4">
      <t>タンカ</t>
    </rPh>
    <phoneticPr fontId="1"/>
  </si>
  <si>
    <t>管理者の氏名</t>
    <rPh sb="0" eb="3">
      <t>カンリシャ</t>
    </rPh>
    <rPh sb="4" eb="6">
      <t>シメイ</t>
    </rPh>
    <phoneticPr fontId="1"/>
  </si>
  <si>
    <t>E-mail</t>
    <phoneticPr fontId="1"/>
  </si>
  <si>
    <t>電話番号</t>
    <rPh sb="0" eb="2">
      <t>デンワ</t>
    </rPh>
    <rPh sb="2" eb="4">
      <t>バンゴウ</t>
    </rPh>
    <phoneticPr fontId="1"/>
  </si>
  <si>
    <t>連絡先</t>
    <rPh sb="0" eb="3">
      <t>レンラクサキ</t>
    </rPh>
    <phoneticPr fontId="1"/>
  </si>
  <si>
    <t>）</t>
    <phoneticPr fontId="1"/>
  </si>
  <si>
    <t>‐</t>
    <phoneticPr fontId="1"/>
  </si>
  <si>
    <t>（郵便番号</t>
    <rPh sb="1" eb="3">
      <t>ユウビン</t>
    </rPh>
    <rPh sb="3" eb="5">
      <t>バンゴウ</t>
    </rPh>
    <phoneticPr fontId="1"/>
  </si>
  <si>
    <t>定員</t>
    <rPh sb="0" eb="2">
      <t>テイイン</t>
    </rPh>
    <phoneticPr fontId="1"/>
  </si>
  <si>
    <t>サービス種別</t>
    <rPh sb="4" eb="6">
      <t>シュベツ</t>
    </rPh>
    <phoneticPr fontId="1"/>
  </si>
  <si>
    <t>フリガナ</t>
    <phoneticPr fontId="1"/>
  </si>
  <si>
    <t>/施設</t>
    <rPh sb="1" eb="3">
      <t>シセツ</t>
    </rPh>
    <phoneticPr fontId="1"/>
  </si>
  <si>
    <t>地域密着型特定施設入居者生活介護（定員20人以上）</t>
    <phoneticPr fontId="1"/>
  </si>
  <si>
    <t>地域密着型特定施設入居者生活介護（定員19人以下）</t>
    <phoneticPr fontId="1"/>
  </si>
  <si>
    <t>特定施設入居者生活介護（定員100人以上）</t>
    <phoneticPr fontId="1"/>
  </si>
  <si>
    <t>特定施設入居者生活介護（定員90人以上99人以下）</t>
    <phoneticPr fontId="1"/>
  </si>
  <si>
    <t>特定施設入居者生活介護（定員70人以上89人以下）</t>
    <phoneticPr fontId="1"/>
  </si>
  <si>
    <t>特定施設入居者生活介護（定員60人以上69人以下）</t>
    <phoneticPr fontId="1"/>
  </si>
  <si>
    <t>特定施設入居者生活介護（定員40人以上59人以下）</t>
    <phoneticPr fontId="1"/>
  </si>
  <si>
    <t>特定施設入居者生活介護（定員20人以上39人以下）</t>
    <phoneticPr fontId="1"/>
  </si>
  <si>
    <t>特定施設入居者生活介護（定員19人以下）</t>
    <phoneticPr fontId="1"/>
  </si>
  <si>
    <t>認知症対応型共同生活介護事業所（定員15人以上）</t>
    <phoneticPr fontId="1"/>
  </si>
  <si>
    <t>認知症対応型共同生活介護事業所（定員14人以下）</t>
    <phoneticPr fontId="1"/>
  </si>
  <si>
    <t>介護療養型医療施設（定員70人以上）</t>
    <phoneticPr fontId="1"/>
  </si>
  <si>
    <t>介護療養型医療施設（定員50人以上69人以下）</t>
    <phoneticPr fontId="1"/>
  </si>
  <si>
    <t>介護療養型医療施設（定員40人以上49人以下）</t>
    <phoneticPr fontId="1"/>
  </si>
  <si>
    <t>介護療養型医療施設（定員30人以上39人以下）</t>
    <phoneticPr fontId="1"/>
  </si>
  <si>
    <t>介護療養型医療施設（定員29人以下）</t>
    <phoneticPr fontId="1"/>
  </si>
  <si>
    <t>介護医療院（定員70人以上）</t>
    <phoneticPr fontId="1"/>
  </si>
  <si>
    <t>介護医療院（定員50人以上69人以下）</t>
    <phoneticPr fontId="1"/>
  </si>
  <si>
    <t>介護医療院（定員40人以上49人以下）</t>
    <phoneticPr fontId="1"/>
  </si>
  <si>
    <t>介護医療院（定員30人以上39人以下）</t>
    <phoneticPr fontId="1"/>
  </si>
  <si>
    <t>介護医療院（定員29人以下）</t>
    <phoneticPr fontId="1"/>
  </si>
  <si>
    <t>介護老人保健施設（定員90人以上）</t>
    <phoneticPr fontId="1"/>
  </si>
  <si>
    <t>介護老人保健施設（定員70人以上89人以下）</t>
    <phoneticPr fontId="1"/>
  </si>
  <si>
    <t>介護老人保健施設（定員50人以上69人以下）</t>
    <phoneticPr fontId="1"/>
  </si>
  <si>
    <t>介護老人保健施設（定員40人以上49人以下）</t>
    <phoneticPr fontId="1"/>
  </si>
  <si>
    <t>介護老人保健施設（定員39人以下）</t>
    <phoneticPr fontId="1"/>
  </si>
  <si>
    <t>地域密着型介護老人福祉施設（定員20人以上）</t>
    <rPh sb="20" eb="21">
      <t>ジョウ</t>
    </rPh>
    <phoneticPr fontId="1"/>
  </si>
  <si>
    <t>地域密着型介護老人福祉施設（定員19人以下）</t>
    <phoneticPr fontId="1"/>
  </si>
  <si>
    <t>介護老人福祉施設（定員90人以上）</t>
    <phoneticPr fontId="1"/>
  </si>
  <si>
    <t>介護老人福祉施設（定員70人以上89人以下）</t>
    <phoneticPr fontId="1"/>
  </si>
  <si>
    <t>介護老人福祉施設（定員50人以上69人以下）</t>
    <phoneticPr fontId="1"/>
  </si>
  <si>
    <t>介護老人福祉施設（定員40人以上49人以下）</t>
    <phoneticPr fontId="1"/>
  </si>
  <si>
    <t>介護老人福祉施設（定員39人以下）</t>
    <phoneticPr fontId="1"/>
  </si>
  <si>
    <t>訪問介護事業所（訪問回数2,001回以上）</t>
    <phoneticPr fontId="1"/>
  </si>
  <si>
    <t>訪問介護事業所（訪問回数1,201回以上2,000回以下）</t>
    <phoneticPr fontId="1"/>
  </si>
  <si>
    <t>訪問介護事業所（訪問回数1,200回以下）</t>
    <phoneticPr fontId="1"/>
  </si>
  <si>
    <t>短期入所療養介護事業所（定員21人以上）</t>
    <phoneticPr fontId="1"/>
  </si>
  <si>
    <t>短期入所療養介護事業所（定員20人以下）</t>
    <rPh sb="18" eb="19">
      <t>カ</t>
    </rPh>
    <phoneticPr fontId="1"/>
  </si>
  <si>
    <t>基準単価</t>
    <phoneticPr fontId="1"/>
  </si>
  <si>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1"/>
  </si>
  <si>
    <t>　国保連合会に登録されている口座は債権譲渡されていない。</t>
    <phoneticPr fontId="1"/>
  </si>
  <si>
    <t>本事業は原則、国保連合会のシステムを活用した補助金の交付を予定しています。（債権譲渡がある場合等を除く）</t>
    <rPh sb="0" eb="1">
      <t>ホン</t>
    </rPh>
    <rPh sb="1" eb="3">
      <t>ジギョウ</t>
    </rPh>
    <rPh sb="4" eb="6">
      <t>ゲンソク</t>
    </rPh>
    <rPh sb="7" eb="9">
      <t>コクホ</t>
    </rPh>
    <rPh sb="9" eb="12">
      <t>レンゴウカイ</t>
    </rPh>
    <rPh sb="18" eb="20">
      <t>カツヨウ</t>
    </rPh>
    <rPh sb="22" eb="25">
      <t>ホジョキン</t>
    </rPh>
    <rPh sb="26" eb="28">
      <t>コウフ</t>
    </rPh>
    <rPh sb="29" eb="31">
      <t>ヨテイ</t>
    </rPh>
    <rPh sb="38" eb="40">
      <t>サイケン</t>
    </rPh>
    <rPh sb="40" eb="42">
      <t>ジョウト</t>
    </rPh>
    <rPh sb="45" eb="47">
      <t>バアイ</t>
    </rPh>
    <rPh sb="47" eb="48">
      <t>トウ</t>
    </rPh>
    <rPh sb="49" eb="50">
      <t>ノゾ</t>
    </rPh>
    <phoneticPr fontId="1"/>
  </si>
  <si>
    <t>　国保連合会に登録されている口座情報を本事業の振込に使用することに同意する。</t>
    <phoneticPr fontId="1"/>
  </si>
  <si>
    <t>口　座　情　報</t>
    <rPh sb="0" eb="1">
      <t>クチ</t>
    </rPh>
    <rPh sb="2" eb="3">
      <t>ザ</t>
    </rPh>
    <rPh sb="4" eb="5">
      <t>ジョウ</t>
    </rPh>
    <rPh sb="6" eb="7">
      <t>ホウ</t>
    </rPh>
    <phoneticPr fontId="1"/>
  </si>
  <si>
    <t>　サービス種別・申請金額等の申請内容に相違ない。</t>
    <phoneticPr fontId="1"/>
  </si>
  <si>
    <t>　この補助事業に係る収入及び支出等に係る証拠書類を適切に整備保管する。</t>
    <rPh sb="30" eb="32">
      <t>ホカン</t>
    </rPh>
    <phoneticPr fontId="1"/>
  </si>
  <si>
    <t>　この補助事業と対象経費を重複して、他の補助金を受けていない。</t>
    <phoneticPr fontId="1"/>
  </si>
  <si>
    <t>誓　約　事　項</t>
    <rPh sb="0" eb="1">
      <t>チカイ</t>
    </rPh>
    <rPh sb="2" eb="3">
      <t>ヤク</t>
    </rPh>
    <rPh sb="4" eb="5">
      <t>コト</t>
    </rPh>
    <rPh sb="6" eb="7">
      <t>コウ</t>
    </rPh>
    <phoneticPr fontId="1"/>
  </si>
  <si>
    <t>数量等</t>
    <rPh sb="0" eb="2">
      <t>スウリョウ</t>
    </rPh>
    <rPh sb="2" eb="3">
      <t>トウ</t>
    </rPh>
    <phoneticPr fontId="1"/>
  </si>
  <si>
    <t>品目（マスク等）</t>
    <rPh sb="0" eb="2">
      <t>ヒンモク</t>
    </rPh>
    <rPh sb="6" eb="7">
      <t>トウ</t>
    </rPh>
    <phoneticPr fontId="1"/>
  </si>
  <si>
    <t>＜積算内訳＞</t>
    <phoneticPr fontId="1"/>
  </si>
  <si>
    <t xml:space="preserve">　
</t>
    <phoneticPr fontId="1"/>
  </si>
  <si>
    <t>事業所・施設の状況</t>
    <rPh sb="4" eb="6">
      <t>シセツ</t>
    </rPh>
    <rPh sb="7" eb="9">
      <t>ジョウキョウ</t>
    </rPh>
    <phoneticPr fontId="1"/>
  </si>
  <si>
    <t>事業所・施設の名称</t>
    <rPh sb="0" eb="3">
      <t>ジギョウショ</t>
    </rPh>
    <rPh sb="4" eb="6">
      <t>シセツ</t>
    </rPh>
    <rPh sb="7" eb="9">
      <t>メイショウ</t>
    </rPh>
    <phoneticPr fontId="1"/>
  </si>
  <si>
    <t>事業所・施設の所在地</t>
    <rPh sb="7" eb="10">
      <t>ショザイチ</t>
    </rPh>
    <phoneticPr fontId="1"/>
  </si>
  <si>
    <t>事業所番号</t>
    <rPh sb="0" eb="3">
      <t>ジギョウショ</t>
    </rPh>
    <rPh sb="3" eb="5">
      <t>バンゴウ</t>
    </rPh>
    <phoneticPr fontId="1"/>
  </si>
  <si>
    <t>令和３年度新型コロナウイルス感染症感染拡大防止継続支援補助金及び令和３年度新型コロナウイルス感染症流行下における介護サービス事業所等のサービス提供体制確保事業における介護サービス事業所・施設における感染防止対策支援事業の助成金交付を受けていない。</t>
    <phoneticPr fontId="1"/>
  </si>
  <si>
    <t>人</t>
    <phoneticPr fontId="1"/>
  </si>
  <si>
    <t>※定員は療養介護、施設入所支援、障害児入所施設のみ記載</t>
    <rPh sb="1" eb="3">
      <t>テイイン</t>
    </rPh>
    <rPh sb="4" eb="6">
      <t>リョウヨウ</t>
    </rPh>
    <rPh sb="6" eb="8">
      <t>カイゴ</t>
    </rPh>
    <rPh sb="9" eb="11">
      <t>シセツ</t>
    </rPh>
    <rPh sb="11" eb="13">
      <t>ニュウショ</t>
    </rPh>
    <rPh sb="13" eb="15">
      <t>シエン</t>
    </rPh>
    <rPh sb="16" eb="19">
      <t>ショウガイジ</t>
    </rPh>
    <rPh sb="19" eb="21">
      <t>ニュウショ</t>
    </rPh>
    <rPh sb="21" eb="23">
      <t>シセツ</t>
    </rPh>
    <rPh sb="25" eb="27">
      <t>キサイ</t>
    </rPh>
    <phoneticPr fontId="1"/>
  </si>
  <si>
    <t>２　代表者職・氏名</t>
    <rPh sb="2" eb="5">
      <t>ダイヒョウシャ</t>
    </rPh>
    <rPh sb="5" eb="6">
      <t>ショク</t>
    </rPh>
    <phoneticPr fontId="1"/>
  </si>
  <si>
    <t>京都府障害福祉サービス施設・事業所等における感染防止対策支援事業</t>
    <phoneticPr fontId="1"/>
  </si>
  <si>
    <t>備品購入費</t>
    <rPh sb="0" eb="2">
      <t>ビヒン</t>
    </rPh>
    <rPh sb="2" eb="4">
      <t>コウニュウ</t>
    </rPh>
    <rPh sb="4" eb="5">
      <t>ヒ</t>
    </rPh>
    <phoneticPr fontId="1"/>
  </si>
  <si>
    <t>２　代表者職・氏名</t>
    <phoneticPr fontId="1"/>
  </si>
  <si>
    <t>京都府障害福祉サービス施設・事業所等における感染防止対策支援事業</t>
    <rPh sb="3" eb="5">
      <t>ショウガイ</t>
    </rPh>
    <rPh sb="5" eb="7">
      <t>フクシ</t>
    </rPh>
    <rPh sb="17" eb="18">
      <t>トウ</t>
    </rPh>
    <phoneticPr fontId="1"/>
  </si>
  <si>
    <t>別記第１号様式</t>
    <rPh sb="0" eb="2">
      <t>ベッキ</t>
    </rPh>
    <rPh sb="2" eb="3">
      <t>ダイ</t>
    </rPh>
    <rPh sb="4" eb="5">
      <t>ゴウ</t>
    </rPh>
    <rPh sb="5" eb="7">
      <t>ヨウシキ</t>
    </rPh>
    <phoneticPr fontId="1"/>
  </si>
  <si>
    <t>（様式３）事業所・施設別個票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</si>
</sst>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000_ ;[Red]\-#,##0.00000000\ "/>
    <numFmt numFmtId="178" formatCode="#,##0_ "/>
    <numFmt numFmtId="179" formatCode="#,##0.000000000;&quot;△ &quot;#,##0.000000000"/>
    <numFmt numFmtId="180" formatCode="#,##0_ ;[Red]\-#,##0\ "/>
    <numFmt numFmtId="181" formatCode="#,##0;\-#,##0;&quot;&quot;"/>
    <numFmt numFmtId="183" formatCode="#,##0.000000000_ "/>
  </numFmts>
  <fonts count="42">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b/>
      <sz val="12"/>
      <color indexed="8"/>
      <name val="ＭＳ 明朝"/>
      <family val="1"/>
      <charset val="128"/>
    </font>
    <font>
      <b/>
      <sz val="12"/>
      <name val="ＭＳ 明朝"/>
      <family val="1"/>
      <charset val="128"/>
    </font>
    <font>
      <sz val="11"/>
      <name val="ＭＳ Ｐ明朝"/>
      <family val="1"/>
      <charset val="128"/>
    </font>
    <font>
      <b/>
      <sz val="11"/>
      <name val="ＭＳ Ｐゴシック"/>
      <family val="3"/>
      <charset val="128"/>
    </font>
    <font>
      <b/>
      <sz val="12"/>
      <name val="ＭＳ Ｐゴシック"/>
      <family val="3"/>
      <charset val="128"/>
    </font>
    <font>
      <sz val="14"/>
      <color indexed="8"/>
      <name val="ＭＳ 明朝"/>
      <family val="1"/>
      <charset val="128"/>
    </font>
    <font>
      <sz val="14"/>
      <name val="ＭＳ 明朝"/>
      <family val="1"/>
      <charset val="128"/>
    </font>
    <font>
      <sz val="12"/>
      <color theme="1"/>
      <name val="ＭＳ Ｐゴシック"/>
      <family val="3"/>
      <charset val="128"/>
    </font>
    <font>
      <b/>
      <sz val="9"/>
      <color indexed="81"/>
      <name val="MS P ゴシック"/>
      <family val="3"/>
      <charset val="128"/>
    </font>
    <font>
      <sz val="9"/>
      <color indexed="81"/>
      <name val="MS P ゴシック"/>
      <family val="3"/>
      <charset val="128"/>
    </font>
    <font>
      <b/>
      <sz val="14"/>
      <color rgb="FFFF0000"/>
      <name val="ＭＳ 明朝"/>
      <family val="1"/>
      <charset val="128"/>
    </font>
    <font>
      <sz val="12"/>
      <name val="HGS教科書体"/>
      <family val="1"/>
      <charset val="128"/>
    </font>
    <font>
      <sz val="12"/>
      <name val="HGP教科書体"/>
      <family val="1"/>
      <charset val="128"/>
    </font>
    <font>
      <sz val="12"/>
      <color indexed="8"/>
      <name val="ＭＳ 明朝"/>
      <family val="1"/>
      <charset val="128"/>
    </font>
    <font>
      <sz val="12"/>
      <color indexed="8"/>
      <name val="HGS教科書体"/>
      <family val="1"/>
      <charset val="128"/>
    </font>
    <font>
      <sz val="12"/>
      <color indexed="8"/>
      <name val="HGP教科書体"/>
      <family val="1"/>
      <charset val="128"/>
    </font>
    <font>
      <sz val="22"/>
      <name val="ＤＦ特太ゴシック体"/>
      <family val="3"/>
      <charset val="128"/>
    </font>
    <font>
      <sz val="11"/>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10"/>
      <color theme="1"/>
      <name val="ＭＳ 明朝"/>
      <family val="1"/>
      <charset val="128"/>
    </font>
    <font>
      <sz val="6"/>
      <color theme="1"/>
      <name val="ＭＳ Ｐ明朝"/>
      <family val="1"/>
      <charset val="128"/>
    </font>
    <font>
      <sz val="9"/>
      <color theme="1"/>
      <name val="ＭＳ 明朝"/>
      <family val="1"/>
      <charset val="128"/>
    </font>
    <font>
      <b/>
      <sz val="10"/>
      <color theme="1"/>
      <name val="ＭＳ Ｐ明朝"/>
      <family val="1"/>
      <charset val="128"/>
    </font>
    <font>
      <sz val="6"/>
      <name val="ＭＳ Ｐ明朝"/>
      <family val="1"/>
      <charset val="128"/>
    </font>
    <font>
      <sz val="10"/>
      <name val="ＭＳ Ｐ明朝"/>
      <family val="1"/>
      <charset val="128"/>
    </font>
    <font>
      <sz val="9"/>
      <name val="ＭＳ Ｐ明朝"/>
      <family val="1"/>
      <charset val="128"/>
    </font>
    <font>
      <sz val="14"/>
      <color rgb="FFFF0000"/>
      <name val="ＭＳ Ｐ明朝"/>
      <family val="1"/>
      <charset val="128"/>
    </font>
    <font>
      <b/>
      <sz val="14"/>
      <color rgb="FFFF0000"/>
      <name val="ＭＳ ゴシック"/>
      <family val="3"/>
      <charset val="128"/>
    </font>
    <font>
      <b/>
      <sz val="10"/>
      <name val="ＭＳ Ｐ明朝"/>
      <family val="1"/>
      <charset val="128"/>
    </font>
    <font>
      <b/>
      <sz val="16"/>
      <color rgb="FFFF0000"/>
      <name val="ＭＳ ゴシック"/>
      <family val="3"/>
      <charset val="128"/>
    </font>
    <font>
      <sz val="8"/>
      <color theme="1"/>
      <name val="ＭＳ 明朝"/>
      <family val="1"/>
      <charset val="128"/>
    </font>
    <font>
      <b/>
      <sz val="9"/>
      <color indexed="81"/>
      <name val="ＭＳ Ｐゴシック"/>
      <family val="3"/>
      <charset val="128"/>
    </font>
    <font>
      <b/>
      <sz val="9"/>
      <color indexed="81"/>
      <name val="MS P ゴシック"/>
      <family val="2"/>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
      <patternFill patternType="solid">
        <fgColor rgb="FFFFFFCC"/>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hair">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s>
  <cellStyleXfs count="9">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9" fillId="0" borderId="0"/>
    <xf numFmtId="38" fontId="4" fillId="0" borderId="0" applyFont="0" applyFill="0" applyBorder="0" applyAlignment="0" applyProtection="0">
      <alignment vertical="center"/>
    </xf>
    <xf numFmtId="0" fontId="4" fillId="0" borderId="0">
      <alignment vertical="center"/>
    </xf>
    <xf numFmtId="0" fontId="4" fillId="0" borderId="0">
      <alignment vertical="center"/>
    </xf>
  </cellStyleXfs>
  <cellXfs count="282">
    <xf numFmtId="0" fontId="0" fillId="0" borderId="0" xfId="0"/>
    <xf numFmtId="0" fontId="3" fillId="0" borderId="0" xfId="0" applyFont="1"/>
    <xf numFmtId="0" fontId="3" fillId="0" borderId="0" xfId="0" applyFont="1" applyAlignment="1">
      <alignment vertical="center" wrapText="1"/>
    </xf>
    <xf numFmtId="0" fontId="3" fillId="0" borderId="0" xfId="0" applyFont="1" applyAlignment="1"/>
    <xf numFmtId="0" fontId="2" fillId="2" borderId="0" xfId="0" applyFont="1" applyFill="1" applyAlignment="1"/>
    <xf numFmtId="0" fontId="3" fillId="2" borderId="0" xfId="0" applyFont="1" applyFill="1"/>
    <xf numFmtId="0" fontId="3" fillId="2" borderId="0" xfId="0" applyFont="1" applyFill="1" applyAlignment="1">
      <alignment vertical="center" wrapText="1"/>
    </xf>
    <xf numFmtId="0" fontId="3" fillId="2" borderId="0" xfId="0" applyFont="1" applyFill="1" applyAlignment="1"/>
    <xf numFmtId="0" fontId="5" fillId="2" borderId="0" xfId="0" applyFont="1" applyFill="1"/>
    <xf numFmtId="0" fontId="5" fillId="2" borderId="0" xfId="0" applyFont="1" applyFill="1" applyAlignment="1"/>
    <xf numFmtId="0" fontId="0" fillId="0" borderId="0" xfId="0" applyAlignment="1">
      <alignment vertical="center"/>
    </xf>
    <xf numFmtId="3" fontId="5" fillId="0" borderId="0" xfId="0" applyNumberFormat="1" applyFont="1" applyFill="1" applyBorder="1" applyAlignment="1"/>
    <xf numFmtId="0" fontId="7" fillId="2" borderId="0" xfId="0" applyFont="1" applyFill="1" applyAlignment="1"/>
    <xf numFmtId="0" fontId="5" fillId="0" borderId="0" xfId="0" applyFont="1"/>
    <xf numFmtId="0" fontId="5" fillId="4" borderId="0" xfId="0" applyFont="1" applyFill="1" applyAlignment="1">
      <alignment vertical="center"/>
    </xf>
    <xf numFmtId="0" fontId="5" fillId="2" borderId="0" xfId="0" applyFont="1" applyFill="1" applyAlignment="1">
      <alignment vertical="center"/>
    </xf>
    <xf numFmtId="0" fontId="14" fillId="2" borderId="0" xfId="0" applyFont="1" applyFill="1"/>
    <xf numFmtId="0" fontId="5" fillId="2" borderId="1" xfId="0" applyFont="1" applyFill="1" applyBorder="1" applyAlignment="1">
      <alignment horizontal="center" vertical="center" wrapText="1"/>
    </xf>
    <xf numFmtId="0" fontId="5" fillId="2" borderId="5" xfId="0" applyFont="1" applyFill="1" applyBorder="1" applyAlignment="1">
      <alignment horizontal="left" vertical="center"/>
    </xf>
    <xf numFmtId="3" fontId="5" fillId="4" borderId="0" xfId="0" applyNumberFormat="1" applyFont="1" applyFill="1" applyBorder="1" applyAlignment="1">
      <alignment horizontal="center" vertical="center"/>
    </xf>
    <xf numFmtId="0" fontId="0" fillId="2" borderId="0" xfId="0" applyFill="1"/>
    <xf numFmtId="0" fontId="0" fillId="2" borderId="0" xfId="0" applyFill="1" applyAlignment="1">
      <alignment vertical="center"/>
    </xf>
    <xf numFmtId="0" fontId="11" fillId="2" borderId="0" xfId="0" applyFont="1" applyFill="1" applyAlignment="1">
      <alignment vertical="center"/>
    </xf>
    <xf numFmtId="0" fontId="3" fillId="2" borderId="0" xfId="0" applyFont="1" applyFill="1" applyAlignment="1">
      <alignment vertical="center"/>
    </xf>
    <xf numFmtId="0" fontId="12" fillId="2" borderId="0" xfId="0" applyFont="1" applyFill="1" applyAlignment="1">
      <alignment horizontal="left" vertical="center"/>
    </xf>
    <xf numFmtId="0" fontId="12" fillId="2" borderId="0" xfId="0" applyFont="1" applyFill="1" applyAlignment="1">
      <alignment vertical="center" wrapText="1"/>
    </xf>
    <xf numFmtId="0" fontId="13" fillId="2" borderId="0" xfId="0" applyFont="1" applyFill="1" applyAlignment="1">
      <alignment horizontal="right" vertical="center"/>
    </xf>
    <xf numFmtId="0" fontId="13" fillId="2" borderId="0" xfId="0" applyFont="1" applyFill="1" applyAlignment="1"/>
    <xf numFmtId="0" fontId="13" fillId="2" borderId="0" xfId="0" applyFont="1" applyFill="1"/>
    <xf numFmtId="0" fontId="5" fillId="0" borderId="0" xfId="0" applyFont="1" applyAlignment="1">
      <alignment vertical="center"/>
    </xf>
    <xf numFmtId="0" fontId="5" fillId="2" borderId="0" xfId="0" applyFont="1" applyFill="1" applyBorder="1" applyAlignment="1">
      <alignment vertical="center"/>
    </xf>
    <xf numFmtId="3" fontId="5" fillId="4" borderId="0" xfId="0" applyNumberFormat="1" applyFont="1" applyFill="1" applyBorder="1" applyAlignment="1">
      <alignment vertical="center"/>
    </xf>
    <xf numFmtId="0" fontId="8" fillId="2" borderId="0" xfId="0" applyFont="1" applyFill="1" applyAlignment="1">
      <alignment vertical="center"/>
    </xf>
    <xf numFmtId="178" fontId="5" fillId="2" borderId="1" xfId="0" applyNumberFormat="1" applyFont="1" applyFill="1" applyBorder="1" applyAlignment="1">
      <alignment vertical="center"/>
    </xf>
    <xf numFmtId="0" fontId="3" fillId="0" borderId="0" xfId="0" applyFont="1" applyAlignment="1">
      <alignment vertical="center"/>
    </xf>
    <xf numFmtId="0" fontId="13" fillId="2" borderId="0" xfId="0" applyFont="1" applyFill="1" applyAlignment="1">
      <alignment vertical="center"/>
    </xf>
    <xf numFmtId="0" fontId="13" fillId="0" borderId="0" xfId="0" applyFont="1" applyAlignment="1">
      <alignment vertical="center"/>
    </xf>
    <xf numFmtId="0" fontId="7" fillId="2" borderId="0" xfId="0" applyFont="1" applyFill="1" applyAlignment="1">
      <alignment vertical="center"/>
    </xf>
    <xf numFmtId="0" fontId="2" fillId="2" borderId="0" xfId="0" applyFont="1" applyFill="1" applyAlignment="1">
      <alignment vertical="center"/>
    </xf>
    <xf numFmtId="3" fontId="5" fillId="2" borderId="0" xfId="0" applyNumberFormat="1" applyFont="1" applyFill="1" applyBorder="1" applyAlignment="1">
      <alignment vertical="center" shrinkToFit="1"/>
    </xf>
    <xf numFmtId="3" fontId="5" fillId="0" borderId="0" xfId="0" applyNumberFormat="1" applyFont="1" applyFill="1" applyBorder="1" applyAlignment="1">
      <alignment vertical="center"/>
    </xf>
    <xf numFmtId="38" fontId="5" fillId="3" borderId="1" xfId="1" applyFont="1" applyFill="1" applyBorder="1" applyAlignment="1">
      <alignment horizontal="right" vertical="center" shrinkToFit="1"/>
    </xf>
    <xf numFmtId="38" fontId="5" fillId="0" borderId="1" xfId="1" applyFont="1" applyFill="1" applyBorder="1" applyAlignment="1">
      <alignment horizontal="right" vertical="center" shrinkToFit="1"/>
    </xf>
    <xf numFmtId="38" fontId="5" fillId="2" borderId="1" xfId="1" applyFont="1" applyFill="1" applyBorder="1" applyAlignment="1">
      <alignment horizontal="right" vertical="center" shrinkToFit="1"/>
    </xf>
    <xf numFmtId="178" fontId="5" fillId="2" borderId="6" xfId="0" applyNumberFormat="1" applyFont="1" applyFill="1" applyBorder="1" applyAlignment="1">
      <alignment vertical="center"/>
    </xf>
    <xf numFmtId="179" fontId="5" fillId="2" borderId="1" xfId="0" applyNumberFormat="1" applyFont="1" applyFill="1" applyBorder="1" applyAlignment="1">
      <alignment horizontal="right" vertical="center"/>
    </xf>
    <xf numFmtId="0" fontId="3" fillId="2" borderId="0" xfId="0" applyFont="1" applyFill="1" applyAlignment="1">
      <alignment horizontal="center" vertical="center"/>
    </xf>
    <xf numFmtId="0" fontId="5" fillId="2" borderId="0" xfId="0" applyFont="1" applyFill="1" applyAlignment="1">
      <alignment horizontal="left" vertical="center" indent="1"/>
    </xf>
    <xf numFmtId="0" fontId="5" fillId="0" borderId="0" xfId="0" applyFont="1" applyFill="1" applyBorder="1" applyAlignment="1">
      <alignment vertical="center"/>
    </xf>
    <xf numFmtId="0" fontId="5" fillId="2" borderId="1" xfId="0" applyFont="1" applyFill="1" applyBorder="1" applyAlignment="1">
      <alignment horizontal="center" vertical="center" wrapText="1"/>
    </xf>
    <xf numFmtId="38" fontId="5" fillId="0" borderId="1" xfId="1" applyFont="1" applyFill="1" applyBorder="1" applyAlignment="1" applyProtection="1">
      <alignment horizontal="right" vertical="center"/>
      <protection locked="0"/>
    </xf>
    <xf numFmtId="0" fontId="5" fillId="2" borderId="7" xfId="0" applyFont="1" applyFill="1" applyBorder="1" applyAlignment="1">
      <alignment horizontal="center" wrapText="1"/>
    </xf>
    <xf numFmtId="0" fontId="5" fillId="2" borderId="6" xfId="0" applyFont="1" applyFill="1" applyBorder="1" applyAlignment="1">
      <alignment horizontal="center" vertical="top" wrapText="1"/>
    </xf>
    <xf numFmtId="0" fontId="17" fillId="2" borderId="0" xfId="0" applyFont="1" applyFill="1" applyAlignment="1"/>
    <xf numFmtId="0" fontId="20" fillId="2" borderId="0" xfId="0" applyFont="1" applyFill="1" applyAlignment="1"/>
    <xf numFmtId="0" fontId="21" fillId="2" borderId="0" xfId="0" applyFont="1" applyFill="1" applyAlignment="1"/>
    <xf numFmtId="0" fontId="18" fillId="2" borderId="0" xfId="0" applyFont="1" applyFill="1"/>
    <xf numFmtId="0" fontId="18" fillId="0" borderId="0" xfId="0" applyFont="1"/>
    <xf numFmtId="0" fontId="22" fillId="2" borderId="0" xfId="0" applyFont="1" applyFill="1" applyAlignment="1"/>
    <xf numFmtId="0" fontId="19" fillId="2" borderId="0" xfId="0" applyFont="1" applyFill="1"/>
    <xf numFmtId="0" fontId="19" fillId="0" borderId="0" xfId="0" applyFont="1"/>
    <xf numFmtId="0" fontId="23" fillId="2" borderId="0" xfId="0" applyFont="1" applyFill="1" applyAlignment="1">
      <alignment horizontal="right" vertical="center"/>
    </xf>
    <xf numFmtId="0" fontId="23" fillId="2" borderId="0" xfId="0" applyFont="1" applyFill="1" applyAlignment="1">
      <alignment horizontal="right"/>
    </xf>
    <xf numFmtId="0" fontId="5" fillId="3" borderId="3" xfId="0"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0" xfId="0" applyFont="1" applyFill="1" applyAlignment="1">
      <alignment horizontal="left" vertical="center" indent="1"/>
    </xf>
    <xf numFmtId="38" fontId="5" fillId="2" borderId="3" xfId="6" applyFont="1" applyFill="1" applyBorder="1" applyAlignment="1">
      <alignment horizontal="right" vertical="center"/>
    </xf>
    <xf numFmtId="178" fontId="8" fillId="2" borderId="1" xfId="0" applyNumberFormat="1" applyFont="1" applyFill="1" applyBorder="1" applyAlignment="1">
      <alignment vertical="center"/>
    </xf>
    <xf numFmtId="0" fontId="5" fillId="2" borderId="3" xfId="0" applyFont="1" applyFill="1" applyBorder="1" applyAlignment="1">
      <alignment horizontal="right" vertical="center"/>
    </xf>
    <xf numFmtId="38" fontId="5" fillId="2" borderId="3" xfId="0" applyNumberFormat="1" applyFont="1" applyFill="1" applyBorder="1" applyAlignment="1">
      <alignment horizontal="right" vertical="center"/>
    </xf>
    <xf numFmtId="0" fontId="5" fillId="2" borderId="1" xfId="0" applyFont="1" applyFill="1" applyBorder="1" applyAlignment="1">
      <alignment vertical="center"/>
    </xf>
    <xf numFmtId="178" fontId="5" fillId="2" borderId="0" xfId="0" applyNumberFormat="1" applyFont="1" applyFill="1" applyBorder="1" applyAlignment="1">
      <alignment vertical="center"/>
    </xf>
    <xf numFmtId="0" fontId="5" fillId="2" borderId="0" xfId="0" applyFont="1" applyFill="1" applyAlignment="1">
      <alignment horizontal="left" vertical="center"/>
    </xf>
    <xf numFmtId="3" fontId="5" fillId="3" borderId="0" xfId="0" applyNumberFormat="1" applyFont="1" applyFill="1" applyBorder="1" applyAlignment="1">
      <alignment horizontal="center" shrinkToFit="1"/>
    </xf>
    <xf numFmtId="0" fontId="5" fillId="3" borderId="0" xfId="0" applyFont="1" applyFill="1" applyAlignment="1">
      <alignment vertical="center"/>
    </xf>
    <xf numFmtId="38" fontId="5" fillId="3" borderId="3" xfId="6" applyFont="1" applyFill="1" applyBorder="1" applyAlignment="1">
      <alignment horizontal="right" vertical="center"/>
    </xf>
    <xf numFmtId="0" fontId="24" fillId="0" borderId="0" xfId="8" applyFont="1" applyFill="1">
      <alignment vertical="center"/>
    </xf>
    <xf numFmtId="0" fontId="24" fillId="0" borderId="0" xfId="8" applyFont="1" applyFill="1" applyAlignment="1">
      <alignment horizontal="center" vertical="center"/>
    </xf>
    <xf numFmtId="0" fontId="25" fillId="0" borderId="0" xfId="8" applyFont="1" applyFill="1">
      <alignment vertical="center"/>
    </xf>
    <xf numFmtId="0" fontId="25" fillId="0" borderId="0" xfId="8" applyFont="1" applyFill="1" applyAlignment="1">
      <alignment horizontal="center" vertical="center"/>
    </xf>
    <xf numFmtId="178" fontId="25" fillId="0" borderId="0" xfId="8" applyNumberFormat="1" applyFont="1" applyFill="1">
      <alignment vertical="center"/>
    </xf>
    <xf numFmtId="38" fontId="25" fillId="0" borderId="0" xfId="8" applyNumberFormat="1" applyFont="1" applyFill="1">
      <alignment vertical="center"/>
    </xf>
    <xf numFmtId="0" fontId="25" fillId="0" borderId="13" xfId="8" applyFont="1" applyFill="1" applyBorder="1">
      <alignment vertical="center"/>
    </xf>
    <xf numFmtId="178" fontId="25" fillId="0" borderId="13" xfId="8" applyNumberFormat="1" applyFont="1" applyFill="1" applyBorder="1">
      <alignment vertical="center"/>
    </xf>
    <xf numFmtId="38" fontId="25" fillId="0" borderId="13" xfId="8" applyNumberFormat="1" applyFont="1" applyFill="1" applyBorder="1">
      <alignment vertical="center"/>
    </xf>
    <xf numFmtId="0" fontId="25" fillId="0" borderId="19" xfId="8" applyFont="1" applyFill="1" applyBorder="1">
      <alignment vertical="center"/>
    </xf>
    <xf numFmtId="0" fontId="32" fillId="2" borderId="0" xfId="8" applyFont="1" applyFill="1" applyBorder="1" applyAlignment="1">
      <alignment vertical="center" wrapText="1"/>
    </xf>
    <xf numFmtId="0" fontId="33" fillId="0" borderId="0" xfId="8" applyFont="1" applyFill="1" applyBorder="1" applyAlignment="1">
      <alignment horizontal="center" vertical="center"/>
    </xf>
    <xf numFmtId="0" fontId="32" fillId="0" borderId="0" xfId="8" applyFont="1" applyFill="1" applyBorder="1" applyAlignment="1">
      <alignment vertical="center" wrapText="1"/>
    </xf>
    <xf numFmtId="0" fontId="34" fillId="0" borderId="0" xfId="8" applyFont="1" applyFill="1" applyBorder="1" applyAlignment="1">
      <alignment vertical="center"/>
    </xf>
    <xf numFmtId="0" fontId="35" fillId="0" borderId="0" xfId="8" applyFont="1" applyFill="1">
      <alignment vertical="center"/>
    </xf>
    <xf numFmtId="0" fontId="36" fillId="0" borderId="0" xfId="8" applyFont="1" applyFill="1" applyAlignment="1">
      <alignment horizontal="center" vertical="center"/>
    </xf>
    <xf numFmtId="0" fontId="33" fillId="5" borderId="25" xfId="8" applyFont="1" applyFill="1" applyBorder="1" applyAlignment="1" applyProtection="1">
      <alignment horizontal="center" vertical="center"/>
      <protection locked="0"/>
    </xf>
    <xf numFmtId="0" fontId="36" fillId="0" borderId="0" xfId="8" applyFont="1" applyFill="1">
      <alignment vertical="center"/>
    </xf>
    <xf numFmtId="0" fontId="27" fillId="0" borderId="0" xfId="8" applyFont="1" applyFill="1">
      <alignment vertical="center"/>
    </xf>
    <xf numFmtId="0" fontId="27" fillId="0" borderId="0" xfId="8" applyFont="1" applyFill="1" applyAlignment="1">
      <alignment horizontal="center" vertical="center"/>
    </xf>
    <xf numFmtId="0" fontId="27" fillId="0" borderId="0" xfId="8" applyFont="1" applyFill="1" applyBorder="1">
      <alignment vertical="center"/>
    </xf>
    <xf numFmtId="0" fontId="27" fillId="0" borderId="0" xfId="8" applyFont="1" applyFill="1" applyBorder="1" applyAlignment="1">
      <alignment vertical="center" wrapText="1"/>
    </xf>
    <xf numFmtId="0" fontId="38" fillId="0" borderId="0" xfId="8" applyFont="1" applyFill="1" applyAlignment="1">
      <alignment horizontal="center" vertical="center"/>
    </xf>
    <xf numFmtId="0" fontId="24" fillId="0" borderId="0" xfId="8" applyFont="1" applyFill="1" applyBorder="1" applyAlignment="1">
      <alignment horizontal="center" vertical="center"/>
    </xf>
    <xf numFmtId="38" fontId="24" fillId="0" borderId="0" xfId="6" applyFont="1" applyFill="1" applyBorder="1" applyAlignment="1">
      <alignment horizontal="right" vertical="center" shrinkToFit="1"/>
    </xf>
    <xf numFmtId="49" fontId="26" fillId="0" borderId="0" xfId="8" applyNumberFormat="1" applyFont="1" applyFill="1" applyBorder="1" applyAlignment="1">
      <alignment horizontal="center" vertical="center" wrapText="1"/>
    </xf>
    <xf numFmtId="0" fontId="24" fillId="0" borderId="0" xfId="8" applyFont="1" applyFill="1" applyBorder="1">
      <alignment vertical="center"/>
    </xf>
    <xf numFmtId="0" fontId="28" fillId="0" borderId="0" xfId="8" applyFont="1" applyFill="1" applyBorder="1" applyAlignment="1">
      <alignment horizontal="center" vertical="center"/>
    </xf>
    <xf numFmtId="0" fontId="28" fillId="0" borderId="0" xfId="8" applyFont="1" applyFill="1" applyBorder="1">
      <alignment vertical="center"/>
    </xf>
    <xf numFmtId="0" fontId="27" fillId="0" borderId="0" xfId="8" applyFont="1" applyFill="1" applyBorder="1" applyAlignment="1" applyProtection="1">
      <alignment vertical="center"/>
      <protection locked="0"/>
    </xf>
    <xf numFmtId="0" fontId="27" fillId="0" borderId="0" xfId="8" applyFont="1" applyFill="1" applyBorder="1" applyAlignment="1">
      <alignment horizontal="left" vertical="center"/>
    </xf>
    <xf numFmtId="0" fontId="27" fillId="0" borderId="0" xfId="8" applyFont="1" applyFill="1" applyBorder="1" applyAlignment="1">
      <alignment vertical="center"/>
    </xf>
    <xf numFmtId="0" fontId="31" fillId="0" borderId="0" xfId="8" applyFont="1" applyFill="1" applyBorder="1" applyAlignment="1">
      <alignment horizontal="left" vertical="center"/>
    </xf>
    <xf numFmtId="0" fontId="28" fillId="0" borderId="22" xfId="8" applyFont="1" applyFill="1" applyBorder="1">
      <alignment vertical="center"/>
    </xf>
    <xf numFmtId="0" fontId="28" fillId="0" borderId="23" xfId="8" applyFont="1" applyFill="1" applyBorder="1">
      <alignment vertical="center"/>
    </xf>
    <xf numFmtId="0" fontId="28" fillId="0" borderId="23" xfId="8" applyFont="1" applyFill="1" applyBorder="1" applyAlignment="1">
      <alignment horizontal="center" vertical="center"/>
    </xf>
    <xf numFmtId="0" fontId="28" fillId="0" borderId="53" xfId="8" applyFont="1" applyFill="1" applyBorder="1">
      <alignment vertical="center"/>
    </xf>
    <xf numFmtId="0" fontId="28" fillId="0" borderId="3" xfId="8" applyFont="1" applyFill="1" applyBorder="1">
      <alignment vertical="center"/>
    </xf>
    <xf numFmtId="0" fontId="28" fillId="0" borderId="2" xfId="8" applyFont="1" applyFill="1" applyBorder="1">
      <alignment vertical="center"/>
    </xf>
    <xf numFmtId="0" fontId="28" fillId="0" borderId="4" xfId="8" applyFont="1" applyFill="1" applyBorder="1">
      <alignment vertical="center"/>
    </xf>
    <xf numFmtId="0" fontId="28" fillId="0" borderId="2" xfId="8" applyFont="1" applyFill="1" applyBorder="1" applyAlignment="1">
      <alignment horizontal="center" vertical="center"/>
    </xf>
    <xf numFmtId="0" fontId="28" fillId="0" borderId="55" xfId="8" applyFont="1" applyFill="1" applyBorder="1">
      <alignment vertical="center"/>
    </xf>
    <xf numFmtId="0" fontId="27" fillId="0" borderId="0" xfId="8" applyFont="1" applyFill="1" applyBorder="1" applyAlignment="1">
      <alignment horizontal="center" vertical="center"/>
    </xf>
    <xf numFmtId="0" fontId="28" fillId="0" borderId="10" xfId="8" applyFont="1" applyFill="1" applyBorder="1">
      <alignment vertical="center"/>
    </xf>
    <xf numFmtId="0" fontId="28" fillId="0" borderId="15" xfId="8" applyFont="1" applyFill="1" applyBorder="1">
      <alignment vertical="center"/>
    </xf>
    <xf numFmtId="0" fontId="28" fillId="0" borderId="56" xfId="8" applyFont="1" applyFill="1" applyBorder="1">
      <alignment vertical="center"/>
    </xf>
    <xf numFmtId="0" fontId="28" fillId="0" borderId="14" xfId="8" applyFont="1" applyFill="1" applyBorder="1">
      <alignment vertical="center"/>
    </xf>
    <xf numFmtId="0" fontId="28" fillId="0" borderId="13" xfId="8" applyFont="1" applyFill="1" applyBorder="1">
      <alignment vertical="center"/>
    </xf>
    <xf numFmtId="0" fontId="28" fillId="0" borderId="13" xfId="8" applyFont="1" applyFill="1" applyBorder="1" applyAlignment="1">
      <alignment horizontal="center" vertical="center"/>
    </xf>
    <xf numFmtId="0" fontId="28" fillId="0" borderId="33" xfId="8" applyFont="1" applyFill="1" applyBorder="1">
      <alignment vertical="center"/>
    </xf>
    <xf numFmtId="0" fontId="28" fillId="0" borderId="62" xfId="8" applyFont="1" applyFill="1" applyBorder="1">
      <alignment vertical="center"/>
    </xf>
    <xf numFmtId="0" fontId="28" fillId="0" borderId="63" xfId="8" applyFont="1" applyFill="1" applyBorder="1">
      <alignment vertical="center"/>
    </xf>
    <xf numFmtId="0" fontId="28" fillId="0" borderId="63" xfId="8" applyFont="1" applyFill="1" applyBorder="1" applyAlignment="1">
      <alignment horizontal="center" vertical="center"/>
    </xf>
    <xf numFmtId="0" fontId="28" fillId="0" borderId="64" xfId="8" applyFont="1" applyFill="1" applyBorder="1">
      <alignment vertical="center"/>
    </xf>
    <xf numFmtId="0" fontId="26" fillId="0" borderId="0" xfId="8" applyFont="1" applyFill="1">
      <alignment vertical="center"/>
    </xf>
    <xf numFmtId="0" fontId="0" fillId="2" borderId="0" xfId="0" applyFill="1" applyAlignment="1">
      <alignment horizontal="left" vertical="center" wrapText="1"/>
    </xf>
    <xf numFmtId="180" fontId="26" fillId="5" borderId="1" xfId="6" applyNumberFormat="1" applyFont="1" applyFill="1" applyBorder="1" applyAlignment="1" applyProtection="1">
      <alignment horizontal="right" vertical="center" shrinkToFit="1"/>
      <protection locked="0"/>
    </xf>
    <xf numFmtId="0" fontId="27" fillId="0" borderId="49" xfId="8" applyFont="1" applyFill="1" applyBorder="1" applyAlignment="1">
      <alignment horizontal="center" vertical="center"/>
    </xf>
    <xf numFmtId="0" fontId="27" fillId="0" borderId="28" xfId="8" applyFont="1" applyFill="1" applyBorder="1" applyAlignment="1">
      <alignment horizontal="center" vertical="center"/>
    </xf>
    <xf numFmtId="0" fontId="29" fillId="5" borderId="1" xfId="8" applyFont="1" applyFill="1" applyBorder="1" applyAlignment="1" applyProtection="1">
      <alignment horizontal="left" vertical="center" shrinkToFit="1"/>
      <protection locked="0"/>
    </xf>
    <xf numFmtId="0" fontId="29" fillId="5" borderId="44" xfId="8" applyFont="1" applyFill="1" applyBorder="1" applyAlignment="1" applyProtection="1">
      <alignment horizontal="left" vertical="center" shrinkToFit="1"/>
      <protection locked="0"/>
    </xf>
    <xf numFmtId="49" fontId="26" fillId="0" borderId="41" xfId="8" applyNumberFormat="1" applyFont="1" applyFill="1" applyBorder="1" applyAlignment="1">
      <alignment horizontal="center" vertical="center" wrapText="1"/>
    </xf>
    <xf numFmtId="49" fontId="26" fillId="0" borderId="39" xfId="8" applyNumberFormat="1" applyFont="1" applyFill="1" applyBorder="1" applyAlignment="1">
      <alignment horizontal="center" vertical="center" wrapText="1"/>
    </xf>
    <xf numFmtId="0" fontId="26" fillId="5" borderId="45" xfId="8" applyFont="1" applyFill="1" applyBorder="1" applyAlignment="1" applyProtection="1">
      <alignment vertical="center" shrinkToFit="1"/>
      <protection locked="0"/>
    </xf>
    <xf numFmtId="0" fontId="26" fillId="5" borderId="1" xfId="8" applyFont="1" applyFill="1" applyBorder="1" applyAlignment="1" applyProtection="1">
      <alignment vertical="center" shrinkToFit="1"/>
      <protection locked="0"/>
    </xf>
    <xf numFmtId="0" fontId="26" fillId="5" borderId="43" xfId="8" applyFont="1" applyFill="1" applyBorder="1" applyAlignment="1" applyProtection="1">
      <alignment vertical="center" shrinkToFit="1"/>
      <protection locked="0"/>
    </xf>
    <xf numFmtId="0" fontId="26" fillId="5" borderId="16" xfId="8" applyFont="1" applyFill="1" applyBorder="1" applyAlignment="1" applyProtection="1">
      <alignment vertical="center" shrinkToFit="1"/>
      <protection locked="0"/>
    </xf>
    <xf numFmtId="0" fontId="26" fillId="5" borderId="18" xfId="8" applyFont="1" applyFill="1" applyBorder="1" applyAlignment="1" applyProtection="1">
      <alignment vertical="center" shrinkToFit="1"/>
      <protection locked="0"/>
    </xf>
    <xf numFmtId="180" fontId="26" fillId="5" borderId="17" xfId="6" applyNumberFormat="1" applyFont="1" applyFill="1" applyBorder="1" applyAlignment="1" applyProtection="1">
      <alignment horizontal="right" vertical="center" shrinkToFit="1"/>
      <protection locked="0"/>
    </xf>
    <xf numFmtId="180" fontId="26" fillId="5" borderId="16" xfId="6" applyNumberFormat="1" applyFont="1" applyFill="1" applyBorder="1" applyAlignment="1" applyProtection="1">
      <alignment horizontal="right" vertical="center" shrinkToFit="1"/>
      <protection locked="0"/>
    </xf>
    <xf numFmtId="180" fontId="26" fillId="5" borderId="18" xfId="6" applyNumberFormat="1" applyFont="1" applyFill="1" applyBorder="1" applyAlignment="1" applyProtection="1">
      <alignment horizontal="right" vertical="center" shrinkToFit="1"/>
      <protection locked="0"/>
    </xf>
    <xf numFmtId="0" fontId="25" fillId="5" borderId="1" xfId="8" applyFont="1" applyFill="1" applyBorder="1" applyAlignment="1" applyProtection="1">
      <alignment horizontal="left" vertical="center" shrinkToFit="1"/>
      <protection locked="0"/>
    </xf>
    <xf numFmtId="0" fontId="25" fillId="5" borderId="44" xfId="8" applyFont="1" applyFill="1" applyBorder="1" applyAlignment="1" applyProtection="1">
      <alignment horizontal="left" vertical="center" shrinkToFit="1"/>
      <protection locked="0"/>
    </xf>
    <xf numFmtId="180" fontId="26" fillId="5" borderId="6" xfId="6" applyNumberFormat="1" applyFont="1" applyFill="1" applyBorder="1" applyAlignment="1" applyProtection="1">
      <alignment horizontal="right" vertical="center" shrinkToFit="1"/>
      <protection locked="0"/>
    </xf>
    <xf numFmtId="38" fontId="24" fillId="0" borderId="40" xfId="6" applyFont="1" applyFill="1" applyBorder="1" applyAlignment="1">
      <alignment horizontal="right" vertical="center" shrinkToFit="1"/>
    </xf>
    <xf numFmtId="38" fontId="24" fillId="0" borderId="39" xfId="6" applyFont="1" applyFill="1" applyBorder="1" applyAlignment="1">
      <alignment horizontal="right" vertical="center" shrinkToFit="1"/>
    </xf>
    <xf numFmtId="38" fontId="24" fillId="0" borderId="38" xfId="6" applyFont="1" applyFill="1" applyBorder="1" applyAlignment="1">
      <alignment horizontal="right" vertical="center" shrinkToFit="1"/>
    </xf>
    <xf numFmtId="0" fontId="25" fillId="5" borderId="6" xfId="8" applyFont="1" applyFill="1" applyBorder="1" applyAlignment="1" applyProtection="1">
      <alignment horizontal="left" vertical="center" shrinkToFit="1"/>
      <protection locked="0"/>
    </xf>
    <xf numFmtId="0" fontId="25" fillId="5" borderId="26" xfId="8" applyFont="1" applyFill="1" applyBorder="1" applyAlignment="1" applyProtection="1">
      <alignment horizontal="left" vertical="center" shrinkToFit="1"/>
      <protection locked="0"/>
    </xf>
    <xf numFmtId="0" fontId="28" fillId="0" borderId="29" xfId="8" applyFont="1" applyFill="1" applyBorder="1" applyAlignment="1">
      <alignment horizontal="center" vertical="center" textRotation="255"/>
    </xf>
    <xf numFmtId="0" fontId="28" fillId="0" borderId="56" xfId="8" applyFont="1" applyFill="1" applyBorder="1" applyAlignment="1">
      <alignment horizontal="center" vertical="center" textRotation="255"/>
    </xf>
    <xf numFmtId="0" fontId="28" fillId="0" borderId="54" xfId="8" applyFont="1" applyFill="1" applyBorder="1" applyAlignment="1">
      <alignment horizontal="center" vertical="center" textRotation="255"/>
    </xf>
    <xf numFmtId="0" fontId="39" fillId="0" borderId="61" xfId="8" applyFont="1" applyFill="1" applyBorder="1" applyAlignment="1">
      <alignment horizontal="center" vertical="center"/>
    </xf>
    <xf numFmtId="0" fontId="39" fillId="0" borderId="60" xfId="8" applyFont="1" applyFill="1" applyBorder="1" applyAlignment="1">
      <alignment horizontal="center" vertical="center"/>
    </xf>
    <xf numFmtId="0" fontId="39" fillId="0" borderId="59" xfId="8" applyFont="1" applyFill="1" applyBorder="1" applyAlignment="1">
      <alignment horizontal="center" vertical="center"/>
    </xf>
    <xf numFmtId="49" fontId="28" fillId="5" borderId="12" xfId="8" applyNumberFormat="1" applyFont="1" applyFill="1" applyBorder="1" applyAlignment="1" applyProtection="1">
      <alignment horizontal="center" vertical="center" shrinkToFit="1"/>
      <protection locked="0"/>
    </xf>
    <xf numFmtId="49" fontId="28" fillId="5" borderId="13" xfId="8" applyNumberFormat="1" applyFont="1" applyFill="1" applyBorder="1" applyAlignment="1" applyProtection="1">
      <alignment horizontal="center" vertical="center" shrinkToFit="1"/>
      <protection locked="0"/>
    </xf>
    <xf numFmtId="49" fontId="28" fillId="5" borderId="32" xfId="8" applyNumberFormat="1" applyFont="1" applyFill="1" applyBorder="1" applyAlignment="1" applyProtection="1">
      <alignment horizontal="center" vertical="center" shrinkToFit="1"/>
      <protection locked="0"/>
    </xf>
    <xf numFmtId="0" fontId="30" fillId="5" borderId="2" xfId="8" applyFont="1" applyFill="1" applyBorder="1" applyAlignment="1" applyProtection="1">
      <alignment vertical="center" shrinkToFit="1"/>
      <protection locked="0"/>
    </xf>
    <xf numFmtId="0" fontId="30" fillId="5" borderId="3" xfId="8" applyFont="1" applyFill="1" applyBorder="1" applyAlignment="1" applyProtection="1">
      <alignment vertical="center" shrinkToFit="1"/>
      <protection locked="0"/>
    </xf>
    <xf numFmtId="0" fontId="28" fillId="0" borderId="2" xfId="8" applyFont="1" applyFill="1" applyBorder="1" applyAlignment="1">
      <alignment horizontal="center" vertical="center"/>
    </xf>
    <xf numFmtId="0" fontId="28" fillId="0" borderId="31" xfId="8" applyFont="1" applyFill="1" applyBorder="1" applyAlignment="1">
      <alignment horizontal="center" vertical="center"/>
    </xf>
    <xf numFmtId="0" fontId="28" fillId="5" borderId="63" xfId="8" applyFont="1" applyFill="1" applyBorder="1" applyAlignment="1" applyProtection="1">
      <alignment horizontal="left" vertical="center" shrinkToFit="1"/>
      <protection locked="0"/>
    </xf>
    <xf numFmtId="0" fontId="28" fillId="5" borderId="62" xfId="8" applyFont="1" applyFill="1" applyBorder="1" applyAlignment="1" applyProtection="1">
      <alignment horizontal="left" vertical="center" shrinkToFit="1"/>
      <protection locked="0"/>
    </xf>
    <xf numFmtId="0" fontId="29" fillId="0" borderId="10" xfId="8" applyFont="1" applyFill="1" applyBorder="1" applyAlignment="1">
      <alignment horizontal="left" vertical="top" wrapText="1"/>
    </xf>
    <xf numFmtId="0" fontId="29" fillId="0" borderId="57" xfId="8" applyFont="1" applyFill="1" applyBorder="1" applyAlignment="1">
      <alignment horizontal="left" vertical="top" wrapText="1"/>
    </xf>
    <xf numFmtId="0" fontId="28" fillId="5" borderId="12" xfId="8" applyFont="1" applyFill="1" applyBorder="1" applyAlignment="1" applyProtection="1">
      <alignment horizontal="left" vertical="center" shrinkToFit="1"/>
      <protection locked="0"/>
    </xf>
    <xf numFmtId="0" fontId="28" fillId="5" borderId="13" xfId="8" applyFont="1" applyFill="1" applyBorder="1" applyAlignment="1" applyProtection="1">
      <alignment horizontal="left" vertical="center" shrinkToFit="1"/>
      <protection locked="0"/>
    </xf>
    <xf numFmtId="0" fontId="28" fillId="5" borderId="14" xfId="8" applyFont="1" applyFill="1" applyBorder="1" applyAlignment="1" applyProtection="1">
      <alignment horizontal="left" vertical="center" shrinkToFit="1"/>
      <protection locked="0"/>
    </xf>
    <xf numFmtId="0" fontId="28" fillId="5" borderId="32" xfId="8" applyFont="1" applyFill="1" applyBorder="1" applyAlignment="1" applyProtection="1">
      <alignment horizontal="left" vertical="center" shrinkToFit="1"/>
      <protection locked="0"/>
    </xf>
    <xf numFmtId="0" fontId="28" fillId="0" borderId="58" xfId="8" applyFont="1" applyFill="1" applyBorder="1" applyAlignment="1">
      <alignment vertical="center"/>
    </xf>
    <xf numFmtId="0" fontId="28" fillId="0" borderId="10" xfId="8" applyFont="1" applyFill="1" applyBorder="1" applyAlignment="1">
      <alignment vertical="center"/>
    </xf>
    <xf numFmtId="0" fontId="28" fillId="0" borderId="11" xfId="8" applyFont="1" applyFill="1" applyBorder="1" applyAlignment="1">
      <alignment vertical="center"/>
    </xf>
    <xf numFmtId="0" fontId="28" fillId="0" borderId="33" xfId="8" applyFont="1" applyFill="1" applyBorder="1" applyAlignment="1">
      <alignment vertical="center"/>
    </xf>
    <xf numFmtId="0" fontId="28" fillId="0" borderId="13" xfId="8" applyFont="1" applyFill="1" applyBorder="1" applyAlignment="1">
      <alignment vertical="center"/>
    </xf>
    <xf numFmtId="0" fontId="28" fillId="0" borderId="14" xfId="8" applyFont="1" applyFill="1" applyBorder="1" applyAlignment="1">
      <alignment vertical="center"/>
    </xf>
    <xf numFmtId="0" fontId="28" fillId="5" borderId="4" xfId="8" applyFont="1" applyFill="1" applyBorder="1" applyAlignment="1" applyProtection="1">
      <alignment vertical="center" shrinkToFit="1"/>
      <protection locked="0"/>
    </xf>
    <xf numFmtId="0" fontId="28" fillId="5" borderId="2" xfId="8" applyFont="1" applyFill="1" applyBorder="1" applyAlignment="1" applyProtection="1">
      <alignment vertical="center" shrinkToFit="1"/>
      <protection locked="0"/>
    </xf>
    <xf numFmtId="0" fontId="28" fillId="5" borderId="31" xfId="8" applyFont="1" applyFill="1" applyBorder="1" applyAlignment="1" applyProtection="1">
      <alignment vertical="center" shrinkToFit="1"/>
      <protection locked="0"/>
    </xf>
    <xf numFmtId="0" fontId="25" fillId="0" borderId="0" xfId="8" applyFont="1" applyFill="1" applyBorder="1" applyAlignment="1">
      <alignment horizontal="center" vertical="center"/>
    </xf>
    <xf numFmtId="0" fontId="27" fillId="0" borderId="0" xfId="8" applyFont="1" applyFill="1" applyBorder="1" applyAlignment="1">
      <alignment horizontal="center" vertical="center"/>
    </xf>
    <xf numFmtId="181" fontId="30" fillId="0" borderId="9" xfId="8" applyNumberFormat="1" applyFont="1" applyFill="1" applyBorder="1" applyAlignment="1">
      <alignment horizontal="right" vertical="center" shrinkToFit="1"/>
    </xf>
    <xf numFmtId="181" fontId="30" fillId="0" borderId="10" xfId="8" applyNumberFormat="1" applyFont="1" applyFill="1" applyBorder="1" applyAlignment="1">
      <alignment horizontal="right" vertical="center" shrinkToFit="1"/>
    </xf>
    <xf numFmtId="178" fontId="30" fillId="0" borderId="9" xfId="8" applyNumberFormat="1" applyFont="1" applyFill="1" applyBorder="1" applyAlignment="1">
      <alignment horizontal="right" vertical="center" shrinkToFit="1"/>
    </xf>
    <xf numFmtId="178" fontId="30" fillId="0" borderId="10" xfId="8" applyNumberFormat="1" applyFont="1" applyFill="1" applyBorder="1" applyAlignment="1">
      <alignment horizontal="right" vertical="center" shrinkToFit="1"/>
    </xf>
    <xf numFmtId="0" fontId="30" fillId="0" borderId="10" xfId="8" applyFont="1" applyFill="1" applyBorder="1" applyAlignment="1">
      <alignment horizontal="center" vertical="center"/>
    </xf>
    <xf numFmtId="0" fontId="30" fillId="0" borderId="11" xfId="8" applyFont="1" applyFill="1" applyBorder="1" applyAlignment="1">
      <alignment horizontal="center" vertical="center"/>
    </xf>
    <xf numFmtId="0" fontId="25" fillId="0" borderId="0" xfId="8" applyFont="1" applyFill="1" applyBorder="1" applyAlignment="1">
      <alignment horizontal="center" vertical="center" wrapText="1"/>
    </xf>
    <xf numFmtId="0" fontId="28" fillId="5" borderId="52" xfId="8" applyFont="1" applyFill="1" applyBorder="1" applyAlignment="1" applyProtection="1">
      <alignment vertical="center" shrinkToFit="1"/>
      <protection locked="0"/>
    </xf>
    <xf numFmtId="0" fontId="28" fillId="5" borderId="23" xfId="8" applyFont="1" applyFill="1" applyBorder="1" applyAlignment="1" applyProtection="1">
      <alignment vertical="center" shrinkToFit="1"/>
      <protection locked="0"/>
    </xf>
    <xf numFmtId="0" fontId="28" fillId="5" borderId="30" xfId="8" applyFont="1" applyFill="1" applyBorder="1" applyAlignment="1" applyProtection="1">
      <alignment vertical="center" shrinkToFit="1"/>
      <protection locked="0"/>
    </xf>
    <xf numFmtId="49" fontId="28" fillId="5" borderId="10" xfId="8" applyNumberFormat="1" applyFont="1" applyFill="1" applyBorder="1" applyAlignment="1" applyProtection="1">
      <alignment horizontal="left" vertical="center" shrinkToFit="1"/>
      <protection locked="0"/>
    </xf>
    <xf numFmtId="49" fontId="28" fillId="5" borderId="4" xfId="8" applyNumberFormat="1" applyFont="1" applyFill="1" applyBorder="1" applyAlignment="1" applyProtection="1">
      <alignment horizontal="left" vertical="center" shrinkToFit="1"/>
      <protection locked="0"/>
    </xf>
    <xf numFmtId="49" fontId="28" fillId="5" borderId="2" xfId="8" applyNumberFormat="1" applyFont="1" applyFill="1" applyBorder="1" applyAlignment="1" applyProtection="1">
      <alignment horizontal="left" vertical="center" shrinkToFit="1"/>
      <protection locked="0"/>
    </xf>
    <xf numFmtId="49" fontId="28" fillId="5" borderId="3" xfId="8" applyNumberFormat="1" applyFont="1" applyFill="1" applyBorder="1" applyAlignment="1" applyProtection="1">
      <alignment horizontal="left" vertical="center" shrinkToFit="1"/>
      <protection locked="0"/>
    </xf>
    <xf numFmtId="38" fontId="27" fillId="5" borderId="4" xfId="6" applyFont="1" applyFill="1" applyBorder="1" applyAlignment="1" applyProtection="1">
      <alignment horizontal="center" vertical="center" shrinkToFit="1"/>
      <protection locked="0"/>
    </xf>
    <xf numFmtId="38" fontId="27" fillId="5" borderId="2" xfId="6" applyFont="1" applyFill="1" applyBorder="1" applyAlignment="1" applyProtection="1">
      <alignment horizontal="center" vertical="center" shrinkToFit="1"/>
      <protection locked="0"/>
    </xf>
    <xf numFmtId="38" fontId="27" fillId="5" borderId="3" xfId="6" applyFont="1" applyFill="1" applyBorder="1" applyAlignment="1" applyProtection="1">
      <alignment horizontal="center" vertical="center" shrinkToFit="1"/>
      <protection locked="0"/>
    </xf>
    <xf numFmtId="49" fontId="30" fillId="0" borderId="4" xfId="8" applyNumberFormat="1" applyFont="1" applyFill="1" applyBorder="1" applyAlignment="1">
      <alignment horizontal="center" vertical="center"/>
    </xf>
    <xf numFmtId="49" fontId="30" fillId="0" borderId="2" xfId="8" applyNumberFormat="1" applyFont="1" applyFill="1" applyBorder="1" applyAlignment="1">
      <alignment horizontal="center" vertical="center"/>
    </xf>
    <xf numFmtId="49" fontId="30" fillId="0" borderId="3" xfId="8" applyNumberFormat="1" applyFont="1" applyFill="1" applyBorder="1" applyAlignment="1">
      <alignment horizontal="center" vertical="center"/>
    </xf>
    <xf numFmtId="0" fontId="37" fillId="5" borderId="29" xfId="8" applyFont="1" applyFill="1" applyBorder="1" applyAlignment="1">
      <alignment horizontal="center" vertical="center"/>
    </xf>
    <xf numFmtId="0" fontId="37" fillId="5" borderId="28" xfId="8" applyFont="1" applyFill="1" applyBorder="1" applyAlignment="1">
      <alignment horizontal="center" vertical="center"/>
    </xf>
    <xf numFmtId="0" fontId="37" fillId="5" borderId="27" xfId="8" applyFont="1" applyFill="1" applyBorder="1" applyAlignment="1">
      <alignment horizontal="center" vertical="center"/>
    </xf>
    <xf numFmtId="0" fontId="30" fillId="0" borderId="9" xfId="8" applyFont="1" applyFill="1" applyBorder="1" applyAlignment="1">
      <alignment horizontal="center" vertical="center"/>
    </xf>
    <xf numFmtId="0" fontId="27" fillId="0" borderId="51" xfId="8" applyFont="1" applyFill="1" applyBorder="1" applyAlignment="1">
      <alignment horizontal="center" vertical="center"/>
    </xf>
    <xf numFmtId="0" fontId="27" fillId="0" borderId="50" xfId="8" applyFont="1" applyFill="1" applyBorder="1" applyAlignment="1">
      <alignment horizontal="center" vertical="center"/>
    </xf>
    <xf numFmtId="0" fontId="26" fillId="5" borderId="46" xfId="8" applyFont="1" applyFill="1" applyBorder="1" applyAlignment="1" applyProtection="1">
      <alignment vertical="center" shrinkToFit="1"/>
      <protection locked="0"/>
    </xf>
    <xf numFmtId="0" fontId="26" fillId="5" borderId="6" xfId="8" applyFont="1" applyFill="1" applyBorder="1" applyAlignment="1" applyProtection="1">
      <alignment vertical="center" shrinkToFit="1"/>
      <protection locked="0"/>
    </xf>
    <xf numFmtId="0" fontId="24" fillId="0" borderId="37" xfId="8" applyFont="1" applyFill="1" applyBorder="1" applyAlignment="1">
      <alignment horizontal="center" vertical="center"/>
    </xf>
    <xf numFmtId="0" fontId="24" fillId="0" borderId="36" xfId="8" applyFont="1" applyFill="1" applyBorder="1" applyAlignment="1">
      <alignment horizontal="center" vertical="center"/>
    </xf>
    <xf numFmtId="0" fontId="25" fillId="5" borderId="7" xfId="8" applyFont="1" applyFill="1" applyBorder="1" applyAlignment="1" applyProtection="1">
      <alignment horizontal="left" vertical="center" shrinkToFit="1"/>
      <protection locked="0"/>
    </xf>
    <xf numFmtId="0" fontId="25" fillId="5" borderId="42" xfId="8" applyFont="1" applyFill="1" applyBorder="1" applyAlignment="1" applyProtection="1">
      <alignment horizontal="left" vertical="center" shrinkToFit="1"/>
      <protection locked="0"/>
    </xf>
    <xf numFmtId="0" fontId="27" fillId="0" borderId="48" xfId="8" applyFont="1" applyFill="1" applyBorder="1" applyAlignment="1">
      <alignment horizontal="center" vertical="center"/>
    </xf>
    <xf numFmtId="0" fontId="27" fillId="0" borderId="47" xfId="8" applyFont="1" applyFill="1" applyBorder="1" applyAlignment="1">
      <alignment horizontal="center" vertical="center"/>
    </xf>
    <xf numFmtId="0" fontId="32" fillId="2" borderId="21" xfId="8" applyFont="1" applyFill="1" applyBorder="1" applyAlignment="1">
      <alignment horizontal="left" vertical="center" wrapText="1"/>
    </xf>
    <xf numFmtId="0" fontId="32" fillId="2" borderId="20" xfId="8" applyFont="1" applyFill="1" applyBorder="1" applyAlignment="1">
      <alignment horizontal="left" vertical="center" wrapText="1"/>
    </xf>
    <xf numFmtId="0" fontId="33" fillId="5" borderId="35" xfId="8" applyFont="1" applyFill="1" applyBorder="1" applyAlignment="1" applyProtection="1">
      <alignment horizontal="center" vertical="center"/>
      <protection locked="0"/>
    </xf>
    <xf numFmtId="0" fontId="33" fillId="5" borderId="34" xfId="8" applyFont="1" applyFill="1" applyBorder="1" applyAlignment="1" applyProtection="1">
      <alignment horizontal="center" vertical="center"/>
      <protection locked="0"/>
    </xf>
    <xf numFmtId="0" fontId="34" fillId="0" borderId="23" xfId="8" applyFont="1" applyFill="1" applyBorder="1" applyAlignment="1">
      <alignment horizontal="left" vertical="center"/>
    </xf>
    <xf numFmtId="0" fontId="34" fillId="0" borderId="24" xfId="8" applyFont="1" applyFill="1" applyBorder="1" applyAlignment="1">
      <alignment horizontal="left" vertical="center"/>
    </xf>
    <xf numFmtId="0" fontId="34" fillId="0" borderId="22" xfId="8" applyFont="1" applyFill="1" applyBorder="1" applyAlignment="1">
      <alignment horizontal="left" vertical="center"/>
    </xf>
    <xf numFmtId="0" fontId="34" fillId="0" borderId="13" xfId="8" applyFont="1" applyFill="1" applyBorder="1" applyAlignment="1">
      <alignment horizontal="left" vertical="center" shrinkToFit="1"/>
    </xf>
    <xf numFmtId="0" fontId="34" fillId="0" borderId="14" xfId="8" applyFont="1" applyFill="1" applyBorder="1" applyAlignment="1">
      <alignment horizontal="left" vertical="center" shrinkToFit="1"/>
    </xf>
    <xf numFmtId="0" fontId="26" fillId="0" borderId="23" xfId="8" applyFont="1" applyFill="1" applyBorder="1" applyAlignment="1">
      <alignment horizontal="left" vertical="center"/>
    </xf>
    <xf numFmtId="0" fontId="26" fillId="0" borderId="30" xfId="8" applyFont="1" applyFill="1" applyBorder="1" applyAlignment="1">
      <alignment horizontal="left" vertical="center"/>
    </xf>
    <xf numFmtId="0" fontId="32" fillId="2" borderId="6" xfId="8" applyFont="1" applyFill="1" applyBorder="1" applyAlignment="1">
      <alignment horizontal="left" vertical="center" wrapText="1"/>
    </xf>
    <xf numFmtId="0" fontId="32" fillId="2" borderId="26" xfId="8" applyFont="1" applyFill="1" applyBorder="1" applyAlignment="1">
      <alignment horizontal="left" vertical="center" wrapText="1"/>
    </xf>
    <xf numFmtId="0" fontId="26" fillId="0" borderId="2" xfId="8" applyFont="1" applyFill="1" applyBorder="1" applyAlignment="1">
      <alignment horizontal="left" vertical="center"/>
    </xf>
    <xf numFmtId="0" fontId="26" fillId="0" borderId="31" xfId="8" applyFont="1" applyFill="1" applyBorder="1" applyAlignment="1">
      <alignment horizontal="left" vertical="center"/>
    </xf>
    <xf numFmtId="0" fontId="26" fillId="0" borderId="29" xfId="8" applyFont="1" applyFill="1" applyBorder="1" applyAlignment="1">
      <alignment horizontal="left" vertical="center" wrapText="1"/>
    </xf>
    <xf numFmtId="0" fontId="26" fillId="0" borderId="65" xfId="8" applyFont="1" applyFill="1" applyBorder="1" applyAlignment="1">
      <alignment horizontal="left" vertical="center" wrapText="1"/>
    </xf>
    <xf numFmtId="0" fontId="26" fillId="0" borderId="66" xfId="8" applyFont="1" applyFill="1" applyBorder="1" applyAlignment="1">
      <alignment horizontal="left" vertical="center" wrapText="1"/>
    </xf>
    <xf numFmtId="0" fontId="26" fillId="0" borderId="33" xfId="8" applyFont="1" applyFill="1" applyBorder="1" applyAlignment="1">
      <alignment horizontal="left" vertical="center" wrapText="1"/>
    </xf>
    <xf numFmtId="0" fontId="26" fillId="0" borderId="13" xfId="8" applyFont="1" applyFill="1" applyBorder="1" applyAlignment="1">
      <alignment horizontal="left" vertical="center" wrapText="1"/>
    </xf>
    <xf numFmtId="0" fontId="26" fillId="0" borderId="32" xfId="8" applyFont="1" applyFill="1" applyBorder="1" applyAlignment="1">
      <alignment horizontal="left" vertical="center" wrapText="1"/>
    </xf>
    <xf numFmtId="3" fontId="5" fillId="2" borderId="0" xfId="0" applyNumberFormat="1" applyFont="1" applyFill="1" applyAlignment="1">
      <alignment horizontal="left" vertical="center" indent="1"/>
    </xf>
    <xf numFmtId="3" fontId="5" fillId="2" borderId="15" xfId="0" applyNumberFormat="1" applyFont="1" applyFill="1" applyBorder="1" applyAlignment="1">
      <alignment horizontal="left" vertical="center" indent="1"/>
    </xf>
    <xf numFmtId="0" fontId="5" fillId="2" borderId="0" xfId="0" applyFont="1" applyFill="1" applyAlignment="1">
      <alignment horizontal="left" vertical="center" indent="1"/>
    </xf>
    <xf numFmtId="0" fontId="5" fillId="2" borderId="15" xfId="0" applyFont="1" applyFill="1" applyBorder="1" applyAlignment="1">
      <alignment horizontal="left" vertical="center" indent="1"/>
    </xf>
    <xf numFmtId="3" fontId="5" fillId="3" borderId="1" xfId="0" applyNumberFormat="1" applyFont="1" applyFill="1" applyBorder="1" applyAlignment="1">
      <alignment horizontal="right" vertical="center" shrinkToFit="1"/>
    </xf>
    <xf numFmtId="0" fontId="3" fillId="4" borderId="5" xfId="0" applyFont="1" applyFill="1" applyBorder="1" applyAlignment="1">
      <alignment horizontal="left" vertical="center" wrapText="1"/>
    </xf>
    <xf numFmtId="0" fontId="3" fillId="4" borderId="0"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3" borderId="4"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3" borderId="0" xfId="0" applyFont="1" applyFill="1" applyBorder="1" applyAlignment="1">
      <alignment horizontal="left" vertical="center" shrinkToFit="1"/>
    </xf>
    <xf numFmtId="3" fontId="5" fillId="3" borderId="0" xfId="0" applyNumberFormat="1" applyFont="1" applyFill="1" applyBorder="1" applyAlignment="1">
      <alignment horizontal="right" vertical="center" shrinkToFi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0" xfId="0" applyFont="1" applyFill="1" applyAlignment="1">
      <alignment horizontal="left" vertical="center"/>
    </xf>
    <xf numFmtId="0" fontId="12" fillId="2" borderId="0" xfId="0" applyFont="1" applyFill="1" applyAlignment="1">
      <alignment horizontal="left" vertical="center" wrapText="1"/>
    </xf>
    <xf numFmtId="3" fontId="5" fillId="3" borderId="0" xfId="0" applyNumberFormat="1" applyFont="1" applyFill="1" applyBorder="1" applyAlignment="1">
      <alignment vertical="center" shrinkToFit="1"/>
    </xf>
    <xf numFmtId="176" fontId="5" fillId="2" borderId="0" xfId="0" applyNumberFormat="1" applyFont="1" applyFill="1" applyBorder="1" applyAlignment="1">
      <alignment horizontal="center" vertical="center" shrinkToFit="1"/>
    </xf>
    <xf numFmtId="3" fontId="5" fillId="3" borderId="0" xfId="0" applyNumberFormat="1" applyFont="1" applyFill="1" applyBorder="1" applyAlignment="1">
      <alignment horizontal="right" shrinkToFit="1"/>
    </xf>
    <xf numFmtId="0" fontId="5" fillId="3" borderId="0" xfId="0" applyFont="1" applyFill="1" applyBorder="1" applyAlignment="1">
      <alignment horizontal="left" shrinkToFit="1"/>
    </xf>
    <xf numFmtId="183" fontId="5" fillId="2" borderId="4" xfId="0" applyNumberFormat="1" applyFont="1" applyFill="1" applyBorder="1" applyAlignment="1">
      <alignment horizontal="center" vertical="center" shrinkToFit="1"/>
    </xf>
    <xf numFmtId="183" fontId="5" fillId="2" borderId="3" xfId="0" applyNumberFormat="1" applyFont="1" applyFill="1" applyBorder="1" applyAlignment="1">
      <alignment horizontal="center" vertical="center" shrinkToFit="1"/>
    </xf>
    <xf numFmtId="183" fontId="5" fillId="2" borderId="0" xfId="0" applyNumberFormat="1" applyFont="1" applyFill="1" applyAlignment="1">
      <alignment vertical="center"/>
    </xf>
  </cellXfs>
  <cellStyles count="9">
    <cellStyle name="桁区切り" xfId="6" builtinId="6"/>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 name="標準 4" xfId="7" xr:uid="{10100128-9886-4530-9BED-FC6B77BE2FD2}"/>
    <cellStyle name="標準 5" xfId="8" xr:uid="{B16C3347-096A-4397-A5F1-F29292D772EB}"/>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152400</xdr:colOff>
      <xdr:row>13</xdr:row>
      <xdr:rowOff>253365</xdr:rowOff>
    </xdr:from>
    <xdr:to>
      <xdr:col>38</xdr:col>
      <xdr:colOff>60667</xdr:colOff>
      <xdr:row>18</xdr:row>
      <xdr:rowOff>207206</xdr:rowOff>
    </xdr:to>
    <xdr:sp macro="" textlink="">
      <xdr:nvSpPr>
        <xdr:cNvPr id="2" name="正方形/長方形 1">
          <a:extLst>
            <a:ext uri="{FF2B5EF4-FFF2-40B4-BE49-F238E27FC236}">
              <a16:creationId xmlns:a16="http://schemas.microsoft.com/office/drawing/2014/main" id="{6707C869-9023-440A-8841-7BCB6E476D29}"/>
            </a:ext>
          </a:extLst>
        </xdr:cNvPr>
        <xdr:cNvSpPr/>
      </xdr:nvSpPr>
      <xdr:spPr>
        <a:xfrm>
          <a:off x="1466850" y="3187065"/>
          <a:ext cx="5089867" cy="1477841"/>
        </a:xfrm>
        <a:prstGeom prst="rect">
          <a:avLst/>
        </a:prstGeom>
        <a:solidFill>
          <a:schemeClr val="bg1"/>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800" b="1"/>
            <a:t>所要額（円）の合計が、仕入控除税額の対象経費の合計額と一致するようにしてください</a:t>
          </a:r>
          <a:endParaRPr kumimoji="1" lang="en-US" altLang="ja-JP" sz="1800" b="1"/>
        </a:p>
        <a:p>
          <a:pPr algn="ctr"/>
          <a:r>
            <a:rPr kumimoji="1" lang="ja-JP" altLang="en-US" sz="1800" b="1"/>
            <a:t>（記載例の対象経費の合計額</a:t>
          </a:r>
          <a:r>
            <a:rPr kumimoji="1" lang="en-US" altLang="ja-JP" sz="1800" b="1"/>
            <a:t>33,000</a:t>
          </a:r>
          <a:r>
            <a:rPr kumimoji="1" lang="ja-JP" altLang="en-US" sz="1800" b="1"/>
            <a:t>円と一致）</a:t>
          </a:r>
        </a:p>
      </xdr:txBody>
    </xdr:sp>
    <xdr:clientData/>
  </xdr:twoCellAnchor>
  <xdr:twoCellAnchor>
    <xdr:from>
      <xdr:col>0</xdr:col>
      <xdr:colOff>274320</xdr:colOff>
      <xdr:row>19</xdr:row>
      <xdr:rowOff>228600</xdr:rowOff>
    </xdr:from>
    <xdr:to>
      <xdr:col>10</xdr:col>
      <xdr:colOff>133351</xdr:colOff>
      <xdr:row>21</xdr:row>
      <xdr:rowOff>130127</xdr:rowOff>
    </xdr:to>
    <xdr:sp macro="" textlink="">
      <xdr:nvSpPr>
        <xdr:cNvPr id="3" name="正方形/長方形 2">
          <a:extLst>
            <a:ext uri="{FF2B5EF4-FFF2-40B4-BE49-F238E27FC236}">
              <a16:creationId xmlns:a16="http://schemas.microsoft.com/office/drawing/2014/main" id="{2E5B6403-7B28-473A-AEAF-D9417B8DE2EB}"/>
            </a:ext>
          </a:extLst>
        </xdr:cNvPr>
        <xdr:cNvSpPr/>
      </xdr:nvSpPr>
      <xdr:spPr>
        <a:xfrm>
          <a:off x="274320" y="4991100"/>
          <a:ext cx="1954531" cy="49207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761999</xdr:colOff>
      <xdr:row>0</xdr:row>
      <xdr:rowOff>134471</xdr:rowOff>
    </xdr:from>
    <xdr:to>
      <xdr:col>12</xdr:col>
      <xdr:colOff>100853</xdr:colOff>
      <xdr:row>0</xdr:row>
      <xdr:rowOff>762001</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594411" y="134471"/>
          <a:ext cx="2465295" cy="62753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en-US" sz="1400" b="1"/>
            <a:t>（</a:t>
          </a:r>
          <a:r>
            <a:rPr kumimoji="1" lang="en-US" altLang="ja-JP" sz="1400" b="1"/>
            <a:t>X</a:t>
          </a:r>
          <a:r>
            <a:rPr kumimoji="1" lang="ja-JP" altLang="en-US" sz="1400" b="1"/>
            <a:t>年度）</a:t>
          </a:r>
        </a:p>
      </xdr:txBody>
    </xdr:sp>
    <xdr:clientData/>
  </xdr:twoCellAnchor>
  <xdr:twoCellAnchor>
    <xdr:from>
      <xdr:col>9</xdr:col>
      <xdr:colOff>470645</xdr:colOff>
      <xdr:row>43</xdr:row>
      <xdr:rowOff>145677</xdr:rowOff>
    </xdr:from>
    <xdr:to>
      <xdr:col>12</xdr:col>
      <xdr:colOff>33617</xdr:colOff>
      <xdr:row>43</xdr:row>
      <xdr:rowOff>773207</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4303057" y="16797618"/>
          <a:ext cx="2689413" cy="62753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en-US" sz="1400" b="1"/>
            <a:t>（</a:t>
          </a:r>
          <a:r>
            <a:rPr kumimoji="1" lang="en-US" altLang="ja-JP" sz="1400" b="1"/>
            <a:t>X</a:t>
          </a:r>
          <a:r>
            <a:rPr kumimoji="1" lang="ja-JP" altLang="en-US" sz="1400" b="1"/>
            <a:t>＋１年度）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784413</xdr:colOff>
      <xdr:row>0</xdr:row>
      <xdr:rowOff>112058</xdr:rowOff>
    </xdr:from>
    <xdr:to>
      <xdr:col>11</xdr:col>
      <xdr:colOff>593912</xdr:colOff>
      <xdr:row>1</xdr:row>
      <xdr:rowOff>425823</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457266" y="112058"/>
          <a:ext cx="2420470" cy="62753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en-US" sz="1400" b="1"/>
            <a:t>（</a:t>
          </a:r>
          <a:r>
            <a:rPr kumimoji="1" lang="en-US" altLang="ja-JP" sz="1400" b="1"/>
            <a:t>X</a:t>
          </a:r>
          <a:r>
            <a:rPr kumimoji="1" lang="ja-JP" altLang="en-US" sz="1400" b="1"/>
            <a:t>年度）</a:t>
          </a:r>
        </a:p>
      </xdr:txBody>
    </xdr:sp>
    <xdr:clientData/>
  </xdr:twoCellAnchor>
  <xdr:twoCellAnchor>
    <xdr:from>
      <xdr:col>9</xdr:col>
      <xdr:colOff>324970</xdr:colOff>
      <xdr:row>39</xdr:row>
      <xdr:rowOff>246530</xdr:rowOff>
    </xdr:from>
    <xdr:to>
      <xdr:col>11</xdr:col>
      <xdr:colOff>616322</xdr:colOff>
      <xdr:row>40</xdr:row>
      <xdr:rowOff>56031</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4997823" y="15284824"/>
          <a:ext cx="2902323" cy="62753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en-US" sz="1400" b="1"/>
            <a:t>（</a:t>
          </a:r>
          <a:r>
            <a:rPr kumimoji="1" lang="en-US" altLang="ja-JP" sz="1400" b="1"/>
            <a:t>X</a:t>
          </a:r>
          <a:r>
            <a:rPr kumimoji="1" lang="ja-JP" altLang="en-US" sz="1400" b="1"/>
            <a:t>＋１年度）</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862851</xdr:colOff>
      <xdr:row>1</xdr:row>
      <xdr:rowOff>212913</xdr:rowOff>
    </xdr:from>
    <xdr:to>
      <xdr:col>7</xdr:col>
      <xdr:colOff>1243853</xdr:colOff>
      <xdr:row>2</xdr:row>
      <xdr:rowOff>493059</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247027" y="381001"/>
          <a:ext cx="1725708" cy="59391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view="pageBreakPreview" zoomScale="115" zoomScaleNormal="100" zoomScaleSheetLayoutView="115" workbookViewId="0">
      <selection activeCell="F15" sqref="F15"/>
    </sheetView>
  </sheetViews>
  <sheetFormatPr defaultRowHeight="13.5"/>
  <sheetData>
    <row r="1" spans="1:15" s="10" customFormat="1">
      <c r="A1" s="21"/>
      <c r="B1" s="21"/>
      <c r="C1" s="21"/>
      <c r="D1" s="21"/>
      <c r="E1" s="21"/>
      <c r="F1" s="21"/>
      <c r="G1" s="21"/>
      <c r="H1" s="21"/>
      <c r="I1" s="21"/>
      <c r="J1" s="21"/>
      <c r="K1" s="21"/>
      <c r="L1" s="21"/>
      <c r="M1" s="21"/>
      <c r="N1" s="21"/>
      <c r="O1" s="21"/>
    </row>
    <row r="2" spans="1:15" s="10" customFormat="1" ht="14.25">
      <c r="A2" s="22" t="s">
        <v>19</v>
      </c>
      <c r="B2" s="21"/>
      <c r="C2" s="21"/>
      <c r="D2" s="21"/>
      <c r="E2" s="21"/>
      <c r="F2" s="21"/>
      <c r="G2" s="21"/>
      <c r="H2" s="21"/>
      <c r="I2" s="21"/>
      <c r="J2" s="21"/>
      <c r="K2" s="21"/>
      <c r="L2" s="21"/>
      <c r="M2" s="21"/>
      <c r="N2" s="21"/>
      <c r="O2" s="21"/>
    </row>
    <row r="3" spans="1:15" s="10" customFormat="1">
      <c r="A3" s="21"/>
      <c r="B3" s="21"/>
      <c r="C3" s="21"/>
      <c r="D3" s="21"/>
      <c r="E3" s="21"/>
      <c r="F3" s="21"/>
      <c r="G3" s="21"/>
      <c r="H3" s="21"/>
      <c r="I3" s="21"/>
      <c r="J3" s="21"/>
      <c r="K3" s="21"/>
      <c r="L3" s="21"/>
      <c r="M3" s="21"/>
      <c r="N3" s="21"/>
      <c r="O3" s="21"/>
    </row>
    <row r="4" spans="1:15" s="10" customFormat="1" ht="30.75" customHeight="1">
      <c r="A4" s="132" t="s">
        <v>21</v>
      </c>
      <c r="B4" s="132"/>
      <c r="C4" s="132"/>
      <c r="D4" s="132"/>
      <c r="E4" s="132"/>
      <c r="F4" s="132"/>
      <c r="G4" s="132"/>
      <c r="H4" s="132"/>
      <c r="I4" s="132"/>
      <c r="J4" s="21"/>
      <c r="K4" s="21"/>
      <c r="L4" s="21"/>
      <c r="M4" s="21"/>
      <c r="N4" s="21"/>
      <c r="O4" s="21"/>
    </row>
    <row r="5" spans="1:15" s="10" customFormat="1" ht="6.75" customHeight="1">
      <c r="A5" s="21"/>
      <c r="B5" s="21"/>
      <c r="C5" s="21"/>
      <c r="D5" s="21"/>
      <c r="E5" s="21"/>
      <c r="F5" s="21"/>
      <c r="G5" s="21"/>
      <c r="H5" s="21"/>
      <c r="I5" s="21"/>
      <c r="J5" s="21"/>
      <c r="K5" s="21"/>
      <c r="L5" s="21"/>
      <c r="M5" s="21"/>
      <c r="N5" s="21"/>
      <c r="O5" s="21"/>
    </row>
    <row r="6" spans="1:15" s="10" customFormat="1" ht="47.25" customHeight="1">
      <c r="A6" s="132" t="s">
        <v>20</v>
      </c>
      <c r="B6" s="132"/>
      <c r="C6" s="132"/>
      <c r="D6" s="132"/>
      <c r="E6" s="132"/>
      <c r="F6" s="132"/>
      <c r="G6" s="132"/>
      <c r="H6" s="132"/>
      <c r="I6" s="132"/>
      <c r="J6" s="21"/>
      <c r="K6" s="21"/>
      <c r="L6" s="21"/>
      <c r="M6" s="21"/>
      <c r="N6" s="21"/>
      <c r="O6" s="21"/>
    </row>
    <row r="7" spans="1:15" s="10" customFormat="1" ht="8.25" customHeight="1">
      <c r="A7" s="21"/>
      <c r="B7" s="21"/>
      <c r="C7" s="21"/>
      <c r="D7" s="21"/>
      <c r="E7" s="21"/>
      <c r="F7" s="21"/>
      <c r="G7" s="21"/>
      <c r="H7" s="21"/>
      <c r="I7" s="21"/>
      <c r="J7" s="21"/>
      <c r="K7" s="21"/>
      <c r="L7" s="21"/>
      <c r="M7" s="21"/>
      <c r="N7" s="21"/>
      <c r="O7" s="21"/>
    </row>
    <row r="8" spans="1:15" s="10" customFormat="1" ht="32.25" customHeight="1">
      <c r="A8" s="132" t="s">
        <v>22</v>
      </c>
      <c r="B8" s="132"/>
      <c r="C8" s="132"/>
      <c r="D8" s="132"/>
      <c r="E8" s="132"/>
      <c r="F8" s="132"/>
      <c r="G8" s="132"/>
      <c r="H8" s="132"/>
      <c r="I8" s="132"/>
      <c r="J8" s="21"/>
      <c r="K8" s="21"/>
      <c r="L8" s="21"/>
      <c r="M8" s="21"/>
      <c r="N8" s="21"/>
      <c r="O8" s="21"/>
    </row>
    <row r="9" spans="1:15" s="10" customFormat="1">
      <c r="A9" s="21"/>
      <c r="B9" s="21"/>
      <c r="C9" s="21"/>
      <c r="D9" s="21"/>
      <c r="E9" s="21"/>
      <c r="F9" s="21"/>
      <c r="G9" s="21"/>
      <c r="H9" s="21"/>
      <c r="I9" s="21"/>
      <c r="J9" s="21"/>
      <c r="K9" s="21"/>
      <c r="L9" s="21"/>
      <c r="M9" s="21"/>
      <c r="N9" s="21"/>
      <c r="O9" s="21"/>
    </row>
    <row r="10" spans="1:15" s="10" customFormat="1">
      <c r="A10" s="21"/>
      <c r="B10" s="21"/>
      <c r="C10" s="21"/>
      <c r="D10" s="21"/>
      <c r="E10" s="21"/>
      <c r="F10" s="21"/>
      <c r="G10" s="21"/>
      <c r="H10" s="21"/>
      <c r="I10" s="21"/>
      <c r="J10" s="21"/>
      <c r="K10" s="21"/>
      <c r="L10" s="21"/>
      <c r="M10" s="21"/>
      <c r="N10" s="21"/>
      <c r="O10" s="21"/>
    </row>
    <row r="11" spans="1:15" s="10" customFormat="1">
      <c r="A11" s="21"/>
      <c r="B11" s="21"/>
      <c r="C11" s="21"/>
      <c r="D11" s="21"/>
      <c r="E11" s="21"/>
      <c r="F11" s="21"/>
      <c r="G11" s="21"/>
      <c r="H11" s="21"/>
      <c r="I11" s="21"/>
      <c r="J11" s="21"/>
      <c r="K11" s="21"/>
      <c r="L11" s="21"/>
      <c r="M11" s="21"/>
      <c r="N11" s="21"/>
      <c r="O11" s="21"/>
    </row>
    <row r="12" spans="1:15" s="10" customFormat="1">
      <c r="A12" s="21"/>
      <c r="B12" s="21"/>
      <c r="C12" s="21"/>
      <c r="D12" s="21"/>
      <c r="E12" s="21"/>
      <c r="F12" s="21"/>
      <c r="G12" s="21"/>
      <c r="H12" s="21"/>
      <c r="I12" s="21"/>
      <c r="J12" s="21"/>
      <c r="K12" s="21"/>
      <c r="L12" s="21"/>
      <c r="M12" s="21"/>
      <c r="N12" s="21"/>
      <c r="O12" s="21"/>
    </row>
    <row r="13" spans="1:15">
      <c r="A13" s="20"/>
      <c r="B13" s="20"/>
      <c r="C13" s="20"/>
      <c r="D13" s="20"/>
      <c r="E13" s="20"/>
      <c r="F13" s="20"/>
      <c r="G13" s="20"/>
      <c r="H13" s="20"/>
      <c r="I13" s="20"/>
      <c r="J13" s="20"/>
      <c r="K13" s="20"/>
      <c r="L13" s="20"/>
      <c r="M13" s="20"/>
      <c r="N13" s="20"/>
      <c r="O13" s="20"/>
    </row>
    <row r="14" spans="1:15">
      <c r="A14" s="20"/>
      <c r="B14" s="20"/>
      <c r="C14" s="20"/>
      <c r="D14" s="20"/>
      <c r="E14" s="20"/>
      <c r="F14" s="20"/>
      <c r="G14" s="20"/>
      <c r="H14" s="20"/>
      <c r="I14" s="20"/>
      <c r="J14" s="20"/>
      <c r="K14" s="20"/>
      <c r="L14" s="20"/>
      <c r="M14" s="20"/>
      <c r="N14" s="20"/>
      <c r="O14" s="20"/>
    </row>
  </sheetData>
  <mergeCells count="3">
    <mergeCell ref="A4:I4"/>
    <mergeCell ref="A6:I6"/>
    <mergeCell ref="A8:I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980BA-FD31-4C49-B446-6CC16C588690}">
  <sheetPr>
    <tabColor rgb="FF00B050"/>
  </sheetPr>
  <dimension ref="A2:AU102"/>
  <sheetViews>
    <sheetView showGridLines="0" tabSelected="1" view="pageBreakPreview" zoomScale="120" zoomScaleNormal="120" zoomScaleSheetLayoutView="120" workbookViewId="0">
      <selection activeCell="H2" sqref="H2"/>
    </sheetView>
  </sheetViews>
  <sheetFormatPr defaultColWidth="2.25" defaultRowHeight="13.5"/>
  <cols>
    <col min="1" max="1" width="5.75" style="77" customWidth="1"/>
    <col min="2" max="5" width="3.375" style="77" customWidth="1"/>
    <col min="6" max="7" width="2.375" style="77" bestFit="1" customWidth="1"/>
    <col min="8" max="28" width="2.25" style="77"/>
    <col min="29" max="30" width="2.125" style="77" customWidth="1"/>
    <col min="31" max="32" width="2.625" style="77" customWidth="1"/>
    <col min="33" max="33" width="2.25" style="77"/>
    <col min="34" max="35" width="2.875" style="77" customWidth="1"/>
    <col min="36" max="37" width="2.625" style="77" customWidth="1"/>
    <col min="38" max="39" width="1.375" style="77" customWidth="1"/>
    <col min="40" max="40" width="2.25" style="77"/>
    <col min="41" max="41" width="2.25" style="77" customWidth="1"/>
    <col min="42" max="42" width="20.5" style="78" bestFit="1" customWidth="1"/>
    <col min="43" max="43" width="26.375" style="77" customWidth="1"/>
    <col min="44" max="47" width="2.25" style="77" customWidth="1"/>
    <col min="48" max="16384" width="2.25" style="77"/>
  </cols>
  <sheetData>
    <row r="2" spans="1:46">
      <c r="A2" s="131" t="s">
        <v>199</v>
      </c>
    </row>
    <row r="3" spans="1:46" ht="14.25" thickBot="1">
      <c r="A3" s="131" t="s">
        <v>200</v>
      </c>
    </row>
    <row r="4" spans="1:46" s="95" customFormat="1" ht="12" customHeight="1">
      <c r="A4" s="156" t="s">
        <v>187</v>
      </c>
      <c r="B4" s="130" t="s">
        <v>133</v>
      </c>
      <c r="C4" s="129"/>
      <c r="D4" s="129"/>
      <c r="E4" s="128"/>
      <c r="F4" s="128"/>
      <c r="G4" s="128"/>
      <c r="H4" s="128"/>
      <c r="I4" s="128"/>
      <c r="J4" s="128"/>
      <c r="K4" s="127"/>
      <c r="L4" s="169"/>
      <c r="M4" s="169"/>
      <c r="N4" s="169"/>
      <c r="O4" s="169"/>
      <c r="P4" s="169"/>
      <c r="Q4" s="169"/>
      <c r="R4" s="169"/>
      <c r="S4" s="169"/>
      <c r="T4" s="169"/>
      <c r="U4" s="169"/>
      <c r="V4" s="169"/>
      <c r="W4" s="169"/>
      <c r="X4" s="169"/>
      <c r="Y4" s="169"/>
      <c r="Z4" s="169"/>
      <c r="AA4" s="169"/>
      <c r="AB4" s="169"/>
      <c r="AC4" s="169"/>
      <c r="AD4" s="169"/>
      <c r="AE4" s="169"/>
      <c r="AF4" s="170"/>
      <c r="AG4" s="159" t="s">
        <v>190</v>
      </c>
      <c r="AH4" s="160"/>
      <c r="AI4" s="160"/>
      <c r="AJ4" s="160"/>
      <c r="AK4" s="160"/>
      <c r="AL4" s="160"/>
      <c r="AM4" s="161"/>
      <c r="AP4" s="96"/>
    </row>
    <row r="5" spans="1:46" s="95" customFormat="1" ht="20.25" customHeight="1">
      <c r="A5" s="157"/>
      <c r="B5" s="126" t="s">
        <v>188</v>
      </c>
      <c r="C5" s="125"/>
      <c r="D5" s="125"/>
      <c r="E5" s="124"/>
      <c r="F5" s="124"/>
      <c r="G5" s="124"/>
      <c r="H5" s="124"/>
      <c r="I5" s="124"/>
      <c r="J5" s="124"/>
      <c r="K5" s="123"/>
      <c r="L5" s="173"/>
      <c r="M5" s="174"/>
      <c r="N5" s="174"/>
      <c r="O5" s="174"/>
      <c r="P5" s="174"/>
      <c r="Q5" s="174"/>
      <c r="R5" s="174"/>
      <c r="S5" s="174"/>
      <c r="T5" s="174"/>
      <c r="U5" s="174"/>
      <c r="V5" s="174"/>
      <c r="W5" s="174"/>
      <c r="X5" s="174"/>
      <c r="Y5" s="174"/>
      <c r="Z5" s="174"/>
      <c r="AA5" s="174"/>
      <c r="AB5" s="174"/>
      <c r="AC5" s="174"/>
      <c r="AD5" s="174"/>
      <c r="AE5" s="174"/>
      <c r="AF5" s="175"/>
      <c r="AG5" s="162"/>
      <c r="AH5" s="163"/>
      <c r="AI5" s="163"/>
      <c r="AJ5" s="163"/>
      <c r="AK5" s="163"/>
      <c r="AL5" s="163"/>
      <c r="AM5" s="164"/>
      <c r="AP5" s="186"/>
      <c r="AQ5" s="186"/>
      <c r="AR5" s="186"/>
      <c r="AS5" s="186"/>
      <c r="AT5" s="186"/>
    </row>
    <row r="6" spans="1:46" s="95" customFormat="1" ht="26.25" customHeight="1">
      <c r="A6" s="157"/>
      <c r="B6" s="122" t="s">
        <v>132</v>
      </c>
      <c r="C6" s="104"/>
      <c r="D6" s="104"/>
      <c r="E6" s="105"/>
      <c r="F6" s="105"/>
      <c r="G6" s="105"/>
      <c r="H6" s="105"/>
      <c r="I6" s="105"/>
      <c r="J6" s="105"/>
      <c r="K6" s="121"/>
      <c r="L6" s="165"/>
      <c r="M6" s="165"/>
      <c r="N6" s="165"/>
      <c r="O6" s="165"/>
      <c r="P6" s="165"/>
      <c r="Q6" s="165"/>
      <c r="R6" s="165"/>
      <c r="S6" s="165"/>
      <c r="T6" s="165"/>
      <c r="U6" s="165"/>
      <c r="V6" s="165"/>
      <c r="W6" s="165"/>
      <c r="X6" s="165"/>
      <c r="Y6" s="165"/>
      <c r="Z6" s="165"/>
      <c r="AA6" s="165"/>
      <c r="AB6" s="166"/>
      <c r="AC6" s="205" t="s">
        <v>131</v>
      </c>
      <c r="AD6" s="206"/>
      <c r="AE6" s="206"/>
      <c r="AF6" s="207"/>
      <c r="AG6" s="202"/>
      <c r="AH6" s="203"/>
      <c r="AI6" s="203"/>
      <c r="AJ6" s="203"/>
      <c r="AK6" s="204"/>
      <c r="AL6" s="167" t="s">
        <v>192</v>
      </c>
      <c r="AM6" s="168"/>
      <c r="AP6" s="194" t="s">
        <v>186</v>
      </c>
      <c r="AQ6" s="186"/>
      <c r="AR6" s="186"/>
      <c r="AS6" s="186"/>
      <c r="AT6" s="186"/>
    </row>
    <row r="7" spans="1:46" s="95" customFormat="1" ht="17.25" customHeight="1">
      <c r="A7" s="157"/>
      <c r="B7" s="177" t="s">
        <v>189</v>
      </c>
      <c r="C7" s="178"/>
      <c r="D7" s="178"/>
      <c r="E7" s="178"/>
      <c r="F7" s="178"/>
      <c r="G7" s="178"/>
      <c r="H7" s="178"/>
      <c r="I7" s="178"/>
      <c r="J7" s="178"/>
      <c r="K7" s="179"/>
      <c r="L7" s="120" t="s">
        <v>130</v>
      </c>
      <c r="M7" s="120"/>
      <c r="N7" s="120"/>
      <c r="O7" s="120"/>
      <c r="P7" s="120"/>
      <c r="Q7" s="198"/>
      <c r="R7" s="198"/>
      <c r="S7" s="120" t="s">
        <v>129</v>
      </c>
      <c r="T7" s="198"/>
      <c r="U7" s="198"/>
      <c r="V7" s="198"/>
      <c r="W7" s="120" t="s">
        <v>128</v>
      </c>
      <c r="X7" s="120"/>
      <c r="Y7" s="120"/>
      <c r="Z7" s="120"/>
      <c r="AA7" s="120"/>
      <c r="AB7" s="120"/>
      <c r="AC7" s="171" t="s">
        <v>193</v>
      </c>
      <c r="AD7" s="171"/>
      <c r="AE7" s="171"/>
      <c r="AF7" s="171"/>
      <c r="AG7" s="171"/>
      <c r="AH7" s="171"/>
      <c r="AI7" s="171"/>
      <c r="AJ7" s="171"/>
      <c r="AK7" s="171"/>
      <c r="AL7" s="171"/>
      <c r="AM7" s="172"/>
      <c r="AP7" s="119"/>
      <c r="AQ7" s="108"/>
      <c r="AR7" s="108"/>
      <c r="AS7" s="108"/>
      <c r="AT7" s="187"/>
    </row>
    <row r="8" spans="1:46" s="95" customFormat="1" ht="20.25" customHeight="1">
      <c r="A8" s="157"/>
      <c r="B8" s="180"/>
      <c r="C8" s="181"/>
      <c r="D8" s="181"/>
      <c r="E8" s="181"/>
      <c r="F8" s="181"/>
      <c r="G8" s="181"/>
      <c r="H8" s="181"/>
      <c r="I8" s="181"/>
      <c r="J8" s="181"/>
      <c r="K8" s="182"/>
      <c r="L8" s="173"/>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6"/>
      <c r="AP8" s="119"/>
      <c r="AQ8" s="108"/>
      <c r="AR8" s="108"/>
      <c r="AS8" s="108"/>
      <c r="AT8" s="187"/>
    </row>
    <row r="9" spans="1:46" s="95" customFormat="1" ht="21" customHeight="1">
      <c r="A9" s="157"/>
      <c r="B9" s="118" t="s">
        <v>127</v>
      </c>
      <c r="C9" s="117"/>
      <c r="D9" s="117"/>
      <c r="E9" s="115"/>
      <c r="F9" s="115"/>
      <c r="G9" s="115"/>
      <c r="H9" s="115"/>
      <c r="I9" s="115"/>
      <c r="J9" s="115"/>
      <c r="K9" s="114"/>
      <c r="L9" s="115" t="s">
        <v>126</v>
      </c>
      <c r="M9" s="115"/>
      <c r="N9" s="115"/>
      <c r="O9" s="115"/>
      <c r="P9" s="115"/>
      <c r="Q9" s="115"/>
      <c r="R9" s="114"/>
      <c r="S9" s="199"/>
      <c r="T9" s="200"/>
      <c r="U9" s="200"/>
      <c r="V9" s="200"/>
      <c r="W9" s="200"/>
      <c r="X9" s="200"/>
      <c r="Y9" s="201"/>
      <c r="Z9" s="116" t="s">
        <v>125</v>
      </c>
      <c r="AA9" s="115"/>
      <c r="AB9" s="115"/>
      <c r="AC9" s="115"/>
      <c r="AD9" s="115"/>
      <c r="AE9" s="115"/>
      <c r="AF9" s="114"/>
      <c r="AG9" s="183"/>
      <c r="AH9" s="184"/>
      <c r="AI9" s="184"/>
      <c r="AJ9" s="184"/>
      <c r="AK9" s="184"/>
      <c r="AL9" s="184"/>
      <c r="AM9" s="185"/>
      <c r="AP9" s="96"/>
    </row>
    <row r="10" spans="1:46" s="95" customFormat="1" ht="20.25" customHeight="1" thickBot="1">
      <c r="A10" s="158"/>
      <c r="B10" s="113" t="s">
        <v>124</v>
      </c>
      <c r="C10" s="112"/>
      <c r="D10" s="112"/>
      <c r="E10" s="111"/>
      <c r="F10" s="111"/>
      <c r="G10" s="111"/>
      <c r="H10" s="111"/>
      <c r="I10" s="111"/>
      <c r="J10" s="111"/>
      <c r="K10" s="110"/>
      <c r="L10" s="195"/>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7"/>
      <c r="AP10" s="96"/>
    </row>
    <row r="11" spans="1:46" s="95" customFormat="1" ht="19.5" customHeight="1">
      <c r="A11" s="108"/>
      <c r="B11" s="108"/>
      <c r="C11" s="108"/>
      <c r="D11" s="108"/>
      <c r="E11" s="108"/>
      <c r="F11" s="108"/>
      <c r="G11" s="108"/>
      <c r="H11" s="108"/>
      <c r="I11" s="107"/>
      <c r="J11" s="106"/>
      <c r="K11" s="105"/>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P11" s="96"/>
    </row>
    <row r="12" spans="1:46" s="95" customFormat="1" ht="20.25" customHeight="1" thickBot="1">
      <c r="A12" s="109" t="s">
        <v>185</v>
      </c>
      <c r="B12" s="97"/>
      <c r="C12" s="108"/>
      <c r="D12" s="108"/>
      <c r="E12" s="108"/>
      <c r="F12" s="108"/>
      <c r="G12" s="108"/>
      <c r="H12" s="108"/>
      <c r="I12" s="107"/>
      <c r="J12" s="106"/>
      <c r="K12" s="105"/>
      <c r="L12" s="104"/>
      <c r="M12" s="104"/>
      <c r="N12" s="104"/>
      <c r="O12" s="104"/>
      <c r="P12" s="104"/>
      <c r="Q12" s="104"/>
      <c r="R12" s="104"/>
      <c r="S12" s="104"/>
      <c r="T12" s="104"/>
      <c r="U12" s="104"/>
      <c r="V12" s="104"/>
      <c r="W12" s="211" t="s">
        <v>123</v>
      </c>
      <c r="X12" s="192"/>
      <c r="Y12" s="192"/>
      <c r="Z12" s="193"/>
      <c r="AA12" s="190">
        <v>30000</v>
      </c>
      <c r="AB12" s="191"/>
      <c r="AC12" s="191"/>
      <c r="AD12" s="192" t="s">
        <v>8</v>
      </c>
      <c r="AE12" s="193"/>
      <c r="AF12" s="211" t="s">
        <v>122</v>
      </c>
      <c r="AG12" s="192"/>
      <c r="AH12" s="193"/>
      <c r="AI12" s="188">
        <f>ROUNDDOWN($F$21/1000,0)*1000</f>
        <v>33000</v>
      </c>
      <c r="AJ12" s="189"/>
      <c r="AK12" s="189"/>
      <c r="AL12" s="192" t="s">
        <v>8</v>
      </c>
      <c r="AM12" s="193"/>
      <c r="AP12" s="96"/>
    </row>
    <row r="13" spans="1:46" ht="18" customHeight="1" thickBot="1">
      <c r="A13" s="212" t="s">
        <v>184</v>
      </c>
      <c r="B13" s="135"/>
      <c r="C13" s="135"/>
      <c r="D13" s="135"/>
      <c r="E13" s="213"/>
      <c r="F13" s="134" t="s">
        <v>121</v>
      </c>
      <c r="G13" s="135"/>
      <c r="H13" s="135"/>
      <c r="I13" s="135"/>
      <c r="J13" s="135"/>
      <c r="K13" s="220" t="s">
        <v>183</v>
      </c>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0"/>
      <c r="AM13" s="221"/>
    </row>
    <row r="14" spans="1:46" ht="24" customHeight="1">
      <c r="A14" s="214"/>
      <c r="B14" s="215"/>
      <c r="C14" s="215"/>
      <c r="D14" s="215"/>
      <c r="E14" s="215"/>
      <c r="F14" s="150"/>
      <c r="G14" s="150"/>
      <c r="H14" s="150"/>
      <c r="I14" s="150"/>
      <c r="J14" s="150"/>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5"/>
    </row>
    <row r="15" spans="1:46" ht="24" customHeight="1">
      <c r="A15" s="140"/>
      <c r="B15" s="141"/>
      <c r="C15" s="141"/>
      <c r="D15" s="141"/>
      <c r="E15" s="141"/>
      <c r="F15" s="133"/>
      <c r="G15" s="133"/>
      <c r="H15" s="133"/>
      <c r="I15" s="133"/>
      <c r="J15" s="133"/>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9"/>
    </row>
    <row r="16" spans="1:46" ht="24" customHeight="1">
      <c r="A16" s="140"/>
      <c r="B16" s="141"/>
      <c r="C16" s="141"/>
      <c r="D16" s="141"/>
      <c r="E16" s="141"/>
      <c r="F16" s="133"/>
      <c r="G16" s="133"/>
      <c r="H16" s="133"/>
      <c r="I16" s="133"/>
      <c r="J16" s="133"/>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9"/>
    </row>
    <row r="17" spans="1:47" ht="24" customHeight="1">
      <c r="A17" s="140"/>
      <c r="B17" s="141"/>
      <c r="C17" s="141"/>
      <c r="D17" s="141"/>
      <c r="E17" s="141"/>
      <c r="F17" s="133"/>
      <c r="G17" s="133"/>
      <c r="H17" s="133"/>
      <c r="I17" s="133"/>
      <c r="J17" s="133"/>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7"/>
    </row>
    <row r="18" spans="1:47" ht="24" customHeight="1">
      <c r="A18" s="140"/>
      <c r="B18" s="141"/>
      <c r="C18" s="141"/>
      <c r="D18" s="141"/>
      <c r="E18" s="141"/>
      <c r="F18" s="133"/>
      <c r="G18" s="133"/>
      <c r="H18" s="133"/>
      <c r="I18" s="133"/>
      <c r="J18" s="133"/>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9"/>
    </row>
    <row r="19" spans="1:47" ht="24" customHeight="1">
      <c r="A19" s="140"/>
      <c r="B19" s="141"/>
      <c r="C19" s="141"/>
      <c r="D19" s="141"/>
      <c r="E19" s="141"/>
      <c r="F19" s="133"/>
      <c r="G19" s="133"/>
      <c r="H19" s="133"/>
      <c r="I19" s="133"/>
      <c r="J19" s="133"/>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9"/>
    </row>
    <row r="20" spans="1:47" ht="24" customHeight="1" thickBot="1">
      <c r="A20" s="142"/>
      <c r="B20" s="143"/>
      <c r="C20" s="143"/>
      <c r="D20" s="143"/>
      <c r="E20" s="144"/>
      <c r="F20" s="145"/>
      <c r="G20" s="146"/>
      <c r="H20" s="146"/>
      <c r="I20" s="146"/>
      <c r="J20" s="147"/>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9"/>
      <c r="AU20" s="103"/>
    </row>
    <row r="21" spans="1:47" ht="22.5" customHeight="1" thickTop="1" thickBot="1">
      <c r="A21" s="138" t="s">
        <v>39</v>
      </c>
      <c r="B21" s="139"/>
      <c r="C21" s="139"/>
      <c r="D21" s="139"/>
      <c r="E21" s="139"/>
      <c r="F21" s="151">
        <v>33000</v>
      </c>
      <c r="G21" s="152"/>
      <c r="H21" s="152"/>
      <c r="I21" s="152"/>
      <c r="J21" s="153"/>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7"/>
    </row>
    <row r="22" spans="1:47" ht="21.75" customHeight="1" thickBot="1">
      <c r="A22" s="102"/>
      <c r="B22" s="102"/>
      <c r="C22" s="102"/>
      <c r="D22" s="102"/>
      <c r="E22" s="102"/>
      <c r="F22" s="101"/>
      <c r="G22" s="101"/>
      <c r="H22" s="101"/>
      <c r="I22" s="101"/>
      <c r="J22" s="101"/>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row>
    <row r="23" spans="1:47" ht="24.75" customHeight="1" thickBot="1">
      <c r="A23" s="208" t="s">
        <v>182</v>
      </c>
      <c r="B23" s="209"/>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09"/>
      <c r="AM23" s="210"/>
      <c r="AP23" s="99" t="str">
        <f>IF(COUNTIF(A24:A28,"○")=4,"OK","NG")</f>
        <v>NG</v>
      </c>
    </row>
    <row r="24" spans="1:47" s="95" customFormat="1" ht="14.25" customHeight="1">
      <c r="A24" s="224"/>
      <c r="B24" s="237" t="s">
        <v>191</v>
      </c>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8"/>
      <c r="AM24" s="239"/>
      <c r="AP24" s="96"/>
    </row>
    <row r="25" spans="1:47" s="95" customFormat="1" ht="33" customHeight="1" thickBot="1">
      <c r="A25" s="225"/>
      <c r="B25" s="240"/>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K25" s="241"/>
      <c r="AL25" s="241"/>
      <c r="AM25" s="242"/>
      <c r="AN25" s="98"/>
      <c r="AO25" s="97"/>
      <c r="AP25" s="96"/>
    </row>
    <row r="26" spans="1:47" s="95" customFormat="1" ht="25.5" customHeight="1" thickBot="1">
      <c r="A26" s="93"/>
      <c r="B26" s="235" t="s">
        <v>181</v>
      </c>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6"/>
      <c r="AP26" s="96"/>
    </row>
    <row r="27" spans="1:47" ht="25.5" customHeight="1" thickBot="1">
      <c r="A27" s="93"/>
      <c r="B27" s="235" t="s">
        <v>180</v>
      </c>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6"/>
    </row>
    <row r="28" spans="1:47" ht="25.5" customHeight="1" thickBot="1">
      <c r="A28" s="93"/>
      <c r="B28" s="231" t="s">
        <v>179</v>
      </c>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2"/>
    </row>
    <row r="29" spans="1:47" ht="18" customHeight="1" thickBot="1"/>
    <row r="30" spans="1:47" ht="24.75" customHeight="1" thickBot="1">
      <c r="A30" s="208" t="s">
        <v>178</v>
      </c>
      <c r="B30" s="209"/>
      <c r="C30" s="209"/>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M30" s="210"/>
      <c r="AP30" s="92" t="str">
        <f>IF(COUNTIF(A31:A32,"○")=2,"国保連へ申請","都道府県へ直接申請")</f>
        <v>都道府県へ直接申請</v>
      </c>
      <c r="AQ30" s="94"/>
    </row>
    <row r="31" spans="1:47" ht="25.5" customHeight="1" thickBot="1">
      <c r="A31" s="93"/>
      <c r="B31" s="229" t="s">
        <v>177</v>
      </c>
      <c r="C31" s="229"/>
      <c r="D31" s="229"/>
      <c r="E31" s="229"/>
      <c r="F31" s="229"/>
      <c r="G31" s="229"/>
      <c r="H31" s="229"/>
      <c r="I31" s="229"/>
      <c r="J31" s="229"/>
      <c r="K31" s="229"/>
      <c r="L31" s="229"/>
      <c r="M31" s="229"/>
      <c r="N31" s="229"/>
      <c r="O31" s="229"/>
      <c r="P31" s="229"/>
      <c r="Q31" s="229"/>
      <c r="R31" s="229"/>
      <c r="S31" s="229"/>
      <c r="T31" s="229"/>
      <c r="U31" s="229"/>
      <c r="V31" s="229"/>
      <c r="W31" s="230"/>
      <c r="X31" s="233" t="s">
        <v>176</v>
      </c>
      <c r="Y31" s="233"/>
      <c r="Z31" s="233"/>
      <c r="AA31" s="233"/>
      <c r="AB31" s="233"/>
      <c r="AC31" s="233"/>
      <c r="AD31" s="233"/>
      <c r="AE31" s="233"/>
      <c r="AF31" s="233"/>
      <c r="AG31" s="233"/>
      <c r="AH31" s="233"/>
      <c r="AI31" s="233"/>
      <c r="AJ31" s="233"/>
      <c r="AK31" s="233"/>
      <c r="AL31" s="233"/>
      <c r="AM31" s="234"/>
    </row>
    <row r="32" spans="1:47" ht="25.5" customHeight="1" thickBot="1">
      <c r="A32" s="93"/>
      <c r="B32" s="226" t="s">
        <v>175</v>
      </c>
      <c r="C32" s="226"/>
      <c r="D32" s="226"/>
      <c r="E32" s="227"/>
      <c r="F32" s="226"/>
      <c r="G32" s="226"/>
      <c r="H32" s="226"/>
      <c r="I32" s="226"/>
      <c r="J32" s="226"/>
      <c r="K32" s="226"/>
      <c r="L32" s="226"/>
      <c r="M32" s="226"/>
      <c r="N32" s="226"/>
      <c r="O32" s="226"/>
      <c r="P32" s="226"/>
      <c r="Q32" s="226"/>
      <c r="R32" s="226"/>
      <c r="S32" s="226"/>
      <c r="T32" s="226"/>
      <c r="U32" s="226"/>
      <c r="V32" s="226"/>
      <c r="W32" s="228"/>
      <c r="X32" s="222" t="s">
        <v>174</v>
      </c>
      <c r="Y32" s="222"/>
      <c r="Z32" s="222"/>
      <c r="AA32" s="222"/>
      <c r="AB32" s="222"/>
      <c r="AC32" s="222"/>
      <c r="AD32" s="222"/>
      <c r="AE32" s="222"/>
      <c r="AF32" s="222"/>
      <c r="AG32" s="222"/>
      <c r="AH32" s="222"/>
      <c r="AI32" s="222"/>
      <c r="AJ32" s="222"/>
      <c r="AK32" s="222"/>
      <c r="AL32" s="222"/>
      <c r="AM32" s="223"/>
    </row>
    <row r="33" spans="1:43" ht="20.25" customHeight="1">
      <c r="A33" s="90"/>
      <c r="B33" s="90"/>
      <c r="C33" s="90"/>
      <c r="D33" s="90"/>
      <c r="E33" s="90"/>
      <c r="F33" s="90"/>
      <c r="G33" s="90"/>
      <c r="H33" s="90"/>
      <c r="I33" s="90"/>
      <c r="J33" s="90"/>
      <c r="K33" s="90"/>
      <c r="L33" s="90"/>
      <c r="M33" s="90"/>
      <c r="N33" s="90"/>
      <c r="O33" s="90"/>
      <c r="P33" s="90"/>
      <c r="Q33" s="90"/>
      <c r="R33" s="90"/>
      <c r="S33" s="90"/>
      <c r="T33" s="89"/>
      <c r="U33" s="89"/>
      <c r="V33" s="89"/>
      <c r="W33" s="89"/>
      <c r="X33" s="88"/>
      <c r="Y33" s="88"/>
      <c r="Z33" s="88"/>
      <c r="AA33" s="87"/>
      <c r="AB33" s="87"/>
      <c r="AC33" s="87"/>
      <c r="AD33" s="87"/>
      <c r="AE33" s="87"/>
      <c r="AF33" s="87"/>
      <c r="AG33" s="87"/>
      <c r="AH33" s="87"/>
      <c r="AI33" s="87"/>
      <c r="AJ33" s="87"/>
      <c r="AK33" s="87"/>
      <c r="AL33" s="87"/>
      <c r="AM33" s="87"/>
      <c r="AP33" s="92" t="str">
        <f>IF(AND(AP23="OK",AP30="国保連へ申請"),"国保連へ申請",IF(AND(AP23="NG",AP30="都道府県へ直接申請"),"申請できません",IF(AND(AP23="OK",AP30="都道府県へ直接申請"),"都道府県へ直接申請",IF(AND(AP23="NG",AP30="OK"),"申請できません",IF(AND(AP23="NG",AP30="国保連へ申請"),"申請できません")))))</f>
        <v>申請できません</v>
      </c>
      <c r="AQ33" s="91"/>
    </row>
    <row r="34" spans="1:43" ht="13.5" customHeight="1">
      <c r="A34" s="90"/>
      <c r="B34" s="90"/>
      <c r="C34" s="90"/>
      <c r="D34" s="90"/>
      <c r="E34" s="90"/>
      <c r="F34" s="90"/>
      <c r="G34" s="90"/>
      <c r="H34" s="90"/>
      <c r="I34" s="90"/>
      <c r="J34" s="90"/>
      <c r="K34" s="90"/>
      <c r="L34" s="90"/>
      <c r="M34" s="90"/>
      <c r="N34" s="90"/>
      <c r="O34" s="90"/>
      <c r="P34" s="90"/>
      <c r="Q34" s="90"/>
      <c r="R34" s="90"/>
      <c r="S34" s="90"/>
      <c r="T34" s="89"/>
      <c r="U34" s="89"/>
      <c r="V34" s="89"/>
      <c r="W34" s="89"/>
      <c r="X34" s="88"/>
      <c r="Y34" s="88"/>
      <c r="Z34" s="88"/>
      <c r="AA34" s="87"/>
      <c r="AB34" s="87"/>
      <c r="AC34" s="87"/>
      <c r="AD34" s="87"/>
      <c r="AE34" s="87"/>
      <c r="AF34" s="87"/>
      <c r="AG34" s="87"/>
      <c r="AH34" s="87"/>
      <c r="AI34" s="87"/>
      <c r="AJ34" s="87"/>
      <c r="AK34" s="87"/>
      <c r="AL34" s="87"/>
      <c r="AM34" s="87"/>
    </row>
    <row r="35" spans="1:43" ht="13.5" customHeight="1">
      <c r="A35" s="90"/>
      <c r="B35" s="90"/>
      <c r="C35" s="90"/>
      <c r="D35" s="90"/>
      <c r="E35" s="90"/>
      <c r="F35" s="90"/>
      <c r="G35" s="90"/>
      <c r="H35" s="90"/>
      <c r="I35" s="90"/>
      <c r="J35" s="90"/>
      <c r="K35" s="90"/>
      <c r="L35" s="90"/>
      <c r="M35" s="90"/>
      <c r="N35" s="90"/>
      <c r="O35" s="90"/>
      <c r="P35" s="90"/>
      <c r="Q35" s="90"/>
      <c r="R35" s="90"/>
      <c r="S35" s="90"/>
      <c r="T35" s="89"/>
      <c r="U35" s="89"/>
      <c r="V35" s="89"/>
      <c r="W35" s="89"/>
      <c r="X35" s="88"/>
      <c r="Y35" s="88"/>
      <c r="Z35" s="88"/>
      <c r="AA35" s="87"/>
      <c r="AB35" s="87"/>
      <c r="AC35" s="87"/>
      <c r="AD35" s="87"/>
      <c r="AE35" s="87"/>
      <c r="AF35" s="87"/>
      <c r="AG35" s="87"/>
      <c r="AH35" s="87"/>
      <c r="AI35" s="87"/>
      <c r="AJ35" s="87"/>
      <c r="AK35" s="87"/>
      <c r="AL35" s="87"/>
      <c r="AM35" s="87"/>
    </row>
    <row r="36" spans="1:43" s="79" customFormat="1" ht="18.75" hidden="1" customHeight="1">
      <c r="C36" s="80" t="s">
        <v>173</v>
      </c>
      <c r="AP36" s="80"/>
    </row>
    <row r="37" spans="1:43" s="79" customFormat="1" ht="18.75" hidden="1" customHeight="1">
      <c r="A37" s="79">
        <v>1</v>
      </c>
      <c r="B37" s="86" t="s">
        <v>120</v>
      </c>
      <c r="C37" s="82">
        <v>10000</v>
      </c>
      <c r="D37" s="79" t="s">
        <v>102</v>
      </c>
      <c r="E37" s="81"/>
      <c r="AP37" s="80"/>
    </row>
    <row r="38" spans="1:43" s="79" customFormat="1" ht="18.75" hidden="1" customHeight="1">
      <c r="A38" s="79">
        <v>2</v>
      </c>
      <c r="B38" s="86" t="s">
        <v>119</v>
      </c>
      <c r="C38" s="82">
        <v>15000</v>
      </c>
      <c r="D38" s="79" t="s">
        <v>102</v>
      </c>
      <c r="E38" s="81"/>
      <c r="AP38" s="80"/>
    </row>
    <row r="39" spans="1:43" s="79" customFormat="1" ht="18.75" hidden="1" customHeight="1">
      <c r="A39" s="79">
        <v>3</v>
      </c>
      <c r="B39" s="86" t="s">
        <v>118</v>
      </c>
      <c r="C39" s="82">
        <v>20000</v>
      </c>
      <c r="D39" s="79" t="s">
        <v>102</v>
      </c>
      <c r="E39" s="81"/>
      <c r="AP39" s="80"/>
    </row>
    <row r="40" spans="1:43" s="79" customFormat="1" ht="18.75" hidden="1" customHeight="1">
      <c r="A40" s="79">
        <v>4</v>
      </c>
      <c r="B40" s="86" t="s">
        <v>117</v>
      </c>
      <c r="C40" s="82">
        <v>10000</v>
      </c>
      <c r="D40" s="79" t="s">
        <v>102</v>
      </c>
      <c r="E40" s="81"/>
      <c r="AP40" s="80"/>
    </row>
    <row r="41" spans="1:43" s="79" customFormat="1" ht="18.75" hidden="1" customHeight="1">
      <c r="A41" s="79">
        <v>5</v>
      </c>
      <c r="B41" s="86" t="s">
        <v>116</v>
      </c>
      <c r="C41" s="82">
        <v>10000</v>
      </c>
      <c r="D41" s="79" t="s">
        <v>102</v>
      </c>
      <c r="E41" s="81"/>
      <c r="AP41" s="80"/>
    </row>
    <row r="42" spans="1:43" s="79" customFormat="1" ht="18.75" hidden="1" customHeight="1">
      <c r="A42" s="79">
        <v>6</v>
      </c>
      <c r="B42" s="86" t="s">
        <v>115</v>
      </c>
      <c r="C42" s="82">
        <v>10000</v>
      </c>
      <c r="D42" s="79" t="s">
        <v>102</v>
      </c>
      <c r="E42" s="81"/>
      <c r="AP42" s="80"/>
    </row>
    <row r="43" spans="1:43" s="79" customFormat="1" ht="18.75" hidden="1" customHeight="1">
      <c r="A43" s="79">
        <v>7</v>
      </c>
      <c r="B43" s="86" t="s">
        <v>114</v>
      </c>
      <c r="C43" s="82">
        <v>15000</v>
      </c>
      <c r="D43" s="79" t="s">
        <v>102</v>
      </c>
      <c r="E43" s="81"/>
      <c r="AP43" s="80"/>
    </row>
    <row r="44" spans="1:43" s="79" customFormat="1" ht="18.75" hidden="1" customHeight="1">
      <c r="A44" s="79">
        <v>8</v>
      </c>
      <c r="B44" s="86" t="s">
        <v>113</v>
      </c>
      <c r="C44" s="82">
        <v>20000</v>
      </c>
      <c r="D44" s="79" t="s">
        <v>102</v>
      </c>
      <c r="E44" s="81"/>
      <c r="AP44" s="80"/>
    </row>
    <row r="45" spans="1:43" s="79" customFormat="1" ht="18.75" hidden="1" customHeight="1">
      <c r="A45" s="79">
        <v>9</v>
      </c>
      <c r="B45" s="86" t="s">
        <v>112</v>
      </c>
      <c r="C45" s="82">
        <v>10000</v>
      </c>
      <c r="D45" s="79" t="s">
        <v>102</v>
      </c>
      <c r="E45" s="81"/>
      <c r="AP45" s="80"/>
    </row>
    <row r="46" spans="1:43" s="79" customFormat="1" ht="18.75" hidden="1" customHeight="1">
      <c r="A46" s="79">
        <v>10</v>
      </c>
      <c r="B46" s="86" t="s">
        <v>172</v>
      </c>
      <c r="C46" s="82">
        <v>5000</v>
      </c>
      <c r="D46" s="79" t="s">
        <v>102</v>
      </c>
      <c r="E46" s="81"/>
      <c r="AP46" s="80"/>
    </row>
    <row r="47" spans="1:43" s="79" customFormat="1" ht="18.75" hidden="1" customHeight="1">
      <c r="A47" s="79">
        <v>11</v>
      </c>
      <c r="B47" s="79" t="s">
        <v>171</v>
      </c>
      <c r="C47" s="82">
        <v>10000</v>
      </c>
      <c r="D47" s="79" t="s">
        <v>102</v>
      </c>
      <c r="E47" s="81"/>
      <c r="AP47" s="80"/>
    </row>
    <row r="48" spans="1:43" s="79" customFormat="1" ht="18.75" hidden="1" customHeight="1">
      <c r="A48" s="79">
        <v>12</v>
      </c>
      <c r="B48" s="79" t="s">
        <v>170</v>
      </c>
      <c r="C48" s="82">
        <v>10000</v>
      </c>
      <c r="D48" s="79" t="s">
        <v>102</v>
      </c>
      <c r="E48" s="81"/>
      <c r="AP48" s="80"/>
    </row>
    <row r="49" spans="1:42" s="79" customFormat="1" ht="18.75" hidden="1" customHeight="1">
      <c r="A49" s="79">
        <v>13</v>
      </c>
      <c r="B49" s="79" t="s">
        <v>169</v>
      </c>
      <c r="C49" s="82">
        <v>15000</v>
      </c>
      <c r="D49" s="79" t="s">
        <v>102</v>
      </c>
      <c r="E49" s="81"/>
      <c r="AP49" s="80"/>
    </row>
    <row r="50" spans="1:42" s="79" customFormat="1" ht="18.75" hidden="1" customHeight="1">
      <c r="A50" s="79">
        <v>14</v>
      </c>
      <c r="B50" s="79" t="s">
        <v>168</v>
      </c>
      <c r="C50" s="82">
        <v>20000</v>
      </c>
      <c r="D50" s="79" t="s">
        <v>102</v>
      </c>
      <c r="E50" s="81"/>
      <c r="AP50" s="80"/>
    </row>
    <row r="51" spans="1:42" s="79" customFormat="1" ht="18.75" hidden="1" customHeight="1">
      <c r="A51" s="79">
        <v>15</v>
      </c>
      <c r="B51" s="79" t="s">
        <v>111</v>
      </c>
      <c r="C51" s="82">
        <v>10000</v>
      </c>
      <c r="D51" s="79" t="s">
        <v>102</v>
      </c>
      <c r="E51" s="81"/>
      <c r="AP51" s="80"/>
    </row>
    <row r="52" spans="1:42" s="79" customFormat="1" ht="18.75" hidden="1" customHeight="1">
      <c r="A52" s="79">
        <v>16</v>
      </c>
      <c r="B52" s="79" t="s">
        <v>110</v>
      </c>
      <c r="C52" s="82">
        <v>10000</v>
      </c>
      <c r="D52" s="79" t="s">
        <v>102</v>
      </c>
      <c r="E52" s="81"/>
      <c r="AP52" s="80"/>
    </row>
    <row r="53" spans="1:42" s="79" customFormat="1" ht="18.75" hidden="1" customHeight="1">
      <c r="A53" s="79">
        <v>17</v>
      </c>
      <c r="B53" s="79" t="s">
        <v>109</v>
      </c>
      <c r="C53" s="82">
        <v>5000</v>
      </c>
      <c r="D53" s="79" t="s">
        <v>102</v>
      </c>
      <c r="E53" s="81"/>
      <c r="AP53" s="80"/>
    </row>
    <row r="54" spans="1:42" s="79" customFormat="1" ht="18.75" hidden="1" customHeight="1">
      <c r="A54" s="79">
        <v>18</v>
      </c>
      <c r="B54" s="79" t="s">
        <v>108</v>
      </c>
      <c r="C54" s="82">
        <v>10000</v>
      </c>
      <c r="D54" s="79" t="s">
        <v>102</v>
      </c>
      <c r="E54" s="81"/>
      <c r="AP54" s="80"/>
    </row>
    <row r="55" spans="1:42" s="79" customFormat="1" ht="18.75" hidden="1" customHeight="1">
      <c r="A55" s="79">
        <v>19</v>
      </c>
      <c r="B55" s="79" t="s">
        <v>107</v>
      </c>
      <c r="C55" s="82">
        <v>10000</v>
      </c>
      <c r="D55" s="79" t="s">
        <v>102</v>
      </c>
      <c r="E55" s="81"/>
      <c r="AP55" s="80"/>
    </row>
    <row r="56" spans="1:42" s="79" customFormat="1" ht="18.75" hidden="1" customHeight="1">
      <c r="A56" s="79">
        <v>20</v>
      </c>
      <c r="B56" s="79" t="s">
        <v>106</v>
      </c>
      <c r="C56" s="82">
        <v>10000</v>
      </c>
      <c r="D56" s="79" t="s">
        <v>102</v>
      </c>
      <c r="E56" s="81"/>
      <c r="AP56" s="80"/>
    </row>
    <row r="57" spans="1:42" s="79" customFormat="1" ht="18.75" hidden="1" customHeight="1">
      <c r="A57" s="79">
        <v>21</v>
      </c>
      <c r="B57" s="79" t="s">
        <v>105</v>
      </c>
      <c r="C57" s="82">
        <v>5000</v>
      </c>
      <c r="D57" s="79" t="s">
        <v>102</v>
      </c>
      <c r="E57" s="81"/>
      <c r="AP57" s="80"/>
    </row>
    <row r="58" spans="1:42" s="79" customFormat="1" ht="18.75" hidden="1" customHeight="1">
      <c r="A58" s="79">
        <v>22</v>
      </c>
      <c r="B58" s="79" t="s">
        <v>104</v>
      </c>
      <c r="C58" s="82">
        <v>10000</v>
      </c>
      <c r="D58" s="79" t="s">
        <v>102</v>
      </c>
      <c r="E58" s="81"/>
      <c r="AP58" s="80"/>
    </row>
    <row r="59" spans="1:42" s="79" customFormat="1" ht="18.75" hidden="1" customHeight="1">
      <c r="A59" s="83">
        <v>23</v>
      </c>
      <c r="B59" s="83" t="s">
        <v>103</v>
      </c>
      <c r="C59" s="85">
        <v>10000</v>
      </c>
      <c r="D59" s="83" t="s">
        <v>102</v>
      </c>
      <c r="E59" s="84"/>
      <c r="F59" s="83"/>
      <c r="AP59" s="80"/>
    </row>
    <row r="60" spans="1:42" s="79" customFormat="1" ht="18.75" hidden="1" customHeight="1">
      <c r="A60" s="79">
        <v>24</v>
      </c>
      <c r="B60" s="79" t="s">
        <v>167</v>
      </c>
      <c r="C60" s="82">
        <v>30000</v>
      </c>
      <c r="D60" s="79" t="s">
        <v>134</v>
      </c>
      <c r="E60" s="81"/>
      <c r="AP60" s="80"/>
    </row>
    <row r="61" spans="1:42" s="79" customFormat="1" ht="18.75" hidden="1" customHeight="1">
      <c r="A61" s="79">
        <v>25</v>
      </c>
      <c r="B61" s="79" t="s">
        <v>166</v>
      </c>
      <c r="C61" s="82">
        <v>40000</v>
      </c>
      <c r="D61" s="79" t="s">
        <v>134</v>
      </c>
      <c r="E61" s="81"/>
      <c r="AP61" s="80"/>
    </row>
    <row r="62" spans="1:42" s="79" customFormat="1" ht="18.75" hidden="1" customHeight="1">
      <c r="A62" s="79">
        <v>26</v>
      </c>
      <c r="B62" s="79" t="s">
        <v>165</v>
      </c>
      <c r="C62" s="82">
        <v>50000</v>
      </c>
      <c r="D62" s="79" t="s">
        <v>134</v>
      </c>
      <c r="E62" s="81"/>
      <c r="AP62" s="80"/>
    </row>
    <row r="63" spans="1:42" s="79" customFormat="1" ht="18.75" hidden="1" customHeight="1">
      <c r="A63" s="79">
        <v>27</v>
      </c>
      <c r="B63" s="79" t="s">
        <v>164</v>
      </c>
      <c r="C63" s="82">
        <v>60000</v>
      </c>
      <c r="D63" s="79" t="s">
        <v>134</v>
      </c>
      <c r="E63" s="81"/>
      <c r="AP63" s="80"/>
    </row>
    <row r="64" spans="1:42" s="79" customFormat="1" ht="18.75" hidden="1" customHeight="1">
      <c r="A64" s="79">
        <v>28</v>
      </c>
      <c r="B64" s="79" t="s">
        <v>163</v>
      </c>
      <c r="C64" s="82">
        <v>70000</v>
      </c>
      <c r="D64" s="79" t="s">
        <v>134</v>
      </c>
      <c r="E64" s="81"/>
      <c r="AP64" s="80"/>
    </row>
    <row r="65" spans="1:42" s="79" customFormat="1" ht="18.75" hidden="1" customHeight="1">
      <c r="A65" s="79">
        <v>29</v>
      </c>
      <c r="B65" s="79" t="s">
        <v>162</v>
      </c>
      <c r="C65" s="82">
        <v>10000</v>
      </c>
      <c r="D65" s="79" t="s">
        <v>134</v>
      </c>
      <c r="E65" s="81"/>
      <c r="AP65" s="80"/>
    </row>
    <row r="66" spans="1:42" s="79" customFormat="1" ht="18.75" hidden="1" customHeight="1">
      <c r="A66" s="79">
        <v>30</v>
      </c>
      <c r="B66" s="79" t="s">
        <v>161</v>
      </c>
      <c r="C66" s="82">
        <v>20000</v>
      </c>
      <c r="D66" s="79" t="s">
        <v>134</v>
      </c>
      <c r="E66" s="81"/>
      <c r="AP66" s="80"/>
    </row>
    <row r="67" spans="1:42" s="79" customFormat="1" ht="18.75" hidden="1" customHeight="1">
      <c r="A67" s="79">
        <v>31</v>
      </c>
      <c r="B67" s="79" t="s">
        <v>160</v>
      </c>
      <c r="C67" s="82">
        <v>30000</v>
      </c>
      <c r="D67" s="79" t="s">
        <v>134</v>
      </c>
      <c r="E67" s="81"/>
      <c r="AP67" s="80"/>
    </row>
    <row r="68" spans="1:42" s="79" customFormat="1" ht="18.75" hidden="1" customHeight="1">
      <c r="A68" s="79">
        <v>32</v>
      </c>
      <c r="B68" s="79" t="s">
        <v>159</v>
      </c>
      <c r="C68" s="82">
        <v>40000</v>
      </c>
      <c r="D68" s="79" t="s">
        <v>134</v>
      </c>
      <c r="E68" s="81"/>
      <c r="AP68" s="80"/>
    </row>
    <row r="69" spans="1:42" s="79" customFormat="1" ht="18.75" hidden="1" customHeight="1">
      <c r="A69" s="79">
        <v>33</v>
      </c>
      <c r="B69" s="79" t="s">
        <v>158</v>
      </c>
      <c r="C69" s="82">
        <v>50000</v>
      </c>
      <c r="D69" s="79" t="s">
        <v>134</v>
      </c>
      <c r="E69" s="81"/>
      <c r="AP69" s="80"/>
    </row>
    <row r="70" spans="1:42" s="79" customFormat="1" ht="18.75" hidden="1" customHeight="1">
      <c r="A70" s="79">
        <v>34</v>
      </c>
      <c r="B70" s="79" t="s">
        <v>157</v>
      </c>
      <c r="C70" s="82">
        <v>60000</v>
      </c>
      <c r="D70" s="79" t="s">
        <v>134</v>
      </c>
      <c r="E70" s="81"/>
      <c r="AP70" s="80"/>
    </row>
    <row r="71" spans="1:42" s="79" customFormat="1" ht="18.75" hidden="1" customHeight="1">
      <c r="A71" s="79">
        <v>35</v>
      </c>
      <c r="B71" s="79" t="s">
        <v>156</v>
      </c>
      <c r="C71" s="82">
        <v>70000</v>
      </c>
      <c r="D71" s="79" t="s">
        <v>134</v>
      </c>
      <c r="E71" s="81"/>
      <c r="AP71" s="80"/>
    </row>
    <row r="72" spans="1:42" s="79" customFormat="1" ht="18.75" hidden="1" customHeight="1">
      <c r="A72" s="79">
        <v>36</v>
      </c>
      <c r="B72" s="79" t="s">
        <v>155</v>
      </c>
      <c r="C72" s="82">
        <v>30000</v>
      </c>
      <c r="D72" s="79" t="s">
        <v>134</v>
      </c>
      <c r="E72" s="81"/>
      <c r="AP72" s="80"/>
    </row>
    <row r="73" spans="1:42" s="79" customFormat="1" ht="18.75" hidden="1" customHeight="1">
      <c r="A73" s="79">
        <v>37</v>
      </c>
      <c r="B73" s="79" t="s">
        <v>154</v>
      </c>
      <c r="C73" s="82">
        <v>40000</v>
      </c>
      <c r="D73" s="79" t="s">
        <v>134</v>
      </c>
      <c r="E73" s="81"/>
      <c r="AP73" s="80"/>
    </row>
    <row r="74" spans="1:42" s="79" customFormat="1" ht="18.75" hidden="1" customHeight="1">
      <c r="A74" s="79">
        <v>38</v>
      </c>
      <c r="B74" s="79" t="s">
        <v>153</v>
      </c>
      <c r="C74" s="82">
        <v>50000</v>
      </c>
      <c r="D74" s="79" t="s">
        <v>134</v>
      </c>
      <c r="E74" s="81"/>
      <c r="AP74" s="80"/>
    </row>
    <row r="75" spans="1:42" s="79" customFormat="1" ht="18.75" hidden="1" customHeight="1">
      <c r="A75" s="79">
        <v>39</v>
      </c>
      <c r="B75" s="79" t="s">
        <v>152</v>
      </c>
      <c r="C75" s="82">
        <v>60000</v>
      </c>
      <c r="D75" s="79" t="s">
        <v>134</v>
      </c>
      <c r="E75" s="81"/>
      <c r="AP75" s="80"/>
    </row>
    <row r="76" spans="1:42" s="79" customFormat="1" ht="18.75" hidden="1" customHeight="1">
      <c r="A76" s="79">
        <v>40</v>
      </c>
      <c r="B76" s="79" t="s">
        <v>151</v>
      </c>
      <c r="C76" s="82">
        <v>70000</v>
      </c>
      <c r="D76" s="79" t="s">
        <v>134</v>
      </c>
      <c r="E76" s="81"/>
      <c r="AP76" s="80"/>
    </row>
    <row r="77" spans="1:42" s="79" customFormat="1" ht="18.75" hidden="1" customHeight="1">
      <c r="A77" s="79">
        <v>41</v>
      </c>
      <c r="B77" s="79" t="s">
        <v>150</v>
      </c>
      <c r="C77" s="82">
        <v>30000</v>
      </c>
      <c r="D77" s="79" t="s">
        <v>134</v>
      </c>
      <c r="E77" s="81"/>
      <c r="AP77" s="80"/>
    </row>
    <row r="78" spans="1:42" s="79" customFormat="1" ht="18.75" hidden="1" customHeight="1">
      <c r="A78" s="79">
        <v>42</v>
      </c>
      <c r="B78" s="79" t="s">
        <v>149</v>
      </c>
      <c r="C78" s="82">
        <v>40000</v>
      </c>
      <c r="D78" s="79" t="s">
        <v>134</v>
      </c>
      <c r="E78" s="81"/>
      <c r="AP78" s="80"/>
    </row>
    <row r="79" spans="1:42" s="79" customFormat="1" ht="18.75" hidden="1" customHeight="1">
      <c r="A79" s="79">
        <v>43</v>
      </c>
      <c r="B79" s="79" t="s">
        <v>148</v>
      </c>
      <c r="C79" s="82">
        <v>50000</v>
      </c>
      <c r="D79" s="79" t="s">
        <v>134</v>
      </c>
      <c r="E79" s="81"/>
      <c r="AP79" s="80"/>
    </row>
    <row r="80" spans="1:42" s="79" customFormat="1" ht="18.75" hidden="1" customHeight="1">
      <c r="A80" s="79">
        <v>44</v>
      </c>
      <c r="B80" s="79" t="s">
        <v>147</v>
      </c>
      <c r="C80" s="82">
        <v>60000</v>
      </c>
      <c r="D80" s="79" t="s">
        <v>134</v>
      </c>
      <c r="E80" s="81"/>
      <c r="AP80" s="80"/>
    </row>
    <row r="81" spans="1:42" s="79" customFormat="1" ht="18.75" hidden="1" customHeight="1">
      <c r="A81" s="79">
        <v>45</v>
      </c>
      <c r="B81" s="79" t="s">
        <v>146</v>
      </c>
      <c r="C81" s="82">
        <v>70000</v>
      </c>
      <c r="D81" s="79" t="s">
        <v>134</v>
      </c>
      <c r="E81" s="81"/>
      <c r="AP81" s="80"/>
    </row>
    <row r="82" spans="1:42" s="79" customFormat="1" ht="18.75" hidden="1" customHeight="1">
      <c r="A82" s="79">
        <v>46</v>
      </c>
      <c r="B82" s="79" t="s">
        <v>145</v>
      </c>
      <c r="C82" s="82">
        <v>10000</v>
      </c>
      <c r="D82" s="79" t="s">
        <v>134</v>
      </c>
      <c r="E82" s="81"/>
      <c r="AP82" s="80"/>
    </row>
    <row r="83" spans="1:42" s="79" customFormat="1" ht="18.75" hidden="1" customHeight="1">
      <c r="A83" s="79">
        <v>47</v>
      </c>
      <c r="B83" s="79" t="s">
        <v>144</v>
      </c>
      <c r="C83" s="82">
        <v>15000</v>
      </c>
      <c r="D83" s="79" t="s">
        <v>134</v>
      </c>
      <c r="E83" s="81"/>
      <c r="AP83" s="80"/>
    </row>
    <row r="84" spans="1:42" s="79" customFormat="1" ht="18.75" hidden="1" customHeight="1">
      <c r="A84" s="79">
        <v>48</v>
      </c>
      <c r="B84" s="79" t="s">
        <v>143</v>
      </c>
      <c r="C84" s="82">
        <v>10000</v>
      </c>
      <c r="D84" s="79" t="s">
        <v>134</v>
      </c>
      <c r="E84" s="81"/>
      <c r="AP84" s="80"/>
    </row>
    <row r="85" spans="1:42" s="79" customFormat="1" ht="18.75" hidden="1" customHeight="1">
      <c r="A85" s="79">
        <v>49</v>
      </c>
      <c r="B85" s="79" t="s">
        <v>142</v>
      </c>
      <c r="C85" s="82">
        <v>20000</v>
      </c>
      <c r="D85" s="79" t="s">
        <v>134</v>
      </c>
      <c r="E85" s="81"/>
      <c r="AP85" s="80"/>
    </row>
    <row r="86" spans="1:42" s="79" customFormat="1" ht="18.75" hidden="1" customHeight="1">
      <c r="A86" s="79">
        <v>50</v>
      </c>
      <c r="B86" s="79" t="s">
        <v>141</v>
      </c>
      <c r="C86" s="82">
        <v>30000</v>
      </c>
      <c r="D86" s="79" t="s">
        <v>134</v>
      </c>
      <c r="E86" s="81"/>
      <c r="AP86" s="80"/>
    </row>
    <row r="87" spans="1:42" s="79" customFormat="1" ht="18.75" hidden="1" customHeight="1">
      <c r="A87" s="79">
        <v>51</v>
      </c>
      <c r="B87" s="79" t="s">
        <v>140</v>
      </c>
      <c r="C87" s="82">
        <v>40000</v>
      </c>
      <c r="D87" s="79" t="s">
        <v>134</v>
      </c>
      <c r="E87" s="81"/>
      <c r="AP87" s="80"/>
    </row>
    <row r="88" spans="1:42" s="79" customFormat="1" ht="18.75" hidden="1" customHeight="1">
      <c r="A88" s="79">
        <v>52</v>
      </c>
      <c r="B88" s="79" t="s">
        <v>139</v>
      </c>
      <c r="C88" s="82">
        <v>50000</v>
      </c>
      <c r="D88" s="79" t="s">
        <v>134</v>
      </c>
      <c r="E88" s="81"/>
      <c r="AP88" s="80"/>
    </row>
    <row r="89" spans="1:42" s="79" customFormat="1" ht="18.75" hidden="1" customHeight="1">
      <c r="A89" s="79">
        <v>53</v>
      </c>
      <c r="B89" s="79" t="s">
        <v>138</v>
      </c>
      <c r="C89" s="82">
        <v>60000</v>
      </c>
      <c r="D89" s="79" t="s">
        <v>134</v>
      </c>
      <c r="E89" s="81"/>
      <c r="AP89" s="80"/>
    </row>
    <row r="90" spans="1:42" s="79" customFormat="1" ht="18.75" hidden="1" customHeight="1">
      <c r="A90" s="79">
        <v>54</v>
      </c>
      <c r="B90" s="79" t="s">
        <v>137</v>
      </c>
      <c r="C90" s="82">
        <v>70000</v>
      </c>
      <c r="D90" s="79" t="s">
        <v>134</v>
      </c>
      <c r="E90" s="81"/>
      <c r="AP90" s="80"/>
    </row>
    <row r="91" spans="1:42" s="79" customFormat="1" ht="18.75" hidden="1" customHeight="1">
      <c r="A91" s="79">
        <v>55</v>
      </c>
      <c r="B91" s="79" t="s">
        <v>136</v>
      </c>
      <c r="C91" s="82">
        <v>10000</v>
      </c>
      <c r="D91" s="79" t="s">
        <v>134</v>
      </c>
      <c r="E91" s="81"/>
      <c r="AP91" s="80"/>
    </row>
    <row r="92" spans="1:42" s="79" customFormat="1" ht="18.75" hidden="1" customHeight="1">
      <c r="A92" s="79">
        <v>56</v>
      </c>
      <c r="B92" s="79" t="s">
        <v>135</v>
      </c>
      <c r="C92" s="82">
        <v>20000</v>
      </c>
      <c r="D92" s="79" t="s">
        <v>134</v>
      </c>
      <c r="E92" s="81"/>
      <c r="AP92" s="80"/>
    </row>
    <row r="93" spans="1:42" s="79" customFormat="1" ht="18.75" customHeight="1">
      <c r="B93" s="81"/>
      <c r="C93" s="81"/>
      <c r="D93" s="81"/>
      <c r="E93" s="81"/>
      <c r="G93" s="81"/>
      <c r="AP93" s="80"/>
    </row>
    <row r="94" spans="1:42" s="79" customFormat="1" ht="18.75" customHeight="1">
      <c r="AP94" s="80"/>
    </row>
    <row r="95" spans="1:42" s="79" customFormat="1" ht="18.75" customHeight="1">
      <c r="AP95" s="80"/>
    </row>
    <row r="96" spans="1:42" s="79" customFormat="1" ht="18.75" customHeight="1">
      <c r="AP96" s="80"/>
    </row>
    <row r="97" spans="42:42" s="79" customFormat="1" ht="18.75" customHeight="1">
      <c r="AP97" s="80"/>
    </row>
    <row r="98" spans="42:42" s="79" customFormat="1" ht="18.75" customHeight="1">
      <c r="AP98" s="80"/>
    </row>
    <row r="99" spans="42:42" s="79" customFormat="1" ht="18.75" customHeight="1">
      <c r="AP99" s="80"/>
    </row>
    <row r="100" spans="42:42" s="79" customFormat="1" ht="18.75" customHeight="1">
      <c r="AP100" s="80"/>
    </row>
    <row r="101" spans="42:42" s="79" customFormat="1" ht="18.75" customHeight="1">
      <c r="AP101" s="80"/>
    </row>
    <row r="102" spans="42:42" s="79" customFormat="1" ht="18.75" customHeight="1">
      <c r="AP102" s="80"/>
    </row>
  </sheetData>
  <sheetProtection autoFilter="0"/>
  <mergeCells count="64">
    <mergeCell ref="X32:AM32"/>
    <mergeCell ref="A24:A25"/>
    <mergeCell ref="A30:AM30"/>
    <mergeCell ref="B32:W32"/>
    <mergeCell ref="B31:W31"/>
    <mergeCell ref="B28:AM28"/>
    <mergeCell ref="X31:AM31"/>
    <mergeCell ref="B26:AM26"/>
    <mergeCell ref="B27:AM27"/>
    <mergeCell ref="B24:AM25"/>
    <mergeCell ref="A23:AM23"/>
    <mergeCell ref="W12:Z12"/>
    <mergeCell ref="AF12:AH12"/>
    <mergeCell ref="A13:E13"/>
    <mergeCell ref="A14:E14"/>
    <mergeCell ref="A16:E16"/>
    <mergeCell ref="F16:J16"/>
    <mergeCell ref="K21:AM21"/>
    <mergeCell ref="K20:AM20"/>
    <mergeCell ref="K19:AM19"/>
    <mergeCell ref="A17:E17"/>
    <mergeCell ref="F17:J17"/>
    <mergeCell ref="A18:E18"/>
    <mergeCell ref="AL12:AM12"/>
    <mergeCell ref="K16:AM16"/>
    <mergeCell ref="K13:AM13"/>
    <mergeCell ref="AP5:AT5"/>
    <mergeCell ref="AT7:AT8"/>
    <mergeCell ref="AI12:AK12"/>
    <mergeCell ref="AA12:AC12"/>
    <mergeCell ref="AD12:AE12"/>
    <mergeCell ref="AP6:AT6"/>
    <mergeCell ref="L10:AM10"/>
    <mergeCell ref="Q7:R7"/>
    <mergeCell ref="T7:V7"/>
    <mergeCell ref="S9:Y9"/>
    <mergeCell ref="AG6:AK6"/>
    <mergeCell ref="AC6:AF6"/>
    <mergeCell ref="A4:A10"/>
    <mergeCell ref="AG4:AM4"/>
    <mergeCell ref="AG5:AM5"/>
    <mergeCell ref="L6:AB6"/>
    <mergeCell ref="AL6:AM6"/>
    <mergeCell ref="L4:AF4"/>
    <mergeCell ref="AC7:AM7"/>
    <mergeCell ref="L5:AF5"/>
    <mergeCell ref="L8:AM8"/>
    <mergeCell ref="B7:K8"/>
    <mergeCell ref="AG9:AM9"/>
    <mergeCell ref="F15:J15"/>
    <mergeCell ref="F13:J13"/>
    <mergeCell ref="K17:AM17"/>
    <mergeCell ref="A21:E21"/>
    <mergeCell ref="F18:J18"/>
    <mergeCell ref="A19:E19"/>
    <mergeCell ref="F19:J19"/>
    <mergeCell ref="A20:E20"/>
    <mergeCell ref="F20:J20"/>
    <mergeCell ref="K18:AM18"/>
    <mergeCell ref="F14:J14"/>
    <mergeCell ref="F21:J21"/>
    <mergeCell ref="A15:E15"/>
    <mergeCell ref="K14:AM14"/>
    <mergeCell ref="K15:AM15"/>
  </mergeCells>
  <phoneticPr fontId="1"/>
  <dataValidations count="6">
    <dataValidation imeMode="halfKatakana" allowBlank="1" showInputMessage="1" showErrorMessage="1" sqref="L4:AF4" xr:uid="{00000000-0002-0000-0300-000007000000}"/>
    <dataValidation imeMode="disabled" allowBlank="1" showInputMessage="1" showErrorMessage="1" sqref="Q7:R7 T7:V7 S9:Y9 AG9:AM9 AG6" xr:uid="{00000000-0002-0000-0300-000006000000}"/>
    <dataValidation type="list" imeMode="disabled" allowBlank="1" showInputMessage="1" showErrorMessage="1" sqref="A24:A28" xr:uid="{00000000-0002-0000-0300-000004000000}">
      <formula1>"○"</formula1>
    </dataValidation>
    <dataValidation type="textLength" imeMode="disabled" operator="equal" allowBlank="1" showInputMessage="1" showErrorMessage="1" errorTitle="事業所番号" error="10桁で入力してください。" sqref="AG5:AM5" xr:uid="{00000000-0002-0000-0300-000003000000}">
      <formula1>10</formula1>
    </dataValidation>
    <dataValidation type="list" allowBlank="1" showInputMessage="1" showErrorMessage="1" sqref="X33:Z35 A31:A32" xr:uid="{00000000-0002-0000-0300-000001000000}">
      <formula1>"○"</formula1>
    </dataValidation>
    <dataValidation type="list" allowBlank="1" showInputMessage="1" showErrorMessage="1" sqref="L6:AB6" xr:uid="{00000000-0002-0000-0300-000000000000}">
      <formula1>$B$37:$B$92</formula1>
    </dataValidation>
  </dataValidations>
  <printOptions horizontalCentered="1"/>
  <pageMargins left="0.55118110236220474" right="0.55118110236220474" top="0.82677165354330717" bottom="0.23622047244094491" header="0.51181102362204722" footer="0.35433070866141736"/>
  <pageSetup paperSize="9" scale="95"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85"/>
  <sheetViews>
    <sheetView showGridLines="0" view="pageBreakPreview" zoomScale="85" zoomScaleNormal="100" zoomScaleSheetLayoutView="85" workbookViewId="0">
      <selection activeCell="M70" sqref="M70"/>
    </sheetView>
  </sheetViews>
  <sheetFormatPr defaultColWidth="9" defaultRowHeight="13.5"/>
  <cols>
    <col min="1" max="2" width="3.125" style="3" customWidth="1"/>
    <col min="3" max="4" width="5.625" style="1" customWidth="1"/>
    <col min="5" max="5" width="8.125" style="1" customWidth="1"/>
    <col min="6" max="6" width="5.625" style="1" customWidth="1"/>
    <col min="7" max="7" width="3.125" style="1" customWidth="1"/>
    <col min="8" max="8" width="7.625" style="1" customWidth="1"/>
    <col min="9" max="9" width="8.375" style="1" customWidth="1"/>
    <col min="10" max="10" width="13.75" style="1" customWidth="1"/>
    <col min="11" max="11" width="13.875" style="1" customWidth="1"/>
    <col min="12" max="12" width="15.125" style="1" bestFit="1" customWidth="1"/>
    <col min="13" max="13" width="13.375" style="1" customWidth="1"/>
    <col min="14" max="14" width="14.25" style="1" customWidth="1"/>
    <col min="15" max="15" width="13.625" style="1" customWidth="1"/>
    <col min="16" max="16" width="12.5" style="1" customWidth="1"/>
    <col min="17" max="17" width="12.625" style="1" customWidth="1"/>
    <col min="18" max="18" width="13" style="1" customWidth="1"/>
    <col min="19" max="16384" width="9" style="1"/>
  </cols>
  <sheetData>
    <row r="1" spans="1:18" s="23" customFormat="1" ht="82.5" customHeight="1">
      <c r="D1" s="53"/>
      <c r="O1" s="62"/>
      <c r="R1" s="62" t="s">
        <v>43</v>
      </c>
    </row>
    <row r="2" spans="1:18" s="36" customFormat="1" ht="52.5" customHeight="1">
      <c r="A2" s="24" t="s">
        <v>31</v>
      </c>
      <c r="B2" s="25"/>
      <c r="C2" s="25"/>
      <c r="D2" s="25"/>
      <c r="E2" s="25"/>
      <c r="F2" s="25"/>
      <c r="G2" s="25"/>
      <c r="H2" s="25"/>
      <c r="I2" s="25"/>
      <c r="J2" s="25"/>
      <c r="K2" s="25"/>
      <c r="L2" s="25"/>
      <c r="M2" s="25"/>
      <c r="N2" s="25"/>
      <c r="O2" s="25"/>
      <c r="P2" s="26"/>
    </row>
    <row r="3" spans="1:18" s="34" customFormat="1" ht="24.95" customHeight="1">
      <c r="A3" s="37" t="s">
        <v>44</v>
      </c>
      <c r="B3" s="38"/>
      <c r="C3" s="23"/>
      <c r="D3" s="23"/>
      <c r="E3" s="23"/>
      <c r="F3" s="23"/>
      <c r="G3" s="23"/>
      <c r="H3" s="23"/>
      <c r="I3" s="23"/>
      <c r="J3" s="23"/>
      <c r="K3" s="23"/>
      <c r="L3" s="23"/>
      <c r="M3" s="23"/>
      <c r="N3" s="23"/>
      <c r="O3" s="23"/>
      <c r="P3" s="23"/>
    </row>
    <row r="4" spans="1:18" s="34" customFormat="1" ht="24.95" customHeight="1">
      <c r="A4" s="38"/>
      <c r="B4" s="38"/>
      <c r="C4" s="262" t="s">
        <v>45</v>
      </c>
      <c r="D4" s="262"/>
      <c r="E4" s="262"/>
      <c r="F4" s="262"/>
      <c r="G4" s="262"/>
      <c r="H4" s="262"/>
      <c r="I4" s="262"/>
      <c r="J4" s="262"/>
      <c r="K4" s="23"/>
      <c r="L4" s="23"/>
      <c r="M4" s="23"/>
      <c r="N4" s="23"/>
      <c r="O4" s="23"/>
      <c r="P4" s="23"/>
    </row>
    <row r="5" spans="1:18" s="34" customFormat="1" ht="24.95" customHeight="1">
      <c r="A5" s="38"/>
      <c r="B5" s="38"/>
      <c r="C5" s="23"/>
      <c r="D5" s="23"/>
      <c r="E5" s="23"/>
      <c r="F5" s="23"/>
      <c r="G5" s="23"/>
      <c r="H5" s="23"/>
      <c r="I5" s="23"/>
      <c r="J5" s="23"/>
      <c r="K5" s="23"/>
      <c r="L5" s="23"/>
      <c r="M5" s="23"/>
      <c r="N5" s="23"/>
      <c r="O5" s="23"/>
      <c r="P5" s="23"/>
    </row>
    <row r="6" spans="1:18" s="34" customFormat="1" ht="24.95" customHeight="1">
      <c r="A6" s="37" t="s">
        <v>194</v>
      </c>
      <c r="B6" s="38"/>
      <c r="C6" s="23"/>
      <c r="D6" s="23"/>
      <c r="E6" s="23"/>
      <c r="F6" s="23"/>
      <c r="G6" s="23"/>
      <c r="H6" s="23"/>
      <c r="I6" s="23"/>
      <c r="J6" s="23"/>
      <c r="K6" s="23"/>
      <c r="L6" s="23"/>
      <c r="M6" s="23"/>
      <c r="N6" s="23"/>
      <c r="O6" s="23"/>
      <c r="P6" s="23"/>
    </row>
    <row r="7" spans="1:18" s="34" customFormat="1" ht="24.95" customHeight="1">
      <c r="A7" s="38"/>
      <c r="B7" s="38"/>
      <c r="C7" s="262" t="s">
        <v>46</v>
      </c>
      <c r="D7" s="262"/>
      <c r="E7" s="262"/>
      <c r="F7" s="262"/>
      <c r="G7" s="262"/>
      <c r="H7" s="262"/>
      <c r="I7" s="262"/>
      <c r="J7" s="262"/>
      <c r="K7" s="23"/>
      <c r="L7" s="23"/>
      <c r="M7" s="23"/>
      <c r="N7" s="23"/>
      <c r="O7" s="23"/>
      <c r="P7" s="23"/>
    </row>
    <row r="8" spans="1:18" s="34" customFormat="1" ht="24.95" customHeight="1">
      <c r="A8" s="38"/>
      <c r="B8" s="38"/>
      <c r="C8" s="23"/>
      <c r="D8" s="23"/>
      <c r="E8" s="23"/>
      <c r="F8" s="23"/>
      <c r="G8" s="23"/>
      <c r="H8" s="23"/>
      <c r="I8" s="23"/>
      <c r="J8" s="23"/>
      <c r="K8" s="23"/>
      <c r="L8" s="23"/>
      <c r="M8" s="23"/>
      <c r="N8" s="23"/>
      <c r="O8" s="23"/>
      <c r="P8" s="23"/>
    </row>
    <row r="9" spans="1:18" s="34" customFormat="1" ht="24.95" customHeight="1">
      <c r="A9" s="37" t="s">
        <v>100</v>
      </c>
      <c r="B9" s="38"/>
      <c r="C9" s="23"/>
      <c r="D9" s="23"/>
      <c r="E9" s="23"/>
      <c r="F9" s="23"/>
      <c r="G9" s="23"/>
      <c r="H9" s="23"/>
      <c r="I9" s="23"/>
      <c r="J9" s="23"/>
      <c r="K9" s="23"/>
      <c r="L9" s="23"/>
      <c r="M9" s="23"/>
      <c r="N9" s="23"/>
      <c r="O9" s="23"/>
      <c r="P9" s="23"/>
    </row>
    <row r="10" spans="1:18" s="34" customFormat="1" ht="24.95" customHeight="1">
      <c r="A10" s="38"/>
      <c r="B10" s="38"/>
      <c r="C10" s="262" t="s">
        <v>34</v>
      </c>
      <c r="D10" s="262"/>
      <c r="E10" s="262"/>
      <c r="F10" s="262"/>
      <c r="G10" s="262"/>
      <c r="H10" s="262"/>
      <c r="I10" s="262"/>
      <c r="J10" s="262"/>
      <c r="K10" s="23"/>
      <c r="L10" s="23"/>
      <c r="M10" s="23"/>
      <c r="N10" s="23"/>
      <c r="O10" s="23"/>
      <c r="P10" s="23"/>
    </row>
    <row r="11" spans="1:18" s="34" customFormat="1" ht="24.95" customHeight="1">
      <c r="A11" s="38"/>
      <c r="B11" s="38"/>
      <c r="C11" s="23"/>
      <c r="D11" s="23"/>
      <c r="E11" s="23"/>
      <c r="F11" s="23"/>
      <c r="G11" s="23"/>
      <c r="H11" s="23"/>
      <c r="I11" s="23"/>
      <c r="J11" s="23"/>
      <c r="K11" s="23"/>
      <c r="L11" s="23"/>
      <c r="M11" s="23"/>
      <c r="N11" s="23"/>
      <c r="O11" s="23"/>
      <c r="P11" s="23"/>
    </row>
    <row r="12" spans="1:18" s="34" customFormat="1" ht="24.95" customHeight="1">
      <c r="A12" s="37" t="s">
        <v>3</v>
      </c>
      <c r="B12" s="38"/>
      <c r="C12" s="23"/>
      <c r="D12" s="23"/>
      <c r="E12" s="23"/>
      <c r="F12" s="23"/>
      <c r="G12" s="23"/>
      <c r="H12" s="23"/>
      <c r="I12" s="23"/>
      <c r="J12" s="23"/>
      <c r="K12" s="23"/>
      <c r="L12" s="23"/>
      <c r="M12" s="23"/>
      <c r="N12" s="23"/>
      <c r="O12" s="23"/>
      <c r="P12" s="23"/>
    </row>
    <row r="13" spans="1:18" s="34" customFormat="1" ht="24.95" customHeight="1">
      <c r="A13" s="38" t="s">
        <v>14</v>
      </c>
      <c r="B13" s="38"/>
      <c r="C13" s="48" t="s">
        <v>195</v>
      </c>
      <c r="D13" s="48"/>
      <c r="E13" s="48"/>
      <c r="F13" s="48"/>
      <c r="G13" s="48"/>
      <c r="H13" s="48"/>
      <c r="I13" s="48"/>
      <c r="J13" s="48"/>
      <c r="K13" s="23"/>
      <c r="L13" s="23"/>
      <c r="M13" s="23"/>
      <c r="N13" s="23"/>
      <c r="O13" s="23"/>
      <c r="P13" s="23"/>
    </row>
    <row r="14" spans="1:18" s="34" customFormat="1" ht="24.95" customHeight="1">
      <c r="A14" s="38"/>
      <c r="B14" s="38"/>
      <c r="C14" s="23"/>
      <c r="D14" s="23"/>
      <c r="E14" s="23"/>
      <c r="F14" s="23"/>
      <c r="G14" s="23"/>
      <c r="H14" s="23"/>
      <c r="I14" s="23"/>
      <c r="J14" s="23"/>
      <c r="K14" s="23"/>
      <c r="L14" s="23"/>
      <c r="M14" s="23"/>
      <c r="N14" s="23"/>
      <c r="O14" s="23"/>
      <c r="P14" s="23"/>
    </row>
    <row r="15" spans="1:18" s="34" customFormat="1" ht="24.95" customHeight="1">
      <c r="A15" s="37" t="s">
        <v>24</v>
      </c>
      <c r="B15" s="38"/>
      <c r="C15" s="23"/>
      <c r="D15" s="23"/>
      <c r="E15" s="23"/>
      <c r="F15" s="23"/>
      <c r="G15" s="23"/>
      <c r="H15" s="23"/>
      <c r="I15" s="23"/>
      <c r="J15" s="23"/>
      <c r="K15" s="23"/>
      <c r="L15" s="23"/>
      <c r="M15" s="23"/>
      <c r="N15" s="23"/>
      <c r="O15" s="23"/>
      <c r="P15" s="23"/>
    </row>
    <row r="16" spans="1:18" s="34" customFormat="1" ht="24.95" customHeight="1">
      <c r="A16" s="38"/>
      <c r="B16" s="38"/>
      <c r="C16" s="263">
        <v>30000</v>
      </c>
      <c r="D16" s="263"/>
      <c r="E16" s="263"/>
      <c r="F16" s="263"/>
      <c r="G16" s="263"/>
      <c r="H16" s="39" t="s">
        <v>10</v>
      </c>
      <c r="I16" s="40"/>
      <c r="J16" s="23"/>
      <c r="K16" s="23"/>
      <c r="L16" s="23"/>
      <c r="M16" s="23"/>
      <c r="N16" s="23"/>
      <c r="O16" s="23"/>
      <c r="P16" s="23"/>
    </row>
    <row r="17" spans="1:19" s="34" customFormat="1" ht="24.95" customHeight="1">
      <c r="A17" s="38"/>
      <c r="B17" s="38"/>
      <c r="C17" s="23"/>
      <c r="D17" s="23"/>
      <c r="E17" s="23"/>
      <c r="F17" s="23"/>
      <c r="G17" s="23"/>
      <c r="H17" s="23"/>
      <c r="I17" s="23"/>
      <c r="J17" s="23"/>
      <c r="K17" s="23"/>
      <c r="L17" s="23"/>
      <c r="M17" s="23"/>
      <c r="N17" s="23"/>
      <c r="O17" s="23"/>
      <c r="P17" s="23"/>
    </row>
    <row r="18" spans="1:19" s="34" customFormat="1" ht="24.95" customHeight="1">
      <c r="A18" s="37" t="s">
        <v>0</v>
      </c>
      <c r="B18" s="38"/>
      <c r="C18" s="23"/>
      <c r="D18" s="23"/>
      <c r="E18" s="23"/>
      <c r="F18" s="23"/>
      <c r="G18" s="23"/>
      <c r="H18" s="23"/>
      <c r="I18" s="23"/>
      <c r="J18" s="23"/>
      <c r="K18" s="23"/>
      <c r="L18" s="23"/>
      <c r="M18" s="23"/>
      <c r="N18" s="23"/>
      <c r="O18" s="23"/>
      <c r="P18" s="23"/>
    </row>
    <row r="19" spans="1:19" s="34" customFormat="1" ht="24.95" customHeight="1">
      <c r="A19" s="15" t="s">
        <v>93</v>
      </c>
      <c r="B19" s="15"/>
      <c r="C19" s="23"/>
      <c r="D19" s="23"/>
      <c r="E19" s="23"/>
      <c r="F19" s="23"/>
      <c r="G19" s="23"/>
      <c r="H19" s="23"/>
      <c r="I19" s="23"/>
      <c r="J19" s="23"/>
      <c r="K19" s="23"/>
      <c r="L19" s="23"/>
      <c r="M19" s="23"/>
      <c r="N19" s="23"/>
      <c r="O19" s="23"/>
      <c r="P19" s="23"/>
    </row>
    <row r="20" spans="1:19" s="2" customFormat="1" ht="24.95" customHeight="1">
      <c r="A20" s="6"/>
      <c r="B20" s="264"/>
      <c r="C20" s="265"/>
      <c r="D20" s="265"/>
      <c r="E20" s="265"/>
      <c r="F20" s="265"/>
      <c r="G20" s="265"/>
      <c r="H20" s="265"/>
      <c r="I20" s="266"/>
      <c r="J20" s="270" t="s">
        <v>54</v>
      </c>
      <c r="K20" s="271"/>
      <c r="L20" s="272"/>
      <c r="M20" s="270" t="s">
        <v>50</v>
      </c>
      <c r="N20" s="271"/>
      <c r="O20" s="272"/>
      <c r="P20" s="251" t="s">
        <v>1</v>
      </c>
      <c r="Q20" s="251" t="s">
        <v>37</v>
      </c>
      <c r="R20" s="250" t="s">
        <v>56</v>
      </c>
      <c r="S20" s="6"/>
    </row>
    <row r="21" spans="1:19" s="2" customFormat="1" ht="53.45" customHeight="1">
      <c r="A21" s="6"/>
      <c r="B21" s="267"/>
      <c r="C21" s="268"/>
      <c r="D21" s="268"/>
      <c r="E21" s="268"/>
      <c r="F21" s="268"/>
      <c r="G21" s="268"/>
      <c r="H21" s="268"/>
      <c r="I21" s="269"/>
      <c r="J21" s="65" t="s">
        <v>55</v>
      </c>
      <c r="K21" s="65" t="s">
        <v>48</v>
      </c>
      <c r="L21" s="65" t="s">
        <v>49</v>
      </c>
      <c r="M21" s="17" t="s">
        <v>51</v>
      </c>
      <c r="N21" s="17" t="s">
        <v>52</v>
      </c>
      <c r="O21" s="17" t="s">
        <v>53</v>
      </c>
      <c r="P21" s="252"/>
      <c r="Q21" s="252"/>
      <c r="R21" s="250"/>
      <c r="S21" s="6"/>
    </row>
    <row r="22" spans="1:19" s="34" customFormat="1" ht="24.95" customHeight="1">
      <c r="A22" s="23"/>
      <c r="B22" s="253" t="s">
        <v>4</v>
      </c>
      <c r="C22" s="256" t="s">
        <v>91</v>
      </c>
      <c r="D22" s="257"/>
      <c r="E22" s="257"/>
      <c r="F22" s="257"/>
      <c r="G22" s="257"/>
      <c r="H22" s="257"/>
      <c r="I22" s="258"/>
      <c r="J22" s="63"/>
      <c r="K22" s="63"/>
      <c r="L22" s="41">
        <v>10000</v>
      </c>
      <c r="M22" s="41"/>
      <c r="N22" s="41"/>
      <c r="O22" s="41"/>
      <c r="P22" s="41">
        <v>1000</v>
      </c>
      <c r="Q22" s="41">
        <v>2000</v>
      </c>
      <c r="R22" s="42">
        <f>SUM(J22:Q22)</f>
        <v>13000</v>
      </c>
      <c r="S22" s="23"/>
    </row>
    <row r="23" spans="1:19" s="34" customFormat="1" ht="24.95" customHeight="1">
      <c r="A23" s="23"/>
      <c r="B23" s="254"/>
      <c r="C23" s="256" t="s">
        <v>196</v>
      </c>
      <c r="D23" s="257"/>
      <c r="E23" s="257"/>
      <c r="F23" s="257"/>
      <c r="G23" s="257"/>
      <c r="H23" s="257"/>
      <c r="I23" s="258"/>
      <c r="J23" s="63"/>
      <c r="K23" s="63"/>
      <c r="L23" s="41">
        <v>20000</v>
      </c>
      <c r="M23" s="41"/>
      <c r="N23" s="41"/>
      <c r="O23" s="41"/>
      <c r="P23" s="41"/>
      <c r="Q23" s="41"/>
      <c r="R23" s="42">
        <f>SUM(J23:Q23)</f>
        <v>20000</v>
      </c>
      <c r="S23" s="23"/>
    </row>
    <row r="24" spans="1:19" s="34" customFormat="1" ht="24.95" customHeight="1">
      <c r="A24" s="23"/>
      <c r="B24" s="254"/>
      <c r="C24" s="256"/>
      <c r="D24" s="257"/>
      <c r="E24" s="257"/>
      <c r="F24" s="257"/>
      <c r="G24" s="257"/>
      <c r="H24" s="257"/>
      <c r="I24" s="258"/>
      <c r="J24" s="63"/>
      <c r="K24" s="63"/>
      <c r="L24" s="41"/>
      <c r="M24" s="41"/>
      <c r="N24" s="41"/>
      <c r="O24" s="41"/>
      <c r="P24" s="41"/>
      <c r="Q24" s="41"/>
      <c r="R24" s="42">
        <f>SUM(J24:Q24)</f>
        <v>0</v>
      </c>
      <c r="S24" s="23"/>
    </row>
    <row r="25" spans="1:19" s="34" customFormat="1" ht="24.95" customHeight="1">
      <c r="A25" s="23"/>
      <c r="B25" s="255"/>
      <c r="C25" s="259" t="s">
        <v>17</v>
      </c>
      <c r="D25" s="260"/>
      <c r="E25" s="260"/>
      <c r="F25" s="260"/>
      <c r="G25" s="260"/>
      <c r="H25" s="260"/>
      <c r="I25" s="261"/>
      <c r="J25" s="67">
        <f>SUM(J22:J24)</f>
        <v>0</v>
      </c>
      <c r="K25" s="67">
        <f t="shared" ref="K25:L25" si="0">SUM(K22:K24)</f>
        <v>0</v>
      </c>
      <c r="L25" s="67">
        <f t="shared" si="0"/>
        <v>30000</v>
      </c>
      <c r="M25" s="43">
        <f>SUM(M22:M24)</f>
        <v>0</v>
      </c>
      <c r="N25" s="43">
        <f>SUM(N22:N24)</f>
        <v>0</v>
      </c>
      <c r="O25" s="43">
        <f>SUM(O22:O24)</f>
        <v>0</v>
      </c>
      <c r="P25" s="43">
        <f>SUM(P22:P24)</f>
        <v>1000</v>
      </c>
      <c r="Q25" s="43">
        <f>SUM(Q22:Q24)</f>
        <v>2000</v>
      </c>
      <c r="R25" s="43">
        <f>SUM(J25:Q25)</f>
        <v>33000</v>
      </c>
      <c r="S25" s="23"/>
    </row>
    <row r="26" spans="1:19" s="34" customFormat="1" ht="24.95" customHeight="1">
      <c r="A26" s="23"/>
      <c r="B26" s="23"/>
      <c r="C26" s="23"/>
      <c r="D26" s="23"/>
      <c r="E26" s="23"/>
      <c r="F26" s="23"/>
      <c r="G26" s="23"/>
      <c r="H26" s="23"/>
      <c r="I26" s="23"/>
      <c r="J26" s="23"/>
      <c r="K26" s="23"/>
      <c r="L26" s="23"/>
      <c r="M26" s="23"/>
      <c r="N26" s="23"/>
      <c r="O26" s="23"/>
      <c r="P26" s="23"/>
    </row>
    <row r="27" spans="1:19" s="29" customFormat="1" ht="80.25" customHeight="1">
      <c r="A27" s="9" t="s">
        <v>2</v>
      </c>
      <c r="B27" s="15"/>
      <c r="C27" s="15"/>
      <c r="D27" s="15"/>
      <c r="E27" s="15"/>
      <c r="F27" s="15"/>
      <c r="G27" s="15"/>
      <c r="H27" s="15"/>
      <c r="I27" s="15"/>
      <c r="J27" s="15"/>
      <c r="K27" s="15"/>
      <c r="L27" s="15"/>
      <c r="M27" s="15"/>
      <c r="N27" s="15"/>
      <c r="O27" s="15"/>
      <c r="P27" s="15"/>
    </row>
    <row r="28" spans="1:19" s="29" customFormat="1" ht="31.5" customHeight="1">
      <c r="A28" s="15"/>
      <c r="B28" s="247">
        <v>1435000000</v>
      </c>
      <c r="C28" s="247"/>
      <c r="D28" s="247"/>
      <c r="E28" s="247"/>
      <c r="F28" s="247"/>
      <c r="G28" s="247"/>
      <c r="H28" s="247"/>
      <c r="I28" s="18" t="s">
        <v>57</v>
      </c>
      <c r="J28" s="30"/>
      <c r="K28" s="31"/>
      <c r="L28" s="15"/>
      <c r="M28" s="14"/>
      <c r="N28" s="14"/>
      <c r="O28" s="15"/>
      <c r="P28" s="15"/>
    </row>
    <row r="29" spans="1:19" s="29" customFormat="1" ht="31.5" customHeight="1">
      <c r="A29" s="15"/>
      <c r="B29" s="247">
        <v>10364000000</v>
      </c>
      <c r="C29" s="247"/>
      <c r="D29" s="247"/>
      <c r="E29" s="247"/>
      <c r="F29" s="247"/>
      <c r="G29" s="247"/>
      <c r="H29" s="247"/>
      <c r="I29" s="18" t="s">
        <v>58</v>
      </c>
      <c r="J29" s="30"/>
      <c r="K29" s="19"/>
      <c r="L29" s="45">
        <f>IF(AND(500000000&gt;=B28,B28/B29&gt;=0.95),1,B28/B29)</f>
        <v>0.13846005403319181</v>
      </c>
      <c r="M29" s="248" t="s">
        <v>59</v>
      </c>
      <c r="N29" s="249"/>
      <c r="O29" s="249"/>
      <c r="P29" s="249"/>
    </row>
    <row r="30" spans="1:19" s="29" customFormat="1" ht="111.75" customHeight="1">
      <c r="A30" s="9" t="s">
        <v>15</v>
      </c>
      <c r="B30" s="15"/>
      <c r="C30" s="15"/>
      <c r="D30" s="15"/>
      <c r="E30" s="15"/>
      <c r="F30" s="15"/>
      <c r="G30" s="15"/>
      <c r="H30" s="15"/>
      <c r="I30" s="15"/>
      <c r="J30" s="15"/>
      <c r="K30" s="15"/>
      <c r="L30" s="15"/>
      <c r="M30" s="15"/>
      <c r="N30" s="15"/>
      <c r="O30" s="15"/>
      <c r="P30" s="15"/>
    </row>
    <row r="31" spans="1:19" s="29" customFormat="1" ht="24.95" customHeight="1">
      <c r="A31" s="15"/>
      <c r="B31" s="32" t="s">
        <v>62</v>
      </c>
      <c r="C31" s="15"/>
      <c r="D31" s="32"/>
      <c r="E31" s="32"/>
      <c r="F31" s="32"/>
      <c r="G31" s="32"/>
      <c r="H31" s="32"/>
      <c r="I31" s="32"/>
      <c r="J31" s="15"/>
      <c r="K31" s="15"/>
      <c r="L31" s="15"/>
      <c r="M31" s="15"/>
      <c r="N31" s="15"/>
      <c r="O31" s="15"/>
      <c r="P31" s="15"/>
    </row>
    <row r="32" spans="1:19" s="29" customFormat="1" ht="24.95" customHeight="1">
      <c r="A32" s="15"/>
      <c r="B32" s="15" t="s">
        <v>60</v>
      </c>
      <c r="C32" s="15"/>
      <c r="D32" s="15"/>
      <c r="E32" s="15"/>
      <c r="F32" s="15"/>
      <c r="G32" s="15"/>
      <c r="H32" s="279">
        <f>J25/R25</f>
        <v>0</v>
      </c>
      <c r="I32" s="280"/>
      <c r="J32" s="15" t="s">
        <v>23</v>
      </c>
      <c r="K32" s="15"/>
      <c r="L32" s="15"/>
      <c r="M32" s="15"/>
      <c r="N32" s="15"/>
      <c r="O32" s="15"/>
      <c r="P32" s="15"/>
    </row>
    <row r="33" spans="1:18" s="29" customFormat="1" ht="24.95" customHeight="1">
      <c r="A33" s="15"/>
      <c r="B33" s="15" t="s">
        <v>61</v>
      </c>
      <c r="C33" s="15"/>
      <c r="D33" s="15"/>
      <c r="E33" s="15"/>
      <c r="F33" s="15"/>
      <c r="G33" s="15"/>
      <c r="H33" s="279">
        <f>L25/R25</f>
        <v>0.90909090909090906</v>
      </c>
      <c r="I33" s="280"/>
      <c r="J33" s="15" t="s">
        <v>63</v>
      </c>
      <c r="K33" s="15"/>
      <c r="L33" s="15"/>
      <c r="M33" s="15"/>
      <c r="N33" s="15"/>
      <c r="O33" s="15"/>
      <c r="P33" s="15"/>
    </row>
    <row r="34" spans="1:18" s="29" customFormat="1" ht="24.95" customHeight="1">
      <c r="A34" s="15"/>
      <c r="B34" s="32" t="s">
        <v>64</v>
      </c>
      <c r="C34" s="15"/>
      <c r="D34" s="15"/>
      <c r="E34" s="15"/>
      <c r="F34" s="15"/>
      <c r="G34" s="15"/>
      <c r="H34" s="281"/>
      <c r="I34" s="281"/>
      <c r="J34" s="15"/>
      <c r="K34" s="15"/>
      <c r="L34" s="15"/>
      <c r="M34" s="15"/>
      <c r="N34" s="15"/>
      <c r="O34" s="15"/>
      <c r="P34" s="15"/>
    </row>
    <row r="35" spans="1:18" s="29" customFormat="1" ht="24.95" customHeight="1">
      <c r="A35" s="15"/>
      <c r="B35" s="15" t="s">
        <v>65</v>
      </c>
      <c r="C35" s="15"/>
      <c r="D35" s="15"/>
      <c r="E35" s="15"/>
      <c r="F35" s="15"/>
      <c r="G35" s="15"/>
      <c r="H35" s="279">
        <f>M25/R25</f>
        <v>0</v>
      </c>
      <c r="I35" s="280"/>
      <c r="J35" s="15" t="s">
        <v>67</v>
      </c>
      <c r="K35" s="15"/>
      <c r="L35" s="15"/>
      <c r="M35" s="15"/>
      <c r="N35" s="15"/>
      <c r="O35" s="15"/>
      <c r="P35" s="15"/>
    </row>
    <row r="36" spans="1:18" s="29" customFormat="1" ht="24.95" customHeight="1">
      <c r="A36" s="15"/>
      <c r="B36" s="15" t="s">
        <v>66</v>
      </c>
      <c r="C36" s="15"/>
      <c r="D36" s="15"/>
      <c r="E36" s="15"/>
      <c r="F36" s="15"/>
      <c r="G36" s="15"/>
      <c r="H36" s="279">
        <f>O25/R25</f>
        <v>0</v>
      </c>
      <c r="I36" s="280"/>
      <c r="J36" s="15" t="s">
        <v>68</v>
      </c>
      <c r="K36" s="15"/>
      <c r="L36" s="15"/>
      <c r="M36" s="15"/>
      <c r="N36" s="15"/>
      <c r="O36" s="15"/>
      <c r="P36" s="15"/>
    </row>
    <row r="37" spans="1:18" s="29" customFormat="1" ht="24.95" customHeight="1">
      <c r="A37" s="9" t="s">
        <v>12</v>
      </c>
      <c r="B37" s="15"/>
      <c r="C37" s="15"/>
      <c r="D37" s="15"/>
      <c r="E37" s="15"/>
      <c r="F37" s="15"/>
      <c r="G37" s="15"/>
      <c r="H37" s="15"/>
      <c r="I37" s="15"/>
      <c r="J37" s="15"/>
      <c r="K37" s="15"/>
      <c r="L37" s="15"/>
      <c r="M37" s="15"/>
      <c r="N37" s="15"/>
      <c r="O37" s="15"/>
      <c r="P37" s="15"/>
    </row>
    <row r="38" spans="1:18" s="29" customFormat="1" ht="24.95" customHeight="1">
      <c r="A38" s="15"/>
      <c r="B38" s="243" t="s">
        <v>95</v>
      </c>
      <c r="C38" s="243"/>
      <c r="D38" s="243"/>
      <c r="E38" s="243"/>
      <c r="F38" s="243"/>
      <c r="G38" s="243"/>
      <c r="H38" s="243"/>
      <c r="I38" s="244"/>
      <c r="J38" s="33">
        <f>ROUNDDOWN(ROUNDDOWN(C16*H32,0)*10/110,0)</f>
        <v>0</v>
      </c>
      <c r="K38" s="15" t="s">
        <v>69</v>
      </c>
      <c r="L38" s="15"/>
      <c r="M38" s="15"/>
      <c r="N38" s="15"/>
      <c r="O38" s="15"/>
      <c r="P38" s="15"/>
    </row>
    <row r="39" spans="1:18" s="29" customFormat="1" ht="24.95" customHeight="1">
      <c r="A39" s="15"/>
      <c r="B39" s="245" t="s">
        <v>96</v>
      </c>
      <c r="C39" s="245"/>
      <c r="D39" s="245"/>
      <c r="E39" s="245"/>
      <c r="F39" s="245"/>
      <c r="G39" s="245"/>
      <c r="H39" s="245"/>
      <c r="I39" s="246"/>
      <c r="J39" s="44">
        <f>ROUNDDOWN(ROUNDDOWN(C16*H33,0)*10/110*L29,0)</f>
        <v>343</v>
      </c>
      <c r="K39" s="15" t="s">
        <v>70</v>
      </c>
      <c r="L39" s="15"/>
      <c r="M39" s="15"/>
      <c r="N39" s="15"/>
      <c r="O39" s="15"/>
      <c r="P39" s="15"/>
    </row>
    <row r="40" spans="1:18" s="29" customFormat="1" ht="24.95" customHeight="1">
      <c r="A40" s="15"/>
      <c r="B40" s="243" t="s">
        <v>97</v>
      </c>
      <c r="C40" s="243"/>
      <c r="D40" s="243"/>
      <c r="E40" s="243"/>
      <c r="F40" s="243"/>
      <c r="G40" s="243"/>
      <c r="H40" s="243"/>
      <c r="I40" s="244"/>
      <c r="J40" s="44">
        <f>ROUNDDOWN(ROUNDDOWN(C16*H35,0)*8/108,0)</f>
        <v>0</v>
      </c>
      <c r="K40" s="15" t="s">
        <v>71</v>
      </c>
      <c r="L40" s="15"/>
      <c r="M40" s="15"/>
      <c r="N40" s="15"/>
      <c r="O40" s="15"/>
      <c r="P40" s="15"/>
    </row>
    <row r="41" spans="1:18" s="29" customFormat="1" ht="24.95" customHeight="1">
      <c r="A41" s="15"/>
      <c r="B41" s="243" t="s">
        <v>98</v>
      </c>
      <c r="C41" s="243"/>
      <c r="D41" s="243"/>
      <c r="E41" s="243"/>
      <c r="F41" s="243"/>
      <c r="G41" s="243"/>
      <c r="H41" s="243"/>
      <c r="I41" s="244"/>
      <c r="J41" s="44">
        <f>ROUNDDOWN(ROUNDDOWN(C16*H36,0)*8/108*L29,0)</f>
        <v>0</v>
      </c>
      <c r="K41" s="15" t="s">
        <v>72</v>
      </c>
      <c r="L41" s="15"/>
      <c r="M41" s="15"/>
      <c r="N41" s="15"/>
      <c r="O41" s="15"/>
      <c r="P41" s="15"/>
    </row>
    <row r="42" spans="1:18" s="29" customFormat="1" ht="24.95" customHeight="1">
      <c r="A42" s="15"/>
      <c r="B42" s="47" t="s">
        <v>73</v>
      </c>
      <c r="C42" s="15"/>
      <c r="D42" s="15"/>
      <c r="E42" s="15"/>
      <c r="F42" s="15"/>
      <c r="G42" s="15"/>
      <c r="H42" s="15"/>
      <c r="I42" s="15"/>
      <c r="J42" s="68">
        <f>SUM(J38:J41)</f>
        <v>343</v>
      </c>
      <c r="K42" s="15" t="s">
        <v>16</v>
      </c>
      <c r="L42" s="15"/>
      <c r="M42" s="15"/>
      <c r="N42" s="15"/>
      <c r="O42" s="15"/>
      <c r="P42" s="15"/>
    </row>
    <row r="43" spans="1:18" s="29" customFormat="1" ht="24.95" customHeight="1">
      <c r="A43" s="15"/>
      <c r="B43" s="15"/>
      <c r="C43" s="15"/>
      <c r="D43" s="15"/>
      <c r="E43" s="15"/>
      <c r="F43" s="15"/>
      <c r="G43" s="15"/>
      <c r="H43" s="15"/>
      <c r="I43" s="15"/>
      <c r="J43" s="15"/>
      <c r="K43" s="15"/>
      <c r="L43" s="15"/>
      <c r="M43" s="15"/>
      <c r="N43" s="15"/>
      <c r="O43" s="15"/>
      <c r="P43" s="15"/>
    </row>
    <row r="44" spans="1:18" s="23" customFormat="1" ht="84.75" customHeight="1">
      <c r="D44" s="53"/>
      <c r="O44" s="62"/>
      <c r="R44" s="62" t="s">
        <v>43</v>
      </c>
    </row>
    <row r="45" spans="1:18" s="36" customFormat="1" ht="66.75" customHeight="1">
      <c r="A45" s="24" t="s">
        <v>31</v>
      </c>
      <c r="B45" s="25"/>
      <c r="C45" s="25"/>
      <c r="D45" s="25"/>
      <c r="E45" s="25"/>
      <c r="F45" s="25"/>
      <c r="G45" s="25"/>
      <c r="H45" s="25"/>
      <c r="I45" s="25"/>
      <c r="J45" s="25"/>
      <c r="K45" s="25"/>
      <c r="L45" s="25"/>
      <c r="M45" s="25"/>
      <c r="N45" s="25"/>
      <c r="O45" s="25"/>
      <c r="P45" s="26"/>
    </row>
    <row r="46" spans="1:18" s="34" customFormat="1" ht="24.95" customHeight="1">
      <c r="A46" s="37" t="s">
        <v>44</v>
      </c>
      <c r="B46" s="38"/>
      <c r="C46" s="23"/>
      <c r="D46" s="23"/>
      <c r="E46" s="23"/>
      <c r="F46" s="23"/>
      <c r="G46" s="23"/>
      <c r="H46" s="23"/>
      <c r="I46" s="23"/>
      <c r="J46" s="23"/>
      <c r="K46" s="23"/>
      <c r="L46" s="23"/>
      <c r="M46" s="23"/>
      <c r="N46" s="23"/>
      <c r="O46" s="23"/>
      <c r="P46" s="23"/>
    </row>
    <row r="47" spans="1:18" s="34" customFormat="1" ht="24.95" customHeight="1">
      <c r="A47" s="38"/>
      <c r="B47" s="38"/>
      <c r="C47" s="262" t="s">
        <v>47</v>
      </c>
      <c r="D47" s="262"/>
      <c r="E47" s="262"/>
      <c r="F47" s="262"/>
      <c r="G47" s="262"/>
      <c r="H47" s="262"/>
      <c r="I47" s="262"/>
      <c r="J47" s="262"/>
      <c r="K47" s="23"/>
      <c r="L47" s="23"/>
      <c r="M47" s="23"/>
      <c r="N47" s="23"/>
      <c r="O47" s="23"/>
      <c r="P47" s="23"/>
    </row>
    <row r="48" spans="1:18" s="34" customFormat="1" ht="24.95" customHeight="1">
      <c r="A48" s="38"/>
      <c r="B48" s="38"/>
      <c r="C48" s="23"/>
      <c r="D48" s="23"/>
      <c r="E48" s="23"/>
      <c r="F48" s="23"/>
      <c r="G48" s="23"/>
      <c r="H48" s="23"/>
      <c r="I48" s="23"/>
      <c r="J48" s="23"/>
      <c r="K48" s="23"/>
      <c r="L48" s="23"/>
      <c r="M48" s="23"/>
      <c r="N48" s="23"/>
      <c r="O48" s="23"/>
      <c r="P48" s="23"/>
    </row>
    <row r="49" spans="1:19" s="34" customFormat="1" ht="24.95" customHeight="1">
      <c r="A49" s="37" t="s">
        <v>197</v>
      </c>
      <c r="B49" s="38"/>
      <c r="C49" s="23"/>
      <c r="D49" s="23"/>
      <c r="E49" s="23"/>
      <c r="F49" s="23"/>
      <c r="G49" s="23"/>
      <c r="H49" s="23"/>
      <c r="I49" s="23"/>
      <c r="J49" s="23"/>
      <c r="K49" s="23"/>
      <c r="L49" s="23"/>
      <c r="M49" s="23"/>
      <c r="N49" s="23"/>
      <c r="O49" s="23"/>
      <c r="P49" s="23"/>
    </row>
    <row r="50" spans="1:19" s="34" customFormat="1" ht="24.95" customHeight="1">
      <c r="A50" s="38"/>
      <c r="B50" s="38"/>
      <c r="C50" s="262" t="s">
        <v>46</v>
      </c>
      <c r="D50" s="262"/>
      <c r="E50" s="262"/>
      <c r="F50" s="262"/>
      <c r="G50" s="262"/>
      <c r="H50" s="262"/>
      <c r="I50" s="262"/>
      <c r="J50" s="262"/>
      <c r="K50" s="23"/>
      <c r="L50" s="23"/>
      <c r="M50" s="23"/>
      <c r="N50" s="23"/>
      <c r="O50" s="23"/>
      <c r="P50" s="23"/>
    </row>
    <row r="51" spans="1:19" s="34" customFormat="1" ht="24.95" customHeight="1">
      <c r="A51" s="38"/>
      <c r="B51" s="38"/>
      <c r="C51" s="23"/>
      <c r="D51" s="23"/>
      <c r="E51" s="23"/>
      <c r="F51" s="23"/>
      <c r="G51" s="23"/>
      <c r="H51" s="23"/>
      <c r="I51" s="23"/>
      <c r="J51" s="23"/>
      <c r="K51" s="23"/>
      <c r="L51" s="23"/>
      <c r="M51" s="23"/>
      <c r="N51" s="23"/>
      <c r="O51" s="23"/>
      <c r="P51" s="23"/>
    </row>
    <row r="52" spans="1:19" s="34" customFormat="1" ht="24.95" customHeight="1">
      <c r="A52" s="37" t="s">
        <v>100</v>
      </c>
      <c r="B52" s="38"/>
      <c r="C52" s="23"/>
      <c r="D52" s="23"/>
      <c r="E52" s="23"/>
      <c r="F52" s="23"/>
      <c r="G52" s="23"/>
      <c r="H52" s="23"/>
      <c r="I52" s="23"/>
      <c r="J52" s="23"/>
      <c r="K52" s="23"/>
      <c r="L52" s="23"/>
      <c r="M52" s="23"/>
      <c r="N52" s="23"/>
      <c r="O52" s="23"/>
      <c r="P52" s="23"/>
    </row>
    <row r="53" spans="1:19" s="34" customFormat="1" ht="24.95" customHeight="1">
      <c r="A53" s="38"/>
      <c r="B53" s="38"/>
      <c r="C53" s="262" t="s">
        <v>34</v>
      </c>
      <c r="D53" s="262"/>
      <c r="E53" s="262"/>
      <c r="F53" s="262"/>
      <c r="G53" s="262"/>
      <c r="H53" s="262"/>
      <c r="I53" s="262"/>
      <c r="J53" s="262"/>
      <c r="K53" s="23"/>
      <c r="L53" s="23"/>
      <c r="M53" s="23"/>
      <c r="N53" s="23"/>
      <c r="O53" s="23"/>
      <c r="P53" s="23"/>
    </row>
    <row r="54" spans="1:19" s="34" customFormat="1" ht="24.95" customHeight="1">
      <c r="A54" s="38"/>
      <c r="B54" s="38"/>
      <c r="C54" s="23"/>
      <c r="D54" s="23"/>
      <c r="E54" s="23"/>
      <c r="F54" s="23"/>
      <c r="G54" s="23"/>
      <c r="H54" s="23"/>
      <c r="I54" s="23"/>
      <c r="J54" s="23"/>
      <c r="K54" s="23"/>
      <c r="L54" s="23"/>
      <c r="M54" s="23"/>
      <c r="N54" s="23"/>
      <c r="O54" s="23"/>
      <c r="P54" s="23"/>
    </row>
    <row r="55" spans="1:19" s="34" customFormat="1" ht="24.95" customHeight="1">
      <c r="A55" s="37" t="s">
        <v>3</v>
      </c>
      <c r="B55" s="38"/>
      <c r="C55" s="23"/>
      <c r="D55" s="23"/>
      <c r="E55" s="23"/>
      <c r="F55" s="23"/>
      <c r="G55" s="23"/>
      <c r="H55" s="23"/>
      <c r="I55" s="23"/>
      <c r="J55" s="23"/>
      <c r="K55" s="23"/>
      <c r="L55" s="23"/>
      <c r="M55" s="23"/>
      <c r="N55" s="23"/>
      <c r="O55" s="23"/>
      <c r="P55" s="23"/>
    </row>
    <row r="56" spans="1:19" s="34" customFormat="1" ht="24.95" customHeight="1">
      <c r="A56" s="38" t="s">
        <v>9</v>
      </c>
      <c r="B56" s="38"/>
      <c r="C56" s="48" t="s">
        <v>195</v>
      </c>
      <c r="D56" s="48"/>
      <c r="E56" s="48"/>
      <c r="F56" s="48"/>
      <c r="G56" s="48"/>
      <c r="H56" s="48"/>
      <c r="I56" s="48"/>
      <c r="J56" s="48"/>
      <c r="K56" s="23"/>
      <c r="L56" s="23"/>
      <c r="M56" s="23"/>
      <c r="N56" s="23"/>
      <c r="O56" s="23"/>
      <c r="P56" s="23"/>
    </row>
    <row r="57" spans="1:19" s="34" customFormat="1" ht="24.95" customHeight="1">
      <c r="A57" s="38"/>
      <c r="B57" s="38"/>
      <c r="C57" s="23"/>
      <c r="D57" s="23"/>
      <c r="E57" s="23"/>
      <c r="F57" s="23"/>
      <c r="G57" s="23"/>
      <c r="H57" s="23"/>
      <c r="I57" s="23"/>
      <c r="J57" s="23"/>
      <c r="K57" s="23"/>
      <c r="L57" s="23"/>
      <c r="M57" s="23"/>
      <c r="N57" s="23"/>
      <c r="O57" s="23"/>
      <c r="P57" s="23"/>
    </row>
    <row r="58" spans="1:19" s="34" customFormat="1" ht="24.95" customHeight="1">
      <c r="A58" s="37" t="s">
        <v>24</v>
      </c>
      <c r="B58" s="38"/>
      <c r="C58" s="23"/>
      <c r="D58" s="23"/>
      <c r="E58" s="23"/>
      <c r="F58" s="23"/>
      <c r="G58" s="23"/>
      <c r="H58" s="23"/>
      <c r="I58" s="23"/>
      <c r="J58" s="23"/>
      <c r="K58" s="23"/>
      <c r="L58" s="23"/>
      <c r="M58" s="23"/>
      <c r="N58" s="23"/>
      <c r="O58" s="23"/>
      <c r="P58" s="23"/>
    </row>
    <row r="59" spans="1:19" s="34" customFormat="1" ht="24.95" customHeight="1">
      <c r="A59" s="38"/>
      <c r="B59" s="38"/>
      <c r="C59" s="263">
        <v>30000</v>
      </c>
      <c r="D59" s="263"/>
      <c r="E59" s="263"/>
      <c r="F59" s="263"/>
      <c r="G59" s="263"/>
      <c r="H59" s="39" t="s">
        <v>10</v>
      </c>
      <c r="I59" s="40"/>
      <c r="J59" s="23"/>
      <c r="K59" s="23"/>
      <c r="L59" s="23"/>
      <c r="M59" s="23"/>
      <c r="N59" s="23"/>
      <c r="O59" s="23"/>
      <c r="P59" s="23"/>
    </row>
    <row r="60" spans="1:19" s="34" customFormat="1" ht="24.95" customHeight="1">
      <c r="A60" s="38"/>
      <c r="B60" s="38"/>
      <c r="C60" s="23"/>
      <c r="D60" s="23"/>
      <c r="E60" s="23"/>
      <c r="F60" s="23"/>
      <c r="G60" s="23"/>
      <c r="H60" s="23"/>
      <c r="I60" s="23"/>
      <c r="J60" s="23"/>
      <c r="K60" s="23"/>
      <c r="L60" s="23"/>
      <c r="M60" s="23"/>
      <c r="N60" s="23"/>
      <c r="O60" s="23"/>
      <c r="P60" s="23"/>
    </row>
    <row r="61" spans="1:19" s="34" customFormat="1" ht="24.95" customHeight="1">
      <c r="A61" s="37" t="s">
        <v>0</v>
      </c>
      <c r="B61" s="38"/>
      <c r="C61" s="23"/>
      <c r="D61" s="23"/>
      <c r="E61" s="23"/>
      <c r="F61" s="23"/>
      <c r="G61" s="23"/>
      <c r="H61" s="23"/>
      <c r="I61" s="23"/>
      <c r="J61" s="23"/>
      <c r="K61" s="23"/>
      <c r="L61" s="23"/>
      <c r="M61" s="23"/>
      <c r="N61" s="23"/>
      <c r="O61" s="23"/>
      <c r="P61" s="23"/>
    </row>
    <row r="62" spans="1:19" s="34" customFormat="1" ht="24.95" customHeight="1">
      <c r="A62" s="15" t="s">
        <v>93</v>
      </c>
      <c r="B62" s="15"/>
      <c r="C62" s="23"/>
      <c r="D62" s="23"/>
      <c r="E62" s="23"/>
      <c r="F62" s="23"/>
      <c r="G62" s="23"/>
      <c r="H62" s="23"/>
      <c r="I62" s="23"/>
      <c r="J62" s="23"/>
      <c r="K62" s="23"/>
      <c r="L62" s="23"/>
      <c r="M62" s="23"/>
      <c r="N62" s="23"/>
      <c r="O62" s="23"/>
      <c r="P62" s="23"/>
    </row>
    <row r="63" spans="1:19" s="2" customFormat="1" ht="24.95" customHeight="1">
      <c r="A63" s="6"/>
      <c r="B63" s="264"/>
      <c r="C63" s="265"/>
      <c r="D63" s="265"/>
      <c r="E63" s="265"/>
      <c r="F63" s="265"/>
      <c r="G63" s="265"/>
      <c r="H63" s="265"/>
      <c r="I63" s="266"/>
      <c r="J63" s="270" t="s">
        <v>54</v>
      </c>
      <c r="K63" s="271"/>
      <c r="L63" s="272"/>
      <c r="M63" s="250" t="s">
        <v>50</v>
      </c>
      <c r="N63" s="250"/>
      <c r="O63" s="250"/>
      <c r="P63" s="251" t="s">
        <v>1</v>
      </c>
      <c r="Q63" s="251" t="s">
        <v>37</v>
      </c>
      <c r="R63" s="250" t="s">
        <v>56</v>
      </c>
      <c r="S63" s="6"/>
    </row>
    <row r="64" spans="1:19" s="2" customFormat="1" ht="47.45" customHeight="1">
      <c r="A64" s="6"/>
      <c r="B64" s="267"/>
      <c r="C64" s="268"/>
      <c r="D64" s="268"/>
      <c r="E64" s="268"/>
      <c r="F64" s="268"/>
      <c r="G64" s="268"/>
      <c r="H64" s="268"/>
      <c r="I64" s="269"/>
      <c r="J64" s="64" t="s">
        <v>5</v>
      </c>
      <c r="K64" s="64" t="s">
        <v>6</v>
      </c>
      <c r="L64" s="64" t="s">
        <v>7</v>
      </c>
      <c r="M64" s="49" t="s">
        <v>51</v>
      </c>
      <c r="N64" s="49" t="s">
        <v>52</v>
      </c>
      <c r="O64" s="49" t="s">
        <v>53</v>
      </c>
      <c r="P64" s="252"/>
      <c r="Q64" s="252"/>
      <c r="R64" s="250"/>
      <c r="S64" s="6"/>
    </row>
    <row r="65" spans="1:19" s="34" customFormat="1" ht="24.95" customHeight="1">
      <c r="A65" s="23"/>
      <c r="B65" s="253" t="s">
        <v>4</v>
      </c>
      <c r="C65" s="256" t="s">
        <v>91</v>
      </c>
      <c r="D65" s="257"/>
      <c r="E65" s="257"/>
      <c r="F65" s="257"/>
      <c r="G65" s="257"/>
      <c r="H65" s="257"/>
      <c r="I65" s="258"/>
      <c r="J65" s="63"/>
      <c r="K65" s="63"/>
      <c r="L65" s="41">
        <v>2000</v>
      </c>
      <c r="M65" s="41"/>
      <c r="N65" s="41"/>
      <c r="O65" s="41"/>
      <c r="P65" s="41"/>
      <c r="Q65" s="41">
        <v>11000</v>
      </c>
      <c r="R65" s="42">
        <f>SUM(J65:Q65)</f>
        <v>13000</v>
      </c>
      <c r="S65" s="23"/>
    </row>
    <row r="66" spans="1:19" s="34" customFormat="1" ht="24.95" customHeight="1">
      <c r="A66" s="23"/>
      <c r="B66" s="254"/>
      <c r="C66" s="256" t="s">
        <v>196</v>
      </c>
      <c r="D66" s="257"/>
      <c r="E66" s="257"/>
      <c r="F66" s="257"/>
      <c r="G66" s="257"/>
      <c r="H66" s="257"/>
      <c r="I66" s="258"/>
      <c r="J66" s="63"/>
      <c r="K66" s="63"/>
      <c r="L66" s="63"/>
      <c r="M66" s="41"/>
      <c r="N66" s="41"/>
      <c r="O66" s="41"/>
      <c r="P66" s="41"/>
      <c r="Q66" s="41">
        <v>20000</v>
      </c>
      <c r="R66" s="42">
        <f>SUM(J66:Q66)</f>
        <v>20000</v>
      </c>
      <c r="S66" s="23"/>
    </row>
    <row r="67" spans="1:19" s="34" customFormat="1" ht="24.95" customHeight="1">
      <c r="A67" s="23"/>
      <c r="B67" s="254"/>
      <c r="C67" s="256"/>
      <c r="D67" s="257"/>
      <c r="E67" s="257"/>
      <c r="F67" s="257"/>
      <c r="G67" s="257"/>
      <c r="H67" s="257"/>
      <c r="I67" s="258"/>
      <c r="J67" s="63"/>
      <c r="K67" s="63"/>
      <c r="L67" s="63"/>
      <c r="M67" s="41"/>
      <c r="N67" s="41"/>
      <c r="O67" s="41"/>
      <c r="P67" s="41"/>
      <c r="Q67" s="41"/>
      <c r="R67" s="42">
        <f>SUM(J67:Q67)</f>
        <v>0</v>
      </c>
      <c r="S67" s="23"/>
    </row>
    <row r="68" spans="1:19" s="34" customFormat="1" ht="24.95" customHeight="1">
      <c r="A68" s="23"/>
      <c r="B68" s="255"/>
      <c r="C68" s="259" t="s">
        <v>17</v>
      </c>
      <c r="D68" s="260"/>
      <c r="E68" s="260"/>
      <c r="F68" s="260"/>
      <c r="G68" s="260"/>
      <c r="H68" s="260"/>
      <c r="I68" s="261"/>
      <c r="J68" s="69">
        <f t="shared" ref="J68:Q68" si="1">SUM(J65:J67)</f>
        <v>0</v>
      </c>
      <c r="K68" s="69">
        <f t="shared" si="1"/>
        <v>0</v>
      </c>
      <c r="L68" s="67">
        <f t="shared" si="1"/>
        <v>2000</v>
      </c>
      <c r="M68" s="43">
        <f t="shared" si="1"/>
        <v>0</v>
      </c>
      <c r="N68" s="43">
        <f t="shared" si="1"/>
        <v>0</v>
      </c>
      <c r="O68" s="43">
        <f t="shared" si="1"/>
        <v>0</v>
      </c>
      <c r="P68" s="43">
        <f t="shared" si="1"/>
        <v>0</v>
      </c>
      <c r="Q68" s="43">
        <f t="shared" si="1"/>
        <v>31000</v>
      </c>
      <c r="R68" s="43">
        <f>SUM(J68:Q68)</f>
        <v>33000</v>
      </c>
      <c r="S68" s="23"/>
    </row>
    <row r="69" spans="1:19" s="34" customFormat="1" ht="24.95" customHeight="1">
      <c r="A69" s="23"/>
      <c r="B69" s="23"/>
      <c r="C69" s="23"/>
      <c r="D69" s="23"/>
      <c r="E69" s="23"/>
      <c r="F69" s="23"/>
      <c r="G69" s="23"/>
      <c r="H69" s="23"/>
      <c r="I69" s="23"/>
      <c r="J69" s="23"/>
      <c r="K69" s="23"/>
      <c r="L69" s="23"/>
      <c r="M69" s="23"/>
      <c r="N69" s="23"/>
      <c r="O69" s="23"/>
      <c r="P69" s="23"/>
    </row>
    <row r="70" spans="1:19" s="29" customFormat="1" ht="45.75" customHeight="1">
      <c r="A70" s="9" t="s">
        <v>2</v>
      </c>
      <c r="B70" s="15"/>
      <c r="C70" s="15"/>
      <c r="D70" s="15"/>
      <c r="E70" s="15"/>
      <c r="F70" s="15"/>
      <c r="G70" s="15"/>
      <c r="H70" s="15"/>
      <c r="I70" s="15"/>
      <c r="J70" s="15"/>
      <c r="K70" s="15"/>
      <c r="L70" s="15"/>
      <c r="M70" s="15"/>
      <c r="N70" s="15"/>
      <c r="O70" s="15"/>
      <c r="P70" s="15"/>
    </row>
    <row r="71" spans="1:19" s="29" customFormat="1" ht="31.5" customHeight="1">
      <c r="A71" s="15"/>
      <c r="B71" s="247">
        <v>1529000000</v>
      </c>
      <c r="C71" s="247"/>
      <c r="D71" s="247"/>
      <c r="E71" s="247"/>
      <c r="F71" s="247"/>
      <c r="G71" s="247"/>
      <c r="H71" s="247"/>
      <c r="I71" s="18" t="s">
        <v>57</v>
      </c>
      <c r="J71" s="30"/>
      <c r="K71" s="31"/>
      <c r="L71" s="15"/>
      <c r="M71" s="14"/>
      <c r="N71" s="14"/>
      <c r="O71" s="15"/>
      <c r="P71" s="15"/>
    </row>
    <row r="72" spans="1:19" s="29" customFormat="1" ht="31.5" customHeight="1">
      <c r="A72" s="15"/>
      <c r="B72" s="247">
        <v>11732000000</v>
      </c>
      <c r="C72" s="247"/>
      <c r="D72" s="247"/>
      <c r="E72" s="247"/>
      <c r="F72" s="247"/>
      <c r="G72" s="247"/>
      <c r="H72" s="247"/>
      <c r="I72" s="18" t="s">
        <v>58</v>
      </c>
      <c r="J72" s="30"/>
      <c r="K72" s="19"/>
      <c r="L72" s="45">
        <f>IF(AND(500000000&gt;=B71,B71/B72&gt;=0.95),1,B71/B72)</f>
        <v>0.13032730992158201</v>
      </c>
      <c r="M72" s="248" t="s">
        <v>59</v>
      </c>
      <c r="N72" s="249"/>
      <c r="O72" s="249"/>
      <c r="P72" s="249"/>
    </row>
    <row r="73" spans="1:19" s="29" customFormat="1" ht="98.25" customHeight="1">
      <c r="A73" s="9" t="s">
        <v>15</v>
      </c>
      <c r="B73" s="15"/>
      <c r="C73" s="15"/>
      <c r="D73" s="15"/>
      <c r="E73" s="15"/>
      <c r="F73" s="15"/>
      <c r="G73" s="15"/>
      <c r="H73" s="15"/>
      <c r="I73" s="15"/>
      <c r="J73" s="15"/>
      <c r="K73" s="15"/>
      <c r="L73" s="15"/>
      <c r="M73" s="15"/>
      <c r="N73" s="15"/>
      <c r="O73" s="15"/>
      <c r="P73" s="15"/>
    </row>
    <row r="74" spans="1:19" s="29" customFormat="1" ht="24.95" customHeight="1">
      <c r="A74" s="15"/>
      <c r="B74" s="32" t="s">
        <v>62</v>
      </c>
      <c r="C74" s="15"/>
      <c r="D74" s="32"/>
      <c r="E74" s="32"/>
      <c r="F74" s="32"/>
      <c r="G74" s="32"/>
      <c r="H74" s="32"/>
      <c r="I74" s="32"/>
      <c r="J74" s="15"/>
      <c r="K74" s="15"/>
      <c r="L74" s="15"/>
      <c r="M74" s="15"/>
      <c r="N74" s="15"/>
      <c r="O74" s="15"/>
      <c r="P74" s="15"/>
    </row>
    <row r="75" spans="1:19" s="29" customFormat="1" ht="24.95" customHeight="1">
      <c r="A75" s="15"/>
      <c r="B75" s="15" t="s">
        <v>60</v>
      </c>
      <c r="C75" s="15"/>
      <c r="D75" s="15"/>
      <c r="E75" s="15"/>
      <c r="F75" s="15"/>
      <c r="G75" s="15"/>
      <c r="H75" s="279">
        <f>J68/R68</f>
        <v>0</v>
      </c>
      <c r="I75" s="280"/>
      <c r="J75" s="15" t="s">
        <v>23</v>
      </c>
      <c r="K75" s="15"/>
      <c r="L75" s="15"/>
      <c r="M75" s="15"/>
      <c r="N75" s="15"/>
      <c r="O75" s="15"/>
      <c r="P75" s="15"/>
    </row>
    <row r="76" spans="1:19" s="29" customFormat="1" ht="24.95" customHeight="1">
      <c r="A76" s="15"/>
      <c r="B76" s="15" t="s">
        <v>61</v>
      </c>
      <c r="C76" s="15"/>
      <c r="D76" s="15"/>
      <c r="E76" s="15"/>
      <c r="F76" s="15"/>
      <c r="G76" s="15"/>
      <c r="H76" s="279">
        <f>L68/R68</f>
        <v>6.0606060606060608E-2</v>
      </c>
      <c r="I76" s="280"/>
      <c r="J76" s="15" t="s">
        <v>63</v>
      </c>
      <c r="K76" s="15"/>
      <c r="L76" s="15"/>
      <c r="M76" s="15"/>
      <c r="N76" s="15"/>
      <c r="O76" s="15"/>
      <c r="P76" s="15"/>
    </row>
    <row r="77" spans="1:19" s="29" customFormat="1" ht="24.95" customHeight="1">
      <c r="A77" s="15"/>
      <c r="B77" s="32" t="s">
        <v>64</v>
      </c>
      <c r="C77" s="15"/>
      <c r="D77" s="15"/>
      <c r="E77" s="15"/>
      <c r="F77" s="15"/>
      <c r="G77" s="15"/>
      <c r="H77" s="281"/>
      <c r="I77" s="281"/>
      <c r="J77" s="15"/>
      <c r="K77" s="15"/>
      <c r="L77" s="15"/>
      <c r="M77" s="15"/>
      <c r="N77" s="15"/>
      <c r="O77" s="15"/>
      <c r="P77" s="15"/>
    </row>
    <row r="78" spans="1:19" s="29" customFormat="1" ht="21" customHeight="1">
      <c r="A78" s="9"/>
      <c r="B78" s="15" t="s">
        <v>65</v>
      </c>
      <c r="C78" s="15"/>
      <c r="D78" s="15"/>
      <c r="E78" s="15"/>
      <c r="F78" s="15"/>
      <c r="G78" s="15"/>
      <c r="H78" s="279">
        <f>M68/R68</f>
        <v>0</v>
      </c>
      <c r="I78" s="280"/>
      <c r="J78" s="15" t="s">
        <v>67</v>
      </c>
      <c r="K78" s="15"/>
      <c r="L78" s="15"/>
      <c r="M78" s="15"/>
      <c r="N78" s="15"/>
      <c r="O78" s="15"/>
      <c r="P78" s="15"/>
    </row>
    <row r="79" spans="1:19" s="29" customFormat="1" ht="24.95" customHeight="1">
      <c r="A79" s="15"/>
      <c r="B79" s="15" t="s">
        <v>66</v>
      </c>
      <c r="C79" s="15"/>
      <c r="D79" s="15"/>
      <c r="E79" s="15"/>
      <c r="F79" s="15"/>
      <c r="G79" s="15"/>
      <c r="H79" s="279">
        <f>O68/R68</f>
        <v>0</v>
      </c>
      <c r="I79" s="280"/>
      <c r="J79" s="15" t="s">
        <v>68</v>
      </c>
      <c r="K79" s="15"/>
      <c r="L79" s="15"/>
      <c r="M79" s="15"/>
      <c r="N79" s="15"/>
      <c r="O79" s="15"/>
      <c r="P79" s="15"/>
    </row>
    <row r="80" spans="1:19" s="29" customFormat="1" ht="24.95" customHeight="1">
      <c r="A80" s="9" t="s">
        <v>12</v>
      </c>
      <c r="B80" s="15"/>
      <c r="C80" s="15"/>
      <c r="D80" s="15"/>
      <c r="E80" s="15"/>
      <c r="F80" s="15"/>
      <c r="G80" s="15"/>
      <c r="H80" s="15"/>
      <c r="I80" s="15"/>
      <c r="J80" s="15"/>
      <c r="K80" s="15"/>
      <c r="L80" s="15"/>
      <c r="M80" s="15"/>
      <c r="N80" s="15"/>
      <c r="O80" s="15"/>
      <c r="P80" s="15"/>
    </row>
    <row r="81" spans="1:16" s="29" customFormat="1" ht="24.95" customHeight="1">
      <c r="A81" s="15"/>
      <c r="B81" s="243" t="s">
        <v>95</v>
      </c>
      <c r="C81" s="243"/>
      <c r="D81" s="243"/>
      <c r="E81" s="243"/>
      <c r="F81" s="243"/>
      <c r="G81" s="243"/>
      <c r="H81" s="243"/>
      <c r="I81" s="244"/>
      <c r="J81" s="33">
        <f>ROUNDDOWN(ROUNDDOWN(C59*H75,0)*10/110,0)</f>
        <v>0</v>
      </c>
      <c r="K81" s="15" t="s">
        <v>69</v>
      </c>
      <c r="L81" s="15"/>
      <c r="M81" s="15"/>
      <c r="N81" s="15"/>
      <c r="O81" s="15"/>
      <c r="P81" s="15"/>
    </row>
    <row r="82" spans="1:16" s="29" customFormat="1" ht="24.95" customHeight="1">
      <c r="A82" s="15"/>
      <c r="B82" s="245" t="s">
        <v>96</v>
      </c>
      <c r="C82" s="245"/>
      <c r="D82" s="245"/>
      <c r="E82" s="245"/>
      <c r="F82" s="245"/>
      <c r="G82" s="245"/>
      <c r="H82" s="245"/>
      <c r="I82" s="246"/>
      <c r="J82" s="44">
        <f>ROUNDDOWN(ROUNDDOWN(C59*H76,0)*10/110*L72,0)</f>
        <v>21</v>
      </c>
      <c r="K82" s="15" t="s">
        <v>70</v>
      </c>
      <c r="L82" s="15"/>
      <c r="M82" s="15"/>
      <c r="N82" s="15"/>
      <c r="O82" s="15"/>
      <c r="P82" s="15"/>
    </row>
    <row r="83" spans="1:16" ht="24.75" customHeight="1">
      <c r="B83" s="243" t="s">
        <v>97</v>
      </c>
      <c r="C83" s="243"/>
      <c r="D83" s="243"/>
      <c r="E83" s="243"/>
      <c r="F83" s="243"/>
      <c r="G83" s="243"/>
      <c r="H83" s="243"/>
      <c r="I83" s="244"/>
      <c r="J83" s="44">
        <f>ROUNDDOWN(ROUNDDOWN(C59*H78,0)*8/108,0)</f>
        <v>0</v>
      </c>
      <c r="K83" s="15" t="s">
        <v>71</v>
      </c>
      <c r="L83" s="15"/>
    </row>
    <row r="84" spans="1:16" ht="24.75" customHeight="1">
      <c r="B84" s="243" t="s">
        <v>98</v>
      </c>
      <c r="C84" s="243"/>
      <c r="D84" s="243"/>
      <c r="E84" s="243"/>
      <c r="F84" s="243"/>
      <c r="G84" s="243"/>
      <c r="H84" s="243"/>
      <c r="I84" s="244"/>
      <c r="J84" s="44">
        <f>ROUNDDOWN(ROUNDDOWN(C59*H79,0)*8/108*L72,0)</f>
        <v>0</v>
      </c>
      <c r="K84" s="15" t="s">
        <v>72</v>
      </c>
      <c r="L84" s="15"/>
    </row>
    <row r="85" spans="1:16" ht="24.75" customHeight="1">
      <c r="B85" s="66" t="s">
        <v>73</v>
      </c>
      <c r="C85" s="15"/>
      <c r="D85" s="15"/>
      <c r="E85" s="15"/>
      <c r="F85" s="15"/>
      <c r="G85" s="15"/>
      <c r="H85" s="15"/>
      <c r="I85" s="15"/>
      <c r="J85" s="68">
        <f>SUM(J81:J84)</f>
        <v>21</v>
      </c>
      <c r="K85" s="15" t="s">
        <v>16</v>
      </c>
      <c r="L85" s="15"/>
    </row>
  </sheetData>
  <mergeCells count="52">
    <mergeCell ref="B40:I40"/>
    <mergeCell ref="B41:I41"/>
    <mergeCell ref="J63:L63"/>
    <mergeCell ref="C24:I24"/>
    <mergeCell ref="M29:P29"/>
    <mergeCell ref="B38:I38"/>
    <mergeCell ref="B39:I39"/>
    <mergeCell ref="H32:I32"/>
    <mergeCell ref="H33:I33"/>
    <mergeCell ref="B22:B25"/>
    <mergeCell ref="B28:H28"/>
    <mergeCell ref="B29:H29"/>
    <mergeCell ref="C25:I25"/>
    <mergeCell ref="C23:I23"/>
    <mergeCell ref="H35:I35"/>
    <mergeCell ref="H36:I36"/>
    <mergeCell ref="C7:J7"/>
    <mergeCell ref="C4:J4"/>
    <mergeCell ref="P20:P21"/>
    <mergeCell ref="R20:R21"/>
    <mergeCell ref="C22:I22"/>
    <mergeCell ref="J20:L20"/>
    <mergeCell ref="C10:J10"/>
    <mergeCell ref="C16:G16"/>
    <mergeCell ref="B20:I21"/>
    <mergeCell ref="Q20:Q21"/>
    <mergeCell ref="M20:O20"/>
    <mergeCell ref="C47:J47"/>
    <mergeCell ref="C50:J50"/>
    <mergeCell ref="C53:J53"/>
    <mergeCell ref="C59:G59"/>
    <mergeCell ref="B63:I64"/>
    <mergeCell ref="M63:O63"/>
    <mergeCell ref="P63:P64"/>
    <mergeCell ref="Q63:Q64"/>
    <mergeCell ref="R63:R64"/>
    <mergeCell ref="B65:B68"/>
    <mergeCell ref="C65:I65"/>
    <mergeCell ref="C66:I66"/>
    <mergeCell ref="C67:I67"/>
    <mergeCell ref="C68:I68"/>
    <mergeCell ref="M72:P72"/>
    <mergeCell ref="H75:I75"/>
    <mergeCell ref="H76:I76"/>
    <mergeCell ref="H78:I78"/>
    <mergeCell ref="H79:I79"/>
    <mergeCell ref="B81:I81"/>
    <mergeCell ref="B82:I82"/>
    <mergeCell ref="B83:I83"/>
    <mergeCell ref="B84:I84"/>
    <mergeCell ref="B71:H71"/>
    <mergeCell ref="B72:H72"/>
  </mergeCells>
  <phoneticPr fontId="1"/>
  <pageMargins left="0.59055118110236227" right="0.59055118110236227" top="0.98425196850393704" bottom="0.59055118110236227" header="0.51181102362204722" footer="0.51181102362204722"/>
  <pageSetup paperSize="9" scale="52" fitToHeight="2" orientation="portrait" blackAndWhite="1" cellComments="asDisplayed" r:id="rId1"/>
  <headerFooter alignWithMargins="0"/>
  <rowBreaks count="1" manualBreakCount="1">
    <brk id="43" max="17" man="1"/>
  </rowBreaks>
  <ignoredErrors>
    <ignoredError sqref="I33 I32" evalError="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EBEB5-1971-407E-82F0-DBE7792A77DE}">
  <sheetPr>
    <tabColor rgb="FF00B0F0"/>
  </sheetPr>
  <dimension ref="A1:Q78"/>
  <sheetViews>
    <sheetView showGridLines="0" view="pageBreakPreview" topLeftCell="A58" zoomScale="85" zoomScaleNormal="100" zoomScaleSheetLayoutView="85" workbookViewId="0">
      <selection activeCell="A50" sqref="A50"/>
    </sheetView>
  </sheetViews>
  <sheetFormatPr defaultColWidth="9" defaultRowHeight="13.5"/>
  <cols>
    <col min="1" max="2" width="3.125" style="3" customWidth="1"/>
    <col min="3" max="3" width="5.625" style="1" customWidth="1"/>
    <col min="4" max="5" width="8.125" style="1" customWidth="1"/>
    <col min="6" max="6" width="13.625" style="1" bestFit="1" customWidth="1"/>
    <col min="7" max="7" width="3.125" style="1" customWidth="1"/>
    <col min="8" max="8" width="14.375" style="1" customWidth="1"/>
    <col min="9" max="9" width="2.25" style="1" customWidth="1"/>
    <col min="10" max="10" width="17.875" style="1" customWidth="1"/>
    <col min="11" max="11" width="16.25" style="1" customWidth="1"/>
    <col min="12" max="14" width="15.625" style="1" customWidth="1"/>
    <col min="15" max="15" width="14.125" style="1" customWidth="1"/>
    <col min="16" max="16384" width="9" style="1"/>
  </cols>
  <sheetData>
    <row r="1" spans="1:16" s="35" customFormat="1" ht="24.95" customHeight="1">
      <c r="D1" s="53"/>
      <c r="M1" s="27"/>
      <c r="N1" s="27"/>
    </row>
    <row r="2" spans="1:16" s="35" customFormat="1" ht="63" customHeight="1">
      <c r="D2" s="53"/>
      <c r="M2" s="27"/>
      <c r="N2" s="27"/>
      <c r="O2" s="61" t="s">
        <v>42</v>
      </c>
    </row>
    <row r="3" spans="1:16" s="36" customFormat="1" ht="66" customHeight="1">
      <c r="A3" s="274" t="s">
        <v>32</v>
      </c>
      <c r="B3" s="274"/>
      <c r="C3" s="274"/>
      <c r="D3" s="274"/>
      <c r="E3" s="274"/>
      <c r="F3" s="274"/>
      <c r="G3" s="274"/>
      <c r="H3" s="274"/>
      <c r="I3" s="274"/>
      <c r="J3" s="274"/>
      <c r="K3" s="274"/>
      <c r="L3" s="274"/>
      <c r="M3" s="274"/>
      <c r="N3" s="274"/>
      <c r="O3" s="274"/>
      <c r="P3" s="35"/>
    </row>
    <row r="4" spans="1:16" s="34" customFormat="1" ht="24.95" customHeight="1">
      <c r="A4" s="37" t="s">
        <v>44</v>
      </c>
      <c r="B4" s="38"/>
      <c r="C4" s="23"/>
      <c r="D4" s="23"/>
      <c r="E4" s="23"/>
      <c r="F4" s="23"/>
      <c r="G4" s="23"/>
      <c r="H4" s="23"/>
      <c r="I4" s="23"/>
      <c r="J4" s="23"/>
      <c r="K4" s="23"/>
      <c r="L4" s="23"/>
      <c r="M4" s="23"/>
      <c r="N4" s="23"/>
      <c r="O4" s="23"/>
      <c r="P4" s="23"/>
    </row>
    <row r="5" spans="1:16" s="34" customFormat="1" ht="24.95" customHeight="1">
      <c r="A5" s="38"/>
      <c r="B5" s="38"/>
      <c r="C5" s="262" t="s">
        <v>47</v>
      </c>
      <c r="D5" s="262"/>
      <c r="E5" s="262"/>
      <c r="F5" s="262"/>
      <c r="G5" s="262"/>
      <c r="H5" s="262"/>
      <c r="I5" s="262"/>
      <c r="J5" s="262"/>
      <c r="K5" s="23"/>
      <c r="L5" s="23"/>
      <c r="M5" s="23"/>
      <c r="N5" s="23"/>
      <c r="O5" s="23"/>
      <c r="P5" s="23"/>
    </row>
    <row r="6" spans="1:16" s="34" customFormat="1" ht="24.95" customHeight="1">
      <c r="A6" s="38"/>
      <c r="B6" s="38"/>
      <c r="C6" s="23"/>
      <c r="D6" s="23"/>
      <c r="E6" s="23"/>
      <c r="F6" s="23"/>
      <c r="G6" s="23"/>
      <c r="H6" s="23"/>
      <c r="I6" s="23"/>
      <c r="J6" s="23"/>
      <c r="K6" s="23"/>
      <c r="L6" s="23"/>
      <c r="M6" s="23"/>
      <c r="N6" s="23"/>
      <c r="O6" s="23"/>
      <c r="P6" s="23"/>
    </row>
    <row r="7" spans="1:16" s="34" customFormat="1" ht="24.95" customHeight="1">
      <c r="A7" s="37" t="s">
        <v>197</v>
      </c>
      <c r="B7" s="38"/>
      <c r="C7" s="23"/>
      <c r="D7" s="23"/>
      <c r="E7" s="23"/>
      <c r="F7" s="23"/>
      <c r="G7" s="23"/>
      <c r="H7" s="23"/>
      <c r="I7" s="23"/>
      <c r="J7" s="23"/>
      <c r="K7" s="23"/>
      <c r="L7" s="23"/>
      <c r="M7" s="23"/>
      <c r="N7" s="23"/>
      <c r="O7" s="23"/>
      <c r="P7" s="23"/>
    </row>
    <row r="8" spans="1:16" s="34" customFormat="1" ht="24.95" customHeight="1">
      <c r="A8" s="38"/>
      <c r="B8" s="38"/>
      <c r="C8" s="262" t="s">
        <v>46</v>
      </c>
      <c r="D8" s="262"/>
      <c r="E8" s="262"/>
      <c r="F8" s="262"/>
      <c r="G8" s="262"/>
      <c r="H8" s="262"/>
      <c r="I8" s="262"/>
      <c r="J8" s="262"/>
      <c r="K8" s="23"/>
      <c r="L8" s="23"/>
      <c r="M8" s="23"/>
      <c r="N8" s="23"/>
      <c r="O8" s="23"/>
      <c r="P8" s="23"/>
    </row>
    <row r="9" spans="1:16" s="34" customFormat="1" ht="24.95" customHeight="1">
      <c r="A9" s="38"/>
      <c r="B9" s="38"/>
      <c r="C9" s="23"/>
      <c r="D9" s="23"/>
      <c r="E9" s="23"/>
      <c r="F9" s="23"/>
      <c r="G9" s="23"/>
      <c r="H9" s="23"/>
      <c r="I9" s="23"/>
      <c r="J9" s="23"/>
      <c r="K9" s="23"/>
      <c r="L9" s="23"/>
      <c r="M9" s="23"/>
      <c r="N9" s="23"/>
      <c r="O9" s="23"/>
      <c r="P9" s="23"/>
    </row>
    <row r="10" spans="1:16" s="34" customFormat="1" ht="24.95" customHeight="1">
      <c r="A10" s="37" t="s">
        <v>100</v>
      </c>
      <c r="B10" s="38"/>
      <c r="C10" s="23"/>
      <c r="D10" s="23"/>
      <c r="E10" s="23"/>
      <c r="F10" s="23"/>
      <c r="G10" s="23"/>
      <c r="H10" s="23"/>
      <c r="I10" s="23"/>
      <c r="J10" s="23"/>
      <c r="K10" s="23"/>
      <c r="L10" s="23"/>
      <c r="M10" s="23"/>
      <c r="N10" s="23"/>
      <c r="O10" s="23"/>
      <c r="P10" s="23"/>
    </row>
    <row r="11" spans="1:16" s="34" customFormat="1" ht="24.95" customHeight="1">
      <c r="A11" s="38"/>
      <c r="B11" s="38"/>
      <c r="C11" s="262" t="s">
        <v>34</v>
      </c>
      <c r="D11" s="262"/>
      <c r="E11" s="262"/>
      <c r="F11" s="262"/>
      <c r="G11" s="262"/>
      <c r="H11" s="262"/>
      <c r="I11" s="262"/>
      <c r="J11" s="262"/>
      <c r="K11" s="23"/>
      <c r="L11" s="23"/>
      <c r="M11" s="23"/>
      <c r="N11" s="23"/>
      <c r="O11" s="23"/>
      <c r="P11" s="23"/>
    </row>
    <row r="12" spans="1:16" s="34" customFormat="1" ht="24.95" customHeight="1">
      <c r="A12" s="38"/>
      <c r="B12" s="38"/>
      <c r="C12" s="23"/>
      <c r="D12" s="23"/>
      <c r="E12" s="23"/>
      <c r="F12" s="23"/>
      <c r="G12" s="23"/>
      <c r="H12" s="23"/>
      <c r="I12" s="23"/>
      <c r="J12" s="23"/>
      <c r="K12" s="23"/>
      <c r="L12" s="23"/>
      <c r="M12" s="23"/>
      <c r="N12" s="23"/>
      <c r="O12" s="23"/>
      <c r="P12" s="23"/>
    </row>
    <row r="13" spans="1:16" s="34" customFormat="1" ht="24.95" customHeight="1">
      <c r="A13" s="37" t="s">
        <v>3</v>
      </c>
      <c r="B13" s="38"/>
      <c r="C13" s="23"/>
      <c r="D13" s="23"/>
      <c r="E13" s="23"/>
      <c r="F13" s="23"/>
      <c r="G13" s="23"/>
      <c r="H13" s="23"/>
      <c r="I13" s="23"/>
      <c r="J13" s="23"/>
      <c r="K13" s="23"/>
      <c r="L13" s="23"/>
      <c r="M13" s="23"/>
      <c r="N13" s="23"/>
      <c r="O13" s="23"/>
      <c r="P13" s="23"/>
    </row>
    <row r="14" spans="1:16" s="34" customFormat="1" ht="24.95" customHeight="1">
      <c r="A14" s="38" t="s">
        <v>9</v>
      </c>
      <c r="B14" s="38"/>
      <c r="C14" s="48" t="s">
        <v>198</v>
      </c>
      <c r="D14" s="48"/>
      <c r="E14" s="48"/>
      <c r="F14" s="48"/>
      <c r="G14" s="48"/>
      <c r="H14" s="48"/>
      <c r="I14" s="48"/>
      <c r="J14" s="48"/>
      <c r="K14" s="23"/>
      <c r="L14" s="23"/>
      <c r="M14" s="23"/>
      <c r="N14" s="23"/>
      <c r="O14" s="23"/>
      <c r="P14" s="23"/>
    </row>
    <row r="15" spans="1:16" s="34" customFormat="1" ht="24.95" customHeight="1">
      <c r="A15" s="38"/>
      <c r="B15" s="38"/>
      <c r="C15" s="23"/>
      <c r="D15" s="23"/>
      <c r="E15" s="23"/>
      <c r="F15" s="23"/>
      <c r="G15" s="23"/>
      <c r="H15" s="23"/>
      <c r="I15" s="23"/>
      <c r="J15" s="23"/>
      <c r="K15" s="23"/>
      <c r="L15" s="23"/>
      <c r="M15" s="23"/>
      <c r="N15" s="23"/>
      <c r="O15" s="23"/>
      <c r="P15" s="23"/>
    </row>
    <row r="16" spans="1:16" s="34" customFormat="1" ht="24.95" customHeight="1">
      <c r="A16" s="37" t="s">
        <v>24</v>
      </c>
      <c r="B16" s="38"/>
      <c r="C16" s="23"/>
      <c r="D16" s="23"/>
      <c r="E16" s="23"/>
      <c r="F16" s="23"/>
      <c r="G16" s="23"/>
      <c r="H16" s="23"/>
      <c r="I16" s="23"/>
      <c r="J16" s="23"/>
      <c r="K16" s="23"/>
      <c r="L16" s="23"/>
      <c r="M16" s="23"/>
      <c r="N16" s="23"/>
      <c r="O16" s="23"/>
      <c r="P16" s="23"/>
    </row>
    <row r="17" spans="1:17" s="34" customFormat="1" ht="24.95" customHeight="1">
      <c r="A17" s="38"/>
      <c r="B17" s="38"/>
      <c r="C17" s="275">
        <v>30000</v>
      </c>
      <c r="D17" s="275"/>
      <c r="E17" s="275"/>
      <c r="F17" s="275"/>
      <c r="G17" s="275"/>
      <c r="H17" s="39" t="s">
        <v>10</v>
      </c>
      <c r="I17" s="40"/>
      <c r="J17" s="23"/>
      <c r="K17" s="23"/>
      <c r="L17" s="23"/>
      <c r="M17" s="23"/>
      <c r="N17" s="23"/>
      <c r="O17" s="23"/>
      <c r="P17" s="23"/>
    </row>
    <row r="18" spans="1:17" s="34" customFormat="1" ht="24.95" customHeight="1">
      <c r="A18" s="38"/>
      <c r="B18" s="38"/>
      <c r="C18" s="23"/>
      <c r="D18" s="23"/>
      <c r="E18" s="23"/>
      <c r="F18" s="23"/>
      <c r="G18" s="23"/>
      <c r="H18" s="23"/>
      <c r="I18" s="23"/>
      <c r="J18" s="23"/>
      <c r="K18" s="23"/>
      <c r="L18" s="23"/>
      <c r="M18" s="23"/>
      <c r="N18" s="23"/>
      <c r="O18" s="23"/>
      <c r="P18" s="23"/>
    </row>
    <row r="19" spans="1:17" s="34" customFormat="1" ht="24.95" customHeight="1">
      <c r="A19" s="37" t="s">
        <v>0</v>
      </c>
      <c r="B19" s="38"/>
      <c r="C19" s="23"/>
      <c r="D19" s="23"/>
      <c r="E19" s="23"/>
      <c r="F19" s="23"/>
      <c r="G19" s="23"/>
      <c r="H19" s="23"/>
      <c r="I19" s="23"/>
      <c r="J19" s="23"/>
      <c r="K19" s="23"/>
      <c r="L19" s="23"/>
      <c r="M19" s="23"/>
      <c r="N19" s="23"/>
      <c r="O19" s="23"/>
      <c r="P19" s="23"/>
    </row>
    <row r="20" spans="1:17" s="34" customFormat="1" ht="24.95" customHeight="1">
      <c r="A20" s="15" t="s">
        <v>93</v>
      </c>
      <c r="B20" s="15"/>
      <c r="C20" s="23"/>
      <c r="D20" s="23"/>
      <c r="E20" s="23"/>
      <c r="F20" s="23"/>
      <c r="G20" s="23"/>
      <c r="H20" s="23"/>
      <c r="I20" s="23"/>
      <c r="J20" s="23"/>
      <c r="K20" s="23"/>
      <c r="L20" s="23"/>
      <c r="M20" s="23"/>
      <c r="N20" s="23"/>
      <c r="O20" s="23"/>
      <c r="P20" s="23"/>
    </row>
    <row r="21" spans="1:17" s="2" customFormat="1" ht="24.95" customHeight="1">
      <c r="A21" s="6"/>
      <c r="B21" s="264"/>
      <c r="C21" s="265"/>
      <c r="D21" s="265"/>
      <c r="E21" s="265"/>
      <c r="F21" s="265"/>
      <c r="G21" s="265"/>
      <c r="H21" s="265"/>
      <c r="I21" s="266"/>
      <c r="J21" s="251" t="s">
        <v>74</v>
      </c>
      <c r="K21" s="251" t="s">
        <v>75</v>
      </c>
      <c r="L21" s="251" t="s">
        <v>1</v>
      </c>
      <c r="M21" s="251" t="s">
        <v>37</v>
      </c>
      <c r="N21" s="51" t="s">
        <v>39</v>
      </c>
      <c r="O21" s="23"/>
      <c r="P21" s="23"/>
      <c r="Q21" s="6"/>
    </row>
    <row r="22" spans="1:17" s="2" customFormat="1" ht="30" customHeight="1">
      <c r="A22" s="6"/>
      <c r="B22" s="267"/>
      <c r="C22" s="268"/>
      <c r="D22" s="268"/>
      <c r="E22" s="268"/>
      <c r="F22" s="268"/>
      <c r="G22" s="268"/>
      <c r="H22" s="268"/>
      <c r="I22" s="269"/>
      <c r="J22" s="252"/>
      <c r="K22" s="252"/>
      <c r="L22" s="252"/>
      <c r="M22" s="252"/>
      <c r="N22" s="52" t="s">
        <v>76</v>
      </c>
      <c r="O22" s="23"/>
      <c r="P22" s="23"/>
      <c r="Q22" s="6"/>
    </row>
    <row r="23" spans="1:17" s="34" customFormat="1" ht="24.95" customHeight="1">
      <c r="A23" s="23"/>
      <c r="B23" s="253" t="s">
        <v>4</v>
      </c>
      <c r="C23" s="256" t="s">
        <v>91</v>
      </c>
      <c r="D23" s="257"/>
      <c r="E23" s="257"/>
      <c r="F23" s="257"/>
      <c r="G23" s="257"/>
      <c r="H23" s="257"/>
      <c r="I23" s="258"/>
      <c r="J23" s="41">
        <v>10000</v>
      </c>
      <c r="K23" s="41"/>
      <c r="L23" s="41">
        <v>1000</v>
      </c>
      <c r="M23" s="41">
        <v>2000</v>
      </c>
      <c r="N23" s="42">
        <f>SUM(J23:M23)</f>
        <v>13000</v>
      </c>
      <c r="O23" s="23"/>
      <c r="P23" s="23"/>
      <c r="Q23" s="23"/>
    </row>
    <row r="24" spans="1:17" s="34" customFormat="1" ht="24.95" customHeight="1">
      <c r="A24" s="23"/>
      <c r="B24" s="254"/>
      <c r="C24" s="256" t="s">
        <v>92</v>
      </c>
      <c r="D24" s="257"/>
      <c r="E24" s="257"/>
      <c r="F24" s="257"/>
      <c r="G24" s="257"/>
      <c r="H24" s="257"/>
      <c r="I24" s="258"/>
      <c r="J24" s="41">
        <v>20000</v>
      </c>
      <c r="K24" s="41"/>
      <c r="L24" s="41"/>
      <c r="M24" s="41"/>
      <c r="N24" s="42">
        <f t="shared" ref="N24:N26" si="0">SUM(J24:M24)</f>
        <v>20000</v>
      </c>
      <c r="O24" s="23"/>
      <c r="P24" s="23"/>
      <c r="Q24" s="23"/>
    </row>
    <row r="25" spans="1:17" s="34" customFormat="1" ht="24.95" customHeight="1">
      <c r="A25" s="23"/>
      <c r="B25" s="254"/>
      <c r="C25" s="256"/>
      <c r="D25" s="257"/>
      <c r="E25" s="257"/>
      <c r="F25" s="257"/>
      <c r="G25" s="257"/>
      <c r="H25" s="257"/>
      <c r="I25" s="258"/>
      <c r="J25" s="41"/>
      <c r="K25" s="41"/>
      <c r="L25" s="41"/>
      <c r="M25" s="41"/>
      <c r="N25" s="42">
        <f t="shared" si="0"/>
        <v>0</v>
      </c>
      <c r="O25" s="23"/>
      <c r="P25" s="23"/>
      <c r="Q25" s="23"/>
    </row>
    <row r="26" spans="1:17" s="34" customFormat="1" ht="24.95" customHeight="1">
      <c r="A26" s="23"/>
      <c r="B26" s="255"/>
      <c r="C26" s="259" t="s">
        <v>17</v>
      </c>
      <c r="D26" s="260"/>
      <c r="E26" s="260"/>
      <c r="F26" s="260"/>
      <c r="G26" s="260"/>
      <c r="H26" s="260"/>
      <c r="I26" s="261"/>
      <c r="J26" s="70">
        <f>SUM(J23:J25)</f>
        <v>30000</v>
      </c>
      <c r="K26" s="50">
        <f>SUM(K23:K25)</f>
        <v>0</v>
      </c>
      <c r="L26" s="43">
        <f>SUM(L23:L25)</f>
        <v>1000</v>
      </c>
      <c r="M26" s="43">
        <f>SUM(M23:M25)</f>
        <v>2000</v>
      </c>
      <c r="N26" s="43">
        <f t="shared" si="0"/>
        <v>33000</v>
      </c>
      <c r="O26" s="23"/>
      <c r="P26" s="23"/>
      <c r="Q26" s="23"/>
    </row>
    <row r="27" spans="1:17" s="34" customFormat="1" ht="41.25" customHeight="1">
      <c r="A27" s="23"/>
      <c r="B27" s="23"/>
      <c r="C27" s="23"/>
      <c r="D27" s="23"/>
      <c r="E27" s="23"/>
      <c r="F27" s="23"/>
      <c r="G27" s="23"/>
      <c r="H27" s="23"/>
      <c r="I27" s="23"/>
      <c r="J27" s="23"/>
      <c r="K27" s="23"/>
      <c r="L27" s="23"/>
      <c r="M27" s="23"/>
      <c r="N27" s="23"/>
      <c r="O27" s="23"/>
      <c r="P27" s="23"/>
    </row>
    <row r="28" spans="1:17" s="29" customFormat="1" ht="44.25" customHeight="1">
      <c r="A28" s="15" t="s">
        <v>30</v>
      </c>
      <c r="B28" s="15"/>
      <c r="C28" s="15"/>
      <c r="D28" s="15"/>
      <c r="E28" s="15"/>
      <c r="F28" s="15"/>
      <c r="G28" s="15"/>
      <c r="H28" s="15"/>
      <c r="I28" s="15"/>
      <c r="J28" s="15"/>
      <c r="K28" s="15"/>
      <c r="L28" s="15"/>
      <c r="M28" s="15"/>
      <c r="N28" s="15"/>
      <c r="O28" s="15"/>
      <c r="P28" s="15"/>
    </row>
    <row r="29" spans="1:17" s="29" customFormat="1" ht="24.95" customHeight="1">
      <c r="A29" s="15"/>
      <c r="B29" s="247">
        <v>1435000000</v>
      </c>
      <c r="C29" s="247"/>
      <c r="D29" s="247"/>
      <c r="E29" s="247"/>
      <c r="F29" s="247"/>
      <c r="G29" s="247"/>
      <c r="H29" s="247"/>
      <c r="I29" s="18" t="s">
        <v>77</v>
      </c>
      <c r="J29" s="30"/>
      <c r="K29" s="31"/>
      <c r="L29" s="15"/>
      <c r="M29" s="14"/>
      <c r="N29" s="14"/>
      <c r="O29" s="15"/>
      <c r="P29" s="15"/>
    </row>
    <row r="30" spans="1:17" s="29" customFormat="1" ht="24.95" customHeight="1">
      <c r="A30" s="15"/>
      <c r="B30" s="247">
        <v>10364000000</v>
      </c>
      <c r="C30" s="247"/>
      <c r="D30" s="247"/>
      <c r="E30" s="247"/>
      <c r="F30" s="247"/>
      <c r="G30" s="247"/>
      <c r="H30" s="247"/>
      <c r="I30" s="18" t="s">
        <v>78</v>
      </c>
      <c r="J30" s="30"/>
      <c r="K30" s="19"/>
      <c r="L30" s="45">
        <f>IF(AND(500000000&gt;=B29,B29/B30&gt;=0.95),1,B29/B30)</f>
        <v>0.13846005403319181</v>
      </c>
      <c r="M30" s="248" t="s">
        <v>79</v>
      </c>
      <c r="N30" s="249"/>
      <c r="O30" s="249"/>
      <c r="P30" s="249"/>
    </row>
    <row r="31" spans="1:17" s="29" customFormat="1" ht="118.5" customHeight="1">
      <c r="A31" s="9" t="s">
        <v>38</v>
      </c>
      <c r="B31" s="15"/>
      <c r="C31" s="15"/>
      <c r="D31" s="15"/>
      <c r="E31" s="15"/>
      <c r="F31" s="15"/>
      <c r="G31" s="15"/>
      <c r="H31" s="15"/>
      <c r="I31" s="15"/>
      <c r="J31" s="15"/>
      <c r="K31" s="15"/>
      <c r="L31" s="15"/>
      <c r="M31" s="15"/>
      <c r="N31" s="15"/>
      <c r="O31" s="15"/>
      <c r="P31" s="15"/>
    </row>
    <row r="32" spans="1:17" s="29" customFormat="1" ht="24.95" customHeight="1">
      <c r="A32" s="15"/>
      <c r="B32" s="32" t="s">
        <v>82</v>
      </c>
      <c r="C32" s="15"/>
      <c r="D32" s="32"/>
      <c r="E32" s="32"/>
      <c r="F32" s="32"/>
      <c r="G32" s="32"/>
      <c r="H32" s="32"/>
      <c r="I32" s="32"/>
      <c r="J32" s="15"/>
      <c r="K32" s="15"/>
      <c r="L32" s="15"/>
      <c r="M32" s="15"/>
      <c r="N32" s="15"/>
      <c r="O32" s="15"/>
      <c r="P32" s="15"/>
    </row>
    <row r="33" spans="1:16" s="29" customFormat="1" ht="24.95" customHeight="1">
      <c r="A33" s="15"/>
      <c r="B33" s="15" t="s">
        <v>81</v>
      </c>
      <c r="C33" s="15"/>
      <c r="D33" s="15"/>
      <c r="E33" s="15"/>
      <c r="F33" s="71">
        <f>J26/N26</f>
        <v>0.90909090909090906</v>
      </c>
      <c r="G33" s="276" t="s">
        <v>80</v>
      </c>
      <c r="H33" s="276"/>
      <c r="I33" s="276"/>
      <c r="J33" s="15"/>
      <c r="K33" s="15"/>
      <c r="M33" s="15"/>
      <c r="N33" s="15"/>
      <c r="O33" s="15"/>
      <c r="P33" s="15"/>
    </row>
    <row r="34" spans="1:16" s="29" customFormat="1" ht="24.95" customHeight="1">
      <c r="A34" s="15"/>
      <c r="B34" s="32" t="s">
        <v>83</v>
      </c>
      <c r="C34" s="15"/>
      <c r="D34" s="15"/>
      <c r="E34" s="15"/>
      <c r="F34" s="15"/>
      <c r="G34" s="15"/>
      <c r="H34" s="15"/>
      <c r="I34" s="15"/>
      <c r="J34" s="15"/>
      <c r="K34" s="15"/>
      <c r="L34" s="15"/>
      <c r="M34" s="15"/>
      <c r="N34" s="15"/>
      <c r="O34" s="15"/>
      <c r="P34" s="15"/>
    </row>
    <row r="35" spans="1:16" s="29" customFormat="1" ht="24.95" customHeight="1">
      <c r="A35" s="15"/>
      <c r="B35" s="15" t="s">
        <v>84</v>
      </c>
      <c r="C35" s="15"/>
      <c r="D35" s="15"/>
      <c r="E35" s="15"/>
      <c r="F35" s="71">
        <f>K26/N26</f>
        <v>0</v>
      </c>
      <c r="G35" s="276" t="s">
        <v>85</v>
      </c>
      <c r="H35" s="276"/>
      <c r="I35" s="276"/>
      <c r="J35" s="15"/>
      <c r="K35" s="15"/>
      <c r="L35" s="15"/>
      <c r="M35" s="15"/>
      <c r="N35" s="15"/>
      <c r="O35" s="15"/>
      <c r="P35" s="15"/>
    </row>
    <row r="36" spans="1:16" s="29" customFormat="1" ht="30.75" customHeight="1">
      <c r="A36" s="15" t="s">
        <v>18</v>
      </c>
      <c r="B36" s="15"/>
      <c r="C36" s="15"/>
      <c r="D36" s="15"/>
      <c r="E36" s="15"/>
      <c r="F36" s="15"/>
      <c r="G36" s="15"/>
      <c r="H36" s="15"/>
      <c r="I36" s="15"/>
      <c r="J36" s="15"/>
      <c r="K36" s="15"/>
      <c r="L36" s="15"/>
      <c r="M36" s="15"/>
      <c r="N36" s="15"/>
      <c r="O36" s="15"/>
      <c r="P36" s="15"/>
    </row>
    <row r="37" spans="1:16" s="29" customFormat="1" ht="24.95" customHeight="1">
      <c r="A37" s="15"/>
      <c r="B37" s="273" t="s">
        <v>94</v>
      </c>
      <c r="C37" s="273"/>
      <c r="D37" s="273"/>
      <c r="E37" s="273"/>
      <c r="F37" s="273"/>
      <c r="G37" s="273"/>
      <c r="H37" s="33">
        <f>ROUNDDOWN(ROUNDDOWN(C17*F33,0)*10/110*L30,0)</f>
        <v>343</v>
      </c>
      <c r="I37" s="72"/>
      <c r="J37" s="15" t="s">
        <v>86</v>
      </c>
      <c r="K37" s="15"/>
      <c r="L37" s="15"/>
      <c r="M37" s="15"/>
      <c r="N37" s="15"/>
      <c r="O37" s="15"/>
      <c r="P37" s="15"/>
    </row>
    <row r="38" spans="1:16" s="29" customFormat="1" ht="24.95" customHeight="1">
      <c r="A38" s="15"/>
      <c r="B38" s="273" t="s">
        <v>99</v>
      </c>
      <c r="C38" s="273"/>
      <c r="D38" s="273"/>
      <c r="E38" s="273"/>
      <c r="F38" s="273"/>
      <c r="G38" s="273"/>
      <c r="H38" s="33">
        <f>ROUNDDOWN(ROUNDDOWN(C17*F35,0)*8/110*L30,0)</f>
        <v>0</v>
      </c>
      <c r="I38" s="15"/>
      <c r="J38" s="15" t="s">
        <v>87</v>
      </c>
      <c r="K38" s="15"/>
      <c r="L38" s="15"/>
      <c r="M38" s="15"/>
      <c r="N38" s="15"/>
      <c r="O38" s="15"/>
      <c r="P38" s="15"/>
    </row>
    <row r="39" spans="1:16" s="29" customFormat="1" ht="24.95" customHeight="1">
      <c r="A39" s="15"/>
      <c r="B39" s="73" t="s">
        <v>88</v>
      </c>
      <c r="C39" s="73"/>
      <c r="D39" s="73"/>
      <c r="E39" s="73"/>
      <c r="F39" s="73"/>
      <c r="G39" s="73"/>
      <c r="H39" s="68">
        <f>SUM(H37:H38)</f>
        <v>343</v>
      </c>
      <c r="I39" s="15"/>
      <c r="J39" s="15" t="s">
        <v>11</v>
      </c>
      <c r="K39" s="15"/>
      <c r="L39" s="15"/>
      <c r="M39" s="15"/>
      <c r="N39" s="15"/>
      <c r="O39" s="15"/>
      <c r="P39" s="15"/>
    </row>
    <row r="40" spans="1:16" s="35" customFormat="1" ht="64.5" customHeight="1">
      <c r="D40" s="53"/>
      <c r="M40" s="27"/>
      <c r="N40" s="27"/>
    </row>
    <row r="41" spans="1:16" s="35" customFormat="1" ht="64.5" customHeight="1">
      <c r="D41" s="53"/>
      <c r="M41" s="27"/>
      <c r="N41" s="27"/>
      <c r="O41" s="61" t="s">
        <v>42</v>
      </c>
    </row>
    <row r="42" spans="1:16" s="36" customFormat="1" ht="43.5" customHeight="1">
      <c r="A42" s="274" t="s">
        <v>32</v>
      </c>
      <c r="B42" s="274"/>
      <c r="C42" s="274"/>
      <c r="D42" s="274"/>
      <c r="E42" s="274"/>
      <c r="F42" s="274"/>
      <c r="G42" s="274"/>
      <c r="H42" s="274"/>
      <c r="I42" s="274"/>
      <c r="J42" s="274"/>
      <c r="K42" s="274"/>
      <c r="L42" s="274"/>
      <c r="M42" s="274"/>
      <c r="N42" s="274"/>
      <c r="O42" s="274"/>
      <c r="P42" s="35"/>
    </row>
    <row r="43" spans="1:16" s="34" customFormat="1" ht="24.95" customHeight="1">
      <c r="A43" s="37" t="s">
        <v>44</v>
      </c>
      <c r="B43" s="38"/>
      <c r="C43" s="23"/>
      <c r="D43" s="23"/>
      <c r="E43" s="23"/>
      <c r="F43" s="23"/>
      <c r="G43" s="23"/>
      <c r="H43" s="23"/>
      <c r="I43" s="23"/>
      <c r="J43" s="23"/>
      <c r="K43" s="23"/>
      <c r="L43" s="23"/>
      <c r="M43" s="23"/>
      <c r="N43" s="23"/>
      <c r="O43" s="23"/>
      <c r="P43" s="23"/>
    </row>
    <row r="44" spans="1:16" s="34" customFormat="1" ht="24.95" customHeight="1">
      <c r="A44" s="38"/>
      <c r="B44" s="38"/>
      <c r="C44" s="262" t="s">
        <v>45</v>
      </c>
      <c r="D44" s="262"/>
      <c r="E44" s="262"/>
      <c r="F44" s="262"/>
      <c r="G44" s="262"/>
      <c r="H44" s="262"/>
      <c r="I44" s="262"/>
      <c r="J44" s="262"/>
      <c r="K44" s="23"/>
      <c r="L44" s="23"/>
      <c r="M44" s="23"/>
      <c r="N44" s="23"/>
      <c r="O44" s="23"/>
      <c r="P44" s="23"/>
    </row>
    <row r="45" spans="1:16" s="34" customFormat="1" ht="24.95" customHeight="1">
      <c r="A45" s="38"/>
      <c r="B45" s="38"/>
      <c r="C45" s="23"/>
      <c r="D45" s="23"/>
      <c r="E45" s="23"/>
      <c r="F45" s="23"/>
      <c r="G45" s="23"/>
      <c r="H45" s="23"/>
      <c r="I45" s="23"/>
      <c r="J45" s="23"/>
      <c r="K45" s="23"/>
      <c r="L45" s="23"/>
      <c r="M45" s="23"/>
      <c r="N45" s="23"/>
      <c r="O45" s="23"/>
      <c r="P45" s="23"/>
    </row>
    <row r="46" spans="1:16" s="34" customFormat="1" ht="24.95" customHeight="1">
      <c r="A46" s="37" t="s">
        <v>197</v>
      </c>
      <c r="B46" s="38"/>
      <c r="C46" s="23"/>
      <c r="D46" s="23"/>
      <c r="E46" s="23"/>
      <c r="F46" s="23"/>
      <c r="G46" s="23"/>
      <c r="H46" s="23"/>
      <c r="I46" s="23"/>
      <c r="J46" s="23"/>
      <c r="K46" s="23"/>
      <c r="L46" s="23"/>
      <c r="M46" s="23"/>
      <c r="N46" s="23"/>
      <c r="O46" s="23"/>
      <c r="P46" s="23"/>
    </row>
    <row r="47" spans="1:16" s="34" customFormat="1" ht="24.95" customHeight="1">
      <c r="A47" s="38"/>
      <c r="B47" s="38"/>
      <c r="C47" s="262" t="s">
        <v>46</v>
      </c>
      <c r="D47" s="262"/>
      <c r="E47" s="262"/>
      <c r="F47" s="262"/>
      <c r="G47" s="262"/>
      <c r="H47" s="262"/>
      <c r="I47" s="262"/>
      <c r="J47" s="262"/>
      <c r="K47" s="23"/>
      <c r="L47" s="23"/>
      <c r="M47" s="23"/>
      <c r="N47" s="23"/>
      <c r="O47" s="23"/>
      <c r="P47" s="23"/>
    </row>
    <row r="48" spans="1:16" s="34" customFormat="1" ht="24.95" customHeight="1">
      <c r="A48" s="38"/>
      <c r="B48" s="38"/>
      <c r="C48" s="23"/>
      <c r="D48" s="23"/>
      <c r="E48" s="23"/>
      <c r="F48" s="23"/>
      <c r="G48" s="23"/>
      <c r="H48" s="23"/>
      <c r="I48" s="23"/>
      <c r="J48" s="23"/>
      <c r="K48" s="23"/>
      <c r="L48" s="23"/>
      <c r="M48" s="23"/>
      <c r="N48" s="23"/>
      <c r="O48" s="23"/>
      <c r="P48" s="23"/>
    </row>
    <row r="49" spans="1:17" s="34" customFormat="1" ht="24.95" customHeight="1">
      <c r="A49" s="37" t="s">
        <v>100</v>
      </c>
      <c r="B49" s="38"/>
      <c r="C49" s="23"/>
      <c r="D49" s="23"/>
      <c r="E49" s="23"/>
      <c r="F49" s="23"/>
      <c r="G49" s="23"/>
      <c r="H49" s="23"/>
      <c r="I49" s="23"/>
      <c r="J49" s="23"/>
      <c r="K49" s="23"/>
      <c r="L49" s="23"/>
      <c r="M49" s="23"/>
      <c r="N49" s="23"/>
      <c r="O49" s="23"/>
      <c r="P49" s="23"/>
    </row>
    <row r="50" spans="1:17" s="34" customFormat="1" ht="24.95" customHeight="1">
      <c r="A50" s="38"/>
      <c r="B50" s="38"/>
      <c r="C50" s="262" t="s">
        <v>34</v>
      </c>
      <c r="D50" s="262"/>
      <c r="E50" s="262"/>
      <c r="F50" s="262"/>
      <c r="G50" s="262"/>
      <c r="H50" s="262"/>
      <c r="I50" s="262"/>
      <c r="J50" s="262"/>
      <c r="K50" s="23"/>
      <c r="L50" s="23"/>
      <c r="M50" s="23"/>
      <c r="N50" s="23"/>
      <c r="O50" s="23"/>
      <c r="P50" s="23"/>
    </row>
    <row r="51" spans="1:17" s="34" customFormat="1" ht="24.95" customHeight="1">
      <c r="A51" s="38"/>
      <c r="B51" s="38"/>
      <c r="C51" s="23"/>
      <c r="D51" s="23"/>
      <c r="E51" s="23"/>
      <c r="F51" s="23"/>
      <c r="G51" s="23"/>
      <c r="H51" s="23"/>
      <c r="I51" s="23"/>
      <c r="J51" s="23"/>
      <c r="K51" s="23"/>
      <c r="L51" s="23"/>
      <c r="M51" s="23"/>
      <c r="N51" s="23"/>
      <c r="O51" s="23"/>
      <c r="P51" s="23"/>
    </row>
    <row r="52" spans="1:17" s="34" customFormat="1" ht="24.95" customHeight="1">
      <c r="A52" s="37" t="s">
        <v>101</v>
      </c>
      <c r="B52" s="38"/>
      <c r="C52" s="23"/>
      <c r="D52" s="23"/>
      <c r="E52" s="23"/>
      <c r="F52" s="23"/>
      <c r="G52" s="23"/>
      <c r="H52" s="23"/>
      <c r="I52" s="23"/>
      <c r="J52" s="23"/>
      <c r="K52" s="23"/>
      <c r="L52" s="23"/>
      <c r="M52" s="23"/>
      <c r="N52" s="23"/>
      <c r="O52" s="23"/>
      <c r="P52" s="23"/>
    </row>
    <row r="53" spans="1:17" s="34" customFormat="1" ht="24.95" customHeight="1">
      <c r="A53" s="38" t="s">
        <v>9</v>
      </c>
      <c r="B53" s="38"/>
      <c r="C53" s="48" t="s">
        <v>198</v>
      </c>
      <c r="D53" s="48"/>
      <c r="E53" s="48"/>
      <c r="F53" s="48"/>
      <c r="G53" s="48"/>
      <c r="H53" s="48"/>
      <c r="I53" s="48"/>
      <c r="J53" s="48"/>
      <c r="K53" s="23"/>
      <c r="L53" s="23"/>
      <c r="M53" s="23"/>
      <c r="N53" s="23"/>
      <c r="O53" s="23"/>
      <c r="P53" s="23"/>
    </row>
    <row r="54" spans="1:17" s="34" customFormat="1" ht="24.95" customHeight="1">
      <c r="A54" s="38"/>
      <c r="B54" s="38"/>
      <c r="C54" s="23"/>
      <c r="D54" s="23"/>
      <c r="E54" s="23"/>
      <c r="F54" s="23"/>
      <c r="G54" s="23"/>
      <c r="H54" s="23"/>
      <c r="I54" s="23"/>
      <c r="J54" s="23"/>
      <c r="K54" s="23"/>
      <c r="L54" s="23"/>
      <c r="M54" s="23"/>
      <c r="N54" s="23"/>
      <c r="O54" s="23"/>
      <c r="P54" s="23"/>
    </row>
    <row r="55" spans="1:17" s="34" customFormat="1" ht="24.95" customHeight="1">
      <c r="A55" s="37" t="s">
        <v>24</v>
      </c>
      <c r="B55" s="38"/>
      <c r="C55" s="23"/>
      <c r="D55" s="23"/>
      <c r="E55" s="23"/>
      <c r="F55" s="23"/>
      <c r="G55" s="23"/>
      <c r="H55" s="23"/>
      <c r="I55" s="23"/>
      <c r="J55" s="23"/>
      <c r="K55" s="23"/>
      <c r="L55" s="23"/>
      <c r="M55" s="23"/>
      <c r="N55" s="23"/>
      <c r="O55" s="23"/>
      <c r="P55" s="23"/>
    </row>
    <row r="56" spans="1:17" s="34" customFormat="1" ht="24.95" customHeight="1">
      <c r="A56" s="38"/>
      <c r="B56" s="38"/>
      <c r="C56" s="275">
        <v>30000</v>
      </c>
      <c r="D56" s="275"/>
      <c r="E56" s="275"/>
      <c r="F56" s="275"/>
      <c r="G56" s="275"/>
      <c r="H56" s="39" t="s">
        <v>10</v>
      </c>
      <c r="I56" s="40"/>
      <c r="J56" s="23"/>
      <c r="K56" s="23"/>
      <c r="L56" s="23"/>
      <c r="M56" s="23"/>
      <c r="N56" s="23"/>
      <c r="O56" s="23"/>
      <c r="P56" s="23"/>
    </row>
    <row r="57" spans="1:17" s="34" customFormat="1" ht="24.95" customHeight="1">
      <c r="A57" s="38"/>
      <c r="B57" s="38"/>
      <c r="C57" s="23"/>
      <c r="D57" s="23"/>
      <c r="E57" s="23"/>
      <c r="F57" s="23"/>
      <c r="G57" s="23"/>
      <c r="H57" s="23"/>
      <c r="I57" s="23"/>
      <c r="J57" s="23"/>
      <c r="K57" s="23"/>
      <c r="L57" s="23"/>
      <c r="M57" s="23"/>
      <c r="N57" s="23"/>
      <c r="O57" s="23"/>
      <c r="P57" s="23"/>
    </row>
    <row r="58" spans="1:17" s="34" customFormat="1" ht="24.95" customHeight="1">
      <c r="A58" s="37" t="s">
        <v>0</v>
      </c>
      <c r="B58" s="38"/>
      <c r="C58" s="23"/>
      <c r="D58" s="23"/>
      <c r="E58" s="23"/>
      <c r="F58" s="23"/>
      <c r="G58" s="23"/>
      <c r="H58" s="23"/>
      <c r="I58" s="23"/>
      <c r="J58" s="23"/>
      <c r="K58" s="23"/>
      <c r="L58" s="23"/>
      <c r="M58" s="23"/>
      <c r="N58" s="23"/>
      <c r="O58" s="23"/>
      <c r="P58" s="23"/>
    </row>
    <row r="59" spans="1:17" s="34" customFormat="1" ht="24.95" customHeight="1">
      <c r="A59" s="15" t="s">
        <v>93</v>
      </c>
      <c r="B59" s="15"/>
      <c r="C59" s="23"/>
      <c r="D59" s="23"/>
      <c r="E59" s="23"/>
      <c r="F59" s="23"/>
      <c r="G59" s="23"/>
      <c r="H59" s="23"/>
      <c r="I59" s="23"/>
      <c r="J59" s="23"/>
      <c r="K59" s="23"/>
      <c r="L59" s="23"/>
      <c r="M59" s="23"/>
      <c r="N59" s="23"/>
      <c r="O59" s="23"/>
      <c r="P59" s="23"/>
    </row>
    <row r="60" spans="1:17" s="2" customFormat="1" ht="24.95" customHeight="1">
      <c r="A60" s="6"/>
      <c r="B60" s="264"/>
      <c r="C60" s="265"/>
      <c r="D60" s="265"/>
      <c r="E60" s="265"/>
      <c r="F60" s="265"/>
      <c r="G60" s="265"/>
      <c r="H60" s="265"/>
      <c r="I60" s="266"/>
      <c r="J60" s="251" t="s">
        <v>74</v>
      </c>
      <c r="K60" s="251" t="s">
        <v>89</v>
      </c>
      <c r="L60" s="251" t="s">
        <v>1</v>
      </c>
      <c r="M60" s="251" t="s">
        <v>37</v>
      </c>
      <c r="N60" s="251" t="s">
        <v>90</v>
      </c>
      <c r="O60" s="23"/>
      <c r="P60" s="23"/>
      <c r="Q60" s="6"/>
    </row>
    <row r="61" spans="1:17" s="2" customFormat="1" ht="30" customHeight="1">
      <c r="A61" s="6"/>
      <c r="B61" s="267"/>
      <c r="C61" s="268"/>
      <c r="D61" s="268"/>
      <c r="E61" s="268"/>
      <c r="F61" s="268"/>
      <c r="G61" s="268"/>
      <c r="H61" s="268"/>
      <c r="I61" s="269"/>
      <c r="J61" s="252"/>
      <c r="K61" s="252"/>
      <c r="L61" s="252"/>
      <c r="M61" s="252"/>
      <c r="N61" s="252"/>
      <c r="O61" s="23"/>
      <c r="P61" s="23"/>
      <c r="Q61" s="6"/>
    </row>
    <row r="62" spans="1:17" s="34" customFormat="1" ht="24.95" customHeight="1">
      <c r="A62" s="23"/>
      <c r="B62" s="253" t="s">
        <v>4</v>
      </c>
      <c r="C62" s="256" t="s">
        <v>91</v>
      </c>
      <c r="D62" s="257"/>
      <c r="E62" s="257"/>
      <c r="F62" s="257"/>
      <c r="G62" s="257"/>
      <c r="H62" s="257"/>
      <c r="I62" s="258"/>
      <c r="J62" s="76">
        <v>2000</v>
      </c>
      <c r="K62" s="41"/>
      <c r="L62" s="41"/>
      <c r="M62" s="41">
        <v>11000</v>
      </c>
      <c r="N62" s="42">
        <f>SUM(J62:M62)</f>
        <v>13000</v>
      </c>
      <c r="O62" s="23"/>
      <c r="P62" s="23"/>
      <c r="Q62" s="23"/>
    </row>
    <row r="63" spans="1:17" s="34" customFormat="1" ht="24.95" customHeight="1">
      <c r="A63" s="23"/>
      <c r="B63" s="254"/>
      <c r="C63" s="256" t="s">
        <v>92</v>
      </c>
      <c r="D63" s="257"/>
      <c r="E63" s="257"/>
      <c r="F63" s="257"/>
      <c r="G63" s="257"/>
      <c r="H63" s="257"/>
      <c r="I63" s="258"/>
      <c r="J63" s="76"/>
      <c r="K63" s="41"/>
      <c r="L63" s="41"/>
      <c r="M63" s="41">
        <v>20000</v>
      </c>
      <c r="N63" s="42">
        <f t="shared" ref="N63:N65" si="1">SUM(J63:M63)</f>
        <v>20000</v>
      </c>
      <c r="O63" s="23"/>
      <c r="P63" s="23"/>
      <c r="Q63" s="23"/>
    </row>
    <row r="64" spans="1:17" s="34" customFormat="1" ht="24.95" customHeight="1">
      <c r="A64" s="23"/>
      <c r="B64" s="254"/>
      <c r="C64" s="256"/>
      <c r="D64" s="257"/>
      <c r="E64" s="257"/>
      <c r="F64" s="257"/>
      <c r="G64" s="257"/>
      <c r="H64" s="257"/>
      <c r="I64" s="258"/>
      <c r="J64" s="76"/>
      <c r="K64" s="41"/>
      <c r="L64" s="41"/>
      <c r="M64" s="41"/>
      <c r="N64" s="42">
        <f t="shared" si="1"/>
        <v>0</v>
      </c>
      <c r="O64" s="23"/>
      <c r="P64" s="23"/>
      <c r="Q64" s="23"/>
    </row>
    <row r="65" spans="1:17" s="34" customFormat="1" ht="24.95" customHeight="1">
      <c r="A65" s="23"/>
      <c r="B65" s="255"/>
      <c r="C65" s="259" t="s">
        <v>17</v>
      </c>
      <c r="D65" s="260"/>
      <c r="E65" s="260"/>
      <c r="F65" s="260"/>
      <c r="G65" s="260"/>
      <c r="H65" s="260"/>
      <c r="I65" s="261"/>
      <c r="J65" s="70">
        <f>SUM(J62:J64)</f>
        <v>2000</v>
      </c>
      <c r="K65" s="50">
        <f>SUM(K62:K64)</f>
        <v>0</v>
      </c>
      <c r="L65" s="43">
        <f>SUM(L62:L64)</f>
        <v>0</v>
      </c>
      <c r="M65" s="43">
        <f>SUM(M62:M64)</f>
        <v>31000</v>
      </c>
      <c r="N65" s="43">
        <f t="shared" si="1"/>
        <v>33000</v>
      </c>
      <c r="O65" s="23"/>
      <c r="P65" s="23"/>
      <c r="Q65" s="23"/>
    </row>
    <row r="66" spans="1:17" s="34" customFormat="1" ht="53.25" customHeight="1">
      <c r="A66" s="23"/>
      <c r="B66" s="23"/>
      <c r="C66" s="23"/>
      <c r="D66" s="23"/>
      <c r="E66" s="23"/>
      <c r="F66" s="23"/>
      <c r="G66" s="23"/>
      <c r="H66" s="23"/>
      <c r="I66" s="23"/>
      <c r="J66" s="23"/>
      <c r="K66" s="23"/>
      <c r="L66" s="23"/>
      <c r="M66" s="23"/>
      <c r="N66" s="23"/>
      <c r="O66" s="23"/>
      <c r="P66" s="23"/>
    </row>
    <row r="67" spans="1:17" s="29" customFormat="1" ht="24.95" customHeight="1">
      <c r="A67" s="15" t="s">
        <v>30</v>
      </c>
      <c r="B67" s="15"/>
      <c r="C67" s="15"/>
      <c r="D67" s="15"/>
      <c r="E67" s="15"/>
      <c r="F67" s="15"/>
      <c r="G67" s="15"/>
      <c r="H67" s="15"/>
      <c r="I67" s="15"/>
      <c r="J67" s="15"/>
      <c r="K67" s="15"/>
      <c r="L67" s="15"/>
      <c r="M67" s="15"/>
      <c r="N67" s="15"/>
      <c r="O67" s="15"/>
      <c r="P67" s="15"/>
    </row>
    <row r="68" spans="1:17" s="29" customFormat="1" ht="38.25" customHeight="1">
      <c r="A68" s="15"/>
      <c r="B68" s="247">
        <v>1529000000</v>
      </c>
      <c r="C68" s="247"/>
      <c r="D68" s="247"/>
      <c r="E68" s="247"/>
      <c r="F68" s="247"/>
      <c r="G68" s="247"/>
      <c r="H68" s="247"/>
      <c r="I68" s="18" t="s">
        <v>77</v>
      </c>
      <c r="J68" s="30"/>
      <c r="K68" s="31"/>
      <c r="L68" s="15"/>
      <c r="M68" s="14"/>
      <c r="N68" s="14"/>
      <c r="O68" s="15"/>
      <c r="P68" s="15"/>
    </row>
    <row r="69" spans="1:17" s="29" customFormat="1" ht="38.25" customHeight="1">
      <c r="A69" s="15"/>
      <c r="B69" s="247">
        <v>11732000000</v>
      </c>
      <c r="C69" s="247"/>
      <c r="D69" s="247"/>
      <c r="E69" s="247"/>
      <c r="F69" s="247"/>
      <c r="G69" s="247"/>
      <c r="H69" s="247"/>
      <c r="I69" s="18" t="s">
        <v>78</v>
      </c>
      <c r="J69" s="30"/>
      <c r="K69" s="19"/>
      <c r="L69" s="45">
        <f>IF(AND(500000000&gt;=B68,B68/B69&gt;=0.95),1,B68/B69)</f>
        <v>0.13032730992158201</v>
      </c>
      <c r="M69" s="248" t="s">
        <v>79</v>
      </c>
      <c r="N69" s="249"/>
      <c r="O69" s="249"/>
      <c r="P69" s="249"/>
    </row>
    <row r="70" spans="1:17" s="29" customFormat="1" ht="99" customHeight="1">
      <c r="A70" s="9" t="s">
        <v>38</v>
      </c>
      <c r="B70" s="15"/>
      <c r="C70" s="15"/>
      <c r="D70" s="15"/>
      <c r="E70" s="15"/>
      <c r="F70" s="15"/>
      <c r="G70" s="15"/>
      <c r="H70" s="15"/>
      <c r="I70" s="15"/>
      <c r="J70" s="15"/>
      <c r="K70" s="15"/>
      <c r="L70" s="15"/>
      <c r="M70" s="15"/>
      <c r="N70" s="15"/>
      <c r="O70" s="15"/>
      <c r="P70" s="15"/>
    </row>
    <row r="71" spans="1:17" s="29" customFormat="1" ht="24.95" customHeight="1">
      <c r="A71" s="15"/>
      <c r="B71" s="32" t="s">
        <v>82</v>
      </c>
      <c r="C71" s="15"/>
      <c r="D71" s="32"/>
      <c r="E71" s="32"/>
      <c r="F71" s="32"/>
      <c r="G71" s="32"/>
      <c r="H71" s="32"/>
      <c r="I71" s="32"/>
      <c r="J71" s="15"/>
      <c r="K71" s="15"/>
      <c r="L71" s="15"/>
      <c r="M71" s="15"/>
      <c r="N71" s="15"/>
      <c r="O71" s="15"/>
      <c r="P71" s="15"/>
    </row>
    <row r="72" spans="1:17" s="29" customFormat="1" ht="24.95" customHeight="1">
      <c r="A72" s="15"/>
      <c r="B72" s="15" t="s">
        <v>81</v>
      </c>
      <c r="C72" s="15"/>
      <c r="D72" s="15"/>
      <c r="E72" s="15"/>
      <c r="F72" s="71">
        <f>J65/N65</f>
        <v>6.0606060606060608E-2</v>
      </c>
      <c r="G72" s="276" t="s">
        <v>80</v>
      </c>
      <c r="H72" s="276"/>
      <c r="I72" s="276"/>
      <c r="J72" s="15"/>
      <c r="K72" s="15"/>
      <c r="M72" s="15"/>
      <c r="N72" s="15"/>
      <c r="O72" s="15"/>
      <c r="P72" s="15"/>
    </row>
    <row r="73" spans="1:17" s="29" customFormat="1" ht="24.95" customHeight="1">
      <c r="A73" s="15"/>
      <c r="B73" s="32" t="s">
        <v>83</v>
      </c>
      <c r="C73" s="15"/>
      <c r="D73" s="15"/>
      <c r="E73" s="15"/>
      <c r="F73" s="15"/>
      <c r="G73" s="15"/>
      <c r="H73" s="15"/>
      <c r="I73" s="15"/>
      <c r="J73" s="15"/>
      <c r="K73" s="15"/>
      <c r="L73" s="15"/>
      <c r="M73" s="15"/>
      <c r="N73" s="15"/>
      <c r="O73" s="15"/>
      <c r="P73" s="15"/>
    </row>
    <row r="74" spans="1:17" s="29" customFormat="1" ht="24.95" customHeight="1">
      <c r="A74" s="15"/>
      <c r="B74" s="15" t="s">
        <v>84</v>
      </c>
      <c r="C74" s="15"/>
      <c r="D74" s="15"/>
      <c r="E74" s="15"/>
      <c r="F74" s="71">
        <f>K65/N65</f>
        <v>0</v>
      </c>
      <c r="G74" s="276" t="s">
        <v>85</v>
      </c>
      <c r="H74" s="276"/>
      <c r="I74" s="276"/>
      <c r="J74" s="15"/>
      <c r="K74" s="15"/>
      <c r="L74" s="15"/>
      <c r="M74" s="15"/>
      <c r="N74" s="15"/>
      <c r="O74" s="15"/>
      <c r="P74" s="15"/>
    </row>
    <row r="75" spans="1:17" s="29" customFormat="1" ht="24.95" customHeight="1">
      <c r="A75" s="15" t="s">
        <v>18</v>
      </c>
      <c r="B75" s="15"/>
      <c r="C75" s="15"/>
      <c r="D75" s="15"/>
      <c r="E75" s="15"/>
      <c r="F75" s="15"/>
      <c r="G75" s="15"/>
      <c r="H75" s="15"/>
      <c r="I75" s="15"/>
      <c r="J75" s="15"/>
      <c r="K75" s="15"/>
      <c r="L75" s="15"/>
      <c r="M75" s="15"/>
      <c r="N75" s="15"/>
      <c r="O75" s="15"/>
      <c r="P75" s="15"/>
    </row>
    <row r="76" spans="1:17" s="29" customFormat="1" ht="24.95" customHeight="1">
      <c r="A76" s="15"/>
      <c r="B76" s="273" t="s">
        <v>94</v>
      </c>
      <c r="C76" s="273"/>
      <c r="D76" s="273"/>
      <c r="E76" s="273"/>
      <c r="F76" s="273"/>
      <c r="G76" s="273"/>
      <c r="H76" s="33">
        <f>ROUNDDOWN(ROUNDDOWN(C56*F72,0)*10/110*L69,0)</f>
        <v>21</v>
      </c>
      <c r="I76" s="72"/>
      <c r="J76" s="15" t="s">
        <v>86</v>
      </c>
      <c r="K76" s="15"/>
      <c r="L76" s="15"/>
      <c r="M76" s="15"/>
      <c r="N76" s="15"/>
      <c r="O76" s="15"/>
      <c r="P76" s="15"/>
    </row>
    <row r="77" spans="1:17" ht="24.95" customHeight="1">
      <c r="A77" s="15"/>
      <c r="B77" s="273" t="s">
        <v>99</v>
      </c>
      <c r="C77" s="273"/>
      <c r="D77" s="273"/>
      <c r="E77" s="273"/>
      <c r="F77" s="273"/>
      <c r="G77" s="273"/>
      <c r="H77" s="33">
        <f>ROUNDDOWN(ROUNDDOWN(C56*F74,0)*8/108*L69,0)</f>
        <v>0</v>
      </c>
      <c r="I77" s="15"/>
      <c r="J77" s="15" t="s">
        <v>87</v>
      </c>
      <c r="K77" s="15"/>
    </row>
    <row r="78" spans="1:17" ht="24.95" customHeight="1">
      <c r="A78" s="15"/>
      <c r="B78" s="73" t="s">
        <v>88</v>
      </c>
      <c r="C78" s="73"/>
      <c r="D78" s="73"/>
      <c r="E78" s="73"/>
      <c r="F78" s="73"/>
      <c r="G78" s="73"/>
      <c r="H78" s="68">
        <f>SUM(H76:H77)</f>
        <v>21</v>
      </c>
      <c r="I78" s="15"/>
      <c r="J78" s="15" t="s">
        <v>11</v>
      </c>
      <c r="K78" s="15"/>
    </row>
  </sheetData>
  <mergeCells count="45">
    <mergeCell ref="G35:I35"/>
    <mergeCell ref="G33:I33"/>
    <mergeCell ref="B21:I22"/>
    <mergeCell ref="B23:B26"/>
    <mergeCell ref="C23:I23"/>
    <mergeCell ref="C24:I24"/>
    <mergeCell ref="C25:I25"/>
    <mergeCell ref="C26:I26"/>
    <mergeCell ref="M30:P30"/>
    <mergeCell ref="M21:M22"/>
    <mergeCell ref="L21:L22"/>
    <mergeCell ref="B29:H29"/>
    <mergeCell ref="B30:H30"/>
    <mergeCell ref="J21:J22"/>
    <mergeCell ref="K21:K22"/>
    <mergeCell ref="C17:G17"/>
    <mergeCell ref="A3:O3"/>
    <mergeCell ref="C5:J5"/>
    <mergeCell ref="C8:J8"/>
    <mergeCell ref="C11:J11"/>
    <mergeCell ref="G74:I74"/>
    <mergeCell ref="B60:I61"/>
    <mergeCell ref="M60:M61"/>
    <mergeCell ref="N60:N61"/>
    <mergeCell ref="B62:B65"/>
    <mergeCell ref="C62:I62"/>
    <mergeCell ref="C63:I63"/>
    <mergeCell ref="C64:I64"/>
    <mergeCell ref="C65:I65"/>
    <mergeCell ref="B76:G76"/>
    <mergeCell ref="B77:G77"/>
    <mergeCell ref="B37:G37"/>
    <mergeCell ref="B38:G38"/>
    <mergeCell ref="L60:L61"/>
    <mergeCell ref="K60:K61"/>
    <mergeCell ref="J60:J61"/>
    <mergeCell ref="B68:H68"/>
    <mergeCell ref="B69:H69"/>
    <mergeCell ref="A42:O42"/>
    <mergeCell ref="C44:J44"/>
    <mergeCell ref="C47:J47"/>
    <mergeCell ref="C50:J50"/>
    <mergeCell ref="C56:G56"/>
    <mergeCell ref="M69:P69"/>
    <mergeCell ref="G72:I72"/>
  </mergeCells>
  <phoneticPr fontId="1"/>
  <pageMargins left="0.59055118110236227" right="0.59055118110236227" top="0.98425196850393704" bottom="0.59055118110236227" header="0.51181102362204722" footer="0.51181102362204722"/>
  <pageSetup paperSize="9" scale="50" orientation="portrait" blackAndWhite="1" cellComments="asDisplayed" r:id="rId1"/>
  <headerFooter alignWithMargins="0"/>
  <rowBreaks count="1" manualBreakCount="1">
    <brk id="39" max="15" man="1"/>
  </rowBreaks>
  <ignoredErrors>
    <ignoredError sqref="K26 K65" unlockedFormula="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65067-E8D5-4901-95E1-D3748B8116B3}">
  <sheetPr>
    <tabColor theme="9" tint="0.39997558519241921"/>
  </sheetPr>
  <dimension ref="A2:K43"/>
  <sheetViews>
    <sheetView view="pageBreakPreview" zoomScale="85" zoomScaleNormal="100" zoomScaleSheetLayoutView="85" workbookViewId="0">
      <selection activeCell="C20" sqref="C20"/>
    </sheetView>
  </sheetViews>
  <sheetFormatPr defaultColWidth="9" defaultRowHeight="13.5"/>
  <cols>
    <col min="1" max="1" width="3.125" style="3" customWidth="1"/>
    <col min="2" max="2" width="3.25" style="3" customWidth="1"/>
    <col min="3" max="5" width="8.125" style="1" customWidth="1"/>
    <col min="6" max="6" width="13.75" style="1" customWidth="1"/>
    <col min="7" max="7" width="17.625" style="1" customWidth="1"/>
    <col min="8" max="8" width="20" style="1" customWidth="1"/>
    <col min="9" max="9" width="16" style="1" customWidth="1"/>
    <col min="10" max="10" width="14.75" style="1" customWidth="1"/>
    <col min="11" max="11" width="16.375" style="1" customWidth="1"/>
    <col min="12" max="16384" width="9" style="1"/>
  </cols>
  <sheetData>
    <row r="2" spans="1:11" s="28" customFormat="1" ht="24.95" customHeight="1">
      <c r="A2" s="27"/>
      <c r="B2" s="27"/>
    </row>
    <row r="3" spans="1:11" s="28" customFormat="1" ht="51" customHeight="1">
      <c r="A3" s="27"/>
      <c r="B3" s="27"/>
      <c r="K3" s="61" t="s">
        <v>41</v>
      </c>
    </row>
    <row r="4" spans="1:11" s="28" customFormat="1" ht="24.95" customHeight="1">
      <c r="A4" s="274" t="s">
        <v>33</v>
      </c>
      <c r="B4" s="274"/>
      <c r="C4" s="274"/>
      <c r="D4" s="274"/>
      <c r="E4" s="274"/>
      <c r="F4" s="274"/>
      <c r="G4" s="274"/>
      <c r="H4" s="274"/>
      <c r="I4" s="274"/>
      <c r="J4" s="274"/>
      <c r="K4" s="274"/>
    </row>
    <row r="5" spans="1:11" s="13" customFormat="1" ht="50.25" customHeight="1">
      <c r="A5" s="12" t="s">
        <v>44</v>
      </c>
      <c r="B5" s="54"/>
      <c r="C5" s="8"/>
      <c r="D5" s="8"/>
      <c r="E5" s="8"/>
      <c r="F5" s="8"/>
      <c r="G5" s="8"/>
      <c r="H5" s="8"/>
      <c r="I5" s="8"/>
      <c r="J5" s="8"/>
      <c r="K5" s="8"/>
    </row>
    <row r="6" spans="1:11" s="57" customFormat="1" ht="24.95" customHeight="1">
      <c r="A6" s="55"/>
      <c r="B6" s="55"/>
      <c r="C6" s="262" t="s">
        <v>45</v>
      </c>
      <c r="D6" s="262"/>
      <c r="E6" s="262"/>
      <c r="F6" s="262"/>
      <c r="G6" s="262"/>
      <c r="H6" s="262"/>
      <c r="I6" s="262"/>
      <c r="J6" s="262"/>
      <c r="K6" s="56"/>
    </row>
    <row r="7" spans="1:11" s="13" customFormat="1" ht="24.95" customHeight="1">
      <c r="A7" s="54"/>
      <c r="B7" s="54"/>
      <c r="C7" s="8"/>
      <c r="D7" s="8"/>
      <c r="E7" s="8"/>
      <c r="F7" s="8"/>
      <c r="G7" s="8"/>
      <c r="H7" s="8"/>
      <c r="I7" s="8"/>
      <c r="J7" s="8"/>
      <c r="K7" s="8"/>
    </row>
    <row r="8" spans="1:11" s="13" customFormat="1" ht="24.95" customHeight="1">
      <c r="A8" s="37" t="s">
        <v>197</v>
      </c>
      <c r="B8" s="54"/>
      <c r="C8" s="8"/>
      <c r="D8" s="8"/>
      <c r="E8" s="8"/>
      <c r="F8" s="8"/>
      <c r="G8" s="8"/>
      <c r="H8" s="8"/>
      <c r="I8" s="8"/>
      <c r="J8" s="8"/>
      <c r="K8" s="8"/>
    </row>
    <row r="9" spans="1:11" s="57" customFormat="1" ht="24.95" customHeight="1">
      <c r="A9" s="55"/>
      <c r="B9" s="55"/>
      <c r="C9" s="262" t="s">
        <v>46</v>
      </c>
      <c r="D9" s="262"/>
      <c r="E9" s="262"/>
      <c r="F9" s="262"/>
      <c r="G9" s="262"/>
      <c r="H9" s="262"/>
      <c r="I9" s="262"/>
      <c r="J9" s="262"/>
      <c r="K9" s="56"/>
    </row>
    <row r="10" spans="1:11" s="13" customFormat="1" ht="24.95" customHeight="1">
      <c r="A10" s="54"/>
      <c r="B10" s="54"/>
      <c r="C10" s="8"/>
      <c r="D10" s="8"/>
      <c r="E10" s="8"/>
      <c r="F10" s="8"/>
      <c r="G10" s="8"/>
      <c r="H10" s="8"/>
      <c r="I10" s="8"/>
      <c r="J10" s="8"/>
      <c r="K10" s="8"/>
    </row>
    <row r="11" spans="1:11" s="13" customFormat="1" ht="24.95" customHeight="1">
      <c r="A11" s="12" t="s">
        <v>100</v>
      </c>
      <c r="B11" s="54"/>
      <c r="C11" s="8"/>
      <c r="D11" s="8"/>
      <c r="E11" s="8"/>
      <c r="F11" s="8"/>
      <c r="G11" s="8"/>
      <c r="H11" s="8"/>
      <c r="I11" s="8"/>
      <c r="J11" s="8"/>
      <c r="K11" s="8"/>
    </row>
    <row r="12" spans="1:11" s="60" customFormat="1" ht="24.95" customHeight="1">
      <c r="A12" s="58"/>
      <c r="B12" s="58"/>
      <c r="C12" s="278" t="s">
        <v>35</v>
      </c>
      <c r="D12" s="278"/>
      <c r="E12" s="278"/>
      <c r="F12" s="278"/>
      <c r="G12" s="278"/>
      <c r="H12" s="59"/>
      <c r="I12" s="59"/>
      <c r="J12" s="59"/>
      <c r="K12" s="59"/>
    </row>
    <row r="13" spans="1:11" s="13" customFormat="1" ht="24.95" customHeight="1">
      <c r="A13" s="54"/>
      <c r="B13" s="54"/>
      <c r="C13" s="8"/>
      <c r="D13" s="8"/>
      <c r="E13" s="8"/>
      <c r="F13" s="8"/>
      <c r="G13" s="8"/>
      <c r="H13" s="8"/>
      <c r="I13" s="8"/>
      <c r="J13" s="8"/>
      <c r="K13" s="8"/>
    </row>
    <row r="14" spans="1:11" s="13" customFormat="1" ht="24.95" customHeight="1">
      <c r="A14" s="12" t="s">
        <v>3</v>
      </c>
      <c r="B14" s="54"/>
      <c r="C14" s="8"/>
      <c r="D14" s="8"/>
      <c r="E14" s="8"/>
      <c r="F14" s="8"/>
      <c r="G14" s="8"/>
      <c r="H14" s="8"/>
      <c r="I14" s="8"/>
      <c r="J14" s="8"/>
      <c r="K14" s="8"/>
    </row>
    <row r="15" spans="1:11" s="13" customFormat="1" ht="24.95" customHeight="1">
      <c r="A15" s="54" t="s">
        <v>9</v>
      </c>
      <c r="B15" s="54"/>
      <c r="C15" s="48" t="s">
        <v>195</v>
      </c>
      <c r="D15" s="48"/>
      <c r="E15" s="48"/>
      <c r="F15" s="48"/>
      <c r="G15" s="48"/>
      <c r="H15" s="48"/>
      <c r="I15" s="48"/>
      <c r="J15" s="48"/>
      <c r="K15" s="8"/>
    </row>
    <row r="16" spans="1:11" s="13" customFormat="1" ht="24.95" customHeight="1">
      <c r="A16" s="54"/>
      <c r="B16" s="54"/>
      <c r="C16" s="8"/>
      <c r="D16" s="8"/>
      <c r="E16" s="8"/>
      <c r="F16" s="8"/>
      <c r="G16" s="8"/>
      <c r="H16" s="8"/>
      <c r="I16" s="8"/>
      <c r="J16" s="8"/>
      <c r="K16" s="8"/>
    </row>
    <row r="17" spans="1:11" s="13" customFormat="1" ht="24.95" customHeight="1">
      <c r="A17" s="37" t="s">
        <v>24</v>
      </c>
      <c r="B17" s="54"/>
      <c r="C17" s="8"/>
      <c r="D17" s="8"/>
      <c r="E17" s="8"/>
      <c r="F17" s="8"/>
      <c r="G17" s="8"/>
      <c r="H17" s="8"/>
      <c r="I17" s="8"/>
      <c r="J17" s="8"/>
      <c r="K17" s="8"/>
    </row>
    <row r="18" spans="1:11" s="13" customFormat="1" ht="24.95" customHeight="1">
      <c r="A18" s="54"/>
      <c r="B18" s="54"/>
      <c r="C18" s="277">
        <v>30000</v>
      </c>
      <c r="D18" s="277"/>
      <c r="E18" s="277"/>
      <c r="F18" s="11" t="s">
        <v>8</v>
      </c>
      <c r="G18" s="8"/>
      <c r="H18" s="8"/>
      <c r="I18" s="8"/>
      <c r="J18" s="8"/>
      <c r="K18" s="8"/>
    </row>
    <row r="19" spans="1:11" ht="24.95" customHeight="1">
      <c r="A19" s="4"/>
      <c r="B19" s="4"/>
      <c r="C19" s="5"/>
      <c r="D19" s="5"/>
      <c r="E19" s="5"/>
      <c r="F19" s="5"/>
      <c r="G19" s="5"/>
      <c r="H19" s="5"/>
      <c r="I19" s="5"/>
      <c r="J19" s="5"/>
      <c r="K19" s="5"/>
    </row>
    <row r="20" spans="1:11" ht="24.95" customHeight="1">
      <c r="A20" s="12" t="s">
        <v>13</v>
      </c>
      <c r="B20" s="4"/>
      <c r="C20" s="5"/>
      <c r="D20" s="5"/>
      <c r="E20" s="5"/>
      <c r="F20" s="5"/>
      <c r="G20" s="5"/>
      <c r="H20" s="5"/>
      <c r="I20" s="5"/>
      <c r="J20" s="5"/>
      <c r="K20" s="5"/>
    </row>
    <row r="21" spans="1:11" ht="24.95" customHeight="1">
      <c r="A21" s="12"/>
      <c r="B21" s="4"/>
      <c r="C21" s="74" t="s">
        <v>25</v>
      </c>
      <c r="D21" s="15" t="s">
        <v>40</v>
      </c>
      <c r="E21" s="5"/>
      <c r="F21" s="5"/>
      <c r="G21" s="5"/>
      <c r="H21" s="5"/>
      <c r="I21" s="5"/>
      <c r="J21" s="5"/>
      <c r="K21" s="5"/>
    </row>
    <row r="22" spans="1:11" ht="24.95" customHeight="1">
      <c r="A22" s="12"/>
      <c r="B22" s="4"/>
      <c r="C22" s="74" t="s">
        <v>25</v>
      </c>
      <c r="D22" s="15" t="s">
        <v>26</v>
      </c>
      <c r="E22" s="46"/>
      <c r="F22" s="46"/>
      <c r="G22" s="46"/>
      <c r="H22" s="46"/>
      <c r="I22" s="46"/>
      <c r="J22" s="46"/>
      <c r="K22" s="23"/>
    </row>
    <row r="23" spans="1:11" ht="24.95" customHeight="1">
      <c r="A23" s="12"/>
      <c r="B23" s="4"/>
      <c r="C23" s="74" t="s">
        <v>36</v>
      </c>
      <c r="D23" s="15" t="s">
        <v>27</v>
      </c>
      <c r="E23" s="38"/>
      <c r="F23" s="38"/>
      <c r="G23" s="38"/>
      <c r="H23" s="38"/>
      <c r="I23" s="38"/>
      <c r="J23" s="38"/>
      <c r="K23" s="38"/>
    </row>
    <row r="24" spans="1:11" ht="24.95" customHeight="1">
      <c r="A24" s="12"/>
      <c r="B24" s="4"/>
      <c r="C24" s="74" t="s">
        <v>25</v>
      </c>
      <c r="D24" s="75" t="s">
        <v>29</v>
      </c>
      <c r="E24" s="75"/>
      <c r="F24" s="75"/>
      <c r="G24" s="38"/>
      <c r="H24" s="38"/>
      <c r="I24" s="38"/>
      <c r="J24" s="38"/>
      <c r="K24" s="38"/>
    </row>
    <row r="25" spans="1:11" ht="24.95" customHeight="1">
      <c r="A25" s="12"/>
      <c r="B25" s="4"/>
      <c r="C25" s="74" t="s">
        <v>25</v>
      </c>
      <c r="D25" s="15" t="s">
        <v>28</v>
      </c>
      <c r="E25" s="75"/>
      <c r="F25" s="75"/>
      <c r="G25" s="75"/>
      <c r="H25" s="75"/>
      <c r="I25" s="75"/>
      <c r="J25" s="75"/>
      <c r="K25" s="75"/>
    </row>
    <row r="26" spans="1:11" ht="24.95" customHeight="1">
      <c r="A26" s="12"/>
      <c r="B26" s="12"/>
      <c r="C26" s="12"/>
      <c r="D26" s="12"/>
      <c r="E26" s="12"/>
      <c r="F26" s="12"/>
      <c r="G26" s="12"/>
      <c r="H26" s="12"/>
      <c r="I26" s="12"/>
      <c r="J26" s="12"/>
      <c r="K26" s="12"/>
    </row>
    <row r="27" spans="1:11" s="13" customFormat="1" ht="24.95" customHeight="1">
      <c r="A27" s="9"/>
      <c r="B27" s="9"/>
      <c r="C27" s="8"/>
      <c r="D27" s="8"/>
      <c r="E27" s="8"/>
      <c r="F27" s="8"/>
      <c r="G27" s="8"/>
      <c r="H27" s="8"/>
      <c r="I27" s="8"/>
      <c r="J27" s="8"/>
      <c r="K27" s="8"/>
    </row>
    <row r="28" spans="1:11" ht="24.95" customHeight="1">
      <c r="A28" s="9"/>
      <c r="B28" s="16"/>
      <c r="C28" s="8"/>
      <c r="D28" s="8"/>
      <c r="E28" s="8"/>
      <c r="F28" s="8"/>
      <c r="G28" s="5"/>
      <c r="H28" s="5"/>
      <c r="I28" s="5"/>
      <c r="J28" s="5"/>
      <c r="K28" s="5"/>
    </row>
    <row r="29" spans="1:11" s="34" customFormat="1" ht="24.95" customHeight="1">
      <c r="A29" s="23"/>
      <c r="B29" s="23"/>
      <c r="C29" s="15"/>
      <c r="D29" s="23"/>
      <c r="E29" s="23"/>
      <c r="F29" s="23"/>
      <c r="G29" s="23"/>
      <c r="H29" s="23"/>
      <c r="I29" s="23"/>
      <c r="J29" s="23"/>
      <c r="K29" s="23"/>
    </row>
    <row r="30" spans="1:11" s="34" customFormat="1" ht="24.95" customHeight="1">
      <c r="A30" s="23"/>
      <c r="B30" s="23"/>
      <c r="C30" s="15"/>
      <c r="D30" s="23"/>
      <c r="E30" s="23"/>
      <c r="F30" s="23"/>
      <c r="G30" s="23"/>
      <c r="H30" s="23"/>
      <c r="I30" s="23"/>
      <c r="J30" s="23"/>
      <c r="K30" s="23"/>
    </row>
    <row r="31" spans="1:11" ht="24.95" customHeight="1">
      <c r="A31" s="7"/>
      <c r="B31" s="7"/>
      <c r="C31" s="5"/>
      <c r="D31" s="5"/>
      <c r="E31" s="5"/>
      <c r="F31" s="5"/>
      <c r="G31" s="5"/>
      <c r="H31" s="5"/>
      <c r="I31" s="5"/>
      <c r="J31" s="5"/>
      <c r="K31" s="5"/>
    </row>
    <row r="32" spans="1:11" ht="24.95" customHeight="1">
      <c r="A32" s="7"/>
      <c r="B32" s="7"/>
      <c r="C32" s="5"/>
      <c r="D32" s="5"/>
      <c r="E32" s="5"/>
      <c r="F32" s="5"/>
      <c r="G32" s="5"/>
      <c r="H32" s="5"/>
      <c r="I32" s="5"/>
      <c r="J32" s="5"/>
      <c r="K32" s="5"/>
    </row>
    <row r="33" spans="1:11">
      <c r="A33" s="7"/>
      <c r="B33" s="7"/>
      <c r="C33" s="5"/>
      <c r="D33" s="5"/>
      <c r="E33" s="5"/>
      <c r="F33" s="5"/>
      <c r="G33" s="5"/>
      <c r="H33" s="5"/>
      <c r="I33" s="5"/>
      <c r="J33" s="5"/>
      <c r="K33" s="5"/>
    </row>
    <row r="34" spans="1:11">
      <c r="A34" s="7"/>
      <c r="B34" s="7"/>
      <c r="C34" s="5"/>
      <c r="D34" s="5"/>
      <c r="E34" s="5"/>
      <c r="F34" s="5"/>
      <c r="G34" s="5"/>
      <c r="H34" s="5"/>
      <c r="I34" s="5"/>
      <c r="J34" s="5"/>
      <c r="K34" s="5"/>
    </row>
    <row r="35" spans="1:11">
      <c r="A35" s="7"/>
      <c r="B35" s="7"/>
      <c r="C35" s="5"/>
      <c r="D35" s="5"/>
      <c r="E35" s="5"/>
      <c r="F35" s="5"/>
      <c r="G35" s="5"/>
      <c r="H35" s="5"/>
      <c r="I35" s="5"/>
      <c r="J35" s="5"/>
      <c r="K35" s="5"/>
    </row>
    <row r="36" spans="1:11">
      <c r="A36" s="7"/>
      <c r="B36" s="7"/>
      <c r="C36" s="5"/>
      <c r="D36" s="5"/>
      <c r="E36" s="5"/>
      <c r="F36" s="5"/>
      <c r="G36" s="5"/>
      <c r="H36" s="5"/>
      <c r="I36" s="5"/>
      <c r="J36" s="5"/>
      <c r="K36" s="5"/>
    </row>
    <row r="37" spans="1:11">
      <c r="A37" s="7"/>
      <c r="B37" s="7"/>
      <c r="C37" s="5"/>
      <c r="D37" s="5"/>
      <c r="E37" s="5"/>
      <c r="F37" s="5"/>
      <c r="G37" s="5"/>
      <c r="H37" s="5"/>
      <c r="I37" s="5"/>
      <c r="J37" s="5"/>
      <c r="K37" s="5"/>
    </row>
    <row r="38" spans="1:11">
      <c r="A38" s="7"/>
      <c r="B38" s="7"/>
      <c r="C38" s="5"/>
      <c r="D38" s="5"/>
      <c r="E38" s="5"/>
      <c r="F38" s="5"/>
      <c r="G38" s="5"/>
      <c r="H38" s="5"/>
      <c r="I38" s="5"/>
      <c r="J38" s="5"/>
      <c r="K38" s="5"/>
    </row>
    <row r="39" spans="1:11">
      <c r="A39" s="7"/>
      <c r="B39" s="7"/>
      <c r="C39" s="5"/>
      <c r="D39" s="5"/>
      <c r="E39" s="5"/>
      <c r="F39" s="5"/>
      <c r="G39" s="5"/>
      <c r="H39" s="5"/>
      <c r="I39" s="5"/>
      <c r="J39" s="5"/>
      <c r="K39" s="5"/>
    </row>
    <row r="40" spans="1:11">
      <c r="A40" s="7"/>
      <c r="B40" s="7"/>
      <c r="C40" s="5"/>
      <c r="D40" s="5"/>
      <c r="E40" s="5"/>
      <c r="F40" s="5"/>
      <c r="G40" s="5"/>
      <c r="H40" s="5"/>
      <c r="I40" s="5"/>
      <c r="J40" s="5"/>
      <c r="K40" s="5"/>
    </row>
    <row r="41" spans="1:11">
      <c r="A41" s="7"/>
      <c r="B41" s="7"/>
      <c r="C41" s="5"/>
      <c r="D41" s="5"/>
      <c r="E41" s="5"/>
      <c r="F41" s="5"/>
      <c r="G41" s="5"/>
      <c r="H41" s="5"/>
      <c r="I41" s="5"/>
      <c r="J41" s="5"/>
      <c r="K41" s="5"/>
    </row>
    <row r="42" spans="1:11">
      <c r="A42" s="7"/>
      <c r="B42" s="7"/>
      <c r="C42" s="5"/>
      <c r="D42" s="5"/>
      <c r="E42" s="5"/>
      <c r="F42" s="5"/>
      <c r="G42" s="5"/>
      <c r="H42" s="5"/>
      <c r="I42" s="5"/>
      <c r="J42" s="5"/>
      <c r="K42" s="5"/>
    </row>
    <row r="43" spans="1:11">
      <c r="A43" s="7"/>
      <c r="B43" s="7"/>
      <c r="C43" s="5"/>
      <c r="D43" s="5"/>
      <c r="E43" s="5"/>
      <c r="F43" s="5"/>
      <c r="G43" s="5"/>
      <c r="H43" s="5"/>
      <c r="I43" s="5"/>
      <c r="J43" s="5"/>
      <c r="K43" s="5"/>
    </row>
  </sheetData>
  <mergeCells count="5">
    <mergeCell ref="C18:E18"/>
    <mergeCell ref="A4:K4"/>
    <mergeCell ref="C12:G12"/>
    <mergeCell ref="C6:J6"/>
    <mergeCell ref="C9:J9"/>
  </mergeCells>
  <phoneticPr fontId="1"/>
  <pageMargins left="0.59055118110236227" right="0.59055118110236227" top="0.98425196850393704" bottom="0.59055118110236227" header="0.51181102362204722" footer="0.51181102362204722"/>
  <pageSetup paperSize="9" scale="70" orientation="portrait" blackAndWhite="1"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5F38939-97AB-46F1-B9A3-D8874A9F56D1}">
  <ds:schemaRefs>
    <ds:schemaRef ds:uri="8B97BE19-CDDD-400E-817A-CFDD13F7EC12"/>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各シートの説明</vt:lpstr>
      <vt:lpstr>個票1</vt:lpstr>
      <vt:lpstr>別紙概要 (個別対応方式)</vt:lpstr>
      <vt:lpstr>別紙概要 (一括比例配分方式)</vt:lpstr>
      <vt:lpstr>別紙概要（返還なし）</vt:lpstr>
      <vt:lpstr>各シートの説明!Print_Area</vt:lpstr>
      <vt:lpstr>個票1!Print_Area</vt:lpstr>
      <vt:lpstr>'別紙概要 (一括比例配分方式)'!Print_Area</vt:lpstr>
      <vt:lpstr>'別紙概要 (個別対応方式)'!Print_Area</vt:lpstr>
      <vt:lpstr>'別紙概要（返還なし）'!Print_Area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仕入控除税額報告様式と記載例</dc:title>
  <dc:creator>元澤　由美（会任）</dc:creator>
  <cp:lastModifiedBy>前田　理絵</cp:lastModifiedBy>
  <cp:lastPrinted>2022-09-27T05:52:37Z</cp:lastPrinted>
  <dcterms:created xsi:type="dcterms:W3CDTF">1997-01-08T22:48:59Z</dcterms:created>
  <dcterms:modified xsi:type="dcterms:W3CDTF">2022-10-04T01:27:23Z</dcterms:modified>
</cp:coreProperties>
</file>