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EEEA8C70-CC01-4656-9998-F5425472BB1E}" xr6:coauthVersionLast="36" xr6:coauthVersionMax="36" xr10:uidLastSave="{00000000-0000-0000-0000-000000000000}"/>
  <bookViews>
    <workbookView xWindow="0" yWindow="0" windowWidth="23220" windowHeight="11640" xr2:uid="{00000000-000D-0000-FFFF-FFFF00000000}"/>
  </bookViews>
  <sheets>
    <sheet name="実績報告書" sheetId="3" r:id="rId1"/>
    <sheet name="実績内訳" sheetId="9" r:id="rId2"/>
    <sheet name="事業実績（個票）1" sheetId="11" r:id="rId3"/>
    <sheet name="事業実績（個票）2" sheetId="24" r:id="rId4"/>
    <sheet name="事業実績（個票）3" sheetId="25" r:id="rId5"/>
    <sheet name="事業実績（個票）4" sheetId="26" r:id="rId6"/>
    <sheet name="分類" sheetId="7" r:id="rId7"/>
  </sheets>
  <definedNames>
    <definedName name="_xlnm.Print_Area" localSheetId="0">実績報告書!$A$1:$T$30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6" l="1"/>
  <c r="D41" i="26"/>
  <c r="D35" i="26"/>
  <c r="D36" i="26"/>
  <c r="D37" i="26"/>
  <c r="D38" i="26"/>
  <c r="D39" i="26"/>
  <c r="D40" i="26"/>
  <c r="D34" i="26"/>
  <c r="E30" i="25" l="1"/>
  <c r="E28" i="25"/>
  <c r="E29" i="25" s="1"/>
  <c r="E30" i="24"/>
  <c r="E29" i="24" s="1"/>
  <c r="E28" i="24"/>
  <c r="E29" i="11"/>
  <c r="E30" i="11"/>
  <c r="D40" i="25" l="1"/>
  <c r="D39" i="25"/>
  <c r="D38" i="25"/>
  <c r="D37" i="25"/>
  <c r="D36" i="25"/>
  <c r="D35" i="25"/>
  <c r="D34" i="25"/>
  <c r="D40" i="24"/>
  <c r="D39" i="24"/>
  <c r="D38" i="24"/>
  <c r="D37" i="24"/>
  <c r="D36" i="24"/>
  <c r="D35" i="24"/>
  <c r="D34" i="24"/>
  <c r="D35" i="11"/>
  <c r="D36" i="11"/>
  <c r="D37" i="11"/>
  <c r="D38" i="11"/>
  <c r="D39" i="11"/>
  <c r="D40" i="11"/>
  <c r="D34" i="11"/>
  <c r="E10" i="3"/>
  <c r="E9" i="3"/>
  <c r="E28" i="26" l="1"/>
  <c r="D41" i="25"/>
  <c r="D41" i="24"/>
  <c r="E29" i="26" l="1"/>
  <c r="E20" i="9"/>
  <c r="D41" i="11" l="1"/>
  <c r="E28" i="11" s="1"/>
  <c r="I20" i="9" l="1"/>
  <c r="F19" i="9"/>
  <c r="H19" i="9" s="1"/>
  <c r="J19" i="9" s="1"/>
  <c r="F18" i="9"/>
  <c r="H18" i="9" s="1"/>
  <c r="J18" i="9" s="1"/>
  <c r="F17" i="9"/>
  <c r="H17" i="9" s="1"/>
  <c r="J17" i="9" s="1"/>
  <c r="F16" i="9"/>
  <c r="H16" i="9" s="1"/>
  <c r="J16" i="9" s="1"/>
  <c r="F15" i="9"/>
  <c r="H15" i="9" s="1"/>
  <c r="J15" i="9" s="1"/>
  <c r="F14" i="9"/>
  <c r="H14" i="9" s="1"/>
  <c r="J14" i="9" s="1"/>
  <c r="F13" i="9"/>
  <c r="H13" i="9" s="1"/>
  <c r="J13" i="9" s="1"/>
  <c r="F12" i="9"/>
  <c r="H12" i="9" s="1"/>
  <c r="J12" i="9" s="1"/>
  <c r="F11" i="9"/>
  <c r="H11" i="9" s="1"/>
  <c r="J11" i="9" s="1"/>
  <c r="F10" i="9"/>
  <c r="H10" i="9" s="1"/>
  <c r="J10" i="9" s="1"/>
  <c r="F9" i="9"/>
  <c r="H9" i="9" s="1"/>
  <c r="J9" i="9" s="1"/>
  <c r="F8" i="9"/>
  <c r="H8" i="9" s="1"/>
  <c r="J8" i="9" s="1"/>
  <c r="F7" i="9"/>
  <c r="H7" i="9" s="1"/>
  <c r="J7" i="9" s="1"/>
  <c r="F6" i="9"/>
  <c r="H6" i="9" s="1"/>
  <c r="J6" i="9" s="1"/>
  <c r="F5" i="9"/>
  <c r="H5" i="9" s="1"/>
  <c r="H20" i="9" l="1"/>
  <c r="J5" i="9"/>
  <c r="J20" i="9" s="1"/>
</calcChain>
</file>

<file path=xl/sharedStrings.xml><?xml version="1.0" encoding="utf-8"?>
<sst xmlns="http://schemas.openxmlformats.org/spreadsheetml/2006/main" count="203" uniqueCount="90">
  <si>
    <t>〒</t>
    <phoneticPr fontId="1"/>
  </si>
  <si>
    <t>フリガナ</t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</si>
  <si>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</si>
  <si>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</si>
  <si>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</si>
  <si>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</si>
  <si>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</si>
  <si>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事業所・施設名</t>
    <rPh sb="0" eb="3">
      <t>ジギョウショ</t>
    </rPh>
    <rPh sb="4" eb="7">
      <t>シセツメイ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</si>
  <si>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</si>
  <si>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</si>
  <si>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別記様式第４号（第９条関係）　＜保育所等用＞</t>
    <rPh sb="4" eb="5">
      <t>ダイ</t>
    </rPh>
    <rPh sb="6" eb="7">
      <t>ゴウ</t>
    </rPh>
    <rPh sb="8" eb="9">
      <t>ダイ</t>
    </rPh>
    <rPh sb="10" eb="13">
      <t>ジョウカンケイ</t>
    </rPh>
    <rPh sb="16" eb="19">
      <t>ホイクショ</t>
    </rPh>
    <rPh sb="19" eb="20">
      <t>トウ</t>
    </rPh>
    <rPh sb="20" eb="21">
      <t>ショヨウ</t>
    </rPh>
    <rPh sb="21" eb="22">
      <t>ショヨウ</t>
    </rPh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</si>
  <si>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</si>
  <si>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</si>
  <si>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</si>
  <si>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</si>
  <si>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</si>
  <si>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</si>
  <si>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</si>
  <si>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</si>
  <si>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</si>
  <si>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(e)</t>
    <phoneticPr fontId="1"/>
  </si>
  <si>
    <t>実績内訳＜保育所等用＞</t>
    <rPh sb="0" eb="2">
      <t>ジッセキ</t>
    </rPh>
    <rPh sb="2" eb="4">
      <t>ウチワケ</t>
    </rPh>
    <rPh sb="5" eb="8">
      <t>ホイクショ</t>
    </rPh>
    <rPh sb="8" eb="9">
      <t>トウ</t>
    </rPh>
    <rPh sb="9" eb="10">
      <t>ショヨウ</t>
    </rPh>
    <rPh sb="10" eb="11">
      <t>ショヨウ</t>
    </rPh>
    <phoneticPr fontId="1"/>
  </si>
  <si>
    <t>事業実績（個票）＜保育所等用＞</t>
    <rPh sb="0" eb="2">
      <t>ジギョウ</t>
    </rPh>
    <rPh sb="2" eb="4">
      <t>ジッセキ</t>
    </rPh>
    <rPh sb="5" eb="7">
      <t>コヒョウ</t>
    </rPh>
    <rPh sb="9" eb="13">
      <t>ホイクショトウ</t>
    </rPh>
    <rPh sb="13" eb="14">
      <t>ショヨウ</t>
    </rPh>
    <rPh sb="14" eb="15">
      <t>ショヨウ</t>
    </rPh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</si>
  <si>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</si>
  <si>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</si>
  <si>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</si>
  <si>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</si>
  <si>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</si>
  <si>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</si>
  <si>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</si>
  <si>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</si>
  <si>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</si>
  <si>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</si>
  <si>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個人</t>
    <rPh sb="0" eb="2">
      <t>コジン</t>
    </rPh>
    <phoneticPr fontId="1"/>
  </si>
  <si>
    <t>氏名（事業主）</t>
    <rPh sb="0" eb="2">
      <t>シメイ</t>
    </rPh>
    <rPh sb="3" eb="6">
      <t>ジギョウヌシ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</si>
  <si>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</si>
  <si>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</si>
  <si>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</si>
  <si>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【添付書類】
　①実績内訳　②事業実績（個票）　③支払額を証する書類の写し（領収書、請求書、振込書等の写し）</t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</si>
  <si>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補助対象となる保育所等ごとに作成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1">
      <t>ホイクショ</t>
    </rPh>
    <rPh sb="11" eb="12">
      <t>トウ</t>
    </rPh>
    <rPh sb="15" eb="17">
      <t>サクセイ</t>
    </rPh>
    <phoneticPr fontId="1"/>
  </si>
  <si>
    <t>保育所等名</t>
    <rPh sb="0" eb="4">
      <t>ホイクショトウ</t>
    </rPh>
    <rPh sb="4" eb="5">
      <t>メイ</t>
    </rPh>
    <phoneticPr fontId="1"/>
  </si>
  <si>
    <t>１．事業計画</t>
    <rPh sb="2" eb="6">
      <t>ジギョウケイカク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</si>
  <si>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</si>
  <si>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</si>
  <si>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</si>
  <si>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</si>
  <si>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</si>
  <si>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</si>
  <si>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</si>
  <si>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</si>
  <si>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</si>
  <si>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　支出の部（事業に要する経費）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</si>
  <si>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</si>
  <si>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</si>
  <si>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</si>
  <si>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</si>
  <si>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</si>
  <si>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施設種別</t>
    <rPh sb="0" eb="4">
      <t>シセツシュベツ</t>
    </rPh>
    <phoneticPr fontId="1"/>
  </si>
  <si>
    <t>保育所</t>
    <rPh sb="0" eb="3">
      <t>ホイクショ</t>
    </rPh>
    <phoneticPr fontId="1"/>
  </si>
  <si>
    <t>保育所型認定こども園</t>
    <rPh sb="0" eb="4">
      <t>ホイクショガタ</t>
    </rPh>
    <rPh sb="4" eb="6">
      <t>ニンテイ</t>
    </rPh>
    <rPh sb="9" eb="10">
      <t>エン</t>
    </rPh>
    <phoneticPr fontId="1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</si>
  <si>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1"/>
  </si>
  <si>
    <t>地域型保育事業</t>
    <rPh sb="0" eb="3">
      <t>チイキガタ</t>
    </rPh>
    <rPh sb="3" eb="7">
      <t>ホイクジギョウ</t>
    </rPh>
    <phoneticPr fontId="1"/>
  </si>
  <si>
    <t>認可外保育施設</t>
    <rPh sb="0" eb="7">
      <t>ニンカガイホイクシセツ</t>
    </rPh>
    <phoneticPr fontId="1"/>
  </si>
  <si>
    <t>行が不足する場合適宜行を追加すること。</t>
  </si>
  <si>
    <t>施設種別は「保育所」「幼保連携型認定こども園」「保育所型認定こども園」「地域型保育事業」「認可外保育施設」のいずれかを記入すること</t>
    <rPh sb="59" eb="61">
      <t>キニュウ</t>
    </rPh>
    <phoneticPr fontId="1"/>
  </si>
  <si>
    <t>事業費は各「事業実績（個票）」の支出合計（エ）を転記すること。</t>
    <rPh sb="8" eb="10">
      <t>ジッセキ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</si>
  <si>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</si>
  <si>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</si>
  <si>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</si>
  <si>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</si>
  <si>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</si>
  <si>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</si>
  <si>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京都府補助金 (ｱ)</t>
    <rPh sb="0" eb="3">
      <t>キョウトフ</t>
    </rPh>
    <rPh sb="3" eb="6">
      <t>ホジョキン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</si>
  <si>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</si>
  <si>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</si>
  <si>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</si>
  <si>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</si>
  <si>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</si>
  <si>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</si>
  <si>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</si>
  <si>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</si>
  <si>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支出額(円)</t>
    <rPh sb="0" eb="2">
      <t>シシュツ</t>
    </rPh>
    <rPh sb="4" eb="5">
      <t>エン</t>
    </rPh>
    <phoneticPr fontId="1"/>
  </si>
  <si>
    <t>←実績内訳の事業費(a)欄に転記</t>
    <rPh sb="1" eb="3">
      <t>ジッセキ</t>
    </rPh>
    <phoneticPr fontId="1"/>
  </si>
  <si>
    <t>法人等所在地</t>
    <rPh sb="2" eb="3">
      <t>トウ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</si>
  <si>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</si>
  <si>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</si>
  <si>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</si>
  <si>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</si>
  <si>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補助金精算額</t>
    <rPh sb="0" eb="3">
      <t>ホジョキン</t>
    </rPh>
    <rPh sb="3" eb="5">
      <t>セイサン</t>
    </rPh>
    <rPh sb="5" eb="6">
      <t>ガク</t>
    </rPh>
    <phoneticPr fontId="1"/>
  </si>
  <si>
    <t>補助金精算額
（d)と(e)を比較し少ない額</t>
    <rPh sb="0" eb="3">
      <t>ホジョキン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</si>
</sst>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6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4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6" fillId="2" borderId="26" xfId="0" applyFont="1" applyFill="1" applyBorder="1"/>
    <xf numFmtId="0" fontId="3" fillId="0" borderId="0" xfId="0" applyFont="1" applyBorder="1" applyAlignment="1">
      <alignment wrapText="1"/>
    </xf>
    <xf numFmtId="0" fontId="6" fillId="2" borderId="26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0" xfId="0" applyFont="1" applyBorder="1" applyAlignment="1">
      <alignment vertical="center" wrapText="1"/>
    </xf>
    <xf numFmtId="0" fontId="14" fillId="0" borderId="0" xfId="0" applyFont="1" applyBorder="1"/>
    <xf numFmtId="0" fontId="14" fillId="0" borderId="8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0" fontId="3" fillId="0" borderId="28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3" fillId="0" borderId="26" xfId="0" applyFont="1" applyFill="1" applyBorder="1"/>
    <xf numFmtId="0" fontId="16" fillId="2" borderId="1" xfId="0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38" fontId="4" fillId="0" borderId="22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4" xfId="1" applyFont="1" applyBorder="1" applyAlignment="1">
      <alignment vertical="center"/>
    </xf>
    <xf numFmtId="176" fontId="18" fillId="0" borderId="64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/>
    <xf numFmtId="0" fontId="0" fillId="0" borderId="44" xfId="0" applyBorder="1" applyAlignment="1"/>
    <xf numFmtId="0" fontId="0" fillId="0" borderId="19" xfId="0" applyBorder="1" applyAlignment="1"/>
    <xf numFmtId="0" fontId="6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vertical="center" textRotation="255"/>
    </xf>
    <xf numFmtId="0" fontId="3" fillId="2" borderId="3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6" fillId="2" borderId="43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3" fillId="2" borderId="2" xfId="0" applyNumberFormat="1" applyFont="1" applyFill="1" applyBorder="1" applyAlignment="1"/>
    <xf numFmtId="0" fontId="0" fillId="2" borderId="2" xfId="0" applyFill="1" applyBorder="1" applyAlignment="1"/>
    <xf numFmtId="38" fontId="3" fillId="2" borderId="22" xfId="0" applyNumberFormat="1" applyFont="1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6" fillId="2" borderId="34" xfId="0" applyFont="1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48" xfId="0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3" fillId="2" borderId="49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6" fillId="2" borderId="53" xfId="0" quotePrefix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9" xfId="0" applyBorder="1" applyAlignment="1"/>
    <xf numFmtId="0" fontId="6" fillId="0" borderId="5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" fillId="2" borderId="54" xfId="0" applyFont="1" applyFill="1" applyBorder="1" applyAlignment="1"/>
    <xf numFmtId="0" fontId="0" fillId="0" borderId="54" xfId="0" applyBorder="1" applyAlignment="1"/>
    <xf numFmtId="0" fontId="3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8" fontId="4" fillId="0" borderId="31" xfId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65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3" fillId="0" borderId="25" xfId="0" applyFont="1" applyFill="1" applyBorder="1" applyAlignment="1"/>
    <xf numFmtId="0" fontId="0" fillId="0" borderId="30" xfId="0" applyBorder="1" applyAlignment="1"/>
    <xf numFmtId="0" fontId="0" fillId="0" borderId="15" xfId="0" applyBorder="1" applyAlignment="1"/>
    <xf numFmtId="0" fontId="16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3" fillId="2" borderId="61" xfId="0" applyFont="1" applyFill="1" applyBorder="1" applyAlignment="1">
      <alignment vertical="top" wrapText="1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3" fillId="0" borderId="25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21" fillId="0" borderId="22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7" xfId="0" applyBorder="1" applyAlignment="1"/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58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3" fillId="0" borderId="2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38" fontId="16" fillId="3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518160</xdr:colOff>
          <xdr:row>18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518160</xdr:colOff>
          <xdr:row>14</xdr:row>
          <xdr:rowOff>60960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502920</xdr:colOff>
          <xdr:row>15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137160</xdr:rowOff>
        </xdr:from>
        <xdr:to>
          <xdr:col>1</xdr:col>
          <xdr:colOff>518160</xdr:colOff>
          <xdr:row>13</xdr:row>
          <xdr:rowOff>68580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502920</xdr:colOff>
          <xdr:row>16</xdr:row>
          <xdr:rowOff>68580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518160</xdr:colOff>
          <xdr:row>18</xdr:row>
          <xdr:rowOff>38100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518160</xdr:colOff>
          <xdr:row>14</xdr:row>
          <xdr:rowOff>60960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502920</xdr:colOff>
          <xdr:row>15</xdr:row>
          <xdr:rowOff>60960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137160</xdr:rowOff>
        </xdr:from>
        <xdr:to>
          <xdr:col>1</xdr:col>
          <xdr:colOff>518160</xdr:colOff>
          <xdr:row>13</xdr:row>
          <xdr:rowOff>68580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518160</xdr:colOff>
          <xdr:row>16</xdr:row>
          <xdr:rowOff>68580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518160</xdr:colOff>
          <xdr:row>18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4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518160</xdr:colOff>
          <xdr:row>14</xdr:row>
          <xdr:rowOff>60960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4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502920</xdr:colOff>
          <xdr:row>15</xdr:row>
          <xdr:rowOff>60960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4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137160</xdr:rowOff>
        </xdr:from>
        <xdr:to>
          <xdr:col>1</xdr:col>
          <xdr:colOff>518160</xdr:colOff>
          <xdr:row>13</xdr:row>
          <xdr:rowOff>68580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106680</xdr:rowOff>
        </xdr:from>
        <xdr:to>
          <xdr:col>1</xdr:col>
          <xdr:colOff>502920</xdr:colOff>
          <xdr:row>16</xdr:row>
          <xdr:rowOff>60960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4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518160</xdr:colOff>
          <xdr:row>18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518160</xdr:colOff>
          <xdr:row>14</xdr:row>
          <xdr:rowOff>60960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502920</xdr:colOff>
          <xdr:row>15</xdr:row>
          <xdr:rowOff>60960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5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137160</xdr:rowOff>
        </xdr:from>
        <xdr:to>
          <xdr:col>1</xdr:col>
          <xdr:colOff>518160</xdr:colOff>
          <xdr:row>13</xdr:row>
          <xdr:rowOff>68580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5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502920</xdr:colOff>
          <xdr:row>16</xdr:row>
          <xdr:rowOff>68580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5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30"/>
  <sheetViews>
    <sheetView tabSelected="1" view="pageBreakPreview" zoomScale="80" zoomScaleNormal="100" zoomScaleSheetLayoutView="80" workbookViewId="0">
      <selection activeCell="B2" sqref="B2"/>
    </sheetView>
  </sheetViews>
  <sheetFormatPr defaultRowHeight="18"/>
  <cols>
    <col min="1" max="2" width="3.69921875" customWidth="1"/>
    <col min="3" max="3" width="5.59765625" customWidth="1"/>
    <col min="4" max="4" width="20.59765625" customWidth="1"/>
    <col min="5" max="20" width="5.59765625" customWidth="1"/>
  </cols>
  <sheetData>
    <row r="1" spans="1:20" ht="24.45" customHeight="1">
      <c r="A1" s="19" t="s">
        <v>10</v>
      </c>
      <c r="B1" s="3"/>
      <c r="C1" s="3"/>
      <c r="S1" s="7"/>
    </row>
    <row r="2" spans="1:20" ht="24.45" customHeight="1">
      <c r="A2" s="9"/>
      <c r="B2" s="9"/>
      <c r="C2" s="9"/>
      <c r="D2" s="9"/>
      <c r="N2" s="36" t="s">
        <v>24</v>
      </c>
      <c r="O2" s="37"/>
      <c r="P2" s="38" t="s">
        <v>25</v>
      </c>
      <c r="Q2" s="37"/>
      <c r="R2" s="38" t="s">
        <v>26</v>
      </c>
      <c r="S2" s="37"/>
      <c r="T2" s="38" t="s">
        <v>27</v>
      </c>
    </row>
    <row r="3" spans="1:20" ht="24.45" customHeight="1">
      <c r="A3" s="9"/>
      <c r="B3" s="20" t="s">
        <v>5</v>
      </c>
      <c r="C3" s="9"/>
      <c r="S3" s="7"/>
    </row>
    <row r="4" spans="1:20" ht="33" customHeight="1">
      <c r="A4" s="9"/>
      <c r="B4" s="9"/>
      <c r="C4" s="9"/>
      <c r="S4" s="7"/>
    </row>
    <row r="5" spans="1:20" s="1" customFormat="1" ht="43.95" customHeight="1">
      <c r="A5" s="137" t="s">
        <v>11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8"/>
    </row>
    <row r="6" spans="1:20" s="1" customFormat="1" ht="43.9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45"/>
    </row>
    <row r="7" spans="1:20" s="1" customFormat="1" ht="93.75" customHeight="1">
      <c r="A7" s="139" t="s">
        <v>12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38"/>
    </row>
    <row r="8" spans="1:20" s="1" customFormat="1" ht="22.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20" s="1" customFormat="1" ht="30" customHeight="1">
      <c r="A9" s="141" t="s">
        <v>13</v>
      </c>
      <c r="B9" s="141"/>
      <c r="C9" s="141"/>
      <c r="D9" s="141"/>
      <c r="E9" s="143">
        <f>実績内訳!I20</f>
        <v>0</v>
      </c>
      <c r="F9" s="144"/>
      <c r="G9" s="144"/>
      <c r="H9" s="144"/>
      <c r="I9" s="71" t="s">
        <v>2</v>
      </c>
      <c r="J9" s="21" t="s">
        <v>66</v>
      </c>
      <c r="K9" s="27"/>
      <c r="L9" s="27"/>
      <c r="M9" s="27"/>
      <c r="N9" s="27"/>
      <c r="O9" s="27"/>
      <c r="P9" s="27"/>
      <c r="Q9" s="27"/>
      <c r="R9" s="27"/>
      <c r="S9" s="27"/>
    </row>
    <row r="10" spans="1:20" s="1" customFormat="1" ht="30" customHeight="1">
      <c r="A10" s="141" t="s">
        <v>88</v>
      </c>
      <c r="B10" s="141"/>
      <c r="C10" s="141"/>
      <c r="D10" s="142"/>
      <c r="E10" s="145">
        <f>実績内訳!J20</f>
        <v>0</v>
      </c>
      <c r="F10" s="146"/>
      <c r="G10" s="146"/>
      <c r="H10" s="147"/>
      <c r="I10" s="17" t="s">
        <v>2</v>
      </c>
      <c r="J10" s="21" t="s">
        <v>67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0" s="1" customFormat="1" ht="16.5" customHeight="1"/>
    <row r="12" spans="1:20" s="1" customFormat="1" ht="16.5" customHeight="1"/>
    <row r="13" spans="1:20" s="1" customFormat="1" ht="16.5" customHeight="1" thickBot="1"/>
    <row r="14" spans="1:20" s="1" customFormat="1" ht="20.100000000000001" customHeight="1">
      <c r="A14" s="113" t="s">
        <v>8</v>
      </c>
      <c r="B14" s="114"/>
      <c r="C14" s="119" t="s">
        <v>28</v>
      </c>
      <c r="D14" s="39" t="s">
        <v>29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2"/>
    </row>
    <row r="15" spans="1:20" s="1" customFormat="1" ht="24.9" customHeight="1">
      <c r="A15" s="115"/>
      <c r="B15" s="116"/>
      <c r="C15" s="120"/>
      <c r="D15" s="40" t="s">
        <v>30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4"/>
    </row>
    <row r="16" spans="1:20" s="1" customFormat="1" ht="20.100000000000001" customHeight="1">
      <c r="A16" s="115"/>
      <c r="B16" s="116"/>
      <c r="C16" s="120"/>
      <c r="D16" s="41" t="s">
        <v>29</v>
      </c>
      <c r="E16" s="125"/>
      <c r="F16" s="126"/>
      <c r="G16" s="126"/>
      <c r="H16" s="126"/>
      <c r="I16" s="126"/>
      <c r="J16" s="126"/>
      <c r="K16" s="127"/>
      <c r="L16" s="128"/>
      <c r="M16" s="129"/>
      <c r="N16" s="130"/>
      <c r="O16" s="130"/>
      <c r="P16" s="130"/>
      <c r="Q16" s="130"/>
      <c r="R16" s="130"/>
      <c r="S16" s="130"/>
      <c r="T16" s="131"/>
    </row>
    <row r="17" spans="1:20" s="1" customFormat="1" ht="24.9" customHeight="1" thickBot="1">
      <c r="A17" s="115"/>
      <c r="B17" s="116"/>
      <c r="C17" s="120"/>
      <c r="D17" s="42" t="s">
        <v>31</v>
      </c>
      <c r="E17" s="132"/>
      <c r="F17" s="133"/>
      <c r="G17" s="133"/>
      <c r="H17" s="133"/>
      <c r="I17" s="133"/>
      <c r="J17" s="133"/>
      <c r="K17" s="134"/>
      <c r="L17" s="135" t="s">
        <v>32</v>
      </c>
      <c r="M17" s="136"/>
      <c r="N17" s="148"/>
      <c r="O17" s="149"/>
      <c r="P17" s="149"/>
      <c r="Q17" s="149"/>
      <c r="R17" s="149"/>
      <c r="S17" s="149"/>
      <c r="T17" s="150"/>
    </row>
    <row r="18" spans="1:20" s="1" customFormat="1" ht="20.100000000000001" customHeight="1">
      <c r="A18" s="115"/>
      <c r="B18" s="116"/>
      <c r="C18" s="151" t="s">
        <v>33</v>
      </c>
      <c r="D18" s="43" t="s">
        <v>1</v>
      </c>
      <c r="E18" s="153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</row>
    <row r="19" spans="1:20" s="1" customFormat="1" ht="24.9" customHeight="1" thickBot="1">
      <c r="A19" s="115"/>
      <c r="B19" s="116"/>
      <c r="C19" s="152"/>
      <c r="D19" s="40" t="s">
        <v>34</v>
      </c>
      <c r="E19" s="156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8"/>
    </row>
    <row r="20" spans="1:20" s="1" customFormat="1" ht="30" customHeight="1">
      <c r="A20" s="115"/>
      <c r="B20" s="116"/>
      <c r="C20" s="107" t="s">
        <v>83</v>
      </c>
      <c r="D20" s="108"/>
      <c r="E20" s="44" t="s">
        <v>0</v>
      </c>
      <c r="F20" s="166" t="s">
        <v>86</v>
      </c>
      <c r="G20" s="167"/>
      <c r="H20" s="167"/>
      <c r="I20" s="168"/>
      <c r="J20" s="169"/>
      <c r="K20" s="170" t="s">
        <v>4</v>
      </c>
      <c r="L20" s="171"/>
      <c r="M20" s="172"/>
      <c r="N20" s="173"/>
      <c r="O20" s="173"/>
      <c r="P20" s="173"/>
      <c r="Q20" s="173"/>
      <c r="R20" s="174" t="s">
        <v>87</v>
      </c>
      <c r="S20" s="175"/>
      <c r="T20" s="176"/>
    </row>
    <row r="21" spans="1:20" s="1" customFormat="1" ht="42" customHeight="1">
      <c r="A21" s="115"/>
      <c r="B21" s="116"/>
      <c r="C21" s="109"/>
      <c r="D21" s="110"/>
      <c r="E21" s="89"/>
      <c r="F21" s="90"/>
      <c r="G21" s="91"/>
      <c r="H21" s="91"/>
      <c r="I21" s="91"/>
      <c r="J21" s="91"/>
      <c r="K21" s="91"/>
      <c r="L21" s="92"/>
      <c r="M21" s="92"/>
      <c r="N21" s="92"/>
      <c r="O21" s="92"/>
      <c r="P21" s="92"/>
      <c r="Q21" s="92"/>
      <c r="R21" s="92"/>
      <c r="S21" s="92"/>
      <c r="T21" s="93"/>
    </row>
    <row r="22" spans="1:20" s="1" customFormat="1" ht="18.600000000000001" thickBot="1">
      <c r="A22" s="115"/>
      <c r="B22" s="116"/>
      <c r="C22" s="111"/>
      <c r="D22" s="112"/>
      <c r="E22" s="94" t="s">
        <v>85</v>
      </c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6"/>
    </row>
    <row r="23" spans="1:20" s="1" customFormat="1" ht="24.9" customHeight="1">
      <c r="A23" s="115"/>
      <c r="B23" s="116"/>
      <c r="C23" s="97" t="s">
        <v>35</v>
      </c>
      <c r="D23" s="98"/>
      <c r="E23" s="99"/>
      <c r="F23" s="99"/>
      <c r="G23" s="99"/>
      <c r="H23" s="99"/>
      <c r="I23" s="99"/>
      <c r="J23" s="99"/>
      <c r="K23" s="100"/>
      <c r="L23" s="101" t="s">
        <v>36</v>
      </c>
      <c r="M23" s="102"/>
      <c r="N23" s="102"/>
      <c r="O23" s="103"/>
      <c r="P23" s="104"/>
      <c r="Q23" s="105"/>
      <c r="R23" s="105"/>
      <c r="S23" s="105"/>
      <c r="T23" s="106"/>
    </row>
    <row r="24" spans="1:20" s="1" customFormat="1" ht="24.9" customHeight="1" thickBot="1">
      <c r="A24" s="117"/>
      <c r="B24" s="118"/>
      <c r="C24" s="159" t="s">
        <v>37</v>
      </c>
      <c r="D24" s="160"/>
      <c r="E24" s="161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3"/>
      <c r="Q24" s="164"/>
      <c r="R24" s="164"/>
      <c r="S24" s="164"/>
      <c r="T24" s="165"/>
    </row>
    <row r="25" spans="1:20" s="1" customFormat="1" ht="19.5" customHeight="1">
      <c r="A25" s="28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6"/>
      <c r="Q25" s="2"/>
      <c r="R25" s="2"/>
      <c r="S25" s="2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6"/>
      <c r="Q27" s="2"/>
      <c r="R27" s="2"/>
      <c r="S27" s="2"/>
    </row>
    <row r="28" spans="1:20" s="1" customFormat="1" ht="19.5" customHeight="1">
      <c r="A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  <c r="P28" s="6"/>
      <c r="Q28" s="2"/>
      <c r="R28" s="2"/>
      <c r="S28" s="2"/>
    </row>
    <row r="29" spans="1:20" s="1" customFormat="1" ht="13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20" s="18" customFormat="1" ht="60" customHeight="1">
      <c r="A30" s="86" t="s">
        <v>38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</row>
  </sheetData>
  <mergeCells count="33">
    <mergeCell ref="N17:T17"/>
    <mergeCell ref="C18:C19"/>
    <mergeCell ref="E18:T18"/>
    <mergeCell ref="E19:T19"/>
    <mergeCell ref="C24:D24"/>
    <mergeCell ref="E24:O24"/>
    <mergeCell ref="P24:T24"/>
    <mergeCell ref="F20:J20"/>
    <mergeCell ref="K20:L20"/>
    <mergeCell ref="M20:Q20"/>
    <mergeCell ref="R20:T20"/>
    <mergeCell ref="A5:T5"/>
    <mergeCell ref="A7:T7"/>
    <mergeCell ref="A9:D9"/>
    <mergeCell ref="A10:D10"/>
    <mergeCell ref="E9:H9"/>
    <mergeCell ref="E10:H10"/>
    <mergeCell ref="A30:T30"/>
    <mergeCell ref="E21:T21"/>
    <mergeCell ref="E22:T22"/>
    <mergeCell ref="C23:D23"/>
    <mergeCell ref="E23:K23"/>
    <mergeCell ref="L23:O23"/>
    <mergeCell ref="P23:T23"/>
    <mergeCell ref="C20:D22"/>
    <mergeCell ref="A14:B24"/>
    <mergeCell ref="C14:C17"/>
    <mergeCell ref="E14:T14"/>
    <mergeCell ref="E15:T15"/>
    <mergeCell ref="E16:K16"/>
    <mergeCell ref="L16:T16"/>
    <mergeCell ref="E17:K17"/>
    <mergeCell ref="L17:M17"/>
  </mergeCells>
  <phoneticPr fontId="1"/>
  <pageMargins left="0.70866141732283472" right="0.51181102362204722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dimension ref="A1:J28"/>
  <sheetViews>
    <sheetView workbookViewId="0">
      <selection activeCell="J3" sqref="J3"/>
    </sheetView>
  </sheetViews>
  <sheetFormatPr defaultColWidth="9" defaultRowHeight="13.2"/>
  <cols>
    <col min="1" max="1" width="1.3984375" style="1" customWidth="1"/>
    <col min="2" max="2" width="5" style="1" customWidth="1"/>
    <col min="3" max="3" width="32.8984375" style="1" customWidth="1"/>
    <col min="4" max="4" width="17.69921875" style="1" customWidth="1"/>
    <col min="5" max="10" width="9.59765625" style="1" customWidth="1"/>
    <col min="11" max="16384" width="9" style="1"/>
  </cols>
  <sheetData>
    <row r="1" spans="1:10" ht="24.9" customHeight="1">
      <c r="A1" s="12" t="s">
        <v>21</v>
      </c>
    </row>
    <row r="2" spans="1:10" ht="10.5" customHeight="1">
      <c r="A2" s="10"/>
    </row>
    <row r="3" spans="1:10" s="11" customFormat="1" ht="56.25" customHeight="1">
      <c r="B3" s="29" t="s">
        <v>6</v>
      </c>
      <c r="C3" s="30" t="s">
        <v>7</v>
      </c>
      <c r="D3" s="30" t="s">
        <v>57</v>
      </c>
      <c r="E3" s="31" t="s">
        <v>23</v>
      </c>
      <c r="F3" s="31" t="s">
        <v>14</v>
      </c>
      <c r="G3" s="31" t="s">
        <v>15</v>
      </c>
      <c r="H3" s="31" t="s">
        <v>68</v>
      </c>
      <c r="I3" s="31" t="s">
        <v>69</v>
      </c>
      <c r="J3" s="31" t="s">
        <v>89</v>
      </c>
    </row>
    <row r="4" spans="1:10" s="11" customFormat="1" ht="15" customHeight="1">
      <c r="B4" s="32"/>
      <c r="C4" s="33"/>
      <c r="D4" s="33"/>
      <c r="E4" s="34" t="s">
        <v>16</v>
      </c>
      <c r="F4" s="34" t="s">
        <v>17</v>
      </c>
      <c r="G4" s="34" t="s">
        <v>18</v>
      </c>
      <c r="H4" s="34" t="s">
        <v>19</v>
      </c>
      <c r="I4" s="34" t="s">
        <v>20</v>
      </c>
      <c r="J4" s="34"/>
    </row>
    <row r="5" spans="1:10" s="11" customFormat="1" ht="30" customHeight="1">
      <c r="B5" s="13">
        <v>1</v>
      </c>
      <c r="C5" s="25"/>
      <c r="D5" s="25"/>
      <c r="E5" s="26"/>
      <c r="F5" s="14">
        <f t="shared" ref="F5:F19" si="0">ROUNDDOWN(E5*3/4,-3)</f>
        <v>0</v>
      </c>
      <c r="G5" s="14">
        <v>150000</v>
      </c>
      <c r="H5" s="14">
        <f t="shared" ref="H5:H19" si="1">IF(F5&lt;G5,F5,G5)</f>
        <v>0</v>
      </c>
      <c r="I5" s="26"/>
      <c r="J5" s="14">
        <f t="shared" ref="J5:J19" si="2">IF(H5&lt;I5,H5,I5)</f>
        <v>0</v>
      </c>
    </row>
    <row r="6" spans="1:10" s="11" customFormat="1" ht="30" customHeight="1">
      <c r="B6" s="13">
        <v>2</v>
      </c>
      <c r="C6" s="25"/>
      <c r="D6" s="25"/>
      <c r="E6" s="26"/>
      <c r="F6" s="14">
        <f t="shared" si="0"/>
        <v>0</v>
      </c>
      <c r="G6" s="14">
        <v>150000</v>
      </c>
      <c r="H6" s="14">
        <f t="shared" si="1"/>
        <v>0</v>
      </c>
      <c r="I6" s="26"/>
      <c r="J6" s="14">
        <f t="shared" si="2"/>
        <v>0</v>
      </c>
    </row>
    <row r="7" spans="1:10" s="11" customFormat="1" ht="30" customHeight="1">
      <c r="B7" s="13">
        <v>3</v>
      </c>
      <c r="C7" s="25"/>
      <c r="D7" s="25"/>
      <c r="E7" s="26"/>
      <c r="F7" s="14">
        <f t="shared" si="0"/>
        <v>0</v>
      </c>
      <c r="G7" s="14">
        <v>150000</v>
      </c>
      <c r="H7" s="14">
        <f t="shared" si="1"/>
        <v>0</v>
      </c>
      <c r="I7" s="26"/>
      <c r="J7" s="14">
        <f t="shared" si="2"/>
        <v>0</v>
      </c>
    </row>
    <row r="8" spans="1:10" s="11" customFormat="1" ht="30" customHeight="1">
      <c r="B8" s="13">
        <v>4</v>
      </c>
      <c r="C8" s="25"/>
      <c r="D8" s="25"/>
      <c r="E8" s="26"/>
      <c r="F8" s="14">
        <f t="shared" si="0"/>
        <v>0</v>
      </c>
      <c r="G8" s="14">
        <v>150000</v>
      </c>
      <c r="H8" s="14">
        <f t="shared" si="1"/>
        <v>0</v>
      </c>
      <c r="I8" s="26"/>
      <c r="J8" s="14">
        <f t="shared" si="2"/>
        <v>0</v>
      </c>
    </row>
    <row r="9" spans="1:10" s="11" customFormat="1" ht="30" customHeight="1">
      <c r="B9" s="13">
        <v>5</v>
      </c>
      <c r="C9" s="25"/>
      <c r="D9" s="25"/>
      <c r="E9" s="26"/>
      <c r="F9" s="14">
        <f t="shared" si="0"/>
        <v>0</v>
      </c>
      <c r="G9" s="14">
        <v>150000</v>
      </c>
      <c r="H9" s="14">
        <f t="shared" si="1"/>
        <v>0</v>
      </c>
      <c r="I9" s="26"/>
      <c r="J9" s="14">
        <f t="shared" si="2"/>
        <v>0</v>
      </c>
    </row>
    <row r="10" spans="1:10" s="11" customFormat="1" ht="30" customHeight="1">
      <c r="B10" s="13">
        <v>6</v>
      </c>
      <c r="C10" s="25"/>
      <c r="D10" s="25"/>
      <c r="E10" s="26"/>
      <c r="F10" s="14">
        <f t="shared" si="0"/>
        <v>0</v>
      </c>
      <c r="G10" s="14">
        <v>150000</v>
      </c>
      <c r="H10" s="14">
        <f t="shared" si="1"/>
        <v>0</v>
      </c>
      <c r="I10" s="26"/>
      <c r="J10" s="14">
        <f t="shared" si="2"/>
        <v>0</v>
      </c>
    </row>
    <row r="11" spans="1:10" s="11" customFormat="1" ht="30" customHeight="1">
      <c r="B11" s="13">
        <v>7</v>
      </c>
      <c r="C11" s="25"/>
      <c r="D11" s="25"/>
      <c r="E11" s="26"/>
      <c r="F11" s="14">
        <f t="shared" si="0"/>
        <v>0</v>
      </c>
      <c r="G11" s="14">
        <v>150000</v>
      </c>
      <c r="H11" s="14">
        <f t="shared" si="1"/>
        <v>0</v>
      </c>
      <c r="I11" s="26"/>
      <c r="J11" s="14">
        <f t="shared" si="2"/>
        <v>0</v>
      </c>
    </row>
    <row r="12" spans="1:10" s="11" customFormat="1" ht="30" customHeight="1">
      <c r="B12" s="13">
        <v>8</v>
      </c>
      <c r="C12" s="25"/>
      <c r="D12" s="25"/>
      <c r="E12" s="26"/>
      <c r="F12" s="14">
        <f t="shared" si="0"/>
        <v>0</v>
      </c>
      <c r="G12" s="14">
        <v>150000</v>
      </c>
      <c r="H12" s="14">
        <f t="shared" si="1"/>
        <v>0</v>
      </c>
      <c r="I12" s="26"/>
      <c r="J12" s="14">
        <f t="shared" si="2"/>
        <v>0</v>
      </c>
    </row>
    <row r="13" spans="1:10" s="11" customFormat="1" ht="30" customHeight="1">
      <c r="B13" s="13">
        <v>9</v>
      </c>
      <c r="C13" s="25"/>
      <c r="D13" s="25"/>
      <c r="E13" s="26"/>
      <c r="F13" s="14">
        <f t="shared" si="0"/>
        <v>0</v>
      </c>
      <c r="G13" s="14">
        <v>150000</v>
      </c>
      <c r="H13" s="14">
        <f t="shared" si="1"/>
        <v>0</v>
      </c>
      <c r="I13" s="26"/>
      <c r="J13" s="14">
        <f t="shared" si="2"/>
        <v>0</v>
      </c>
    </row>
    <row r="14" spans="1:10" s="11" customFormat="1" ht="30" customHeight="1">
      <c r="B14" s="13">
        <v>10</v>
      </c>
      <c r="C14" s="25"/>
      <c r="D14" s="25"/>
      <c r="E14" s="26"/>
      <c r="F14" s="14">
        <f t="shared" si="0"/>
        <v>0</v>
      </c>
      <c r="G14" s="14">
        <v>150000</v>
      </c>
      <c r="H14" s="14">
        <f t="shared" si="1"/>
        <v>0</v>
      </c>
      <c r="I14" s="26"/>
      <c r="J14" s="14">
        <f t="shared" si="2"/>
        <v>0</v>
      </c>
    </row>
    <row r="15" spans="1:10" s="11" customFormat="1" ht="30" customHeight="1">
      <c r="B15" s="13">
        <v>11</v>
      </c>
      <c r="C15" s="25"/>
      <c r="D15" s="25"/>
      <c r="E15" s="26"/>
      <c r="F15" s="14">
        <f t="shared" si="0"/>
        <v>0</v>
      </c>
      <c r="G15" s="14">
        <v>150000</v>
      </c>
      <c r="H15" s="14">
        <f t="shared" si="1"/>
        <v>0</v>
      </c>
      <c r="I15" s="26"/>
      <c r="J15" s="14">
        <f t="shared" si="2"/>
        <v>0</v>
      </c>
    </row>
    <row r="16" spans="1:10" s="11" customFormat="1" ht="30" customHeight="1">
      <c r="B16" s="13">
        <v>12</v>
      </c>
      <c r="C16" s="25"/>
      <c r="D16" s="25"/>
      <c r="E16" s="26"/>
      <c r="F16" s="14">
        <f t="shared" si="0"/>
        <v>0</v>
      </c>
      <c r="G16" s="14">
        <v>150000</v>
      </c>
      <c r="H16" s="14">
        <f t="shared" si="1"/>
        <v>0</v>
      </c>
      <c r="I16" s="26"/>
      <c r="J16" s="14">
        <f t="shared" si="2"/>
        <v>0</v>
      </c>
    </row>
    <row r="17" spans="2:10" s="11" customFormat="1" ht="30" customHeight="1">
      <c r="B17" s="13">
        <v>13</v>
      </c>
      <c r="C17" s="25"/>
      <c r="D17" s="25"/>
      <c r="E17" s="26"/>
      <c r="F17" s="14">
        <f t="shared" si="0"/>
        <v>0</v>
      </c>
      <c r="G17" s="14">
        <v>150000</v>
      </c>
      <c r="H17" s="14">
        <f t="shared" si="1"/>
        <v>0</v>
      </c>
      <c r="I17" s="26"/>
      <c r="J17" s="14">
        <f t="shared" si="2"/>
        <v>0</v>
      </c>
    </row>
    <row r="18" spans="2:10" s="11" customFormat="1" ht="30" customHeight="1">
      <c r="B18" s="13">
        <v>14</v>
      </c>
      <c r="C18" s="25"/>
      <c r="D18" s="25"/>
      <c r="E18" s="26"/>
      <c r="F18" s="14">
        <f t="shared" si="0"/>
        <v>0</v>
      </c>
      <c r="G18" s="14">
        <v>150000</v>
      </c>
      <c r="H18" s="14">
        <f t="shared" si="1"/>
        <v>0</v>
      </c>
      <c r="I18" s="26"/>
      <c r="J18" s="14">
        <f t="shared" si="2"/>
        <v>0</v>
      </c>
    </row>
    <row r="19" spans="2:10" s="11" customFormat="1" ht="30" customHeight="1" thickBot="1">
      <c r="B19" s="13">
        <v>15</v>
      </c>
      <c r="C19" s="25"/>
      <c r="D19" s="25"/>
      <c r="E19" s="26"/>
      <c r="F19" s="14">
        <f t="shared" si="0"/>
        <v>0</v>
      </c>
      <c r="G19" s="14">
        <v>150000</v>
      </c>
      <c r="H19" s="14">
        <f t="shared" si="1"/>
        <v>0</v>
      </c>
      <c r="I19" s="76"/>
      <c r="J19" s="77">
        <f t="shared" si="2"/>
        <v>0</v>
      </c>
    </row>
    <row r="20" spans="2:10" ht="30" customHeight="1" thickTop="1" thickBot="1">
      <c r="B20" s="179"/>
      <c r="C20" s="180"/>
      <c r="D20" s="181"/>
      <c r="E20" s="14">
        <f>SUM(E5:E19)</f>
        <v>0</v>
      </c>
      <c r="F20" s="182"/>
      <c r="G20" s="183"/>
      <c r="H20" s="75">
        <f>SUM(H5:H19)</f>
        <v>0</v>
      </c>
      <c r="I20" s="78">
        <f>SUM(I5:I19)</f>
        <v>0</v>
      </c>
      <c r="J20" s="78">
        <f>SUM(J5:J19)</f>
        <v>0</v>
      </c>
    </row>
    <row r="21" spans="2:10" s="15" customFormat="1" ht="15" customHeight="1" thickTop="1">
      <c r="B21" s="16" t="s">
        <v>9</v>
      </c>
    </row>
    <row r="22" spans="2:10" s="15" customFormat="1" ht="15" customHeight="1">
      <c r="B22" s="72">
        <v>1</v>
      </c>
      <c r="C22" s="73" t="s">
        <v>63</v>
      </c>
      <c r="D22" s="49"/>
      <c r="E22" s="74"/>
      <c r="F22" s="74"/>
      <c r="G22" s="74"/>
      <c r="H22" s="74"/>
      <c r="I22" s="74"/>
      <c r="J22" s="74"/>
    </row>
    <row r="23" spans="2:10" s="15" customFormat="1" ht="29.25" customHeight="1">
      <c r="B23" s="72">
        <v>2</v>
      </c>
      <c r="C23" s="177" t="s">
        <v>64</v>
      </c>
      <c r="D23" s="178"/>
      <c r="E23" s="178"/>
      <c r="F23" s="178"/>
      <c r="G23" s="178"/>
      <c r="H23" s="178"/>
      <c r="I23" s="178"/>
      <c r="J23" s="178"/>
    </row>
    <row r="24" spans="2:10" s="15" customFormat="1" ht="15" customHeight="1">
      <c r="B24" s="72">
        <v>3</v>
      </c>
      <c r="C24" s="73" t="s">
        <v>65</v>
      </c>
      <c r="D24" s="49"/>
      <c r="E24" s="74"/>
      <c r="F24" s="74"/>
      <c r="G24" s="74"/>
      <c r="H24" s="74"/>
      <c r="I24" s="74"/>
      <c r="J24" s="74"/>
    </row>
    <row r="25" spans="2:10" s="15" customFormat="1" ht="15" customHeight="1">
      <c r="B25" s="16"/>
    </row>
    <row r="26" spans="2:10" s="15" customFormat="1" ht="15" customHeight="1">
      <c r="B26" s="16"/>
      <c r="D26" s="1"/>
    </row>
    <row r="27" spans="2:10" ht="15" customHeight="1"/>
    <row r="28" spans="2:10" ht="24.9" customHeight="1"/>
  </sheetData>
  <mergeCells count="3">
    <mergeCell ref="C23:J23"/>
    <mergeCell ref="B20:D20"/>
    <mergeCell ref="F20:G20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391E3F-1F8F-4114-817F-349B6AB191E9}">
          <x14:formula1>
            <xm:f>分類!$D$1:$D$5</xm:f>
          </x14:formula1>
          <xm:sqref>D5:D19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2"/>
  <sheetViews>
    <sheetView workbookViewId="0">
      <selection activeCell="E30" sqref="E30:F30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22</v>
      </c>
    </row>
    <row r="3" spans="1:21" ht="16.2">
      <c r="A3" s="7" t="s">
        <v>39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9" t="s">
        <v>40</v>
      </c>
      <c r="D6" s="230"/>
      <c r="E6" s="230"/>
      <c r="F6" s="230"/>
      <c r="G6" s="231"/>
      <c r="H6" s="47"/>
    </row>
    <row r="7" spans="1:21" ht="25.5" customHeight="1">
      <c r="A7" s="23"/>
      <c r="B7" s="48">
        <v>1</v>
      </c>
      <c r="C7" s="232"/>
      <c r="D7" s="185"/>
      <c r="E7" s="185"/>
      <c r="F7" s="185"/>
      <c r="G7" s="186"/>
      <c r="H7" s="8"/>
    </row>
    <row r="8" spans="1:21" ht="12.9" customHeight="1">
      <c r="A8" s="8"/>
      <c r="C8" s="49"/>
    </row>
    <row r="9" spans="1:21" ht="12.9" customHeight="1">
      <c r="A9" s="8"/>
      <c r="C9" s="24"/>
    </row>
    <row r="10" spans="1:21" s="11" customFormat="1" ht="24.9" customHeight="1">
      <c r="A10" s="50" t="s">
        <v>41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33" t="s">
        <v>42</v>
      </c>
      <c r="C11" s="191"/>
      <c r="D11" s="191"/>
      <c r="E11" s="191"/>
      <c r="F11" s="191"/>
      <c r="G11" s="191"/>
      <c r="H11" s="191"/>
      <c r="I11" s="192"/>
    </row>
    <row r="12" spans="1:21" s="11" customFormat="1" ht="15" customHeight="1">
      <c r="A12" s="53"/>
      <c r="B12" s="234" t="s">
        <v>43</v>
      </c>
      <c r="C12" s="235"/>
      <c r="D12" s="235"/>
      <c r="E12" s="235"/>
      <c r="F12" s="235"/>
      <c r="G12" s="235"/>
      <c r="H12" s="235"/>
      <c r="I12" s="236"/>
    </row>
    <row r="13" spans="1:21" s="7" customFormat="1" ht="15" customHeight="1">
      <c r="A13" s="54"/>
      <c r="B13" s="55"/>
      <c r="C13" s="220" t="s">
        <v>44</v>
      </c>
      <c r="D13" s="221"/>
      <c r="E13" s="221"/>
      <c r="F13" s="221"/>
      <c r="G13" s="221"/>
      <c r="H13" s="221"/>
      <c r="I13" s="2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20" t="s">
        <v>70</v>
      </c>
      <c r="D14" s="221"/>
      <c r="E14" s="221"/>
      <c r="F14" s="221"/>
      <c r="G14" s="221"/>
      <c r="H14" s="221"/>
      <c r="I14" s="2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20" t="s">
        <v>84</v>
      </c>
      <c r="D15" s="220"/>
      <c r="E15" s="220"/>
      <c r="F15" s="220"/>
      <c r="G15" s="220"/>
      <c r="H15" s="220"/>
      <c r="I15" s="22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20" t="s">
        <v>45</v>
      </c>
      <c r="D16" s="223"/>
      <c r="E16" s="223"/>
      <c r="F16" s="223"/>
      <c r="G16" s="223"/>
      <c r="H16" s="223"/>
      <c r="I16" s="224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20" t="s">
        <v>46</v>
      </c>
      <c r="D17" s="223"/>
      <c r="E17" s="223"/>
      <c r="F17" s="223"/>
      <c r="G17" s="223"/>
      <c r="H17" s="223"/>
      <c r="I17" s="224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20" t="s">
        <v>3</v>
      </c>
      <c r="D18" s="223"/>
      <c r="E18" s="223"/>
      <c r="F18" s="223"/>
      <c r="G18" s="223"/>
      <c r="H18" s="223"/>
      <c r="I18" s="224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25" t="s">
        <v>71</v>
      </c>
      <c r="C19" s="226"/>
      <c r="D19" s="226"/>
      <c r="E19" s="226"/>
      <c r="F19" s="226"/>
      <c r="G19" s="226"/>
      <c r="H19" s="226"/>
      <c r="I19" s="227"/>
    </row>
    <row r="20" spans="1:21" ht="54.75" customHeight="1">
      <c r="A20" s="8"/>
      <c r="B20" s="209"/>
      <c r="C20" s="210"/>
      <c r="D20" s="210"/>
      <c r="E20" s="210"/>
      <c r="F20" s="210"/>
      <c r="G20" s="210"/>
      <c r="H20" s="210"/>
      <c r="I20" s="211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15" t="s">
        <v>78</v>
      </c>
      <c r="C22" s="216"/>
      <c r="D22" s="217" t="s">
        <v>79</v>
      </c>
      <c r="E22" s="218"/>
      <c r="F22" s="219"/>
      <c r="G22" s="81"/>
      <c r="H22" s="23"/>
      <c r="I22" s="23"/>
    </row>
    <row r="23" spans="1:21" ht="15" customHeight="1">
      <c r="A23" s="8"/>
      <c r="B23" s="8"/>
      <c r="C23" s="80"/>
      <c r="D23" s="23" t="s">
        <v>80</v>
      </c>
      <c r="E23" s="23"/>
      <c r="F23" s="23"/>
      <c r="G23" s="23"/>
      <c r="H23" s="23"/>
      <c r="I23" s="80"/>
    </row>
    <row r="24" spans="1:21" ht="15" customHeight="1">
      <c r="A24" s="8"/>
      <c r="B24" s="80"/>
      <c r="C24" s="80"/>
      <c r="D24" s="80"/>
      <c r="E24" s="80"/>
      <c r="F24" s="80"/>
      <c r="G24" s="80"/>
      <c r="H24" s="80"/>
      <c r="I24" s="80"/>
    </row>
    <row r="25" spans="1:21" ht="24.9" customHeight="1">
      <c r="A25" s="61" t="s">
        <v>47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12" t="s">
        <v>48</v>
      </c>
      <c r="C26" s="213"/>
      <c r="D26" s="213"/>
      <c r="E26" s="213"/>
      <c r="F26" s="213"/>
      <c r="G26" s="213"/>
      <c r="H26" s="213"/>
      <c r="I26" s="214"/>
    </row>
    <row r="27" spans="1:21" ht="20.100000000000001" customHeight="1">
      <c r="A27" s="8"/>
      <c r="B27" s="64"/>
      <c r="C27" s="196"/>
      <c r="D27" s="196"/>
      <c r="E27" s="196" t="s">
        <v>49</v>
      </c>
      <c r="F27" s="196"/>
      <c r="G27" s="196" t="s">
        <v>50</v>
      </c>
      <c r="H27" s="196"/>
      <c r="I27" s="196"/>
    </row>
    <row r="28" spans="1:21" ht="20.100000000000001" customHeight="1">
      <c r="A28" s="8"/>
      <c r="B28" s="64"/>
      <c r="C28" s="196" t="s">
        <v>72</v>
      </c>
      <c r="D28" s="197"/>
      <c r="E28" s="198">
        <f>ROUNDDOWN(IF(D41*3/4&lt;150000,D41*3/4,150000),-3)</f>
        <v>0</v>
      </c>
      <c r="F28" s="199"/>
      <c r="G28" s="205" t="s">
        <v>73</v>
      </c>
      <c r="H28" s="206"/>
      <c r="I28" s="206"/>
    </row>
    <row r="29" spans="1:21" ht="20.100000000000001" customHeight="1">
      <c r="A29" s="8"/>
      <c r="B29" s="64"/>
      <c r="C29" s="196" t="s">
        <v>74</v>
      </c>
      <c r="D29" s="197"/>
      <c r="E29" s="198">
        <f>E30-E28</f>
        <v>0</v>
      </c>
      <c r="F29" s="199"/>
      <c r="G29" s="207" t="s">
        <v>75</v>
      </c>
      <c r="H29" s="208"/>
      <c r="I29" s="208"/>
    </row>
    <row r="30" spans="1:21" ht="20.100000000000001" customHeight="1">
      <c r="B30" s="64"/>
      <c r="C30" s="196" t="s">
        <v>76</v>
      </c>
      <c r="D30" s="197"/>
      <c r="E30" s="198">
        <f>D41</f>
        <v>0</v>
      </c>
      <c r="F30" s="199"/>
      <c r="G30" s="200" t="s">
        <v>77</v>
      </c>
      <c r="H30" s="201"/>
      <c r="I30" s="201"/>
    </row>
    <row r="31" spans="1:21" ht="20.100000000000001" customHeight="1">
      <c r="B31" s="22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190" t="s">
        <v>51</v>
      </c>
      <c r="C32" s="191"/>
      <c r="D32" s="191"/>
      <c r="E32" s="191"/>
      <c r="F32" s="191"/>
      <c r="G32" s="191"/>
      <c r="H32" s="191"/>
      <c r="I32" s="192"/>
    </row>
    <row r="33" spans="2:9" ht="20.100000000000001" customHeight="1">
      <c r="B33" s="65"/>
      <c r="C33" s="66" t="s">
        <v>52</v>
      </c>
      <c r="D33" s="66" t="s">
        <v>81</v>
      </c>
      <c r="E33" s="193" t="s">
        <v>53</v>
      </c>
      <c r="F33" s="194"/>
      <c r="G33" s="195"/>
      <c r="H33" s="66" t="s">
        <v>54</v>
      </c>
      <c r="I33" s="66" t="s">
        <v>55</v>
      </c>
    </row>
    <row r="34" spans="2:9" ht="20.100000000000001" customHeight="1">
      <c r="B34" s="67"/>
      <c r="C34" s="66">
        <v>1</v>
      </c>
      <c r="D34" s="85">
        <f>H34*I34</f>
        <v>0</v>
      </c>
      <c r="E34" s="184"/>
      <c r="F34" s="185"/>
      <c r="G34" s="186"/>
      <c r="H34" s="69"/>
      <c r="I34" s="68"/>
    </row>
    <row r="35" spans="2:9" ht="20.100000000000001" customHeight="1">
      <c r="B35" s="67"/>
      <c r="C35" s="66">
        <v>2</v>
      </c>
      <c r="D35" s="85">
        <f t="shared" ref="D35:D40" si="0">H35*I35</f>
        <v>0</v>
      </c>
      <c r="E35" s="184"/>
      <c r="F35" s="185"/>
      <c r="G35" s="186"/>
      <c r="H35" s="69"/>
      <c r="I35" s="68"/>
    </row>
    <row r="36" spans="2:9" ht="20.100000000000001" customHeight="1">
      <c r="B36" s="67"/>
      <c r="C36" s="66">
        <v>3</v>
      </c>
      <c r="D36" s="85">
        <f t="shared" si="0"/>
        <v>0</v>
      </c>
      <c r="E36" s="184"/>
      <c r="F36" s="185"/>
      <c r="G36" s="186"/>
      <c r="H36" s="69"/>
      <c r="I36" s="68"/>
    </row>
    <row r="37" spans="2:9" ht="20.100000000000001" customHeight="1">
      <c r="B37" s="67"/>
      <c r="C37" s="66">
        <v>4</v>
      </c>
      <c r="D37" s="85">
        <f t="shared" si="0"/>
        <v>0</v>
      </c>
      <c r="E37" s="184"/>
      <c r="F37" s="185"/>
      <c r="G37" s="186"/>
      <c r="H37" s="69"/>
      <c r="I37" s="68"/>
    </row>
    <row r="38" spans="2:9" ht="20.100000000000001" customHeight="1">
      <c r="B38" s="67"/>
      <c r="C38" s="66">
        <v>5</v>
      </c>
      <c r="D38" s="85">
        <f t="shared" si="0"/>
        <v>0</v>
      </c>
      <c r="E38" s="184"/>
      <c r="F38" s="185"/>
      <c r="G38" s="186"/>
      <c r="H38" s="69"/>
      <c r="I38" s="68"/>
    </row>
    <row r="39" spans="2:9" ht="20.100000000000001" customHeight="1">
      <c r="B39" s="67"/>
      <c r="C39" s="66">
        <v>6</v>
      </c>
      <c r="D39" s="85">
        <f t="shared" si="0"/>
        <v>0</v>
      </c>
      <c r="E39" s="184"/>
      <c r="F39" s="185"/>
      <c r="G39" s="186"/>
      <c r="H39" s="69"/>
      <c r="I39" s="68"/>
    </row>
    <row r="40" spans="2:9" ht="20.100000000000001" customHeight="1" thickBot="1">
      <c r="B40" s="67"/>
      <c r="C40" s="66">
        <v>7</v>
      </c>
      <c r="D40" s="85">
        <f t="shared" si="0"/>
        <v>0</v>
      </c>
      <c r="E40" s="184"/>
      <c r="F40" s="185"/>
      <c r="G40" s="186"/>
      <c r="H40" s="69"/>
      <c r="I40" s="68"/>
    </row>
    <row r="41" spans="2:9" ht="20.100000000000001" customHeight="1" thickTop="1" thickBot="1">
      <c r="B41" s="64"/>
      <c r="C41" s="70" t="s">
        <v>56</v>
      </c>
      <c r="D41" s="79">
        <f>SUM(D34:D40)</f>
        <v>0</v>
      </c>
      <c r="E41" s="187" t="s">
        <v>82</v>
      </c>
      <c r="F41" s="188"/>
      <c r="G41" s="188"/>
      <c r="H41" s="188"/>
      <c r="I41" s="189"/>
    </row>
    <row r="42" spans="2:9" ht="20.100000000000001" customHeight="1" thickTop="1">
      <c r="B42" s="82"/>
      <c r="C42" s="83"/>
      <c r="D42" s="83"/>
      <c r="E42" s="83"/>
      <c r="F42" s="83"/>
      <c r="G42" s="83"/>
      <c r="H42" s="83"/>
      <c r="I42" s="84"/>
    </row>
  </sheetData>
  <mergeCells count="38"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C15:I15"/>
    <mergeCell ref="B20:I20"/>
    <mergeCell ref="B26:I26"/>
    <mergeCell ref="C27:D27"/>
    <mergeCell ref="E27:F27"/>
    <mergeCell ref="G27:I27"/>
    <mergeCell ref="B22:C22"/>
    <mergeCell ref="D22:F22"/>
    <mergeCell ref="C30:D30"/>
    <mergeCell ref="E30:F30"/>
    <mergeCell ref="G30:I30"/>
    <mergeCell ref="C31:I31"/>
    <mergeCell ref="C28:D28"/>
    <mergeCell ref="E28:F28"/>
    <mergeCell ref="G28:I28"/>
    <mergeCell ref="C29:D29"/>
    <mergeCell ref="E29:F29"/>
    <mergeCell ref="G29:I29"/>
    <mergeCell ref="B32:I32"/>
    <mergeCell ref="E33:G33"/>
    <mergeCell ref="E34:G34"/>
    <mergeCell ref="E35:G35"/>
    <mergeCell ref="E36:G36"/>
    <mergeCell ref="E37:G37"/>
    <mergeCell ref="E38:G38"/>
    <mergeCell ref="E39:G39"/>
    <mergeCell ref="E40:G40"/>
    <mergeCell ref="E41:I41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137160</xdr:rowOff>
                  </from>
                  <to>
                    <xdr:col>1</xdr:col>
                    <xdr:colOff>518160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502920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F28C-0B0B-47F5-B4B1-BF0A0525B438}">
  <sheetPr>
    <pageSetUpPr fitToPage="1"/>
  </sheetPr>
  <dimension ref="A1:U42"/>
  <sheetViews>
    <sheetView workbookViewId="0">
      <selection activeCell="D39" sqref="D3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22</v>
      </c>
    </row>
    <row r="3" spans="1:21" ht="16.2">
      <c r="A3" s="7" t="s">
        <v>39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9" t="s">
        <v>40</v>
      </c>
      <c r="D6" s="230"/>
      <c r="E6" s="230"/>
      <c r="F6" s="230"/>
      <c r="G6" s="231"/>
      <c r="H6" s="47"/>
    </row>
    <row r="7" spans="1:21" ht="25.5" customHeight="1">
      <c r="A7" s="23"/>
      <c r="B7" s="48">
        <v>2</v>
      </c>
      <c r="C7" s="232"/>
      <c r="D7" s="185"/>
      <c r="E7" s="185"/>
      <c r="F7" s="185"/>
      <c r="G7" s="186"/>
      <c r="H7" s="8"/>
    </row>
    <row r="8" spans="1:21" ht="12.9" customHeight="1">
      <c r="A8" s="8"/>
      <c r="C8" s="49"/>
    </row>
    <row r="9" spans="1:21" ht="12.9" customHeight="1">
      <c r="A9" s="8"/>
      <c r="C9" s="24"/>
    </row>
    <row r="10" spans="1:21" s="11" customFormat="1" ht="24.9" customHeight="1">
      <c r="A10" s="50" t="s">
        <v>41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33" t="s">
        <v>42</v>
      </c>
      <c r="C11" s="191"/>
      <c r="D11" s="191"/>
      <c r="E11" s="191"/>
      <c r="F11" s="191"/>
      <c r="G11" s="191"/>
      <c r="H11" s="191"/>
      <c r="I11" s="192"/>
    </row>
    <row r="12" spans="1:21" s="11" customFormat="1" ht="15" customHeight="1">
      <c r="A12" s="53"/>
      <c r="B12" s="234" t="s">
        <v>43</v>
      </c>
      <c r="C12" s="235"/>
      <c r="D12" s="235"/>
      <c r="E12" s="235"/>
      <c r="F12" s="235"/>
      <c r="G12" s="235"/>
      <c r="H12" s="235"/>
      <c r="I12" s="236"/>
    </row>
    <row r="13" spans="1:21" s="7" customFormat="1" ht="15" customHeight="1">
      <c r="A13" s="54"/>
      <c r="B13" s="55"/>
      <c r="C13" s="220" t="s">
        <v>44</v>
      </c>
      <c r="D13" s="221"/>
      <c r="E13" s="221"/>
      <c r="F13" s="221"/>
      <c r="G13" s="221"/>
      <c r="H13" s="221"/>
      <c r="I13" s="2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20" t="s">
        <v>70</v>
      </c>
      <c r="D14" s="221"/>
      <c r="E14" s="221"/>
      <c r="F14" s="221"/>
      <c r="G14" s="221"/>
      <c r="H14" s="221"/>
      <c r="I14" s="2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20" t="s">
        <v>84</v>
      </c>
      <c r="D15" s="220"/>
      <c r="E15" s="220"/>
      <c r="F15" s="220"/>
      <c r="G15" s="220"/>
      <c r="H15" s="220"/>
      <c r="I15" s="22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20" t="s">
        <v>45</v>
      </c>
      <c r="D16" s="223"/>
      <c r="E16" s="223"/>
      <c r="F16" s="223"/>
      <c r="G16" s="223"/>
      <c r="H16" s="223"/>
      <c r="I16" s="224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20" t="s">
        <v>46</v>
      </c>
      <c r="D17" s="223"/>
      <c r="E17" s="223"/>
      <c r="F17" s="223"/>
      <c r="G17" s="223"/>
      <c r="H17" s="223"/>
      <c r="I17" s="224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20" t="s">
        <v>3</v>
      </c>
      <c r="D18" s="223"/>
      <c r="E18" s="223"/>
      <c r="F18" s="223"/>
      <c r="G18" s="223"/>
      <c r="H18" s="223"/>
      <c r="I18" s="224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25" t="s">
        <v>71</v>
      </c>
      <c r="C19" s="226"/>
      <c r="D19" s="226"/>
      <c r="E19" s="226"/>
      <c r="F19" s="226"/>
      <c r="G19" s="226"/>
      <c r="H19" s="226"/>
      <c r="I19" s="227"/>
    </row>
    <row r="20" spans="1:21" ht="54.75" customHeight="1">
      <c r="A20" s="8"/>
      <c r="B20" s="209"/>
      <c r="C20" s="210"/>
      <c r="D20" s="210"/>
      <c r="E20" s="210"/>
      <c r="F20" s="210"/>
      <c r="G20" s="210"/>
      <c r="H20" s="210"/>
      <c r="I20" s="211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15" t="s">
        <v>78</v>
      </c>
      <c r="C22" s="216"/>
      <c r="D22" s="217" t="s">
        <v>79</v>
      </c>
      <c r="E22" s="218"/>
      <c r="F22" s="219"/>
      <c r="G22" s="81"/>
      <c r="H22" s="23"/>
      <c r="I22" s="23"/>
    </row>
    <row r="23" spans="1:21" ht="15" customHeight="1">
      <c r="A23" s="8"/>
      <c r="B23" s="8"/>
      <c r="C23" s="80"/>
      <c r="D23" s="23" t="s">
        <v>80</v>
      </c>
      <c r="E23" s="23"/>
      <c r="F23" s="23"/>
      <c r="G23" s="23"/>
      <c r="H23" s="23"/>
      <c r="I23" s="80"/>
    </row>
    <row r="24" spans="1:21" ht="15" customHeight="1">
      <c r="A24" s="8"/>
      <c r="B24" s="80"/>
      <c r="C24" s="80"/>
      <c r="D24" s="80"/>
      <c r="E24" s="80"/>
      <c r="F24" s="80"/>
      <c r="G24" s="80"/>
      <c r="H24" s="80"/>
      <c r="I24" s="80"/>
    </row>
    <row r="25" spans="1:21" ht="24.9" customHeight="1">
      <c r="A25" s="61" t="s">
        <v>47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12" t="s">
        <v>48</v>
      </c>
      <c r="C26" s="213"/>
      <c r="D26" s="213"/>
      <c r="E26" s="213"/>
      <c r="F26" s="213"/>
      <c r="G26" s="213"/>
      <c r="H26" s="213"/>
      <c r="I26" s="214"/>
    </row>
    <row r="27" spans="1:21" ht="20.100000000000001" customHeight="1">
      <c r="A27" s="8"/>
      <c r="B27" s="64"/>
      <c r="C27" s="196"/>
      <c r="D27" s="196"/>
      <c r="E27" s="196" t="s">
        <v>49</v>
      </c>
      <c r="F27" s="196"/>
      <c r="G27" s="196" t="s">
        <v>50</v>
      </c>
      <c r="H27" s="196"/>
      <c r="I27" s="196"/>
    </row>
    <row r="28" spans="1:21" ht="20.100000000000001" customHeight="1">
      <c r="A28" s="8"/>
      <c r="B28" s="64"/>
      <c r="C28" s="196" t="s">
        <v>72</v>
      </c>
      <c r="D28" s="197"/>
      <c r="E28" s="198">
        <f>ROUNDDOWN(IF(D41*3/4&lt;150000,D41*3/4,150000),-3)</f>
        <v>0</v>
      </c>
      <c r="F28" s="199"/>
      <c r="G28" s="205" t="s">
        <v>73</v>
      </c>
      <c r="H28" s="206"/>
      <c r="I28" s="206"/>
    </row>
    <row r="29" spans="1:21" ht="20.100000000000001" customHeight="1">
      <c r="A29" s="8"/>
      <c r="B29" s="64"/>
      <c r="C29" s="196" t="s">
        <v>74</v>
      </c>
      <c r="D29" s="197"/>
      <c r="E29" s="198">
        <f>E30-E28</f>
        <v>0</v>
      </c>
      <c r="F29" s="199"/>
      <c r="G29" s="207" t="s">
        <v>75</v>
      </c>
      <c r="H29" s="208"/>
      <c r="I29" s="208"/>
    </row>
    <row r="30" spans="1:21" ht="20.100000000000001" customHeight="1">
      <c r="B30" s="64"/>
      <c r="C30" s="196" t="s">
        <v>76</v>
      </c>
      <c r="D30" s="197"/>
      <c r="E30" s="198">
        <f>D41</f>
        <v>0</v>
      </c>
      <c r="F30" s="199"/>
      <c r="G30" s="200" t="s">
        <v>77</v>
      </c>
      <c r="H30" s="201"/>
      <c r="I30" s="201"/>
    </row>
    <row r="31" spans="1:21" ht="20.100000000000001" customHeight="1">
      <c r="B31" s="22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190" t="s">
        <v>51</v>
      </c>
      <c r="C32" s="191"/>
      <c r="D32" s="191"/>
      <c r="E32" s="191"/>
      <c r="F32" s="191"/>
      <c r="G32" s="191"/>
      <c r="H32" s="191"/>
      <c r="I32" s="192"/>
    </row>
    <row r="33" spans="2:9" ht="20.100000000000001" customHeight="1">
      <c r="B33" s="65"/>
      <c r="C33" s="66" t="s">
        <v>52</v>
      </c>
      <c r="D33" s="66" t="s">
        <v>81</v>
      </c>
      <c r="E33" s="193" t="s">
        <v>53</v>
      </c>
      <c r="F33" s="194"/>
      <c r="G33" s="195"/>
      <c r="H33" s="66" t="s">
        <v>54</v>
      </c>
      <c r="I33" s="66" t="s">
        <v>55</v>
      </c>
    </row>
    <row r="34" spans="2:9" ht="20.100000000000001" customHeight="1">
      <c r="B34" s="67"/>
      <c r="C34" s="66">
        <v>1</v>
      </c>
      <c r="D34" s="85">
        <f>H34*I34</f>
        <v>0</v>
      </c>
      <c r="E34" s="184"/>
      <c r="F34" s="185"/>
      <c r="G34" s="186"/>
      <c r="H34" s="69"/>
      <c r="I34" s="68"/>
    </row>
    <row r="35" spans="2:9" ht="20.100000000000001" customHeight="1">
      <c r="B35" s="67"/>
      <c r="C35" s="66">
        <v>2</v>
      </c>
      <c r="D35" s="85">
        <f t="shared" ref="D35:D40" si="0">H35*I35</f>
        <v>0</v>
      </c>
      <c r="E35" s="184"/>
      <c r="F35" s="185"/>
      <c r="G35" s="186"/>
      <c r="H35" s="69"/>
      <c r="I35" s="68"/>
    </row>
    <row r="36" spans="2:9" ht="20.100000000000001" customHeight="1">
      <c r="B36" s="67"/>
      <c r="C36" s="66">
        <v>3</v>
      </c>
      <c r="D36" s="85">
        <f t="shared" si="0"/>
        <v>0</v>
      </c>
      <c r="E36" s="184"/>
      <c r="F36" s="185"/>
      <c r="G36" s="186"/>
      <c r="H36" s="69"/>
      <c r="I36" s="68"/>
    </row>
    <row r="37" spans="2:9" ht="20.100000000000001" customHeight="1">
      <c r="B37" s="67"/>
      <c r="C37" s="66">
        <v>4</v>
      </c>
      <c r="D37" s="85">
        <f t="shared" si="0"/>
        <v>0</v>
      </c>
      <c r="E37" s="184"/>
      <c r="F37" s="185"/>
      <c r="G37" s="186"/>
      <c r="H37" s="69"/>
      <c r="I37" s="68"/>
    </row>
    <row r="38" spans="2:9" ht="20.100000000000001" customHeight="1">
      <c r="B38" s="67"/>
      <c r="C38" s="66">
        <v>5</v>
      </c>
      <c r="D38" s="85">
        <f t="shared" si="0"/>
        <v>0</v>
      </c>
      <c r="E38" s="184"/>
      <c r="F38" s="185"/>
      <c r="G38" s="186"/>
      <c r="H38" s="69"/>
      <c r="I38" s="68"/>
    </row>
    <row r="39" spans="2:9" ht="20.100000000000001" customHeight="1">
      <c r="B39" s="67"/>
      <c r="C39" s="66">
        <v>6</v>
      </c>
      <c r="D39" s="85">
        <f t="shared" si="0"/>
        <v>0</v>
      </c>
      <c r="E39" s="184"/>
      <c r="F39" s="185"/>
      <c r="G39" s="186"/>
      <c r="H39" s="69"/>
      <c r="I39" s="68"/>
    </row>
    <row r="40" spans="2:9" ht="20.100000000000001" customHeight="1" thickBot="1">
      <c r="B40" s="67"/>
      <c r="C40" s="66">
        <v>7</v>
      </c>
      <c r="D40" s="85">
        <f t="shared" si="0"/>
        <v>0</v>
      </c>
      <c r="E40" s="184"/>
      <c r="F40" s="185"/>
      <c r="G40" s="186"/>
      <c r="H40" s="69"/>
      <c r="I40" s="68"/>
    </row>
    <row r="41" spans="2:9" ht="20.100000000000001" customHeight="1" thickTop="1" thickBot="1">
      <c r="B41" s="64"/>
      <c r="C41" s="70" t="s">
        <v>56</v>
      </c>
      <c r="D41" s="79">
        <f>SUM(D34:D40)</f>
        <v>0</v>
      </c>
      <c r="E41" s="187" t="s">
        <v>82</v>
      </c>
      <c r="F41" s="188"/>
      <c r="G41" s="188"/>
      <c r="H41" s="188"/>
      <c r="I41" s="189"/>
    </row>
    <row r="42" spans="2:9" ht="20.100000000000001" customHeight="1" thickTop="1">
      <c r="B42" s="82"/>
      <c r="C42" s="83"/>
      <c r="D42" s="83"/>
      <c r="E42" s="83"/>
      <c r="F42" s="83"/>
      <c r="G42" s="83"/>
      <c r="H42" s="83"/>
      <c r="I42" s="84"/>
    </row>
  </sheetData>
  <mergeCells count="38">
    <mergeCell ref="E39:G39"/>
    <mergeCell ref="E40:G40"/>
    <mergeCell ref="E41:I41"/>
    <mergeCell ref="E33:G33"/>
    <mergeCell ref="C31:I31"/>
    <mergeCell ref="B32:I32"/>
    <mergeCell ref="E34:G34"/>
    <mergeCell ref="E35:G35"/>
    <mergeCell ref="E36:G36"/>
    <mergeCell ref="E37:G37"/>
    <mergeCell ref="E38:G38"/>
    <mergeCell ref="C30:D30"/>
    <mergeCell ref="E30:F30"/>
    <mergeCell ref="G30:I30"/>
    <mergeCell ref="C28:D28"/>
    <mergeCell ref="E28:F28"/>
    <mergeCell ref="G28:I28"/>
    <mergeCell ref="C29:D29"/>
    <mergeCell ref="E29:F29"/>
    <mergeCell ref="G29:I29"/>
    <mergeCell ref="B22:C22"/>
    <mergeCell ref="D22:F22"/>
    <mergeCell ref="B26:I26"/>
    <mergeCell ref="C27:D27"/>
    <mergeCell ref="E27:F27"/>
    <mergeCell ref="G27:I27"/>
    <mergeCell ref="C6:G6"/>
    <mergeCell ref="C7:G7"/>
    <mergeCell ref="B11:I11"/>
    <mergeCell ref="B12:I12"/>
    <mergeCell ref="C13:I13"/>
    <mergeCell ref="B20:I20"/>
    <mergeCell ref="C14:I14"/>
    <mergeCell ref="C16:I16"/>
    <mergeCell ref="C17:I17"/>
    <mergeCell ref="C18:I18"/>
    <mergeCell ref="B19:I19"/>
    <mergeCell ref="C15:I15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137160</xdr:rowOff>
                  </from>
                  <to>
                    <xdr:col>1</xdr:col>
                    <xdr:colOff>518160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518160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18B5-DD54-440F-806C-69217B548891}">
  <sheetPr>
    <pageSetUpPr fitToPage="1"/>
  </sheetPr>
  <dimension ref="A1:U42"/>
  <sheetViews>
    <sheetView workbookViewId="0">
      <selection activeCell="A2" sqref="A2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22</v>
      </c>
    </row>
    <row r="3" spans="1:21" ht="16.2">
      <c r="A3" s="7" t="s">
        <v>39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9" t="s">
        <v>40</v>
      </c>
      <c r="D6" s="230"/>
      <c r="E6" s="230"/>
      <c r="F6" s="230"/>
      <c r="G6" s="231"/>
      <c r="H6" s="47"/>
    </row>
    <row r="7" spans="1:21" ht="25.5" customHeight="1">
      <c r="A7" s="23"/>
      <c r="B7" s="48">
        <v>3</v>
      </c>
      <c r="C7" s="232"/>
      <c r="D7" s="185"/>
      <c r="E7" s="185"/>
      <c r="F7" s="185"/>
      <c r="G7" s="186"/>
      <c r="H7" s="8"/>
    </row>
    <row r="8" spans="1:21" ht="12.9" customHeight="1">
      <c r="A8" s="8"/>
      <c r="C8" s="49"/>
    </row>
    <row r="9" spans="1:21" ht="12.9" customHeight="1">
      <c r="A9" s="8"/>
      <c r="C9" s="24"/>
    </row>
    <row r="10" spans="1:21" s="11" customFormat="1" ht="24.9" customHeight="1">
      <c r="A10" s="50" t="s">
        <v>41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33" t="s">
        <v>42</v>
      </c>
      <c r="C11" s="191"/>
      <c r="D11" s="191"/>
      <c r="E11" s="191"/>
      <c r="F11" s="191"/>
      <c r="G11" s="191"/>
      <c r="H11" s="191"/>
      <c r="I11" s="192"/>
    </row>
    <row r="12" spans="1:21" s="11" customFormat="1" ht="15" customHeight="1">
      <c r="A12" s="53"/>
      <c r="B12" s="234" t="s">
        <v>43</v>
      </c>
      <c r="C12" s="235"/>
      <c r="D12" s="235"/>
      <c r="E12" s="235"/>
      <c r="F12" s="235"/>
      <c r="G12" s="235"/>
      <c r="H12" s="235"/>
      <c r="I12" s="236"/>
    </row>
    <row r="13" spans="1:21" s="7" customFormat="1" ht="15" customHeight="1">
      <c r="A13" s="54"/>
      <c r="B13" s="55"/>
      <c r="C13" s="220" t="s">
        <v>44</v>
      </c>
      <c r="D13" s="221"/>
      <c r="E13" s="221"/>
      <c r="F13" s="221"/>
      <c r="G13" s="221"/>
      <c r="H13" s="221"/>
      <c r="I13" s="2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20" t="s">
        <v>70</v>
      </c>
      <c r="D14" s="221"/>
      <c r="E14" s="221"/>
      <c r="F14" s="221"/>
      <c r="G14" s="221"/>
      <c r="H14" s="221"/>
      <c r="I14" s="2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20" t="s">
        <v>84</v>
      </c>
      <c r="D15" s="220"/>
      <c r="E15" s="220"/>
      <c r="F15" s="220"/>
      <c r="G15" s="220"/>
      <c r="H15" s="220"/>
      <c r="I15" s="22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20" t="s">
        <v>45</v>
      </c>
      <c r="D16" s="223"/>
      <c r="E16" s="223"/>
      <c r="F16" s="223"/>
      <c r="G16" s="223"/>
      <c r="H16" s="223"/>
      <c r="I16" s="224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20" t="s">
        <v>46</v>
      </c>
      <c r="D17" s="223"/>
      <c r="E17" s="223"/>
      <c r="F17" s="223"/>
      <c r="G17" s="223"/>
      <c r="H17" s="223"/>
      <c r="I17" s="224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20" t="s">
        <v>3</v>
      </c>
      <c r="D18" s="223"/>
      <c r="E18" s="223"/>
      <c r="F18" s="223"/>
      <c r="G18" s="223"/>
      <c r="H18" s="223"/>
      <c r="I18" s="224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25" t="s">
        <v>71</v>
      </c>
      <c r="C19" s="226"/>
      <c r="D19" s="226"/>
      <c r="E19" s="226"/>
      <c r="F19" s="226"/>
      <c r="G19" s="226"/>
      <c r="H19" s="226"/>
      <c r="I19" s="227"/>
    </row>
    <row r="20" spans="1:21" ht="54.75" customHeight="1">
      <c r="A20" s="8"/>
      <c r="B20" s="209"/>
      <c r="C20" s="210"/>
      <c r="D20" s="210"/>
      <c r="E20" s="210"/>
      <c r="F20" s="210"/>
      <c r="G20" s="210"/>
      <c r="H20" s="210"/>
      <c r="I20" s="211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15" t="s">
        <v>78</v>
      </c>
      <c r="C22" s="216"/>
      <c r="D22" s="217" t="s">
        <v>79</v>
      </c>
      <c r="E22" s="218"/>
      <c r="F22" s="219"/>
      <c r="G22" s="81"/>
      <c r="H22" s="23"/>
      <c r="I22" s="23"/>
    </row>
    <row r="23" spans="1:21" ht="15" customHeight="1">
      <c r="A23" s="8"/>
      <c r="B23" s="8"/>
      <c r="C23" s="80"/>
      <c r="D23" s="23" t="s">
        <v>80</v>
      </c>
      <c r="E23" s="23"/>
      <c r="F23" s="23"/>
      <c r="G23" s="23"/>
      <c r="H23" s="23"/>
      <c r="I23" s="80"/>
    </row>
    <row r="24" spans="1:21" ht="15" customHeight="1">
      <c r="A24" s="8"/>
      <c r="B24" s="80"/>
      <c r="C24" s="80"/>
      <c r="D24" s="80"/>
      <c r="E24" s="80"/>
      <c r="F24" s="80"/>
      <c r="G24" s="80"/>
      <c r="H24" s="80"/>
      <c r="I24" s="80"/>
    </row>
    <row r="25" spans="1:21" ht="24.9" customHeight="1">
      <c r="A25" s="61" t="s">
        <v>47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12" t="s">
        <v>48</v>
      </c>
      <c r="C26" s="213"/>
      <c r="D26" s="213"/>
      <c r="E26" s="213"/>
      <c r="F26" s="213"/>
      <c r="G26" s="213"/>
      <c r="H26" s="213"/>
      <c r="I26" s="214"/>
    </row>
    <row r="27" spans="1:21" ht="20.100000000000001" customHeight="1">
      <c r="A27" s="8"/>
      <c r="B27" s="64"/>
      <c r="C27" s="196"/>
      <c r="D27" s="196"/>
      <c r="E27" s="196" t="s">
        <v>49</v>
      </c>
      <c r="F27" s="196"/>
      <c r="G27" s="196" t="s">
        <v>50</v>
      </c>
      <c r="H27" s="196"/>
      <c r="I27" s="196"/>
    </row>
    <row r="28" spans="1:21" ht="20.100000000000001" customHeight="1">
      <c r="A28" s="8"/>
      <c r="B28" s="64"/>
      <c r="C28" s="196" t="s">
        <v>72</v>
      </c>
      <c r="D28" s="197"/>
      <c r="E28" s="198">
        <f>ROUNDDOWN(IF(D41*3/4&lt;150000,D41*3/4,150000),-3)</f>
        <v>0</v>
      </c>
      <c r="F28" s="199"/>
      <c r="G28" s="205" t="s">
        <v>73</v>
      </c>
      <c r="H28" s="206"/>
      <c r="I28" s="206"/>
    </row>
    <row r="29" spans="1:21" ht="20.100000000000001" customHeight="1">
      <c r="A29" s="8"/>
      <c r="B29" s="64"/>
      <c r="C29" s="196" t="s">
        <v>74</v>
      </c>
      <c r="D29" s="197"/>
      <c r="E29" s="198">
        <f>E30-E28</f>
        <v>0</v>
      </c>
      <c r="F29" s="199"/>
      <c r="G29" s="207" t="s">
        <v>75</v>
      </c>
      <c r="H29" s="208"/>
      <c r="I29" s="208"/>
    </row>
    <row r="30" spans="1:21" ht="20.100000000000001" customHeight="1">
      <c r="B30" s="64"/>
      <c r="C30" s="196" t="s">
        <v>76</v>
      </c>
      <c r="D30" s="197"/>
      <c r="E30" s="198">
        <f>D41</f>
        <v>0</v>
      </c>
      <c r="F30" s="199"/>
      <c r="G30" s="200" t="s">
        <v>77</v>
      </c>
      <c r="H30" s="201"/>
      <c r="I30" s="201"/>
    </row>
    <row r="31" spans="1:21" ht="20.100000000000001" customHeight="1">
      <c r="B31" s="22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190" t="s">
        <v>51</v>
      </c>
      <c r="C32" s="191"/>
      <c r="D32" s="191"/>
      <c r="E32" s="191"/>
      <c r="F32" s="191"/>
      <c r="G32" s="191"/>
      <c r="H32" s="191"/>
      <c r="I32" s="192"/>
    </row>
    <row r="33" spans="2:9" ht="20.100000000000001" customHeight="1">
      <c r="B33" s="65"/>
      <c r="C33" s="66" t="s">
        <v>52</v>
      </c>
      <c r="D33" s="66" t="s">
        <v>81</v>
      </c>
      <c r="E33" s="193" t="s">
        <v>53</v>
      </c>
      <c r="F33" s="194"/>
      <c r="G33" s="195"/>
      <c r="H33" s="66" t="s">
        <v>54</v>
      </c>
      <c r="I33" s="66" t="s">
        <v>55</v>
      </c>
    </row>
    <row r="34" spans="2:9" ht="20.100000000000001" customHeight="1">
      <c r="B34" s="67"/>
      <c r="C34" s="66">
        <v>1</v>
      </c>
      <c r="D34" s="85">
        <f>H34*I34</f>
        <v>0</v>
      </c>
      <c r="E34" s="184"/>
      <c r="F34" s="185"/>
      <c r="G34" s="186"/>
      <c r="H34" s="69"/>
      <c r="I34" s="68"/>
    </row>
    <row r="35" spans="2:9" ht="20.100000000000001" customHeight="1">
      <c r="B35" s="67"/>
      <c r="C35" s="66">
        <v>2</v>
      </c>
      <c r="D35" s="85">
        <f t="shared" ref="D35:D40" si="0">H35*I35</f>
        <v>0</v>
      </c>
      <c r="E35" s="184"/>
      <c r="F35" s="185"/>
      <c r="G35" s="186"/>
      <c r="H35" s="69"/>
      <c r="I35" s="68"/>
    </row>
    <row r="36" spans="2:9" ht="20.100000000000001" customHeight="1">
      <c r="B36" s="67"/>
      <c r="C36" s="66">
        <v>3</v>
      </c>
      <c r="D36" s="85">
        <f t="shared" si="0"/>
        <v>0</v>
      </c>
      <c r="E36" s="184"/>
      <c r="F36" s="185"/>
      <c r="G36" s="186"/>
      <c r="H36" s="69"/>
      <c r="I36" s="68"/>
    </row>
    <row r="37" spans="2:9" ht="20.100000000000001" customHeight="1">
      <c r="B37" s="67"/>
      <c r="C37" s="66">
        <v>4</v>
      </c>
      <c r="D37" s="85">
        <f t="shared" si="0"/>
        <v>0</v>
      </c>
      <c r="E37" s="184"/>
      <c r="F37" s="185"/>
      <c r="G37" s="186"/>
      <c r="H37" s="69"/>
      <c r="I37" s="68"/>
    </row>
    <row r="38" spans="2:9" ht="20.100000000000001" customHeight="1">
      <c r="B38" s="67"/>
      <c r="C38" s="66">
        <v>5</v>
      </c>
      <c r="D38" s="85">
        <f t="shared" si="0"/>
        <v>0</v>
      </c>
      <c r="E38" s="184"/>
      <c r="F38" s="185"/>
      <c r="G38" s="186"/>
      <c r="H38" s="69"/>
      <c r="I38" s="68"/>
    </row>
    <row r="39" spans="2:9" ht="20.100000000000001" customHeight="1">
      <c r="B39" s="67"/>
      <c r="C39" s="66">
        <v>6</v>
      </c>
      <c r="D39" s="85">
        <f t="shared" si="0"/>
        <v>0</v>
      </c>
      <c r="E39" s="184"/>
      <c r="F39" s="185"/>
      <c r="G39" s="186"/>
      <c r="H39" s="69"/>
      <c r="I39" s="68"/>
    </row>
    <row r="40" spans="2:9" ht="20.100000000000001" customHeight="1" thickBot="1">
      <c r="B40" s="67"/>
      <c r="C40" s="66">
        <v>7</v>
      </c>
      <c r="D40" s="85">
        <f t="shared" si="0"/>
        <v>0</v>
      </c>
      <c r="E40" s="184"/>
      <c r="F40" s="185"/>
      <c r="G40" s="186"/>
      <c r="H40" s="69"/>
      <c r="I40" s="68"/>
    </row>
    <row r="41" spans="2:9" ht="20.100000000000001" customHeight="1" thickTop="1" thickBot="1">
      <c r="B41" s="64"/>
      <c r="C41" s="70" t="s">
        <v>56</v>
      </c>
      <c r="D41" s="79">
        <f>SUM(D34:D40)</f>
        <v>0</v>
      </c>
      <c r="E41" s="187" t="s">
        <v>82</v>
      </c>
      <c r="F41" s="188"/>
      <c r="G41" s="188"/>
      <c r="H41" s="188"/>
      <c r="I41" s="189"/>
    </row>
    <row r="42" spans="2:9" ht="20.100000000000001" customHeight="1" thickTop="1">
      <c r="B42" s="82"/>
      <c r="C42" s="83"/>
      <c r="D42" s="83"/>
      <c r="E42" s="83"/>
      <c r="F42" s="83"/>
      <c r="G42" s="83"/>
      <c r="H42" s="83"/>
      <c r="I42" s="84"/>
    </row>
  </sheetData>
  <mergeCells count="38">
    <mergeCell ref="E39:G39"/>
    <mergeCell ref="E40:G40"/>
    <mergeCell ref="E41:I41"/>
    <mergeCell ref="E33:G33"/>
    <mergeCell ref="C31:I31"/>
    <mergeCell ref="B32:I32"/>
    <mergeCell ref="E34:G34"/>
    <mergeCell ref="E35:G35"/>
    <mergeCell ref="E36:G36"/>
    <mergeCell ref="E37:G37"/>
    <mergeCell ref="E38:G38"/>
    <mergeCell ref="C30:D30"/>
    <mergeCell ref="E30:F30"/>
    <mergeCell ref="G30:I30"/>
    <mergeCell ref="C28:D28"/>
    <mergeCell ref="E28:F28"/>
    <mergeCell ref="G28:I28"/>
    <mergeCell ref="C29:D29"/>
    <mergeCell ref="E29:F29"/>
    <mergeCell ref="G29:I29"/>
    <mergeCell ref="B22:C22"/>
    <mergeCell ref="D22:F22"/>
    <mergeCell ref="B26:I26"/>
    <mergeCell ref="C27:D27"/>
    <mergeCell ref="E27:F27"/>
    <mergeCell ref="G27:I27"/>
    <mergeCell ref="C6:G6"/>
    <mergeCell ref="C7:G7"/>
    <mergeCell ref="B11:I11"/>
    <mergeCell ref="B12:I12"/>
    <mergeCell ref="C13:I13"/>
    <mergeCell ref="B20:I20"/>
    <mergeCell ref="C14:I14"/>
    <mergeCell ref="C16:I16"/>
    <mergeCell ref="C17:I17"/>
    <mergeCell ref="C18:I18"/>
    <mergeCell ref="B19:I19"/>
    <mergeCell ref="C15:I15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137160</xdr:rowOff>
                  </from>
                  <to>
                    <xdr:col>1</xdr:col>
                    <xdr:colOff>518160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106680</xdr:rowOff>
                  </from>
                  <to>
                    <xdr:col>1</xdr:col>
                    <xdr:colOff>502920</xdr:colOff>
                    <xdr:row>16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7A0B-DC7C-4430-8F22-06849555B213}">
  <sheetPr>
    <pageSetUpPr fitToPage="1"/>
  </sheetPr>
  <dimension ref="A1:U42"/>
  <sheetViews>
    <sheetView workbookViewId="0">
      <selection activeCell="C4" sqref="C4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22</v>
      </c>
    </row>
    <row r="3" spans="1:21" ht="16.2">
      <c r="A3" s="7" t="s">
        <v>39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9" t="s">
        <v>40</v>
      </c>
      <c r="D6" s="230"/>
      <c r="E6" s="230"/>
      <c r="F6" s="230"/>
      <c r="G6" s="231"/>
      <c r="H6" s="47"/>
    </row>
    <row r="7" spans="1:21" ht="25.5" customHeight="1">
      <c r="A7" s="23"/>
      <c r="B7" s="48">
        <v>4</v>
      </c>
      <c r="C7" s="232"/>
      <c r="D7" s="185"/>
      <c r="E7" s="185"/>
      <c r="F7" s="185"/>
      <c r="G7" s="186"/>
      <c r="H7" s="8"/>
    </row>
    <row r="8" spans="1:21" ht="12.9" customHeight="1">
      <c r="A8" s="8"/>
      <c r="C8" s="49"/>
    </row>
    <row r="9" spans="1:21" ht="12.9" customHeight="1">
      <c r="A9" s="8"/>
      <c r="C9" s="24"/>
    </row>
    <row r="10" spans="1:21" s="11" customFormat="1" ht="24.9" customHeight="1">
      <c r="A10" s="50" t="s">
        <v>41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33" t="s">
        <v>42</v>
      </c>
      <c r="C11" s="191"/>
      <c r="D11" s="191"/>
      <c r="E11" s="191"/>
      <c r="F11" s="191"/>
      <c r="G11" s="191"/>
      <c r="H11" s="191"/>
      <c r="I11" s="192"/>
    </row>
    <row r="12" spans="1:21" s="11" customFormat="1" ht="15" customHeight="1">
      <c r="A12" s="53"/>
      <c r="B12" s="234" t="s">
        <v>43</v>
      </c>
      <c r="C12" s="235"/>
      <c r="D12" s="235"/>
      <c r="E12" s="235"/>
      <c r="F12" s="235"/>
      <c r="G12" s="235"/>
      <c r="H12" s="235"/>
      <c r="I12" s="236"/>
    </row>
    <row r="13" spans="1:21" s="7" customFormat="1" ht="15" customHeight="1">
      <c r="A13" s="54"/>
      <c r="B13" s="55"/>
      <c r="C13" s="220" t="s">
        <v>44</v>
      </c>
      <c r="D13" s="221"/>
      <c r="E13" s="221"/>
      <c r="F13" s="221"/>
      <c r="G13" s="221"/>
      <c r="H13" s="221"/>
      <c r="I13" s="2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20" t="s">
        <v>70</v>
      </c>
      <c r="D14" s="221"/>
      <c r="E14" s="221"/>
      <c r="F14" s="221"/>
      <c r="G14" s="221"/>
      <c r="H14" s="221"/>
      <c r="I14" s="2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20" t="s">
        <v>84</v>
      </c>
      <c r="D15" s="220"/>
      <c r="E15" s="220"/>
      <c r="F15" s="220"/>
      <c r="G15" s="220"/>
      <c r="H15" s="220"/>
      <c r="I15" s="22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20" t="s">
        <v>45</v>
      </c>
      <c r="D16" s="223"/>
      <c r="E16" s="223"/>
      <c r="F16" s="223"/>
      <c r="G16" s="223"/>
      <c r="H16" s="223"/>
      <c r="I16" s="224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20" t="s">
        <v>46</v>
      </c>
      <c r="D17" s="223"/>
      <c r="E17" s="223"/>
      <c r="F17" s="223"/>
      <c r="G17" s="223"/>
      <c r="H17" s="223"/>
      <c r="I17" s="224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20" t="s">
        <v>3</v>
      </c>
      <c r="D18" s="223"/>
      <c r="E18" s="223"/>
      <c r="F18" s="223"/>
      <c r="G18" s="223"/>
      <c r="H18" s="223"/>
      <c r="I18" s="224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25" t="s">
        <v>71</v>
      </c>
      <c r="C19" s="226"/>
      <c r="D19" s="226"/>
      <c r="E19" s="226"/>
      <c r="F19" s="226"/>
      <c r="G19" s="226"/>
      <c r="H19" s="226"/>
      <c r="I19" s="227"/>
    </row>
    <row r="20" spans="1:21" ht="54.75" customHeight="1">
      <c r="A20" s="8"/>
      <c r="B20" s="209"/>
      <c r="C20" s="210"/>
      <c r="D20" s="210"/>
      <c r="E20" s="210"/>
      <c r="F20" s="210"/>
      <c r="G20" s="210"/>
      <c r="H20" s="210"/>
      <c r="I20" s="211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15" t="s">
        <v>78</v>
      </c>
      <c r="C22" s="216"/>
      <c r="D22" s="217" t="s">
        <v>79</v>
      </c>
      <c r="E22" s="218"/>
      <c r="F22" s="219"/>
      <c r="G22" s="81"/>
      <c r="H22" s="23"/>
      <c r="I22" s="23"/>
    </row>
    <row r="23" spans="1:21" ht="15" customHeight="1">
      <c r="A23" s="8"/>
      <c r="B23" s="8"/>
      <c r="C23" s="80"/>
      <c r="D23" s="23" t="s">
        <v>80</v>
      </c>
      <c r="E23" s="23"/>
      <c r="F23" s="23"/>
      <c r="G23" s="23"/>
      <c r="H23" s="23"/>
      <c r="I23" s="80"/>
    </row>
    <row r="24" spans="1:21" ht="15" customHeight="1">
      <c r="A24" s="8"/>
      <c r="B24" s="80"/>
      <c r="C24" s="80"/>
      <c r="D24" s="80"/>
      <c r="E24" s="80"/>
      <c r="F24" s="80"/>
      <c r="G24" s="80"/>
      <c r="H24" s="80"/>
      <c r="I24" s="80"/>
    </row>
    <row r="25" spans="1:21" ht="24.9" customHeight="1">
      <c r="A25" s="61" t="s">
        <v>47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12" t="s">
        <v>48</v>
      </c>
      <c r="C26" s="213"/>
      <c r="D26" s="213"/>
      <c r="E26" s="213"/>
      <c r="F26" s="213"/>
      <c r="G26" s="213"/>
      <c r="H26" s="213"/>
      <c r="I26" s="214"/>
    </row>
    <row r="27" spans="1:21" ht="20.100000000000001" customHeight="1">
      <c r="A27" s="8"/>
      <c r="B27" s="64"/>
      <c r="C27" s="196"/>
      <c r="D27" s="196"/>
      <c r="E27" s="196" t="s">
        <v>49</v>
      </c>
      <c r="F27" s="196"/>
      <c r="G27" s="196" t="s">
        <v>50</v>
      </c>
      <c r="H27" s="196"/>
      <c r="I27" s="196"/>
    </row>
    <row r="28" spans="1:21" ht="20.100000000000001" customHeight="1">
      <c r="A28" s="8"/>
      <c r="B28" s="64"/>
      <c r="C28" s="196" t="s">
        <v>72</v>
      </c>
      <c r="D28" s="197"/>
      <c r="E28" s="198">
        <f>ROUNDDOWN(IF(D41*3/4&lt;150000,D41*3/4,150000),-3)</f>
        <v>0</v>
      </c>
      <c r="F28" s="199"/>
      <c r="G28" s="205" t="s">
        <v>73</v>
      </c>
      <c r="H28" s="206"/>
      <c r="I28" s="206"/>
    </row>
    <row r="29" spans="1:21" ht="20.100000000000001" customHeight="1">
      <c r="A29" s="8"/>
      <c r="B29" s="64"/>
      <c r="C29" s="196" t="s">
        <v>74</v>
      </c>
      <c r="D29" s="197"/>
      <c r="E29" s="198">
        <f>E30-E28</f>
        <v>0</v>
      </c>
      <c r="F29" s="199"/>
      <c r="G29" s="207" t="s">
        <v>75</v>
      </c>
      <c r="H29" s="208"/>
      <c r="I29" s="208"/>
    </row>
    <row r="30" spans="1:21" ht="20.100000000000001" customHeight="1">
      <c r="B30" s="64"/>
      <c r="C30" s="196" t="s">
        <v>76</v>
      </c>
      <c r="D30" s="197"/>
      <c r="E30" s="198">
        <f>D41</f>
        <v>0</v>
      </c>
      <c r="F30" s="199"/>
      <c r="G30" s="200" t="s">
        <v>77</v>
      </c>
      <c r="H30" s="201"/>
      <c r="I30" s="201"/>
    </row>
    <row r="31" spans="1:21" ht="20.100000000000001" customHeight="1">
      <c r="B31" s="22"/>
      <c r="C31" s="202"/>
      <c r="D31" s="203"/>
      <c r="E31" s="203"/>
      <c r="F31" s="203"/>
      <c r="G31" s="203"/>
      <c r="H31" s="203"/>
      <c r="I31" s="204"/>
    </row>
    <row r="32" spans="1:21" ht="20.100000000000001" customHeight="1">
      <c r="B32" s="190" t="s">
        <v>51</v>
      </c>
      <c r="C32" s="191"/>
      <c r="D32" s="191"/>
      <c r="E32" s="191"/>
      <c r="F32" s="191"/>
      <c r="G32" s="191"/>
      <c r="H32" s="191"/>
      <c r="I32" s="192"/>
    </row>
    <row r="33" spans="2:9" ht="20.100000000000001" customHeight="1">
      <c r="B33" s="65"/>
      <c r="C33" s="66" t="s">
        <v>52</v>
      </c>
      <c r="D33" s="66" t="s">
        <v>81</v>
      </c>
      <c r="E33" s="193" t="s">
        <v>53</v>
      </c>
      <c r="F33" s="194"/>
      <c r="G33" s="195"/>
      <c r="H33" s="66" t="s">
        <v>54</v>
      </c>
      <c r="I33" s="66" t="s">
        <v>55</v>
      </c>
    </row>
    <row r="34" spans="2:9" ht="20.100000000000001" customHeight="1">
      <c r="B34" s="67"/>
      <c r="C34" s="66">
        <v>1</v>
      </c>
      <c r="D34" s="237">
        <f>H34*I34</f>
        <v>0</v>
      </c>
      <c r="E34" s="184"/>
      <c r="F34" s="185"/>
      <c r="G34" s="186"/>
      <c r="H34" s="69"/>
      <c r="I34" s="68"/>
    </row>
    <row r="35" spans="2:9" ht="20.100000000000001" customHeight="1">
      <c r="B35" s="67"/>
      <c r="C35" s="66">
        <v>2</v>
      </c>
      <c r="D35" s="237">
        <f t="shared" ref="D35:D40" si="0">H35*I35</f>
        <v>0</v>
      </c>
      <c r="E35" s="184"/>
      <c r="F35" s="185"/>
      <c r="G35" s="186"/>
      <c r="H35" s="69"/>
      <c r="I35" s="68"/>
    </row>
    <row r="36" spans="2:9" ht="20.100000000000001" customHeight="1">
      <c r="B36" s="67"/>
      <c r="C36" s="66">
        <v>3</v>
      </c>
      <c r="D36" s="237">
        <f t="shared" si="0"/>
        <v>0</v>
      </c>
      <c r="E36" s="184"/>
      <c r="F36" s="185"/>
      <c r="G36" s="186"/>
      <c r="H36" s="69"/>
      <c r="I36" s="68"/>
    </row>
    <row r="37" spans="2:9" ht="20.100000000000001" customHeight="1">
      <c r="B37" s="67"/>
      <c r="C37" s="66">
        <v>4</v>
      </c>
      <c r="D37" s="237">
        <f t="shared" si="0"/>
        <v>0</v>
      </c>
      <c r="E37" s="184"/>
      <c r="F37" s="185"/>
      <c r="G37" s="186"/>
      <c r="H37" s="69"/>
      <c r="I37" s="68"/>
    </row>
    <row r="38" spans="2:9" ht="20.100000000000001" customHeight="1">
      <c r="B38" s="67"/>
      <c r="C38" s="66">
        <v>5</v>
      </c>
      <c r="D38" s="237">
        <f t="shared" si="0"/>
        <v>0</v>
      </c>
      <c r="E38" s="184"/>
      <c r="F38" s="185"/>
      <c r="G38" s="186"/>
      <c r="H38" s="69"/>
      <c r="I38" s="68"/>
    </row>
    <row r="39" spans="2:9" ht="20.100000000000001" customHeight="1">
      <c r="B39" s="67"/>
      <c r="C39" s="66">
        <v>6</v>
      </c>
      <c r="D39" s="237">
        <f t="shared" si="0"/>
        <v>0</v>
      </c>
      <c r="E39" s="184"/>
      <c r="F39" s="185"/>
      <c r="G39" s="186"/>
      <c r="H39" s="69"/>
      <c r="I39" s="68"/>
    </row>
    <row r="40" spans="2:9" ht="20.100000000000001" customHeight="1" thickBot="1">
      <c r="B40" s="67"/>
      <c r="C40" s="66">
        <v>7</v>
      </c>
      <c r="D40" s="237">
        <f t="shared" si="0"/>
        <v>0</v>
      </c>
      <c r="E40" s="184"/>
      <c r="F40" s="185"/>
      <c r="G40" s="186"/>
      <c r="H40" s="69"/>
      <c r="I40" s="68"/>
    </row>
    <row r="41" spans="2:9" ht="20.100000000000001" customHeight="1" thickTop="1" thickBot="1">
      <c r="B41" s="64"/>
      <c r="C41" s="70" t="s">
        <v>56</v>
      </c>
      <c r="D41" s="79">
        <f>SUM(D34:D40)</f>
        <v>0</v>
      </c>
      <c r="E41" s="187" t="s">
        <v>82</v>
      </c>
      <c r="F41" s="188"/>
      <c r="G41" s="188"/>
      <c r="H41" s="188"/>
      <c r="I41" s="189"/>
    </row>
    <row r="42" spans="2:9" ht="20.100000000000001" customHeight="1" thickTop="1">
      <c r="B42" s="82"/>
      <c r="C42" s="83"/>
      <c r="D42" s="83"/>
      <c r="E42" s="83"/>
      <c r="F42" s="83"/>
      <c r="G42" s="83"/>
      <c r="H42" s="83"/>
      <c r="I42" s="84"/>
    </row>
  </sheetData>
  <mergeCells count="38">
    <mergeCell ref="B20:I20"/>
    <mergeCell ref="C15:I15"/>
    <mergeCell ref="C14:I14"/>
    <mergeCell ref="C16:I16"/>
    <mergeCell ref="C17:I17"/>
    <mergeCell ref="C18:I18"/>
    <mergeCell ref="B19:I19"/>
    <mergeCell ref="C6:G6"/>
    <mergeCell ref="C7:G7"/>
    <mergeCell ref="B11:I11"/>
    <mergeCell ref="B12:I12"/>
    <mergeCell ref="C13:I13"/>
    <mergeCell ref="C30:D30"/>
    <mergeCell ref="E30:F30"/>
    <mergeCell ref="G30:I30"/>
    <mergeCell ref="B22:C22"/>
    <mergeCell ref="D22:F22"/>
    <mergeCell ref="B26:I26"/>
    <mergeCell ref="C27:D27"/>
    <mergeCell ref="E27:F27"/>
    <mergeCell ref="G27:I27"/>
    <mergeCell ref="C28:D28"/>
    <mergeCell ref="E28:F28"/>
    <mergeCell ref="G28:I28"/>
    <mergeCell ref="C29:D29"/>
    <mergeCell ref="E29:F29"/>
    <mergeCell ref="G29:I29"/>
    <mergeCell ref="C31:I31"/>
    <mergeCell ref="B32:I32"/>
    <mergeCell ref="E38:G38"/>
    <mergeCell ref="E39:G39"/>
    <mergeCell ref="E40:G40"/>
    <mergeCell ref="E41:I41"/>
    <mergeCell ref="E33:G33"/>
    <mergeCell ref="E34:G34"/>
    <mergeCell ref="E35:G35"/>
    <mergeCell ref="E36:G36"/>
    <mergeCell ref="E37:G37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137160</xdr:rowOff>
                  </from>
                  <to>
                    <xdr:col>1</xdr:col>
                    <xdr:colOff>518160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502920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D5"/>
  <sheetViews>
    <sheetView topLeftCell="C1" workbookViewId="0">
      <selection activeCell="D31" sqref="D31"/>
    </sheetView>
  </sheetViews>
  <sheetFormatPr defaultRowHeight="18"/>
  <cols>
    <col min="2" max="2" width="35.8984375" customWidth="1"/>
  </cols>
  <sheetData>
    <row r="1" spans="2:4">
      <c r="B1" t="s">
        <v>58</v>
      </c>
      <c r="D1" t="s">
        <v>58</v>
      </c>
    </row>
    <row r="2" spans="2:4">
      <c r="B2" t="s">
        <v>60</v>
      </c>
      <c r="D2" t="s">
        <v>60</v>
      </c>
    </row>
    <row r="3" spans="2:4">
      <c r="B3" t="s">
        <v>59</v>
      </c>
      <c r="D3" t="s">
        <v>59</v>
      </c>
    </row>
    <row r="4" spans="2:4">
      <c r="B4" t="s">
        <v>61</v>
      </c>
      <c r="D4" t="s">
        <v>61</v>
      </c>
    </row>
    <row r="5" spans="2:4">
      <c r="B5" t="s">
        <v>62</v>
      </c>
      <c r="D5" t="s">
        <v>62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実績報告書</vt:lpstr>
      <vt:lpstr>実績内訳</vt:lpstr>
      <vt:lpstr>事業実績（個票）1</vt:lpstr>
      <vt:lpstr>事業実績（個票）2</vt:lpstr>
      <vt:lpstr>事業実績（個票）3</vt:lpstr>
      <vt:lpstr>事業実績（個票）4</vt:lpstr>
      <vt:lpstr>分類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2023-11-09T02:59:26Z</dcterms:modified>
</cp:coreProperties>
</file>