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C82474B4-0D2B-4F87-B443-186D7E45570D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22" r:id="rId1"/>
    <sheet name="申請内訳" sheetId="9" r:id="rId2"/>
    <sheet name="事業計画（個票）1" sheetId="23" r:id="rId3"/>
    <sheet name="事業計画（個票）2" sheetId="26" r:id="rId4"/>
    <sheet name="事業計画（個票）3" sheetId="27" r:id="rId5"/>
    <sheet name="分類" sheetId="7" r:id="rId6"/>
  </sheets>
  <definedNames>
    <definedName name="_xlnm.Print_Area" localSheetId="0">申請書!$A$1:$T$28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7" l="1"/>
  <c r="E28" i="27" s="1"/>
  <c r="E30" i="27" s="1"/>
  <c r="D41" i="26"/>
  <c r="E28" i="26" s="1"/>
  <c r="E30" i="26" s="1"/>
  <c r="E11" i="22" l="1"/>
  <c r="D41" i="23" l="1"/>
  <c r="E28" i="23" s="1"/>
  <c r="E30" i="23" s="1"/>
  <c r="Q21" i="9" l="1"/>
  <c r="U21" i="9" l="1"/>
  <c r="R19" i="9" l="1"/>
  <c r="T19" i="9" s="1"/>
  <c r="V19" i="9" s="1"/>
  <c r="R20" i="9" l="1"/>
  <c r="T20" i="9" s="1"/>
  <c r="V20" i="9" s="1"/>
  <c r="R18" i="9"/>
  <c r="T18" i="9" s="1"/>
  <c r="V18" i="9" s="1"/>
  <c r="R17" i="9"/>
  <c r="T17" i="9" s="1"/>
  <c r="V17" i="9" s="1"/>
  <c r="R16" i="9"/>
  <c r="T16" i="9" s="1"/>
  <c r="V16" i="9" s="1"/>
  <c r="R15" i="9"/>
  <c r="T15" i="9" s="1"/>
  <c r="V15" i="9" s="1"/>
  <c r="R14" i="9"/>
  <c r="T14" i="9" s="1"/>
  <c r="V14" i="9" s="1"/>
  <c r="R13" i="9"/>
  <c r="T13" i="9" s="1"/>
  <c r="V13" i="9" s="1"/>
  <c r="R12" i="9"/>
  <c r="T12" i="9" s="1"/>
  <c r="V12" i="9" s="1"/>
  <c r="R11" i="9"/>
  <c r="T11" i="9" s="1"/>
  <c r="V11" i="9" s="1"/>
  <c r="R10" i="9"/>
  <c r="T10" i="9" s="1"/>
  <c r="V10" i="9" s="1"/>
  <c r="R9" i="9"/>
  <c r="T9" i="9" s="1"/>
  <c r="V9" i="9" s="1"/>
  <c r="R8" i="9"/>
  <c r="T8" i="9" s="1"/>
  <c r="V8" i="9" s="1"/>
  <c r="R7" i="9"/>
  <c r="T7" i="9" s="1"/>
  <c r="V7" i="9" s="1"/>
  <c r="R6" i="9"/>
  <c r="T6" i="9" s="1"/>
  <c r="V6" i="9" s="1"/>
  <c r="R5" i="9"/>
  <c r="T5" i="9" s="1"/>
  <c r="V5" i="9" l="1"/>
  <c r="V21" i="9" s="1"/>
  <c r="T21" i="9"/>
</calcChain>
</file>

<file path=xl/sharedStrings.xml><?xml version="1.0" encoding="utf-8"?>
<sst xmlns="http://schemas.openxmlformats.org/spreadsheetml/2006/main" count="216" uniqueCount="127">
  <si>
    <t>〒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</si>
  <si>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</si>
  <si>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</si>
  <si>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</si>
  <si>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</si>
  <si>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</si>
  <si>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</si>
  <si>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</si>
  <si>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</si>
  <si>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</si>
  <si>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</si>
  <si>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</si>
  <si>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</si>
  <si>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</si>
  <si>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</si>
  <si>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</si>
  <si>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サービス種別</t>
    <rPh sb="4" eb="6">
      <t>シュベツ</t>
    </rPh>
    <phoneticPr fontId="1"/>
  </si>
  <si>
    <t>申請内訳＜障害者施設用＞</t>
    <rPh sb="0" eb="2">
      <t>シンセイ</t>
    </rPh>
    <rPh sb="2" eb="4">
      <t>ウチワケ</t>
    </rPh>
    <rPh sb="5" eb="8">
      <t>ショウガイシャ</t>
    </rPh>
    <rPh sb="8" eb="10">
      <t>シセツ</t>
    </rPh>
    <rPh sb="10" eb="11">
      <t>ヨウ</t>
    </rPh>
    <phoneticPr fontId="1"/>
  </si>
  <si>
    <t>事業所・施設名</t>
    <rPh sb="0" eb="3">
      <t>ジギョウショ</t>
    </rPh>
    <rPh sb="4" eb="7">
      <t>シセツメイ</t>
    </rPh>
    <phoneticPr fontId="1"/>
  </si>
  <si>
    <t>障害者施設等</t>
    <rPh sb="0" eb="3">
      <t>ショウガイシャ</t>
    </rPh>
    <rPh sb="3" eb="5">
      <t>シセツ</t>
    </rPh>
    <rPh sb="5" eb="6">
      <t>トウ</t>
    </rPh>
    <phoneticPr fontId="1"/>
  </si>
  <si>
    <t>入所系　短期入所併設</t>
    <rPh sb="8" eb="10">
      <t>ヘイセツ</t>
    </rPh>
    <phoneticPr fontId="1"/>
  </si>
  <si>
    <t>入所系　短期入所単独</t>
    <rPh sb="8" eb="10">
      <t>タンドク</t>
    </rPh>
    <phoneticPr fontId="1"/>
  </si>
  <si>
    <t>入所系　宿泊型自立訓練</t>
    <rPh sb="4" eb="6">
      <t>シュクハク</t>
    </rPh>
    <rPh sb="6" eb="7">
      <t>ガタ</t>
    </rPh>
    <rPh sb="7" eb="9">
      <t>ジリツ</t>
    </rPh>
    <rPh sb="9" eb="11">
      <t>クンレン</t>
    </rPh>
    <phoneticPr fontId="1"/>
  </si>
  <si>
    <t>通所系　生活介護</t>
    <rPh sb="4" eb="6">
      <t>セイカツ</t>
    </rPh>
    <rPh sb="6" eb="8">
      <t>カイゴ</t>
    </rPh>
    <phoneticPr fontId="1"/>
  </si>
  <si>
    <t>通所系　就労継続支援Ｂ型</t>
    <rPh sb="6" eb="8">
      <t>ケイゾク</t>
    </rPh>
    <phoneticPr fontId="1"/>
  </si>
  <si>
    <t>※交付申請の際に申請対象とした全ての障害者施設について、変更の有無にかかわらず記入のこと。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3">
      <t>ショウガイシャシセツ</t>
    </rPh>
    <rPh sb="28" eb="30">
      <t>ヘンコウ</t>
    </rPh>
    <rPh sb="31" eb="33">
      <t>ウム</t>
    </rPh>
    <rPh sb="39" eb="41">
      <t>キニュウ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</si>
  <si>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</si>
  <si>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</si>
  <si>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</si>
  <si>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</si>
  <si>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</si>
  <si>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</si>
  <si>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</si>
  <si>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</si>
  <si>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</si>
  <si>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</si>
  <si>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</si>
  <si>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</si>
  <si>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</si>
  <si>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</si>
  <si>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京都府医療機関・社会福祉施設等経営改善支援事業費補助金変更交付申請書</t>
    <rPh sb="0" eb="3">
      <t>キョウトフ</t>
    </rPh>
    <rPh sb="3" eb="5">
      <t>イリョウ</t>
    </rPh>
    <rPh sb="5" eb="7">
      <t>キカン</t>
    </rPh>
    <rPh sb="8" eb="10">
      <t>シャカイ</t>
    </rPh>
    <rPh sb="10" eb="12">
      <t>フクシ</t>
    </rPh>
    <rPh sb="12" eb="14">
      <t>シセツ</t>
    </rPh>
    <rPh sb="14" eb="15">
      <t>トウ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1">
      <t>コウフ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</si>
  <si>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</si>
  <si>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</si>
  <si>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</si>
  <si>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</si>
  <si>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</si>
  <si>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</si>
  <si>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</si>
  <si>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</si>
  <si>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</si>
  <si>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別記様式第２号（第７条関係）　＜障害者施設等＞</t>
    <rPh sb="4" eb="5">
      <t>ダイ</t>
    </rPh>
    <rPh sb="6" eb="7">
      <t>ゴウ</t>
    </rPh>
    <rPh sb="8" eb="9">
      <t>ダイ</t>
    </rPh>
    <rPh sb="10" eb="13">
      <t>ジョウカンケイ</t>
    </rPh>
    <rPh sb="16" eb="21">
      <t>ショウガイシャシセツ</t>
    </rPh>
    <rPh sb="21" eb="22">
      <t>トウ</t>
    </rPh>
    <phoneticPr fontId="1"/>
  </si>
  <si>
    <t>コード値</t>
    <rPh sb="3" eb="4">
      <t>アタイ</t>
    </rPh>
    <phoneticPr fontId="1"/>
  </si>
  <si>
    <t>事業所名</t>
    <rPh sb="0" eb="3">
      <t>ジギョウショ</t>
    </rPh>
    <rPh sb="3" eb="4">
      <t>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</si>
  <si>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</si>
  <si>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</si>
  <si>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科目・品目</t>
    <rPh sb="0" eb="2">
      <t>カモク</t>
    </rPh>
    <rPh sb="3" eb="5">
      <t>ヒンモク</t>
    </rPh>
    <phoneticPr fontId="1"/>
  </si>
  <si>
    <t>番号</t>
    <rPh sb="0" eb="2">
      <t>バンゴウ</t>
    </rPh>
    <phoneticPr fontId="1"/>
  </si>
  <si>
    <t>←申請内訳の事業費(a)欄に転記</t>
    <phoneticPr fontId="1"/>
  </si>
  <si>
    <t>支出合計(ｴ)</t>
    <rPh sb="0" eb="2">
      <t>シシュツ</t>
    </rPh>
    <rPh sb="2" eb="4">
      <t>ゴウケイ</t>
    </rPh>
    <phoneticPr fontId="1"/>
  </si>
  <si>
    <t>所要額(円)</t>
    <rPh sb="0" eb="3">
      <t>ショヨウガク</t>
    </rPh>
    <rPh sb="4" eb="5">
      <t>エン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</si>
  <si>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</si>
  <si>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備考</t>
    <rPh sb="0" eb="2">
      <t>ビコウ</t>
    </rPh>
    <phoneticPr fontId="1"/>
  </si>
  <si>
    <t>金額（円）</t>
    <rPh sb="0" eb="2">
      <t>キンガク</t>
    </rPh>
    <rPh sb="3" eb="4">
      <t>エン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</si>
  <si>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</si>
  <si>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</si>
  <si>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その他</t>
    <rPh sb="2" eb="3">
      <t>タ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</si>
  <si>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</si>
  <si>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</si>
  <si>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</si>
  <si>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 xml:space="preserve">   ↓</t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</si>
  <si>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</si>
  <si>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>事業計画（個票）＜障害者施設等用＞</t>
    <rPh sb="0" eb="4">
      <t>ジギョウケイカク</t>
    </rPh>
    <rPh sb="5" eb="7">
      <t>コヒョウ</t>
    </rPh>
    <rPh sb="9" eb="12">
      <t>ショウガイシャ</t>
    </rPh>
    <rPh sb="12" eb="14">
      <t>シセツ</t>
    </rPh>
    <rPh sb="14" eb="15">
      <t>トウ</t>
    </rPh>
    <rPh sb="15" eb="16">
      <t>ヨウ</t>
    </rPh>
    <phoneticPr fontId="1"/>
  </si>
  <si>
    <t>　３　事業費には各「事業計画（個票）」の支出合計（エ）を転記すること。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0" eb="22">
      <t>シシュツ</t>
    </rPh>
    <rPh sb="22" eb="24">
      <t>ゴウケイ</t>
    </rPh>
    <rPh sb="28" eb="30">
      <t>テンキ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</si>
  <si>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</si>
  <si>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</si>
  <si>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</si>
  <si>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別紙</t>
    <rPh sb="0" eb="2">
      <t>ベッシ</t>
    </rPh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</si>
  <si>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</si>
  <si>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入所系　施設入所支援</t>
  </si>
  <si>
    <t>入所系　福祉型障害児入所施設</t>
  </si>
  <si>
    <t>入所系　医療型障害児入所施設</t>
  </si>
  <si>
    <t>入所系　共同生活援助</t>
  </si>
  <si>
    <t>入所系　療養介護</t>
  </si>
  <si>
    <t>通所系　自立訓練（機能訓練）</t>
  </si>
  <si>
    <t>通所系　自立訓練（生活訓練）</t>
  </si>
  <si>
    <t>通所系　就労移行支援</t>
  </si>
  <si>
    <t>通所系　就労継続支援Ａ型</t>
  </si>
  <si>
    <t>通所系　児童発達支援</t>
  </si>
  <si>
    <t>通所系　医療型児童発達支援</t>
  </si>
  <si>
    <t>通所系　放課後等デイサービス</t>
  </si>
  <si>
    <t>訪問系　居宅介護</t>
  </si>
  <si>
    <t>訪問系　重度訪問介護</t>
  </si>
  <si>
    <t>訪問系　同行援護</t>
  </si>
  <si>
    <t>訪問系　行動援護</t>
  </si>
  <si>
    <t>訪問系　重度障害者等包括支援</t>
  </si>
  <si>
    <t>訪問系　就労定着支援</t>
  </si>
  <si>
    <t>訪問系　自立生活援助</t>
  </si>
  <si>
    <t>訪問系　居宅訪問型児童発達支援</t>
  </si>
  <si>
    <t>訪問系　保育所等訪問支援</t>
  </si>
  <si>
    <t>訪問系　地域移行支援</t>
  </si>
  <si>
    <t>訪問系　地域定着支援</t>
  </si>
  <si>
    <t>訪問系　計画相談支援</t>
  </si>
  <si>
    <t>訪問系　障害児相談支援</t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</si>
  <si>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</si>
  <si>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</si>
  <si>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</si>
  <si>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</si>
  <si>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</si>
  <si>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</si>
  <si>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</si>
  <si>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</si>
  <si>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１．事業計画</t>
    <rPh sb="2" eb="6">
      <t>ジギョウケイカク</t>
    </rPh>
    <phoneticPr fontId="1"/>
  </si>
  <si>
    <t>(f)</t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</si>
  <si>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事業所について、事業所ごとに作成</t>
    </r>
    <rPh sb="1" eb="3">
      <t>ヘンコウ</t>
    </rPh>
    <rPh sb="4" eb="5">
      <t>ショウ</t>
    </rPh>
    <rPh sb="7" eb="10">
      <t>ジギョウショ</t>
    </rPh>
    <rPh sb="15" eb="18">
      <t>ジギョウショ</t>
    </rPh>
    <rPh sb="21" eb="23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</si>
  <si>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</si>
  <si>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</si>
  <si>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</si>
  <si>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</si>
  <si>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今回変更額(a)-(b)</t>
    <rPh sb="0" eb="2">
      <t>コンカイ</t>
    </rPh>
    <rPh sb="2" eb="4">
      <t>ヘンコウ</t>
    </rPh>
    <rPh sb="4" eb="5">
      <t>ガク</t>
    </rPh>
    <phoneticPr fontId="1"/>
  </si>
  <si>
    <t>事業所
番号
（10桁）</t>
    <rPh sb="0" eb="3">
      <t>ジギョウショ</t>
    </rPh>
    <rPh sb="4" eb="6">
      <t>バンゴウ</t>
    </rPh>
    <rPh sb="10" eb="11">
      <t>ケタ</t>
    </rPh>
    <phoneticPr fontId="1"/>
  </si>
  <si>
    <t>　２　事業所番号は10桁で記入すること。</t>
    <rPh sb="3" eb="6">
      <t>ジギョウショ</t>
    </rPh>
    <rPh sb="6" eb="8">
      <t>バンゴウ</t>
    </rPh>
    <rPh sb="11" eb="12">
      <t>ケタ</t>
    </rPh>
    <rPh sb="13" eb="15">
      <t>キニュウ</t>
    </rPh>
    <phoneticPr fontId="1"/>
  </si>
  <si>
    <t>職員の業務負担軽減のためのICT機器、介護ロボットの導入</t>
    <rPh sb="0" eb="2">
      <t>ショクイン</t>
    </rPh>
    <rPh sb="3" eb="7">
      <t>ギョウムフタン</t>
    </rPh>
    <rPh sb="7" eb="9">
      <t>ケイゲン</t>
    </rPh>
    <rPh sb="16" eb="18">
      <t>キキ</t>
    </rPh>
    <rPh sb="19" eb="21">
      <t>カイゴ</t>
    </rPh>
    <rPh sb="26" eb="28">
      <t>ドウニュウ</t>
    </rPh>
    <phoneticPr fontId="1"/>
  </si>
  <si>
    <t>法人所在地</t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</si>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</sst>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16"/>
      <color theme="1"/>
      <name val="Yu Gothic"/>
      <family val="2"/>
      <scheme val="minor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Yu Gothic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0" fillId="0" borderId="1" xfId="0" applyBorder="1"/>
    <xf numFmtId="0" fontId="0" fillId="0" borderId="27" xfId="0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0" fontId="11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5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27" xfId="0" applyFill="1" applyBorder="1"/>
    <xf numFmtId="0" fontId="4" fillId="2" borderId="33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25" xfId="0" applyBorder="1" applyAlignment="1">
      <alignment shrinkToFit="1"/>
    </xf>
    <xf numFmtId="0" fontId="15" fillId="0" borderId="26" xfId="0" applyFont="1" applyBorder="1"/>
    <xf numFmtId="0" fontId="0" fillId="0" borderId="24" xfId="0" applyBorder="1" applyAlignment="1">
      <alignment shrinkToFit="1"/>
    </xf>
    <xf numFmtId="0" fontId="15" fillId="0" borderId="8" xfId="0" applyFont="1" applyBorder="1"/>
    <xf numFmtId="0" fontId="0" fillId="0" borderId="36" xfId="0" applyBorder="1" applyAlignment="1">
      <alignment shrinkToFit="1"/>
    </xf>
    <xf numFmtId="0" fontId="15" fillId="0" borderId="15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0" fillId="0" borderId="0" xfId="0" applyFill="1" applyBorder="1" applyAlignment="1"/>
    <xf numFmtId="0" fontId="3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textRotation="255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/>
    </xf>
    <xf numFmtId="38" fontId="19" fillId="2" borderId="2" xfId="1" applyFont="1" applyFill="1" applyBorder="1" applyAlignment="1">
      <alignment vertical="center"/>
    </xf>
    <xf numFmtId="0" fontId="3" fillId="0" borderId="25" xfId="0" applyFont="1" applyFill="1" applyBorder="1"/>
    <xf numFmtId="38" fontId="19" fillId="2" borderId="1" xfId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27" xfId="0" applyFont="1" applyFill="1" applyBorder="1"/>
    <xf numFmtId="0" fontId="4" fillId="0" borderId="7" xfId="0" applyFont="1" applyBorder="1" applyAlignment="1">
      <alignment vertical="center" wrapText="1"/>
    </xf>
    <xf numFmtId="0" fontId="21" fillId="0" borderId="7" xfId="0" applyFont="1" applyBorder="1" applyAlignment="1"/>
    <xf numFmtId="0" fontId="4" fillId="0" borderId="37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2" borderId="25" xfId="0" applyFont="1" applyFill="1" applyBorder="1" applyAlignment="1">
      <alignment wrapText="1"/>
    </xf>
    <xf numFmtId="0" fontId="5" fillId="0" borderId="0" xfId="0" applyFont="1" applyBorder="1"/>
    <xf numFmtId="0" fontId="6" fillId="2" borderId="25" xfId="0" applyFont="1" applyFill="1" applyBorder="1"/>
    <xf numFmtId="0" fontId="22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2" borderId="60" xfId="0" applyFont="1" applyFill="1" applyBorder="1" applyAlignment="1">
      <alignment horizontal="center" vertical="center" wrapText="1"/>
    </xf>
    <xf numFmtId="176" fontId="17" fillId="0" borderId="63" xfId="1" applyNumberFormat="1" applyFont="1" applyFill="1" applyBorder="1" applyAlignment="1">
      <alignment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vertical="center" wrapText="1"/>
    </xf>
    <xf numFmtId="0" fontId="4" fillId="2" borderId="72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3" fillId="2" borderId="53" xfId="0" applyFont="1" applyFill="1" applyBorder="1" applyAlignment="1"/>
    <xf numFmtId="0" fontId="0" fillId="0" borderId="53" xfId="0" applyBorder="1" applyAlignment="1"/>
    <xf numFmtId="0" fontId="3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9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76" fontId="9" fillId="0" borderId="1" xfId="1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3" fillId="2" borderId="3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6" fillId="2" borderId="45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2" borderId="32" xfId="0" applyFont="1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2" borderId="52" xfId="0" quotePrefix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/>
    <xf numFmtId="0" fontId="0" fillId="0" borderId="9" xfId="0" applyBorder="1" applyAlignment="1"/>
    <xf numFmtId="0" fontId="6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/>
    <xf numFmtId="0" fontId="0" fillId="0" borderId="46" xfId="0" applyBorder="1" applyAlignment="1"/>
    <xf numFmtId="0" fontId="0" fillId="0" borderId="19" xfId="0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36" xfId="0" applyFont="1" applyBorder="1" applyAlignment="1"/>
    <xf numFmtId="0" fontId="0" fillId="0" borderId="37" xfId="0" applyBorder="1" applyAlignment="1"/>
    <xf numFmtId="0" fontId="0" fillId="0" borderId="15" xfId="0" applyBorder="1" applyAlignment="1"/>
    <xf numFmtId="0" fontId="3" fillId="0" borderId="2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26" xfId="0" applyBorder="1" applyAlignment="1"/>
    <xf numFmtId="0" fontId="3" fillId="0" borderId="26" xfId="0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66" xfId="0" applyFont="1" applyFill="1" applyBorder="1" applyAlignment="1">
      <alignment vertical="top" wrapText="1"/>
    </xf>
    <xf numFmtId="0" fontId="3" fillId="2" borderId="65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9" fillId="2" borderId="22" xfId="0" applyFont="1" applyFill="1" applyBorder="1" applyAlignment="1">
      <alignment vertical="center"/>
    </xf>
    <xf numFmtId="0" fontId="17" fillId="0" borderId="6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3" fillId="0" borderId="69" xfId="0" applyFont="1" applyBorder="1" applyAlignment="1"/>
    <xf numFmtId="0" fontId="0" fillId="0" borderId="68" xfId="0" applyBorder="1" applyAlignment="1"/>
    <xf numFmtId="0" fontId="0" fillId="0" borderId="67" xfId="0" applyBorder="1" applyAlignment="1"/>
    <xf numFmtId="0" fontId="0" fillId="0" borderId="1" xfId="0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6" xfId="0" applyFont="1" applyFill="1" applyBorder="1" applyAlignment="1"/>
    <xf numFmtId="0" fontId="19" fillId="0" borderId="2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14</xdr:row>
          <xdr:rowOff>114300</xdr:rowOff>
        </xdr:from>
        <xdr:to>
          <xdr:col>1</xdr:col>
          <xdr:colOff>514350</xdr:colOff>
          <xdr:row>16</xdr:row>
          <xdr:rowOff>66675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104775</xdr:rowOff>
        </xdr:from>
        <xdr:to>
          <xdr:col>1</xdr:col>
          <xdr:colOff>504825</xdr:colOff>
          <xdr:row>16</xdr:row>
          <xdr:rowOff>47625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85725</xdr:rowOff>
        </xdr:from>
        <xdr:to>
          <xdr:col>1</xdr:col>
          <xdr:colOff>504825</xdr:colOff>
          <xdr:row>16</xdr:row>
          <xdr:rowOff>38100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088C-CFA6-4ED8-9BB4-AF0117617229}">
  <sheetPr>
    <pageSetUpPr fitToPage="1"/>
  </sheetPr>
  <dimension ref="A1:T28"/>
  <sheetViews>
    <sheetView tabSelected="1" view="pageBreakPreview" zoomScale="85" zoomScaleNormal="100" zoomScaleSheetLayoutView="85" workbookViewId="0">
      <selection activeCell="V17" sqref="V17"/>
    </sheetView>
  </sheetViews>
  <sheetFormatPr defaultRowHeight="18.75"/>
  <cols>
    <col min="1" max="2" width="3.75" customWidth="1"/>
    <col min="3" max="3" width="5.625" customWidth="1"/>
    <col min="4" max="4" width="20.625" customWidth="1"/>
    <col min="5" max="20" width="5.625" customWidth="1"/>
  </cols>
  <sheetData>
    <row r="1" spans="1:20" ht="24.4" customHeight="1">
      <c r="A1" s="22" t="s">
        <v>50</v>
      </c>
      <c r="B1" s="3"/>
      <c r="C1" s="3"/>
      <c r="D1" s="3"/>
      <c r="T1" s="7"/>
    </row>
    <row r="2" spans="1:20" ht="24.4" customHeight="1">
      <c r="A2" s="11"/>
      <c r="B2" s="11"/>
      <c r="C2" s="11"/>
      <c r="D2" s="11"/>
      <c r="N2" s="47" t="s">
        <v>36</v>
      </c>
      <c r="O2" s="48"/>
      <c r="P2" s="49" t="s">
        <v>37</v>
      </c>
      <c r="Q2" s="48"/>
      <c r="R2" s="49" t="s">
        <v>38</v>
      </c>
      <c r="S2" s="48"/>
      <c r="T2" s="49" t="s">
        <v>39</v>
      </c>
    </row>
    <row r="3" spans="1:20" ht="24.4" customHeight="1">
      <c r="A3" s="11"/>
      <c r="B3" s="23" t="s">
        <v>3</v>
      </c>
      <c r="C3" s="11"/>
      <c r="D3" s="11"/>
      <c r="T3" s="7"/>
    </row>
    <row r="4" spans="1:20" ht="33" customHeight="1">
      <c r="A4" s="11"/>
      <c r="B4" s="11"/>
      <c r="C4" s="11"/>
      <c r="D4" s="11"/>
      <c r="T4" s="7"/>
    </row>
    <row r="5" spans="1:20" s="1" customFormat="1" ht="43.9" customHeight="1">
      <c r="A5" s="119" t="s">
        <v>40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1:20" s="1" customFormat="1" ht="43.9" customHeight="1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</row>
    <row r="7" spans="1:20" s="1" customFormat="1" ht="90" customHeight="1">
      <c r="A7" s="121" t="s">
        <v>41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</row>
    <row r="8" spans="1:20" s="1" customFormat="1" ht="22.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s="1" customFormat="1" ht="30" customHeight="1">
      <c r="A9" s="116" t="s">
        <v>10</v>
      </c>
      <c r="B9" s="117"/>
      <c r="C9" s="117"/>
      <c r="D9" s="117"/>
      <c r="E9" s="118"/>
      <c r="F9" s="118"/>
      <c r="G9" s="118"/>
      <c r="H9" s="118"/>
      <c r="I9" s="20" t="s">
        <v>1</v>
      </c>
      <c r="J9" s="24" t="s">
        <v>73</v>
      </c>
      <c r="K9" s="46"/>
      <c r="L9" s="46"/>
      <c r="M9" s="46"/>
      <c r="N9" s="46"/>
      <c r="O9" s="46"/>
      <c r="P9" s="46"/>
      <c r="Q9" s="46"/>
      <c r="R9" s="46"/>
      <c r="S9" s="46"/>
    </row>
    <row r="10" spans="1:20" s="1" customFormat="1" ht="30" customHeight="1">
      <c r="A10" s="116" t="s">
        <v>9</v>
      </c>
      <c r="B10" s="117"/>
      <c r="C10" s="117"/>
      <c r="D10" s="117"/>
      <c r="E10" s="118"/>
      <c r="F10" s="118"/>
      <c r="G10" s="118"/>
      <c r="H10" s="118"/>
      <c r="I10" s="20" t="s">
        <v>1</v>
      </c>
      <c r="J10" s="24" t="s">
        <v>74</v>
      </c>
      <c r="K10" s="46"/>
      <c r="L10" s="46"/>
      <c r="M10" s="46"/>
      <c r="N10" s="46"/>
      <c r="O10" s="46"/>
      <c r="P10" s="46"/>
      <c r="Q10" s="46"/>
      <c r="R10" s="46"/>
      <c r="S10" s="46"/>
    </row>
    <row r="11" spans="1:20" s="1" customFormat="1" ht="30" customHeight="1">
      <c r="A11" s="116" t="s">
        <v>118</v>
      </c>
      <c r="B11" s="117"/>
      <c r="C11" s="117"/>
      <c r="D11" s="117"/>
      <c r="E11" s="123">
        <f>+E9-E10</f>
        <v>0</v>
      </c>
      <c r="F11" s="123"/>
      <c r="G11" s="123"/>
      <c r="H11" s="123"/>
      <c r="I11" s="20" t="s">
        <v>1</v>
      </c>
      <c r="J11" s="24" t="s">
        <v>75</v>
      </c>
      <c r="K11" s="46"/>
      <c r="L11" s="46"/>
      <c r="M11" s="46"/>
      <c r="N11" s="46"/>
      <c r="O11" s="46"/>
      <c r="P11" s="46"/>
      <c r="Q11" s="46"/>
      <c r="R11" s="46"/>
      <c r="S11" s="46"/>
    </row>
    <row r="12" spans="1:20" s="1" customFormat="1" ht="17.100000000000001" customHeight="1">
      <c r="A12" s="23"/>
      <c r="B12" s="50"/>
      <c r="C12" s="50"/>
      <c r="D12" s="51"/>
      <c r="E12" s="52"/>
      <c r="F12" s="52"/>
      <c r="G12" s="53"/>
      <c r="H12" s="23"/>
      <c r="I12" s="24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1:20" s="1" customFormat="1" ht="17.100000000000001" customHeight="1">
      <c r="A13" s="23"/>
      <c r="B13" s="50"/>
      <c r="C13" s="50"/>
      <c r="D13" s="51"/>
      <c r="E13" s="52"/>
      <c r="F13" s="52"/>
      <c r="G13" s="53"/>
      <c r="H13" s="23"/>
      <c r="I13" s="24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0" s="1" customFormat="1" ht="18.600000000000001" customHeight="1" thickBot="1"/>
    <row r="15" spans="1:20" s="1" customFormat="1" ht="20.100000000000001" customHeight="1">
      <c r="A15" s="124" t="s">
        <v>5</v>
      </c>
      <c r="B15" s="125"/>
      <c r="C15" s="130" t="s">
        <v>42</v>
      </c>
      <c r="D15" s="54" t="s">
        <v>43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3"/>
    </row>
    <row r="16" spans="1:20" s="1" customFormat="1" ht="24.95" customHeight="1">
      <c r="A16" s="126"/>
      <c r="B16" s="127"/>
      <c r="C16" s="131"/>
      <c r="D16" s="55" t="s">
        <v>44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5"/>
    </row>
    <row r="17" spans="1:20" s="1" customFormat="1" ht="20.100000000000001" customHeight="1">
      <c r="A17" s="126"/>
      <c r="B17" s="127"/>
      <c r="C17" s="131"/>
      <c r="D17" s="56" t="s">
        <v>43</v>
      </c>
      <c r="E17" s="136"/>
      <c r="F17" s="137"/>
      <c r="G17" s="137"/>
      <c r="H17" s="137"/>
      <c r="I17" s="137"/>
      <c r="J17" s="137"/>
      <c r="K17" s="138"/>
      <c r="L17" s="139"/>
      <c r="M17" s="140"/>
      <c r="N17" s="141"/>
      <c r="O17" s="141"/>
      <c r="P17" s="141"/>
      <c r="Q17" s="141"/>
      <c r="R17" s="141"/>
      <c r="S17" s="141"/>
      <c r="T17" s="142"/>
    </row>
    <row r="18" spans="1:20" s="1" customFormat="1" ht="24.95" customHeight="1" thickBot="1">
      <c r="A18" s="126"/>
      <c r="B18" s="127"/>
      <c r="C18" s="131"/>
      <c r="D18" s="57" t="s">
        <v>45</v>
      </c>
      <c r="E18" s="143"/>
      <c r="F18" s="144"/>
      <c r="G18" s="144"/>
      <c r="H18" s="144"/>
      <c r="I18" s="144"/>
      <c r="J18" s="144"/>
      <c r="K18" s="145"/>
      <c r="L18" s="146" t="s">
        <v>46</v>
      </c>
      <c r="M18" s="147"/>
      <c r="N18" s="148"/>
      <c r="O18" s="149"/>
      <c r="P18" s="149"/>
      <c r="Q18" s="149"/>
      <c r="R18" s="149"/>
      <c r="S18" s="149"/>
      <c r="T18" s="150"/>
    </row>
    <row r="19" spans="1:20" s="1" customFormat="1" ht="30" customHeight="1">
      <c r="A19" s="126"/>
      <c r="B19" s="127"/>
      <c r="C19" s="151" t="s">
        <v>122</v>
      </c>
      <c r="D19" s="152"/>
      <c r="E19" s="58" t="s">
        <v>0</v>
      </c>
      <c r="F19" s="157" t="s">
        <v>124</v>
      </c>
      <c r="G19" s="158"/>
      <c r="H19" s="158"/>
      <c r="I19" s="159"/>
      <c r="J19" s="160"/>
      <c r="K19" s="109" t="s">
        <v>2</v>
      </c>
      <c r="L19" s="110"/>
      <c r="M19" s="111"/>
      <c r="N19" s="112"/>
      <c r="O19" s="112"/>
      <c r="P19" s="112"/>
      <c r="Q19" s="112"/>
      <c r="R19" s="113" t="s">
        <v>125</v>
      </c>
      <c r="S19" s="114"/>
      <c r="T19" s="115"/>
    </row>
    <row r="20" spans="1:20" s="1" customFormat="1" ht="42" customHeight="1">
      <c r="A20" s="126"/>
      <c r="B20" s="127"/>
      <c r="C20" s="153"/>
      <c r="D20" s="154"/>
      <c r="E20" s="170"/>
      <c r="F20" s="171"/>
      <c r="G20" s="172"/>
      <c r="H20" s="172"/>
      <c r="I20" s="172"/>
      <c r="J20" s="172"/>
      <c r="K20" s="172"/>
      <c r="L20" s="173"/>
      <c r="M20" s="173"/>
      <c r="N20" s="173"/>
      <c r="O20" s="173"/>
      <c r="P20" s="173"/>
      <c r="Q20" s="173"/>
      <c r="R20" s="173"/>
      <c r="S20" s="173"/>
      <c r="T20" s="174"/>
    </row>
    <row r="21" spans="1:20" s="1" customFormat="1" ht="19.5" thickBot="1">
      <c r="A21" s="126"/>
      <c r="B21" s="127"/>
      <c r="C21" s="155"/>
      <c r="D21" s="156"/>
      <c r="E21" s="175" t="s">
        <v>123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7"/>
    </row>
    <row r="22" spans="1:20" s="1" customFormat="1" ht="24.95" customHeight="1">
      <c r="A22" s="126"/>
      <c r="B22" s="127"/>
      <c r="C22" s="178" t="s">
        <v>47</v>
      </c>
      <c r="D22" s="179"/>
      <c r="E22" s="180"/>
      <c r="F22" s="180"/>
      <c r="G22" s="180"/>
      <c r="H22" s="180"/>
      <c r="I22" s="180"/>
      <c r="J22" s="180"/>
      <c r="K22" s="181"/>
      <c r="L22" s="182" t="s">
        <v>48</v>
      </c>
      <c r="M22" s="183"/>
      <c r="N22" s="183"/>
      <c r="O22" s="184"/>
      <c r="P22" s="185"/>
      <c r="Q22" s="186"/>
      <c r="R22" s="186"/>
      <c r="S22" s="186"/>
      <c r="T22" s="187"/>
    </row>
    <row r="23" spans="1:20" s="1" customFormat="1" ht="24.95" customHeight="1" thickBot="1">
      <c r="A23" s="128"/>
      <c r="B23" s="129"/>
      <c r="C23" s="161" t="s">
        <v>49</v>
      </c>
      <c r="D23" s="162"/>
      <c r="E23" s="163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5"/>
      <c r="Q23" s="166"/>
      <c r="R23" s="166"/>
      <c r="S23" s="166"/>
      <c r="T23" s="167"/>
    </row>
    <row r="24" spans="1:20" s="1" customFormat="1" ht="24.95" customHeight="1">
      <c r="A24" s="59"/>
      <c r="B24" s="59"/>
      <c r="C24" s="5"/>
      <c r="D24" s="60"/>
      <c r="E24" s="61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/>
      <c r="Q24" s="63"/>
      <c r="R24" s="63"/>
      <c r="S24" s="63"/>
      <c r="T24" s="63"/>
    </row>
    <row r="25" spans="1:20" s="1" customFormat="1" ht="24.95" customHeight="1">
      <c r="A25" s="59"/>
      <c r="B25" s="59"/>
      <c r="C25" s="5"/>
      <c r="D25" s="60"/>
      <c r="E25" s="61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3"/>
      <c r="Q25" s="63"/>
      <c r="R25" s="63"/>
      <c r="S25" s="63"/>
      <c r="T25" s="63"/>
    </row>
    <row r="26" spans="1:20" s="1" customFormat="1" ht="24.95" customHeight="1">
      <c r="A26" s="59"/>
      <c r="B26" s="59"/>
      <c r="C26" s="5"/>
      <c r="D26" s="60"/>
      <c r="E26" s="61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Q26" s="63"/>
      <c r="R26" s="63"/>
      <c r="S26" s="63"/>
      <c r="T26" s="63"/>
    </row>
    <row r="27" spans="1:20" s="1" customFormat="1" ht="19.5" customHeight="1">
      <c r="A27" s="4"/>
      <c r="B27" s="4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6"/>
      <c r="R27" s="2"/>
      <c r="S27" s="2"/>
      <c r="T27" s="2"/>
    </row>
    <row r="28" spans="1:20" s="21" customFormat="1" ht="80.099999999999994" customHeight="1">
      <c r="A28" s="168" t="s">
        <v>117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</row>
  </sheetData>
  <mergeCells count="33">
    <mergeCell ref="A28:T28"/>
    <mergeCell ref="E20:T20"/>
    <mergeCell ref="E21:T21"/>
    <mergeCell ref="C22:D22"/>
    <mergeCell ref="E22:K22"/>
    <mergeCell ref="L22:O22"/>
    <mergeCell ref="P22:T22"/>
    <mergeCell ref="C19:D21"/>
    <mergeCell ref="F19:J19"/>
    <mergeCell ref="C23:D23"/>
    <mergeCell ref="E23:O23"/>
    <mergeCell ref="P23:T23"/>
    <mergeCell ref="A5:T5"/>
    <mergeCell ref="A6:T6"/>
    <mergeCell ref="A7:T7"/>
    <mergeCell ref="A9:D9"/>
    <mergeCell ref="E9:H9"/>
    <mergeCell ref="K19:L19"/>
    <mergeCell ref="M19:Q19"/>
    <mergeCell ref="R19:T19"/>
    <mergeCell ref="A10:D10"/>
    <mergeCell ref="E10:H10"/>
    <mergeCell ref="A11:D11"/>
    <mergeCell ref="E11:H11"/>
    <mergeCell ref="A15:B23"/>
    <mergeCell ref="C15:C18"/>
    <mergeCell ref="E15:T15"/>
    <mergeCell ref="E16:T16"/>
    <mergeCell ref="E17:K17"/>
    <mergeCell ref="L17:T17"/>
    <mergeCell ref="E18:K18"/>
    <mergeCell ref="L18:M18"/>
    <mergeCell ref="N18:T18"/>
  </mergeCells>
  <phoneticPr fontId="1"/>
  <pageMargins left="0.70866141732283472" right="0.51181102362204722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V29"/>
  <sheetViews>
    <sheetView zoomScale="85" zoomScaleNormal="85" workbookViewId="0">
      <selection activeCell="C5" sqref="C5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13" width="1.625" style="1" customWidth="1"/>
    <col min="14" max="14" width="21.25" style="1" customWidth="1"/>
    <col min="15" max="15" width="4.5" style="1" hidden="1" customWidth="1"/>
    <col min="16" max="16" width="9.875" style="1" customWidth="1"/>
    <col min="17" max="22" width="9.625" style="1" customWidth="1"/>
    <col min="23" max="16384" width="9" style="1"/>
  </cols>
  <sheetData>
    <row r="1" spans="1:22" ht="24.95" customHeight="1">
      <c r="A1" s="14" t="s">
        <v>17</v>
      </c>
      <c r="V1" s="1" t="s">
        <v>76</v>
      </c>
    </row>
    <row r="2" spans="1:22" ht="36.75" customHeight="1">
      <c r="A2" s="12"/>
      <c r="B2" s="30" t="s">
        <v>25</v>
      </c>
    </row>
    <row r="3" spans="1:22" s="13" customFormat="1" ht="56.25" customHeight="1">
      <c r="B3" s="41" t="s">
        <v>4</v>
      </c>
      <c r="C3" s="41" t="s">
        <v>18</v>
      </c>
      <c r="D3" s="191" t="s">
        <v>119</v>
      </c>
      <c r="E3" s="192"/>
      <c r="F3" s="192"/>
      <c r="G3" s="192"/>
      <c r="H3" s="192"/>
      <c r="I3" s="192"/>
      <c r="J3" s="192"/>
      <c r="K3" s="192"/>
      <c r="L3" s="192"/>
      <c r="M3" s="193"/>
      <c r="N3" s="65" t="s">
        <v>16</v>
      </c>
      <c r="O3" s="66" t="s">
        <v>51</v>
      </c>
      <c r="P3" s="40" t="s">
        <v>14</v>
      </c>
      <c r="Q3" s="40" t="s">
        <v>35</v>
      </c>
      <c r="R3" s="40" t="s">
        <v>26</v>
      </c>
      <c r="S3" s="40" t="s">
        <v>27</v>
      </c>
      <c r="T3" s="40" t="s">
        <v>77</v>
      </c>
      <c r="U3" s="40" t="s">
        <v>11</v>
      </c>
      <c r="V3" s="40" t="s">
        <v>28</v>
      </c>
    </row>
    <row r="4" spans="1:22" s="13" customFormat="1" ht="15" customHeight="1">
      <c r="B4" s="42"/>
      <c r="C4" s="44"/>
      <c r="D4" s="194"/>
      <c r="E4" s="195"/>
      <c r="F4" s="195"/>
      <c r="G4" s="195"/>
      <c r="H4" s="195"/>
      <c r="I4" s="195"/>
      <c r="J4" s="195"/>
      <c r="K4" s="195"/>
      <c r="L4" s="195"/>
      <c r="M4" s="196"/>
      <c r="N4" s="67"/>
      <c r="O4" s="68"/>
      <c r="P4" s="43"/>
      <c r="Q4" s="43" t="s">
        <v>29</v>
      </c>
      <c r="R4" s="43" t="s">
        <v>30</v>
      </c>
      <c r="S4" s="43" t="s">
        <v>31</v>
      </c>
      <c r="T4" s="43" t="s">
        <v>32</v>
      </c>
      <c r="U4" s="43" t="s">
        <v>33</v>
      </c>
      <c r="V4" s="43" t="s">
        <v>112</v>
      </c>
    </row>
    <row r="5" spans="1:22" s="13" customFormat="1" ht="30" customHeight="1">
      <c r="B5" s="15">
        <v>1</v>
      </c>
      <c r="C5" s="28"/>
      <c r="D5" s="98"/>
      <c r="E5" s="99"/>
      <c r="F5" s="99"/>
      <c r="G5" s="99"/>
      <c r="H5" s="99"/>
      <c r="I5" s="99"/>
      <c r="J5" s="99"/>
      <c r="K5" s="99"/>
      <c r="L5" s="99"/>
      <c r="M5" s="100"/>
      <c r="N5" s="69"/>
      <c r="O5" s="96"/>
      <c r="P5" s="32"/>
      <c r="Q5" s="29"/>
      <c r="R5" s="16">
        <f t="shared" ref="R5:R20" si="0">ROUNDDOWN(Q5*3/4,-3)</f>
        <v>0</v>
      </c>
      <c r="S5" s="16">
        <v>150000</v>
      </c>
      <c r="T5" s="16">
        <f t="shared" ref="T5:T14" si="1">IF(R5&lt;S5,R5,S5)</f>
        <v>0</v>
      </c>
      <c r="U5" s="29"/>
      <c r="V5" s="16">
        <f>+T5-U5</f>
        <v>0</v>
      </c>
    </row>
    <row r="6" spans="1:22" s="13" customFormat="1" ht="30" customHeight="1">
      <c r="B6" s="15">
        <v>2</v>
      </c>
      <c r="C6" s="28"/>
      <c r="D6" s="98"/>
      <c r="E6" s="99"/>
      <c r="F6" s="99"/>
      <c r="G6" s="99"/>
      <c r="H6" s="99"/>
      <c r="I6" s="99"/>
      <c r="J6" s="99"/>
      <c r="K6" s="99"/>
      <c r="L6" s="99"/>
      <c r="M6" s="100"/>
      <c r="N6" s="69"/>
      <c r="O6" s="96" t="s">
        <v>126</v>
      </c>
      <c r="P6" s="32"/>
      <c r="Q6" s="29"/>
      <c r="R6" s="16">
        <f t="shared" si="0"/>
        <v>0</v>
      </c>
      <c r="S6" s="16">
        <v>150000</v>
      </c>
      <c r="T6" s="16">
        <f t="shared" si="1"/>
        <v>0</v>
      </c>
      <c r="U6" s="29"/>
      <c r="V6" s="16">
        <f t="shared" ref="V6:V20" si="2">+T6-U6</f>
        <v>0</v>
      </c>
    </row>
    <row r="7" spans="1:22" s="13" customFormat="1" ht="30" customHeight="1">
      <c r="B7" s="15">
        <v>3</v>
      </c>
      <c r="C7" s="28"/>
      <c r="D7" s="98"/>
      <c r="E7" s="99"/>
      <c r="F7" s="99"/>
      <c r="G7" s="99"/>
      <c r="H7" s="99"/>
      <c r="I7" s="99"/>
      <c r="J7" s="99"/>
      <c r="K7" s="99"/>
      <c r="L7" s="99"/>
      <c r="M7" s="100"/>
      <c r="N7" s="69"/>
      <c r="O7" s="96" t="s">
        <v>126</v>
      </c>
      <c r="P7" s="32"/>
      <c r="Q7" s="29"/>
      <c r="R7" s="16">
        <f t="shared" si="0"/>
        <v>0</v>
      </c>
      <c r="S7" s="16">
        <v>150000</v>
      </c>
      <c r="T7" s="16">
        <f t="shared" si="1"/>
        <v>0</v>
      </c>
      <c r="U7" s="29"/>
      <c r="V7" s="16">
        <f t="shared" si="2"/>
        <v>0</v>
      </c>
    </row>
    <row r="8" spans="1:22" s="13" customFormat="1" ht="30" customHeight="1">
      <c r="B8" s="15">
        <v>4</v>
      </c>
      <c r="C8" s="28"/>
      <c r="D8" s="98"/>
      <c r="E8" s="99"/>
      <c r="F8" s="99"/>
      <c r="G8" s="99"/>
      <c r="H8" s="99"/>
      <c r="I8" s="99"/>
      <c r="J8" s="99"/>
      <c r="K8" s="99"/>
      <c r="L8" s="99"/>
      <c r="M8" s="100"/>
      <c r="N8" s="69"/>
      <c r="O8" s="96" t="s">
        <v>126</v>
      </c>
      <c r="P8" s="32"/>
      <c r="Q8" s="29"/>
      <c r="R8" s="16">
        <f t="shared" si="0"/>
        <v>0</v>
      </c>
      <c r="S8" s="16">
        <v>150000</v>
      </c>
      <c r="T8" s="16">
        <f t="shared" si="1"/>
        <v>0</v>
      </c>
      <c r="U8" s="29"/>
      <c r="V8" s="16">
        <f t="shared" si="2"/>
        <v>0</v>
      </c>
    </row>
    <row r="9" spans="1:22" s="13" customFormat="1" ht="30" customHeight="1">
      <c r="B9" s="15">
        <v>5</v>
      </c>
      <c r="C9" s="28"/>
      <c r="D9" s="98"/>
      <c r="E9" s="99"/>
      <c r="F9" s="99"/>
      <c r="G9" s="99"/>
      <c r="H9" s="99"/>
      <c r="I9" s="99"/>
      <c r="J9" s="99"/>
      <c r="K9" s="99"/>
      <c r="L9" s="99"/>
      <c r="M9" s="100"/>
      <c r="N9" s="69"/>
      <c r="O9" s="96" t="s">
        <v>126</v>
      </c>
      <c r="P9" s="32"/>
      <c r="Q9" s="29"/>
      <c r="R9" s="16">
        <f t="shared" si="0"/>
        <v>0</v>
      </c>
      <c r="S9" s="16">
        <v>150000</v>
      </c>
      <c r="T9" s="16">
        <f t="shared" si="1"/>
        <v>0</v>
      </c>
      <c r="U9" s="29"/>
      <c r="V9" s="16">
        <f t="shared" si="2"/>
        <v>0</v>
      </c>
    </row>
    <row r="10" spans="1:22" s="13" customFormat="1" ht="30" customHeight="1">
      <c r="B10" s="15">
        <v>6</v>
      </c>
      <c r="C10" s="28"/>
      <c r="D10" s="98"/>
      <c r="E10" s="99"/>
      <c r="F10" s="99"/>
      <c r="G10" s="99"/>
      <c r="H10" s="99"/>
      <c r="I10" s="99"/>
      <c r="J10" s="99"/>
      <c r="K10" s="99"/>
      <c r="L10" s="99"/>
      <c r="M10" s="100"/>
      <c r="N10" s="69"/>
      <c r="O10" s="96" t="s">
        <v>126</v>
      </c>
      <c r="P10" s="32"/>
      <c r="Q10" s="29"/>
      <c r="R10" s="16">
        <f t="shared" si="0"/>
        <v>0</v>
      </c>
      <c r="S10" s="16">
        <v>150000</v>
      </c>
      <c r="T10" s="16">
        <f t="shared" si="1"/>
        <v>0</v>
      </c>
      <c r="U10" s="29"/>
      <c r="V10" s="16">
        <f t="shared" si="2"/>
        <v>0</v>
      </c>
    </row>
    <row r="11" spans="1:22" s="13" customFormat="1" ht="30" customHeight="1">
      <c r="B11" s="15">
        <v>7</v>
      </c>
      <c r="C11" s="28"/>
      <c r="D11" s="98"/>
      <c r="E11" s="99"/>
      <c r="F11" s="99"/>
      <c r="G11" s="99"/>
      <c r="H11" s="99"/>
      <c r="I11" s="99"/>
      <c r="J11" s="99"/>
      <c r="K11" s="99"/>
      <c r="L11" s="99"/>
      <c r="M11" s="100"/>
      <c r="N11" s="69"/>
      <c r="O11" s="96" t="s">
        <v>126</v>
      </c>
      <c r="P11" s="32"/>
      <c r="Q11" s="29"/>
      <c r="R11" s="16">
        <f t="shared" si="0"/>
        <v>0</v>
      </c>
      <c r="S11" s="16">
        <v>150000</v>
      </c>
      <c r="T11" s="16">
        <f t="shared" si="1"/>
        <v>0</v>
      </c>
      <c r="U11" s="29"/>
      <c r="V11" s="16">
        <f t="shared" si="2"/>
        <v>0</v>
      </c>
    </row>
    <row r="12" spans="1:22" s="13" customFormat="1" ht="30" customHeight="1">
      <c r="B12" s="15">
        <v>8</v>
      </c>
      <c r="C12" s="28"/>
      <c r="D12" s="98"/>
      <c r="E12" s="99"/>
      <c r="F12" s="99"/>
      <c r="G12" s="99"/>
      <c r="H12" s="99"/>
      <c r="I12" s="99"/>
      <c r="J12" s="99"/>
      <c r="K12" s="99"/>
      <c r="L12" s="99"/>
      <c r="M12" s="100"/>
      <c r="N12" s="69"/>
      <c r="O12" s="96" t="s">
        <v>126</v>
      </c>
      <c r="P12" s="32"/>
      <c r="Q12" s="29"/>
      <c r="R12" s="16">
        <f t="shared" si="0"/>
        <v>0</v>
      </c>
      <c r="S12" s="16">
        <v>150000</v>
      </c>
      <c r="T12" s="16">
        <f t="shared" si="1"/>
        <v>0</v>
      </c>
      <c r="U12" s="29"/>
      <c r="V12" s="16">
        <f t="shared" si="2"/>
        <v>0</v>
      </c>
    </row>
    <row r="13" spans="1:22" s="13" customFormat="1" ht="30" customHeight="1">
      <c r="B13" s="15">
        <v>9</v>
      </c>
      <c r="C13" s="28"/>
      <c r="D13" s="98"/>
      <c r="E13" s="99"/>
      <c r="F13" s="99"/>
      <c r="G13" s="99"/>
      <c r="H13" s="99"/>
      <c r="I13" s="99"/>
      <c r="J13" s="99"/>
      <c r="K13" s="99"/>
      <c r="L13" s="99"/>
      <c r="M13" s="100"/>
      <c r="N13" s="69"/>
      <c r="O13" s="96" t="s">
        <v>126</v>
      </c>
      <c r="P13" s="32"/>
      <c r="Q13" s="29"/>
      <c r="R13" s="16">
        <f t="shared" si="0"/>
        <v>0</v>
      </c>
      <c r="S13" s="16">
        <v>150000</v>
      </c>
      <c r="T13" s="16">
        <f t="shared" si="1"/>
        <v>0</v>
      </c>
      <c r="U13" s="29"/>
      <c r="V13" s="16">
        <f t="shared" si="2"/>
        <v>0</v>
      </c>
    </row>
    <row r="14" spans="1:22" s="13" customFormat="1" ht="30" customHeight="1">
      <c r="B14" s="15">
        <v>10</v>
      </c>
      <c r="C14" s="28"/>
      <c r="D14" s="98"/>
      <c r="E14" s="99"/>
      <c r="F14" s="99"/>
      <c r="G14" s="99"/>
      <c r="H14" s="99"/>
      <c r="I14" s="99"/>
      <c r="J14" s="99"/>
      <c r="K14" s="99"/>
      <c r="L14" s="99"/>
      <c r="M14" s="100"/>
      <c r="N14" s="69"/>
      <c r="O14" s="96" t="s">
        <v>126</v>
      </c>
      <c r="P14" s="32"/>
      <c r="Q14" s="29"/>
      <c r="R14" s="16">
        <f t="shared" si="0"/>
        <v>0</v>
      </c>
      <c r="S14" s="16">
        <v>150000</v>
      </c>
      <c r="T14" s="16">
        <f t="shared" si="1"/>
        <v>0</v>
      </c>
      <c r="U14" s="29"/>
      <c r="V14" s="16">
        <f t="shared" si="2"/>
        <v>0</v>
      </c>
    </row>
    <row r="15" spans="1:22" s="13" customFormat="1" ht="30" customHeight="1">
      <c r="B15" s="15">
        <v>11</v>
      </c>
      <c r="C15" s="28"/>
      <c r="D15" s="98"/>
      <c r="E15" s="99"/>
      <c r="F15" s="99"/>
      <c r="G15" s="99"/>
      <c r="H15" s="99"/>
      <c r="I15" s="99"/>
      <c r="J15" s="99"/>
      <c r="K15" s="99"/>
      <c r="L15" s="99"/>
      <c r="M15" s="100"/>
      <c r="N15" s="69"/>
      <c r="O15" s="96" t="s">
        <v>126</v>
      </c>
      <c r="P15" s="32"/>
      <c r="Q15" s="29"/>
      <c r="R15" s="16">
        <f t="shared" si="0"/>
        <v>0</v>
      </c>
      <c r="S15" s="16">
        <v>150000</v>
      </c>
      <c r="T15" s="16">
        <f t="shared" ref="T15:T20" si="3">IF(R15&lt;S15,R15,S15)</f>
        <v>0</v>
      </c>
      <c r="U15" s="29"/>
      <c r="V15" s="16">
        <f t="shared" si="2"/>
        <v>0</v>
      </c>
    </row>
    <row r="16" spans="1:22" s="13" customFormat="1" ht="30" customHeight="1">
      <c r="B16" s="15">
        <v>12</v>
      </c>
      <c r="C16" s="28"/>
      <c r="D16" s="98"/>
      <c r="E16" s="99"/>
      <c r="F16" s="99"/>
      <c r="G16" s="99"/>
      <c r="H16" s="99"/>
      <c r="I16" s="99"/>
      <c r="J16" s="99"/>
      <c r="K16" s="99"/>
      <c r="L16" s="99"/>
      <c r="M16" s="100"/>
      <c r="N16" s="69"/>
      <c r="O16" s="96" t="s">
        <v>126</v>
      </c>
      <c r="P16" s="32"/>
      <c r="Q16" s="29"/>
      <c r="R16" s="16">
        <f t="shared" si="0"/>
        <v>0</v>
      </c>
      <c r="S16" s="16">
        <v>150000</v>
      </c>
      <c r="T16" s="16">
        <f t="shared" si="3"/>
        <v>0</v>
      </c>
      <c r="U16" s="29"/>
      <c r="V16" s="16">
        <f t="shared" si="2"/>
        <v>0</v>
      </c>
    </row>
    <row r="17" spans="2:22" s="13" customFormat="1" ht="30" customHeight="1">
      <c r="B17" s="15">
        <v>13</v>
      </c>
      <c r="C17" s="28"/>
      <c r="D17" s="98"/>
      <c r="E17" s="99"/>
      <c r="F17" s="99"/>
      <c r="G17" s="99"/>
      <c r="H17" s="99"/>
      <c r="I17" s="99"/>
      <c r="J17" s="99"/>
      <c r="K17" s="99"/>
      <c r="L17" s="99"/>
      <c r="M17" s="100"/>
      <c r="N17" s="69"/>
      <c r="O17" s="96" t="s">
        <v>126</v>
      </c>
      <c r="P17" s="32"/>
      <c r="Q17" s="29"/>
      <c r="R17" s="16">
        <f t="shared" si="0"/>
        <v>0</v>
      </c>
      <c r="S17" s="16">
        <v>150000</v>
      </c>
      <c r="T17" s="16">
        <f t="shared" si="3"/>
        <v>0</v>
      </c>
      <c r="U17" s="29"/>
      <c r="V17" s="16">
        <f t="shared" si="2"/>
        <v>0</v>
      </c>
    </row>
    <row r="18" spans="2:22" s="13" customFormat="1" ht="30" customHeight="1">
      <c r="B18" s="15">
        <v>14</v>
      </c>
      <c r="C18" s="28"/>
      <c r="D18" s="98"/>
      <c r="E18" s="99"/>
      <c r="F18" s="99"/>
      <c r="G18" s="99"/>
      <c r="H18" s="99"/>
      <c r="I18" s="99"/>
      <c r="J18" s="99"/>
      <c r="K18" s="99"/>
      <c r="L18" s="99"/>
      <c r="M18" s="100"/>
      <c r="N18" s="69"/>
      <c r="O18" s="96" t="s">
        <v>126</v>
      </c>
      <c r="P18" s="32"/>
      <c r="Q18" s="29"/>
      <c r="R18" s="16">
        <f t="shared" si="0"/>
        <v>0</v>
      </c>
      <c r="S18" s="16">
        <v>150000</v>
      </c>
      <c r="T18" s="16">
        <f t="shared" si="3"/>
        <v>0</v>
      </c>
      <c r="U18" s="29"/>
      <c r="V18" s="16">
        <f t="shared" si="2"/>
        <v>0</v>
      </c>
    </row>
    <row r="19" spans="2:22" s="13" customFormat="1" ht="30" customHeight="1">
      <c r="B19" s="15">
        <v>15</v>
      </c>
      <c r="C19" s="28"/>
      <c r="D19" s="98"/>
      <c r="E19" s="99"/>
      <c r="F19" s="99"/>
      <c r="G19" s="99"/>
      <c r="H19" s="99"/>
      <c r="I19" s="99"/>
      <c r="J19" s="99"/>
      <c r="K19" s="99"/>
      <c r="L19" s="99"/>
      <c r="M19" s="100"/>
      <c r="N19" s="69"/>
      <c r="O19" s="96" t="s">
        <v>126</v>
      </c>
      <c r="P19" s="32"/>
      <c r="Q19" s="29"/>
      <c r="R19" s="16">
        <f t="shared" si="0"/>
        <v>0</v>
      </c>
      <c r="S19" s="16">
        <v>150000</v>
      </c>
      <c r="T19" s="16">
        <f t="shared" si="3"/>
        <v>0</v>
      </c>
      <c r="U19" s="29"/>
      <c r="V19" s="16">
        <f t="shared" si="2"/>
        <v>0</v>
      </c>
    </row>
    <row r="20" spans="2:22" s="13" customFormat="1" ht="30" customHeight="1">
      <c r="B20" s="15">
        <v>16</v>
      </c>
      <c r="C20" s="28"/>
      <c r="D20" s="101"/>
      <c r="E20" s="102"/>
      <c r="F20" s="102"/>
      <c r="G20" s="102"/>
      <c r="H20" s="102"/>
      <c r="I20" s="102"/>
      <c r="J20" s="102"/>
      <c r="K20" s="102"/>
      <c r="L20" s="102"/>
      <c r="M20" s="103"/>
      <c r="N20" s="64"/>
      <c r="O20" s="64"/>
      <c r="P20" s="32"/>
      <c r="Q20" s="29"/>
      <c r="R20" s="16">
        <f t="shared" si="0"/>
        <v>0</v>
      </c>
      <c r="S20" s="16">
        <v>150000</v>
      </c>
      <c r="T20" s="16">
        <f t="shared" si="3"/>
        <v>0</v>
      </c>
      <c r="U20" s="29"/>
      <c r="V20" s="16">
        <f t="shared" si="2"/>
        <v>0</v>
      </c>
    </row>
    <row r="21" spans="2:22" ht="30" customHeight="1">
      <c r="B21" s="188" t="s">
        <v>34</v>
      </c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90"/>
      <c r="Q21" s="16">
        <f>SUM(Q5:Q20)</f>
        <v>0</v>
      </c>
      <c r="R21" s="17"/>
      <c r="S21" s="45"/>
      <c r="T21" s="16">
        <f>SUM(T5:T20)</f>
        <v>0</v>
      </c>
      <c r="U21" s="16">
        <f t="shared" ref="U21:V21" si="4">SUM(U5:U20)</f>
        <v>0</v>
      </c>
      <c r="V21" s="16">
        <f t="shared" si="4"/>
        <v>0</v>
      </c>
    </row>
    <row r="22" spans="2:22" s="18" customFormat="1" ht="15" customHeight="1">
      <c r="B22" s="19" t="s">
        <v>6</v>
      </c>
    </row>
    <row r="23" spans="2:22" s="18" customFormat="1" ht="15" customHeight="1">
      <c r="B23" s="19" t="s">
        <v>7</v>
      </c>
    </row>
    <row r="24" spans="2:22" s="18" customFormat="1" ht="15" customHeight="1">
      <c r="B24" s="19" t="s">
        <v>120</v>
      </c>
    </row>
    <row r="25" spans="2:22" s="18" customFormat="1" ht="15" customHeight="1">
      <c r="B25" s="19" t="s">
        <v>72</v>
      </c>
    </row>
    <row r="26" spans="2:22" s="18" customFormat="1" ht="15" customHeight="1"/>
    <row r="27" spans="2:22" s="18" customFormat="1" ht="15" customHeight="1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22" ht="15" customHeight="1"/>
    <row r="29" spans="2:22" ht="24.95" customHeight="1"/>
  </sheetData>
  <mergeCells count="3">
    <mergeCell ref="B21:P21"/>
    <mergeCell ref="D3:M3"/>
    <mergeCell ref="D4:M4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AD82E8-6B7B-46FE-8B2A-88F3D01FAB17}">
          <x14:formula1>
            <xm:f>分類!$B$5:$B$6</xm:f>
          </x14:formula1>
          <xm:sqref>P5:P20</xm:sqref>
        </x14:dataValidation>
        <x14:dataValidation type="list" allowBlank="1" showInputMessage="1" showErrorMessage="1" xr:uid="{7E182D5A-7CCB-4DAD-8481-7456B4CEDEBC}">
          <x14:formula1>
            <xm:f>分類!$E$1:$E$30</xm:f>
          </x14:formula1>
          <xm:sqref>N5:N20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C551F-503F-4C3F-AD13-5D01A0FA4616}">
  <sheetPr>
    <pageSetUpPr fitToPage="1"/>
  </sheetPr>
  <dimension ref="A1:U42"/>
  <sheetViews>
    <sheetView workbookViewId="0">
      <selection activeCell="L15" sqref="L15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71</v>
      </c>
    </row>
    <row r="2" spans="1:21">
      <c r="A2" s="8"/>
    </row>
    <row r="3" spans="1:21" ht="17.25">
      <c r="A3" s="7" t="s">
        <v>113</v>
      </c>
    </row>
    <row r="4" spans="1:21" ht="17.25">
      <c r="A4" s="7" t="s">
        <v>8</v>
      </c>
    </row>
    <row r="5" spans="1:21" ht="17.25">
      <c r="A5" s="90"/>
    </row>
    <row r="6" spans="1:21" ht="20.100000000000001" customHeight="1">
      <c r="A6" s="8"/>
      <c r="B6" s="72" t="s">
        <v>4</v>
      </c>
      <c r="C6" s="206" t="s">
        <v>52</v>
      </c>
      <c r="D6" s="207"/>
      <c r="E6" s="207"/>
      <c r="F6" s="207"/>
      <c r="G6" s="208"/>
      <c r="H6" s="70"/>
    </row>
    <row r="7" spans="1:21" ht="25.5" customHeight="1">
      <c r="A7" s="26"/>
      <c r="B7" s="73">
        <v>1</v>
      </c>
      <c r="C7" s="209"/>
      <c r="D7" s="210"/>
      <c r="E7" s="210"/>
      <c r="F7" s="210"/>
      <c r="G7" s="211"/>
      <c r="H7" s="8"/>
    </row>
    <row r="8" spans="1:21" ht="17.25" customHeight="1">
      <c r="A8" s="8"/>
      <c r="C8" s="95"/>
    </row>
    <row r="9" spans="1:21" ht="12.75" customHeight="1">
      <c r="A9" s="8"/>
      <c r="C9" s="27"/>
    </row>
    <row r="10" spans="1:21" s="13" customFormat="1" ht="24.95" customHeight="1">
      <c r="A10" s="94" t="s">
        <v>111</v>
      </c>
      <c r="B10" s="93"/>
      <c r="C10" s="92"/>
      <c r="D10" s="92"/>
      <c r="E10" s="92"/>
      <c r="F10" s="92"/>
      <c r="G10" s="92"/>
      <c r="H10" s="92"/>
      <c r="I10" s="92"/>
    </row>
    <row r="11" spans="1:21" s="13" customFormat="1" ht="20.100000000000001" customHeight="1">
      <c r="A11" s="71"/>
      <c r="B11" s="200" t="s">
        <v>70</v>
      </c>
      <c r="C11" s="201"/>
      <c r="D11" s="201"/>
      <c r="E11" s="201"/>
      <c r="F11" s="201"/>
      <c r="G11" s="201"/>
      <c r="H11" s="201"/>
      <c r="I11" s="202"/>
    </row>
    <row r="12" spans="1:21" s="13" customFormat="1" ht="15" customHeight="1">
      <c r="A12" s="71"/>
      <c r="B12" s="203" t="s">
        <v>69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90"/>
      <c r="B13" s="91"/>
      <c r="C13" s="197" t="s">
        <v>68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0"/>
    </row>
    <row r="14" spans="1:21" s="7" customFormat="1" ht="15" customHeight="1">
      <c r="A14" s="90"/>
      <c r="B14" s="91"/>
      <c r="C14" s="197" t="s">
        <v>103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0"/>
    </row>
    <row r="15" spans="1:21" s="7" customFormat="1" ht="15" customHeight="1">
      <c r="A15" s="90"/>
      <c r="B15" s="91"/>
      <c r="C15" s="197" t="s">
        <v>121</v>
      </c>
      <c r="D15" s="197"/>
      <c r="E15" s="197"/>
      <c r="F15" s="197"/>
      <c r="G15" s="197"/>
      <c r="H15" s="197"/>
      <c r="I15" s="21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0"/>
    </row>
    <row r="16" spans="1:21" s="86" customFormat="1" ht="15" customHeight="1">
      <c r="A16" s="87"/>
      <c r="B16" s="89"/>
      <c r="C16" s="197" t="s">
        <v>67</v>
      </c>
      <c r="D16" s="198"/>
      <c r="E16" s="198"/>
      <c r="F16" s="198"/>
      <c r="G16" s="198"/>
      <c r="H16" s="198"/>
      <c r="I16" s="199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7"/>
    </row>
    <row r="17" spans="1:21" s="86" customFormat="1" ht="15" customHeight="1">
      <c r="A17" s="87"/>
      <c r="B17" s="89"/>
      <c r="C17" s="197" t="s">
        <v>66</v>
      </c>
      <c r="D17" s="198"/>
      <c r="E17" s="198"/>
      <c r="F17" s="198"/>
      <c r="G17" s="198"/>
      <c r="H17" s="198"/>
      <c r="I17" s="199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7"/>
      <c r="U17" s="87"/>
    </row>
    <row r="18" spans="1:21" s="86" customFormat="1" ht="15" customHeight="1">
      <c r="A18" s="87"/>
      <c r="B18" s="89"/>
      <c r="C18" s="197" t="s">
        <v>65</v>
      </c>
      <c r="D18" s="198"/>
      <c r="E18" s="198"/>
      <c r="F18" s="198"/>
      <c r="G18" s="198"/>
      <c r="H18" s="198"/>
      <c r="I18" s="199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7"/>
      <c r="U18" s="87"/>
    </row>
    <row r="19" spans="1:21" s="13" customFormat="1" ht="24.75" customHeight="1">
      <c r="A19" s="71"/>
      <c r="B19" s="231" t="s">
        <v>64</v>
      </c>
      <c r="C19" s="232"/>
      <c r="D19" s="232"/>
      <c r="E19" s="232"/>
      <c r="F19" s="232"/>
      <c r="G19" s="232"/>
      <c r="H19" s="232"/>
      <c r="I19" s="233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85"/>
      <c r="C21" s="85"/>
      <c r="D21" s="85"/>
      <c r="E21" s="85"/>
      <c r="F21" s="85"/>
      <c r="G21" s="85"/>
      <c r="H21" s="85"/>
      <c r="I21" s="85"/>
    </row>
    <row r="22" spans="1:21" ht="24.95" customHeight="1">
      <c r="A22" s="8"/>
      <c r="B22" s="222" t="s">
        <v>114</v>
      </c>
      <c r="C22" s="223"/>
      <c r="D22" s="224" t="s">
        <v>115</v>
      </c>
      <c r="E22" s="225"/>
      <c r="F22" s="226"/>
      <c r="G22" s="104"/>
      <c r="H22" s="26"/>
      <c r="I22" s="26"/>
    </row>
    <row r="23" spans="1:21" ht="15" customHeight="1">
      <c r="A23" s="8"/>
      <c r="B23" s="8"/>
      <c r="C23" s="105"/>
      <c r="D23" s="26" t="s">
        <v>116</v>
      </c>
      <c r="E23" s="26"/>
      <c r="F23" s="26"/>
      <c r="G23" s="26"/>
      <c r="H23" s="26"/>
      <c r="I23" s="105"/>
    </row>
    <row r="24" spans="1:21" ht="15" customHeight="1">
      <c r="A24" s="8"/>
      <c r="B24" s="105"/>
      <c r="C24" s="105"/>
      <c r="D24" s="105"/>
      <c r="E24" s="105"/>
      <c r="F24" s="105"/>
      <c r="G24" s="105"/>
      <c r="H24" s="105"/>
      <c r="I24" s="105"/>
    </row>
    <row r="25" spans="1:21" ht="32.450000000000003" customHeight="1">
      <c r="A25" s="94" t="s">
        <v>110</v>
      </c>
      <c r="B25" s="84"/>
      <c r="C25" s="83"/>
      <c r="D25" s="83"/>
      <c r="E25" s="83"/>
      <c r="F25" s="83"/>
      <c r="G25" s="83"/>
      <c r="H25" s="83"/>
      <c r="I25" s="83"/>
    </row>
    <row r="26" spans="1:21" s="13" customFormat="1" ht="20.100000000000001" customHeight="1">
      <c r="A26" s="71"/>
      <c r="B26" s="215" t="s">
        <v>63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5"/>
      <c r="C27" s="221"/>
      <c r="D27" s="221"/>
      <c r="E27" s="221" t="s">
        <v>62</v>
      </c>
      <c r="F27" s="221"/>
      <c r="G27" s="221" t="s">
        <v>61</v>
      </c>
      <c r="H27" s="221"/>
      <c r="I27" s="221"/>
    </row>
    <row r="28" spans="1:21" ht="20.100000000000001" customHeight="1">
      <c r="A28" s="8"/>
      <c r="B28" s="75"/>
      <c r="C28" s="221" t="s">
        <v>104</v>
      </c>
      <c r="D28" s="234"/>
      <c r="E28" s="235">
        <f>ROUNDDOWN(IF(D41*3/4&lt;150000,D41*3/4,150000),-3)</f>
        <v>0</v>
      </c>
      <c r="F28" s="236"/>
      <c r="G28" s="239" t="s">
        <v>105</v>
      </c>
      <c r="H28" s="240"/>
      <c r="I28" s="240"/>
    </row>
    <row r="29" spans="1:21" ht="20.100000000000001" customHeight="1">
      <c r="A29" s="8"/>
      <c r="B29" s="75"/>
      <c r="C29" s="221" t="s">
        <v>106</v>
      </c>
      <c r="D29" s="234"/>
      <c r="E29" s="237"/>
      <c r="F29" s="238"/>
      <c r="G29" s="241" t="s">
        <v>107</v>
      </c>
      <c r="H29" s="242"/>
      <c r="I29" s="242"/>
    </row>
    <row r="30" spans="1:21" ht="20.100000000000001" customHeight="1">
      <c r="B30" s="75"/>
      <c r="C30" s="221" t="s">
        <v>108</v>
      </c>
      <c r="D30" s="234"/>
      <c r="E30" s="235">
        <f>SUM(E28:F29)</f>
        <v>0</v>
      </c>
      <c r="F30" s="236"/>
      <c r="G30" s="243" t="s">
        <v>109</v>
      </c>
      <c r="H30" s="244"/>
      <c r="I30" s="244"/>
    </row>
    <row r="31" spans="1:21" ht="20.100000000000001" customHeight="1">
      <c r="B31" s="25"/>
      <c r="C31" s="245"/>
      <c r="D31" s="246"/>
      <c r="E31" s="246"/>
      <c r="F31" s="246"/>
      <c r="G31" s="246"/>
      <c r="H31" s="246"/>
      <c r="I31" s="247"/>
    </row>
    <row r="32" spans="1:21" ht="20.100000000000001" customHeight="1">
      <c r="B32" s="248" t="s">
        <v>60</v>
      </c>
      <c r="C32" s="201"/>
      <c r="D32" s="201"/>
      <c r="E32" s="201"/>
      <c r="F32" s="201"/>
      <c r="G32" s="201"/>
      <c r="H32" s="201"/>
      <c r="I32" s="202"/>
    </row>
    <row r="33" spans="2:9" ht="20.100000000000001" customHeight="1">
      <c r="B33" s="82"/>
      <c r="C33" s="81" t="s">
        <v>56</v>
      </c>
      <c r="D33" s="81" t="s">
        <v>59</v>
      </c>
      <c r="E33" s="249" t="s">
        <v>55</v>
      </c>
      <c r="F33" s="207"/>
      <c r="G33" s="208"/>
      <c r="H33" s="81" t="s">
        <v>54</v>
      </c>
      <c r="I33" s="81" t="s">
        <v>53</v>
      </c>
    </row>
    <row r="34" spans="2:9" ht="20.100000000000001" customHeight="1">
      <c r="B34" s="79"/>
      <c r="C34" s="81">
        <v>1</v>
      </c>
      <c r="D34" s="80"/>
      <c r="E34" s="227"/>
      <c r="F34" s="210"/>
      <c r="G34" s="211"/>
      <c r="H34" s="77"/>
      <c r="I34" s="76"/>
    </row>
    <row r="35" spans="2:9" ht="20.100000000000001" customHeight="1">
      <c r="B35" s="79"/>
      <c r="C35" s="81">
        <v>2</v>
      </c>
      <c r="D35" s="80"/>
      <c r="E35" s="227"/>
      <c r="F35" s="210"/>
      <c r="G35" s="211"/>
      <c r="H35" s="77"/>
      <c r="I35" s="76"/>
    </row>
    <row r="36" spans="2:9" ht="20.100000000000001" customHeight="1">
      <c r="B36" s="79"/>
      <c r="C36" s="81">
        <v>3</v>
      </c>
      <c r="D36" s="80"/>
      <c r="E36" s="227"/>
      <c r="F36" s="210"/>
      <c r="G36" s="211"/>
      <c r="H36" s="77"/>
      <c r="I36" s="76"/>
    </row>
    <row r="37" spans="2:9" ht="20.100000000000001" customHeight="1">
      <c r="B37" s="79"/>
      <c r="C37" s="81">
        <v>4</v>
      </c>
      <c r="D37" s="80"/>
      <c r="E37" s="227"/>
      <c r="F37" s="210"/>
      <c r="G37" s="211"/>
      <c r="H37" s="77"/>
      <c r="I37" s="76"/>
    </row>
    <row r="38" spans="2:9" ht="20.100000000000001" customHeight="1">
      <c r="B38" s="79"/>
      <c r="C38" s="81">
        <v>5</v>
      </c>
      <c r="D38" s="80"/>
      <c r="E38" s="227"/>
      <c r="F38" s="210"/>
      <c r="G38" s="211"/>
      <c r="H38" s="77"/>
      <c r="I38" s="76"/>
    </row>
    <row r="39" spans="2:9" ht="20.100000000000001" customHeight="1">
      <c r="B39" s="79"/>
      <c r="C39" s="81">
        <v>6</v>
      </c>
      <c r="D39" s="80"/>
      <c r="E39" s="227"/>
      <c r="F39" s="210"/>
      <c r="G39" s="211"/>
      <c r="H39" s="77"/>
      <c r="I39" s="76"/>
    </row>
    <row r="40" spans="2:9" ht="20.100000000000001" customHeight="1" thickBot="1">
      <c r="B40" s="79"/>
      <c r="C40" s="81">
        <v>7</v>
      </c>
      <c r="D40" s="78"/>
      <c r="E40" s="227"/>
      <c r="F40" s="210"/>
      <c r="G40" s="211"/>
      <c r="H40" s="77"/>
      <c r="I40" s="76"/>
    </row>
    <row r="41" spans="2:9" ht="20.100000000000001" customHeight="1" thickTop="1" thickBot="1">
      <c r="B41" s="75"/>
      <c r="C41" s="74" t="s">
        <v>58</v>
      </c>
      <c r="D41" s="97">
        <f>SUM(D34:D40)</f>
        <v>0</v>
      </c>
      <c r="E41" s="228" t="s">
        <v>57</v>
      </c>
      <c r="F41" s="229"/>
      <c r="G41" s="229"/>
      <c r="H41" s="229"/>
      <c r="I41" s="230"/>
    </row>
    <row r="42" spans="2:9" ht="20.100000000000001" customHeight="1" thickTop="1">
      <c r="B42" s="106"/>
      <c r="C42" s="107"/>
      <c r="D42" s="107"/>
      <c r="E42" s="107"/>
      <c r="F42" s="107"/>
      <c r="G42" s="107"/>
      <c r="H42" s="107"/>
      <c r="I42" s="108"/>
    </row>
  </sheetData>
  <mergeCells count="38">
    <mergeCell ref="E34:G34"/>
    <mergeCell ref="E35:G35"/>
    <mergeCell ref="E36:G36"/>
    <mergeCell ref="E37:G37"/>
    <mergeCell ref="E38:G38"/>
    <mergeCell ref="E40:G40"/>
    <mergeCell ref="E41:I41"/>
    <mergeCell ref="B19:I19"/>
    <mergeCell ref="C28:D28"/>
    <mergeCell ref="C29:D29"/>
    <mergeCell ref="C30:D30"/>
    <mergeCell ref="E28:F28"/>
    <mergeCell ref="E29:F29"/>
    <mergeCell ref="E30:F30"/>
    <mergeCell ref="G28:I28"/>
    <mergeCell ref="G29:I29"/>
    <mergeCell ref="G30:I30"/>
    <mergeCell ref="C31:I31"/>
    <mergeCell ref="B32:I32"/>
    <mergeCell ref="E33:G33"/>
    <mergeCell ref="E39:G39"/>
    <mergeCell ref="C18:I18"/>
    <mergeCell ref="B26:I26"/>
    <mergeCell ref="B20:I20"/>
    <mergeCell ref="E27:F27"/>
    <mergeCell ref="C27:D27"/>
    <mergeCell ref="G27:I27"/>
    <mergeCell ref="B22:C22"/>
    <mergeCell ref="D22:F22"/>
    <mergeCell ref="C17:I17"/>
    <mergeCell ref="B11:I11"/>
    <mergeCell ref="B12:I12"/>
    <mergeCell ref="C6:G6"/>
    <mergeCell ref="C7:G7"/>
    <mergeCell ref="C13:I13"/>
    <mergeCell ref="C14:I14"/>
    <mergeCell ref="C16:I16"/>
    <mergeCell ref="C15:I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238125</xdr:colOff>
                    <xdr:row>14</xdr:row>
                    <xdr:rowOff>114300</xdr:rowOff>
                  </from>
                  <to>
                    <xdr:col>1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720-7BA9-4E07-B8FE-730C9134FCD9}">
  <sheetPr>
    <pageSetUpPr fitToPage="1"/>
  </sheetPr>
  <dimension ref="A1:U42"/>
  <sheetViews>
    <sheetView workbookViewId="0">
      <selection activeCell="L12" sqref="L12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71</v>
      </c>
    </row>
    <row r="2" spans="1:21">
      <c r="A2" s="8"/>
    </row>
    <row r="3" spans="1:21" ht="17.25">
      <c r="A3" s="7" t="s">
        <v>113</v>
      </c>
    </row>
    <row r="4" spans="1:21" ht="17.25">
      <c r="A4" s="7" t="s">
        <v>8</v>
      </c>
    </row>
    <row r="5" spans="1:21" ht="17.25">
      <c r="A5" s="90"/>
    </row>
    <row r="6" spans="1:21" ht="20.100000000000001" customHeight="1">
      <c r="A6" s="8"/>
      <c r="B6" s="72" t="s">
        <v>4</v>
      </c>
      <c r="C6" s="206" t="s">
        <v>52</v>
      </c>
      <c r="D6" s="207"/>
      <c r="E6" s="207"/>
      <c r="F6" s="207"/>
      <c r="G6" s="208"/>
      <c r="H6" s="70"/>
    </row>
    <row r="7" spans="1:21" ht="25.5" customHeight="1">
      <c r="A7" s="26"/>
      <c r="B7" s="73">
        <v>2</v>
      </c>
      <c r="C7" s="209"/>
      <c r="D7" s="210"/>
      <c r="E7" s="210"/>
      <c r="F7" s="210"/>
      <c r="G7" s="211"/>
      <c r="H7" s="8"/>
    </row>
    <row r="8" spans="1:21" ht="17.25" customHeight="1">
      <c r="A8" s="8"/>
      <c r="C8" s="95"/>
    </row>
    <row r="9" spans="1:21" ht="12.75" customHeight="1">
      <c r="A9" s="8"/>
      <c r="C9" s="27"/>
    </row>
    <row r="10" spans="1:21" s="13" customFormat="1" ht="24.95" customHeight="1">
      <c r="A10" s="94" t="s">
        <v>111</v>
      </c>
      <c r="B10" s="93"/>
      <c r="C10" s="92"/>
      <c r="D10" s="92"/>
      <c r="E10" s="92"/>
      <c r="F10" s="92"/>
      <c r="G10" s="92"/>
      <c r="H10" s="92"/>
      <c r="I10" s="92"/>
    </row>
    <row r="11" spans="1:21" s="13" customFormat="1" ht="20.100000000000001" customHeight="1">
      <c r="A11" s="71"/>
      <c r="B11" s="200" t="s">
        <v>70</v>
      </c>
      <c r="C11" s="201"/>
      <c r="D11" s="201"/>
      <c r="E11" s="201"/>
      <c r="F11" s="201"/>
      <c r="G11" s="201"/>
      <c r="H11" s="201"/>
      <c r="I11" s="202"/>
    </row>
    <row r="12" spans="1:21" s="13" customFormat="1" ht="15" customHeight="1">
      <c r="A12" s="71"/>
      <c r="B12" s="203" t="s">
        <v>69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90"/>
      <c r="B13" s="91"/>
      <c r="C13" s="197" t="s">
        <v>68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0"/>
    </row>
    <row r="14" spans="1:21" s="7" customFormat="1" ht="15" customHeight="1">
      <c r="A14" s="90"/>
      <c r="B14" s="91"/>
      <c r="C14" s="197" t="s">
        <v>103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0"/>
    </row>
    <row r="15" spans="1:21" s="7" customFormat="1" ht="15" customHeight="1">
      <c r="A15" s="90"/>
      <c r="B15" s="91"/>
      <c r="C15" s="197" t="s">
        <v>121</v>
      </c>
      <c r="D15" s="197"/>
      <c r="E15" s="197"/>
      <c r="F15" s="197"/>
      <c r="G15" s="197"/>
      <c r="H15" s="197"/>
      <c r="I15" s="21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0"/>
    </row>
    <row r="16" spans="1:21" s="86" customFormat="1" ht="15" customHeight="1">
      <c r="A16" s="87"/>
      <c r="B16" s="89"/>
      <c r="C16" s="197" t="s">
        <v>67</v>
      </c>
      <c r="D16" s="197"/>
      <c r="E16" s="197"/>
      <c r="F16" s="197"/>
      <c r="G16" s="197"/>
      <c r="H16" s="197"/>
      <c r="I16" s="214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7"/>
    </row>
    <row r="17" spans="1:21" s="86" customFormat="1" ht="15" customHeight="1">
      <c r="A17" s="87"/>
      <c r="B17" s="89"/>
      <c r="C17" s="197" t="s">
        <v>66</v>
      </c>
      <c r="D17" s="198"/>
      <c r="E17" s="198"/>
      <c r="F17" s="198"/>
      <c r="G17" s="198"/>
      <c r="H17" s="198"/>
      <c r="I17" s="199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7"/>
      <c r="U17" s="87"/>
    </row>
    <row r="18" spans="1:21" s="86" customFormat="1" ht="15" customHeight="1">
      <c r="A18" s="87"/>
      <c r="B18" s="89"/>
      <c r="C18" s="197" t="s">
        <v>65</v>
      </c>
      <c r="D18" s="198"/>
      <c r="E18" s="198"/>
      <c r="F18" s="198"/>
      <c r="G18" s="198"/>
      <c r="H18" s="198"/>
      <c r="I18" s="199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7"/>
      <c r="U18" s="87"/>
    </row>
    <row r="19" spans="1:21" s="13" customFormat="1" ht="24.75" customHeight="1">
      <c r="A19" s="71"/>
      <c r="B19" s="231" t="s">
        <v>64</v>
      </c>
      <c r="C19" s="232"/>
      <c r="D19" s="232"/>
      <c r="E19" s="232"/>
      <c r="F19" s="232"/>
      <c r="G19" s="232"/>
      <c r="H19" s="232"/>
      <c r="I19" s="233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85"/>
      <c r="C21" s="85"/>
      <c r="D21" s="85"/>
      <c r="E21" s="85"/>
      <c r="F21" s="85"/>
      <c r="G21" s="85"/>
      <c r="H21" s="85"/>
      <c r="I21" s="85"/>
    </row>
    <row r="22" spans="1:21" ht="24.95" customHeight="1">
      <c r="A22" s="8"/>
      <c r="B22" s="222" t="s">
        <v>114</v>
      </c>
      <c r="C22" s="223"/>
      <c r="D22" s="224" t="s">
        <v>115</v>
      </c>
      <c r="E22" s="225"/>
      <c r="F22" s="226"/>
      <c r="G22" s="104"/>
      <c r="H22" s="26"/>
      <c r="I22" s="26"/>
    </row>
    <row r="23" spans="1:21" ht="15" customHeight="1">
      <c r="A23" s="8"/>
      <c r="B23" s="8"/>
      <c r="C23" s="105"/>
      <c r="D23" s="26" t="s">
        <v>116</v>
      </c>
      <c r="E23" s="26"/>
      <c r="F23" s="26"/>
      <c r="G23" s="26"/>
      <c r="H23" s="26"/>
      <c r="I23" s="105"/>
    </row>
    <row r="24" spans="1:21" ht="15" customHeight="1">
      <c r="A24" s="8"/>
      <c r="B24" s="105"/>
      <c r="C24" s="105"/>
      <c r="D24" s="105"/>
      <c r="E24" s="105"/>
      <c r="F24" s="105"/>
      <c r="G24" s="105"/>
      <c r="H24" s="105"/>
      <c r="I24" s="105"/>
    </row>
    <row r="25" spans="1:21" ht="32.450000000000003" customHeight="1">
      <c r="A25" s="94" t="s">
        <v>110</v>
      </c>
      <c r="B25" s="84"/>
      <c r="C25" s="83"/>
      <c r="D25" s="83"/>
      <c r="E25" s="83"/>
      <c r="F25" s="83"/>
      <c r="G25" s="83"/>
      <c r="H25" s="83"/>
      <c r="I25" s="83"/>
    </row>
    <row r="26" spans="1:21" s="13" customFormat="1" ht="20.100000000000001" customHeight="1">
      <c r="A26" s="71"/>
      <c r="B26" s="215" t="s">
        <v>63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5"/>
      <c r="C27" s="221"/>
      <c r="D27" s="221"/>
      <c r="E27" s="221" t="s">
        <v>62</v>
      </c>
      <c r="F27" s="221"/>
      <c r="G27" s="221" t="s">
        <v>61</v>
      </c>
      <c r="H27" s="221"/>
      <c r="I27" s="221"/>
    </row>
    <row r="28" spans="1:21" ht="20.100000000000001" customHeight="1">
      <c r="A28" s="8"/>
      <c r="B28" s="75"/>
      <c r="C28" s="221" t="s">
        <v>104</v>
      </c>
      <c r="D28" s="234"/>
      <c r="E28" s="235">
        <f>ROUNDDOWN(IF(D41*3/4&lt;150000,D41*3/4,150000),-3)</f>
        <v>0</v>
      </c>
      <c r="F28" s="236"/>
      <c r="G28" s="239" t="s">
        <v>105</v>
      </c>
      <c r="H28" s="240"/>
      <c r="I28" s="240"/>
    </row>
    <row r="29" spans="1:21" ht="20.100000000000001" customHeight="1">
      <c r="A29" s="8"/>
      <c r="B29" s="75"/>
      <c r="C29" s="221" t="s">
        <v>106</v>
      </c>
      <c r="D29" s="234"/>
      <c r="E29" s="237"/>
      <c r="F29" s="238"/>
      <c r="G29" s="241" t="s">
        <v>107</v>
      </c>
      <c r="H29" s="242"/>
      <c r="I29" s="242"/>
    </row>
    <row r="30" spans="1:21" ht="20.100000000000001" customHeight="1">
      <c r="B30" s="75"/>
      <c r="C30" s="221" t="s">
        <v>108</v>
      </c>
      <c r="D30" s="234"/>
      <c r="E30" s="235">
        <f>SUM(E28:F29)</f>
        <v>0</v>
      </c>
      <c r="F30" s="236"/>
      <c r="G30" s="243" t="s">
        <v>109</v>
      </c>
      <c r="H30" s="244"/>
      <c r="I30" s="244"/>
    </row>
    <row r="31" spans="1:21" ht="20.100000000000001" customHeight="1">
      <c r="B31" s="25"/>
      <c r="C31" s="245"/>
      <c r="D31" s="246"/>
      <c r="E31" s="246"/>
      <c r="F31" s="246"/>
      <c r="G31" s="246"/>
      <c r="H31" s="246"/>
      <c r="I31" s="247"/>
    </row>
    <row r="32" spans="1:21" ht="20.100000000000001" customHeight="1">
      <c r="B32" s="248" t="s">
        <v>60</v>
      </c>
      <c r="C32" s="201"/>
      <c r="D32" s="201"/>
      <c r="E32" s="201"/>
      <c r="F32" s="201"/>
      <c r="G32" s="201"/>
      <c r="H32" s="201"/>
      <c r="I32" s="202"/>
    </row>
    <row r="33" spans="2:9" ht="20.100000000000001" customHeight="1">
      <c r="B33" s="82"/>
      <c r="C33" s="81" t="s">
        <v>56</v>
      </c>
      <c r="D33" s="81" t="s">
        <v>59</v>
      </c>
      <c r="E33" s="249" t="s">
        <v>55</v>
      </c>
      <c r="F33" s="207"/>
      <c r="G33" s="208"/>
      <c r="H33" s="81" t="s">
        <v>54</v>
      </c>
      <c r="I33" s="81" t="s">
        <v>53</v>
      </c>
    </row>
    <row r="34" spans="2:9" ht="20.100000000000001" customHeight="1">
      <c r="B34" s="79"/>
      <c r="C34" s="81">
        <v>1</v>
      </c>
      <c r="D34" s="80"/>
      <c r="E34" s="227"/>
      <c r="F34" s="210"/>
      <c r="G34" s="211"/>
      <c r="H34" s="77"/>
      <c r="I34" s="76"/>
    </row>
    <row r="35" spans="2:9" ht="20.100000000000001" customHeight="1">
      <c r="B35" s="79"/>
      <c r="C35" s="81">
        <v>2</v>
      </c>
      <c r="D35" s="80"/>
      <c r="E35" s="227"/>
      <c r="F35" s="210"/>
      <c r="G35" s="211"/>
      <c r="H35" s="77"/>
      <c r="I35" s="76"/>
    </row>
    <row r="36" spans="2:9" ht="20.100000000000001" customHeight="1">
      <c r="B36" s="79"/>
      <c r="C36" s="81">
        <v>3</v>
      </c>
      <c r="D36" s="80"/>
      <c r="E36" s="227"/>
      <c r="F36" s="210"/>
      <c r="G36" s="211"/>
      <c r="H36" s="77"/>
      <c r="I36" s="76"/>
    </row>
    <row r="37" spans="2:9" ht="20.100000000000001" customHeight="1">
      <c r="B37" s="79"/>
      <c r="C37" s="81">
        <v>4</v>
      </c>
      <c r="D37" s="80"/>
      <c r="E37" s="227"/>
      <c r="F37" s="210"/>
      <c r="G37" s="211"/>
      <c r="H37" s="77"/>
      <c r="I37" s="76"/>
    </row>
    <row r="38" spans="2:9" ht="20.100000000000001" customHeight="1">
      <c r="B38" s="79"/>
      <c r="C38" s="81">
        <v>5</v>
      </c>
      <c r="D38" s="80"/>
      <c r="E38" s="227"/>
      <c r="F38" s="210"/>
      <c r="G38" s="211"/>
      <c r="H38" s="77"/>
      <c r="I38" s="76"/>
    </row>
    <row r="39" spans="2:9" ht="20.100000000000001" customHeight="1">
      <c r="B39" s="79"/>
      <c r="C39" s="81">
        <v>6</v>
      </c>
      <c r="D39" s="80"/>
      <c r="E39" s="227"/>
      <c r="F39" s="210"/>
      <c r="G39" s="211"/>
      <c r="H39" s="77"/>
      <c r="I39" s="76"/>
    </row>
    <row r="40" spans="2:9" ht="20.100000000000001" customHeight="1" thickBot="1">
      <c r="B40" s="79"/>
      <c r="C40" s="81">
        <v>7</v>
      </c>
      <c r="D40" s="78"/>
      <c r="E40" s="227"/>
      <c r="F40" s="210"/>
      <c r="G40" s="211"/>
      <c r="H40" s="77"/>
      <c r="I40" s="76"/>
    </row>
    <row r="41" spans="2:9" ht="20.100000000000001" customHeight="1" thickTop="1" thickBot="1">
      <c r="B41" s="75"/>
      <c r="C41" s="74" t="s">
        <v>58</v>
      </c>
      <c r="D41" s="97">
        <f>SUM(D34:D40)</f>
        <v>0</v>
      </c>
      <c r="E41" s="228" t="s">
        <v>57</v>
      </c>
      <c r="F41" s="229"/>
      <c r="G41" s="229"/>
      <c r="H41" s="229"/>
      <c r="I41" s="230"/>
    </row>
    <row r="42" spans="2:9" ht="20.100000000000001" customHeight="1" thickTop="1">
      <c r="B42" s="106"/>
      <c r="C42" s="107"/>
      <c r="D42" s="107"/>
      <c r="E42" s="107"/>
      <c r="F42" s="107"/>
      <c r="G42" s="107"/>
      <c r="H42" s="107"/>
      <c r="I42" s="108"/>
    </row>
  </sheetData>
  <mergeCells count="38">
    <mergeCell ref="B26:I26"/>
    <mergeCell ref="C27:D27"/>
    <mergeCell ref="E27:F27"/>
    <mergeCell ref="G27:I27"/>
    <mergeCell ref="C31:I31"/>
    <mergeCell ref="C28:D28"/>
    <mergeCell ref="E28:F28"/>
    <mergeCell ref="G28:I28"/>
    <mergeCell ref="B32:I32"/>
    <mergeCell ref="E33:G33"/>
    <mergeCell ref="C29:D29"/>
    <mergeCell ref="E29:F29"/>
    <mergeCell ref="G29:I29"/>
    <mergeCell ref="C30:D30"/>
    <mergeCell ref="E30:F30"/>
    <mergeCell ref="G30:I30"/>
    <mergeCell ref="E34:G34"/>
    <mergeCell ref="E35:G35"/>
    <mergeCell ref="E41:I41"/>
    <mergeCell ref="E36:G36"/>
    <mergeCell ref="E37:G37"/>
    <mergeCell ref="E38:G38"/>
    <mergeCell ref="E39:G39"/>
    <mergeCell ref="E40:G40"/>
    <mergeCell ref="C6:G6"/>
    <mergeCell ref="C7:G7"/>
    <mergeCell ref="B11:I11"/>
    <mergeCell ref="B12:I12"/>
    <mergeCell ref="C13:I13"/>
    <mergeCell ref="B20:I20"/>
    <mergeCell ref="B22:C22"/>
    <mergeCell ref="D22:F22"/>
    <mergeCell ref="C15:I15"/>
    <mergeCell ref="C14:I14"/>
    <mergeCell ref="C16:I16"/>
    <mergeCell ref="C17:I17"/>
    <mergeCell ref="C18:I18"/>
    <mergeCell ref="B19:I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104775</xdr:rowOff>
                  </from>
                  <to>
                    <xdr:col>1</xdr:col>
                    <xdr:colOff>504825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54C5-2132-4341-9CF9-2798CC01E1B2}">
  <sheetPr>
    <pageSetUpPr fitToPage="1"/>
  </sheetPr>
  <dimension ref="A1:U42"/>
  <sheetViews>
    <sheetView workbookViewId="0">
      <selection activeCell="L19" sqref="L19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2" t="s">
        <v>71</v>
      </c>
    </row>
    <row r="2" spans="1:21">
      <c r="A2" s="8"/>
    </row>
    <row r="3" spans="1:21" ht="17.25">
      <c r="A3" s="7" t="s">
        <v>113</v>
      </c>
    </row>
    <row r="4" spans="1:21" ht="17.25">
      <c r="A4" s="7" t="s">
        <v>8</v>
      </c>
    </row>
    <row r="5" spans="1:21" ht="17.25">
      <c r="A5" s="90"/>
    </row>
    <row r="6" spans="1:21" ht="20.100000000000001" customHeight="1">
      <c r="A6" s="8"/>
      <c r="B6" s="72" t="s">
        <v>4</v>
      </c>
      <c r="C6" s="206" t="s">
        <v>52</v>
      </c>
      <c r="D6" s="207"/>
      <c r="E6" s="207"/>
      <c r="F6" s="207"/>
      <c r="G6" s="208"/>
      <c r="H6" s="70"/>
    </row>
    <row r="7" spans="1:21" ht="25.5" customHeight="1">
      <c r="A7" s="26"/>
      <c r="B7" s="73">
        <v>3</v>
      </c>
      <c r="C7" s="209"/>
      <c r="D7" s="210"/>
      <c r="E7" s="210"/>
      <c r="F7" s="210"/>
      <c r="G7" s="211"/>
      <c r="H7" s="8"/>
    </row>
    <row r="8" spans="1:21" ht="17.25" customHeight="1">
      <c r="A8" s="8"/>
      <c r="C8" s="95"/>
    </row>
    <row r="9" spans="1:21" ht="12.75" customHeight="1">
      <c r="A9" s="8"/>
      <c r="C9" s="27"/>
    </row>
    <row r="10" spans="1:21" s="13" customFormat="1" ht="24.95" customHeight="1">
      <c r="A10" s="94" t="s">
        <v>111</v>
      </c>
      <c r="B10" s="93"/>
      <c r="C10" s="92"/>
      <c r="D10" s="92"/>
      <c r="E10" s="92"/>
      <c r="F10" s="92"/>
      <c r="G10" s="92"/>
      <c r="H10" s="92"/>
      <c r="I10" s="92"/>
    </row>
    <row r="11" spans="1:21" s="13" customFormat="1" ht="20.100000000000001" customHeight="1">
      <c r="A11" s="71"/>
      <c r="B11" s="200" t="s">
        <v>70</v>
      </c>
      <c r="C11" s="201"/>
      <c r="D11" s="201"/>
      <c r="E11" s="201"/>
      <c r="F11" s="201"/>
      <c r="G11" s="201"/>
      <c r="H11" s="201"/>
      <c r="I11" s="202"/>
    </row>
    <row r="12" spans="1:21" s="13" customFormat="1" ht="15" customHeight="1">
      <c r="A12" s="71"/>
      <c r="B12" s="203" t="s">
        <v>69</v>
      </c>
      <c r="C12" s="204"/>
      <c r="D12" s="204"/>
      <c r="E12" s="204"/>
      <c r="F12" s="204"/>
      <c r="G12" s="204"/>
      <c r="H12" s="204"/>
      <c r="I12" s="205"/>
    </row>
    <row r="13" spans="1:21" s="7" customFormat="1" ht="15" customHeight="1">
      <c r="A13" s="90"/>
      <c r="B13" s="91"/>
      <c r="C13" s="197" t="s">
        <v>68</v>
      </c>
      <c r="D13" s="212"/>
      <c r="E13" s="212"/>
      <c r="F13" s="212"/>
      <c r="G13" s="212"/>
      <c r="H13" s="212"/>
      <c r="I13" s="213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0"/>
    </row>
    <row r="14" spans="1:21" s="7" customFormat="1" ht="15" customHeight="1">
      <c r="A14" s="90"/>
      <c r="B14" s="91"/>
      <c r="C14" s="197" t="s">
        <v>103</v>
      </c>
      <c r="D14" s="212"/>
      <c r="E14" s="212"/>
      <c r="F14" s="212"/>
      <c r="G14" s="212"/>
      <c r="H14" s="212"/>
      <c r="I14" s="213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0"/>
    </row>
    <row r="15" spans="1:21" s="7" customFormat="1" ht="15" customHeight="1">
      <c r="A15" s="90"/>
      <c r="B15" s="91"/>
      <c r="C15" s="197" t="s">
        <v>121</v>
      </c>
      <c r="D15" s="197"/>
      <c r="E15" s="197"/>
      <c r="F15" s="197"/>
      <c r="G15" s="197"/>
      <c r="H15" s="197"/>
      <c r="I15" s="21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0"/>
    </row>
    <row r="16" spans="1:21" s="86" customFormat="1" ht="15" customHeight="1">
      <c r="A16" s="87"/>
      <c r="B16" s="89"/>
      <c r="C16" s="197" t="s">
        <v>67</v>
      </c>
      <c r="D16" s="198"/>
      <c r="E16" s="198"/>
      <c r="F16" s="198"/>
      <c r="G16" s="198"/>
      <c r="H16" s="198"/>
      <c r="I16" s="199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7"/>
    </row>
    <row r="17" spans="1:21" s="86" customFormat="1" ht="15" customHeight="1">
      <c r="A17" s="87"/>
      <c r="B17" s="89"/>
      <c r="C17" s="197" t="s">
        <v>66</v>
      </c>
      <c r="D17" s="198"/>
      <c r="E17" s="198"/>
      <c r="F17" s="198"/>
      <c r="G17" s="198"/>
      <c r="H17" s="198"/>
      <c r="I17" s="199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7"/>
      <c r="U17" s="87"/>
    </row>
    <row r="18" spans="1:21" s="86" customFormat="1" ht="15" customHeight="1">
      <c r="A18" s="87"/>
      <c r="B18" s="89"/>
      <c r="C18" s="197" t="s">
        <v>65</v>
      </c>
      <c r="D18" s="198"/>
      <c r="E18" s="198"/>
      <c r="F18" s="198"/>
      <c r="G18" s="198"/>
      <c r="H18" s="198"/>
      <c r="I18" s="199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7"/>
      <c r="U18" s="87"/>
    </row>
    <row r="19" spans="1:21" s="13" customFormat="1" ht="24.75" customHeight="1">
      <c r="A19" s="71"/>
      <c r="B19" s="231" t="s">
        <v>64</v>
      </c>
      <c r="C19" s="232"/>
      <c r="D19" s="232"/>
      <c r="E19" s="232"/>
      <c r="F19" s="232"/>
      <c r="G19" s="232"/>
      <c r="H19" s="232"/>
      <c r="I19" s="233"/>
    </row>
    <row r="20" spans="1:21" ht="54.75" customHeight="1">
      <c r="A20" s="8"/>
      <c r="B20" s="218"/>
      <c r="C20" s="219"/>
      <c r="D20" s="219"/>
      <c r="E20" s="219"/>
      <c r="F20" s="219"/>
      <c r="G20" s="219"/>
      <c r="H20" s="219"/>
      <c r="I20" s="220"/>
    </row>
    <row r="21" spans="1:21" ht="15" customHeight="1">
      <c r="A21" s="8"/>
      <c r="B21" s="85"/>
      <c r="C21" s="85"/>
      <c r="D21" s="85"/>
      <c r="E21" s="85"/>
      <c r="F21" s="85"/>
      <c r="G21" s="85"/>
      <c r="H21" s="85"/>
      <c r="I21" s="85"/>
    </row>
    <row r="22" spans="1:21" ht="24.95" customHeight="1">
      <c r="A22" s="8"/>
      <c r="B22" s="222" t="s">
        <v>114</v>
      </c>
      <c r="C22" s="223"/>
      <c r="D22" s="224" t="s">
        <v>115</v>
      </c>
      <c r="E22" s="225"/>
      <c r="F22" s="226"/>
      <c r="G22" s="104"/>
      <c r="H22" s="26"/>
      <c r="I22" s="26"/>
    </row>
    <row r="23" spans="1:21" ht="15" customHeight="1">
      <c r="A23" s="8"/>
      <c r="B23" s="8"/>
      <c r="C23" s="105"/>
      <c r="D23" s="26" t="s">
        <v>116</v>
      </c>
      <c r="E23" s="26"/>
      <c r="F23" s="26"/>
      <c r="G23" s="26"/>
      <c r="H23" s="26"/>
      <c r="I23" s="105"/>
    </row>
    <row r="24" spans="1:21" ht="15" customHeight="1">
      <c r="A24" s="8"/>
      <c r="B24" s="105"/>
      <c r="C24" s="105"/>
      <c r="D24" s="105"/>
      <c r="E24" s="105"/>
      <c r="F24" s="105"/>
      <c r="G24" s="105"/>
      <c r="H24" s="105"/>
      <c r="I24" s="105"/>
    </row>
    <row r="25" spans="1:21" ht="32.450000000000003" customHeight="1">
      <c r="A25" s="94" t="s">
        <v>110</v>
      </c>
      <c r="B25" s="84"/>
      <c r="C25" s="83"/>
      <c r="D25" s="83"/>
      <c r="E25" s="83"/>
      <c r="F25" s="83"/>
      <c r="G25" s="83"/>
      <c r="H25" s="83"/>
      <c r="I25" s="83"/>
    </row>
    <row r="26" spans="1:21" s="13" customFormat="1" ht="20.100000000000001" customHeight="1">
      <c r="A26" s="71"/>
      <c r="B26" s="215" t="s">
        <v>63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5"/>
      <c r="C27" s="221"/>
      <c r="D27" s="221"/>
      <c r="E27" s="221" t="s">
        <v>62</v>
      </c>
      <c r="F27" s="221"/>
      <c r="G27" s="221" t="s">
        <v>61</v>
      </c>
      <c r="H27" s="221"/>
      <c r="I27" s="221"/>
    </row>
    <row r="28" spans="1:21" ht="20.100000000000001" customHeight="1">
      <c r="A28" s="8"/>
      <c r="B28" s="75"/>
      <c r="C28" s="221" t="s">
        <v>104</v>
      </c>
      <c r="D28" s="234"/>
      <c r="E28" s="235">
        <f>ROUNDDOWN(IF(D41*3/4&lt;150000,D41*3/4,150000),-3)</f>
        <v>0</v>
      </c>
      <c r="F28" s="236"/>
      <c r="G28" s="239" t="s">
        <v>105</v>
      </c>
      <c r="H28" s="240"/>
      <c r="I28" s="240"/>
    </row>
    <row r="29" spans="1:21" ht="20.100000000000001" customHeight="1">
      <c r="A29" s="8"/>
      <c r="B29" s="75"/>
      <c r="C29" s="221" t="s">
        <v>106</v>
      </c>
      <c r="D29" s="234"/>
      <c r="E29" s="237"/>
      <c r="F29" s="238"/>
      <c r="G29" s="241" t="s">
        <v>107</v>
      </c>
      <c r="H29" s="242"/>
      <c r="I29" s="242"/>
    </row>
    <row r="30" spans="1:21" ht="20.100000000000001" customHeight="1">
      <c r="B30" s="75"/>
      <c r="C30" s="221" t="s">
        <v>108</v>
      </c>
      <c r="D30" s="234"/>
      <c r="E30" s="235">
        <f>SUM(E28:F29)</f>
        <v>0</v>
      </c>
      <c r="F30" s="236"/>
      <c r="G30" s="243" t="s">
        <v>109</v>
      </c>
      <c r="H30" s="244"/>
      <c r="I30" s="244"/>
    </row>
    <row r="31" spans="1:21" ht="20.100000000000001" customHeight="1">
      <c r="B31" s="25"/>
      <c r="C31" s="245"/>
      <c r="D31" s="246"/>
      <c r="E31" s="246"/>
      <c r="F31" s="246"/>
      <c r="G31" s="246"/>
      <c r="H31" s="246"/>
      <c r="I31" s="247"/>
    </row>
    <row r="32" spans="1:21" ht="20.100000000000001" customHeight="1">
      <c r="B32" s="248" t="s">
        <v>60</v>
      </c>
      <c r="C32" s="201"/>
      <c r="D32" s="201"/>
      <c r="E32" s="201"/>
      <c r="F32" s="201"/>
      <c r="G32" s="201"/>
      <c r="H32" s="201"/>
      <c r="I32" s="202"/>
    </row>
    <row r="33" spans="2:9" ht="20.100000000000001" customHeight="1">
      <c r="B33" s="82"/>
      <c r="C33" s="81" t="s">
        <v>56</v>
      </c>
      <c r="D33" s="81" t="s">
        <v>59</v>
      </c>
      <c r="E33" s="249" t="s">
        <v>55</v>
      </c>
      <c r="F33" s="207"/>
      <c r="G33" s="208"/>
      <c r="H33" s="81" t="s">
        <v>54</v>
      </c>
      <c r="I33" s="81" t="s">
        <v>53</v>
      </c>
    </row>
    <row r="34" spans="2:9" ht="20.100000000000001" customHeight="1">
      <c r="B34" s="79"/>
      <c r="C34" s="81">
        <v>1</v>
      </c>
      <c r="D34" s="80"/>
      <c r="E34" s="227"/>
      <c r="F34" s="210"/>
      <c r="G34" s="211"/>
      <c r="H34" s="77"/>
      <c r="I34" s="76"/>
    </row>
    <row r="35" spans="2:9" ht="20.100000000000001" customHeight="1">
      <c r="B35" s="79"/>
      <c r="C35" s="81">
        <v>2</v>
      </c>
      <c r="D35" s="80"/>
      <c r="E35" s="227"/>
      <c r="F35" s="210"/>
      <c r="G35" s="211"/>
      <c r="H35" s="77"/>
      <c r="I35" s="76"/>
    </row>
    <row r="36" spans="2:9" ht="20.100000000000001" customHeight="1">
      <c r="B36" s="79"/>
      <c r="C36" s="81">
        <v>3</v>
      </c>
      <c r="D36" s="80"/>
      <c r="E36" s="227"/>
      <c r="F36" s="210"/>
      <c r="G36" s="211"/>
      <c r="H36" s="77"/>
      <c r="I36" s="76"/>
    </row>
    <row r="37" spans="2:9" ht="20.100000000000001" customHeight="1">
      <c r="B37" s="79"/>
      <c r="C37" s="81">
        <v>4</v>
      </c>
      <c r="D37" s="80"/>
      <c r="E37" s="227"/>
      <c r="F37" s="210"/>
      <c r="G37" s="211"/>
      <c r="H37" s="77"/>
      <c r="I37" s="76"/>
    </row>
    <row r="38" spans="2:9" ht="20.100000000000001" customHeight="1">
      <c r="B38" s="79"/>
      <c r="C38" s="81">
        <v>5</v>
      </c>
      <c r="D38" s="80"/>
      <c r="E38" s="227"/>
      <c r="F38" s="210"/>
      <c r="G38" s="211"/>
      <c r="H38" s="77"/>
      <c r="I38" s="76"/>
    </row>
    <row r="39" spans="2:9" ht="20.100000000000001" customHeight="1">
      <c r="B39" s="79"/>
      <c r="C39" s="81">
        <v>6</v>
      </c>
      <c r="D39" s="80"/>
      <c r="E39" s="227"/>
      <c r="F39" s="210"/>
      <c r="G39" s="211"/>
      <c r="H39" s="77"/>
      <c r="I39" s="76"/>
    </row>
    <row r="40" spans="2:9" ht="20.100000000000001" customHeight="1" thickBot="1">
      <c r="B40" s="79"/>
      <c r="C40" s="81">
        <v>7</v>
      </c>
      <c r="D40" s="78"/>
      <c r="E40" s="227"/>
      <c r="F40" s="210"/>
      <c r="G40" s="211"/>
      <c r="H40" s="77"/>
      <c r="I40" s="76"/>
    </row>
    <row r="41" spans="2:9" ht="20.100000000000001" customHeight="1" thickTop="1" thickBot="1">
      <c r="B41" s="75"/>
      <c r="C41" s="74" t="s">
        <v>58</v>
      </c>
      <c r="D41" s="97">
        <f>SUM(D34:D40)</f>
        <v>0</v>
      </c>
      <c r="E41" s="228" t="s">
        <v>57</v>
      </c>
      <c r="F41" s="229"/>
      <c r="G41" s="229"/>
      <c r="H41" s="229"/>
      <c r="I41" s="230"/>
    </row>
    <row r="42" spans="2:9" ht="20.100000000000001" customHeight="1" thickTop="1">
      <c r="B42" s="106"/>
      <c r="C42" s="107"/>
      <c r="D42" s="107"/>
      <c r="E42" s="107"/>
      <c r="F42" s="107"/>
      <c r="G42" s="107"/>
      <c r="H42" s="107"/>
      <c r="I42" s="108"/>
    </row>
  </sheetData>
  <mergeCells count="38">
    <mergeCell ref="B26:I26"/>
    <mergeCell ref="C27:D27"/>
    <mergeCell ref="E27:F27"/>
    <mergeCell ref="G27:I27"/>
    <mergeCell ref="C31:I31"/>
    <mergeCell ref="C28:D28"/>
    <mergeCell ref="E28:F28"/>
    <mergeCell ref="G28:I28"/>
    <mergeCell ref="B32:I32"/>
    <mergeCell ref="E33:G33"/>
    <mergeCell ref="C29:D29"/>
    <mergeCell ref="E29:F29"/>
    <mergeCell ref="G29:I29"/>
    <mergeCell ref="C30:D30"/>
    <mergeCell ref="E30:F30"/>
    <mergeCell ref="G30:I30"/>
    <mergeCell ref="E34:G34"/>
    <mergeCell ref="E35:G35"/>
    <mergeCell ref="E41:I41"/>
    <mergeCell ref="E36:G36"/>
    <mergeCell ref="E37:G37"/>
    <mergeCell ref="E38:G38"/>
    <mergeCell ref="E39:G39"/>
    <mergeCell ref="E40:G40"/>
    <mergeCell ref="C6:G6"/>
    <mergeCell ref="C7:G7"/>
    <mergeCell ref="B11:I11"/>
    <mergeCell ref="B12:I12"/>
    <mergeCell ref="C13:I13"/>
    <mergeCell ref="B20:I20"/>
    <mergeCell ref="B22:C22"/>
    <mergeCell ref="D22:F22"/>
    <mergeCell ref="C15:I15"/>
    <mergeCell ref="C14:I14"/>
    <mergeCell ref="C16:I16"/>
    <mergeCell ref="C17:I17"/>
    <mergeCell ref="C18:I18"/>
    <mergeCell ref="B19:I1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85725</xdr:rowOff>
                  </from>
                  <to>
                    <xdr:col>1</xdr:col>
                    <xdr:colOff>504825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E30"/>
  <sheetViews>
    <sheetView zoomScale="70" zoomScaleNormal="70" workbookViewId="0">
      <selection activeCell="H35" sqref="H35"/>
    </sheetView>
  </sheetViews>
  <sheetFormatPr defaultRowHeight="18.75"/>
  <cols>
    <col min="2" max="2" width="35.875" customWidth="1"/>
    <col min="5" max="5" width="64.25" bestFit="1" customWidth="1"/>
  </cols>
  <sheetData>
    <row r="1" spans="2:5">
      <c r="B1" s="9"/>
      <c r="D1" s="38" t="s">
        <v>19</v>
      </c>
      <c r="E1" s="39" t="s">
        <v>78</v>
      </c>
    </row>
    <row r="2" spans="2:5">
      <c r="B2" s="10"/>
      <c r="D2" s="34"/>
      <c r="E2" s="35" t="s">
        <v>79</v>
      </c>
    </row>
    <row r="3" spans="2:5">
      <c r="B3" s="10"/>
      <c r="D3" s="34"/>
      <c r="E3" s="35" t="s">
        <v>80</v>
      </c>
    </row>
    <row r="4" spans="2:5">
      <c r="B4" s="9" t="s">
        <v>15</v>
      </c>
      <c r="D4" s="34"/>
      <c r="E4" s="35" t="s">
        <v>81</v>
      </c>
    </row>
    <row r="5" spans="2:5">
      <c r="B5" s="31" t="s">
        <v>12</v>
      </c>
      <c r="D5" s="34"/>
      <c r="E5" s="35" t="s">
        <v>82</v>
      </c>
    </row>
    <row r="6" spans="2:5">
      <c r="B6" s="33" t="s">
        <v>13</v>
      </c>
      <c r="D6" s="34"/>
      <c r="E6" s="35" t="s">
        <v>20</v>
      </c>
    </row>
    <row r="7" spans="2:5">
      <c r="D7" s="34"/>
      <c r="E7" s="35" t="s">
        <v>21</v>
      </c>
    </row>
    <row r="8" spans="2:5">
      <c r="D8" s="34"/>
      <c r="E8" s="35" t="s">
        <v>22</v>
      </c>
    </row>
    <row r="9" spans="2:5">
      <c r="D9" s="34"/>
      <c r="E9" s="35" t="s">
        <v>23</v>
      </c>
    </row>
    <row r="10" spans="2:5">
      <c r="D10" s="34"/>
      <c r="E10" s="35" t="s">
        <v>83</v>
      </c>
    </row>
    <row r="11" spans="2:5">
      <c r="D11" s="34"/>
      <c r="E11" s="35" t="s">
        <v>84</v>
      </c>
    </row>
    <row r="12" spans="2:5">
      <c r="D12" s="34"/>
      <c r="E12" s="35" t="s">
        <v>85</v>
      </c>
    </row>
    <row r="13" spans="2:5">
      <c r="D13" s="34"/>
      <c r="E13" s="35" t="s">
        <v>86</v>
      </c>
    </row>
    <row r="14" spans="2:5">
      <c r="D14" s="34"/>
      <c r="E14" s="35" t="s">
        <v>24</v>
      </c>
    </row>
    <row r="15" spans="2:5">
      <c r="D15" s="34"/>
      <c r="E15" s="35" t="s">
        <v>87</v>
      </c>
    </row>
    <row r="16" spans="2:5">
      <c r="D16" s="34"/>
      <c r="E16" s="35" t="s">
        <v>88</v>
      </c>
    </row>
    <row r="17" spans="4:5">
      <c r="D17" s="34"/>
      <c r="E17" s="35" t="s">
        <v>89</v>
      </c>
    </row>
    <row r="18" spans="4:5">
      <c r="D18" s="34"/>
      <c r="E18" s="35" t="s">
        <v>90</v>
      </c>
    </row>
    <row r="19" spans="4:5">
      <c r="D19" s="34"/>
      <c r="E19" s="35" t="s">
        <v>91</v>
      </c>
    </row>
    <row r="20" spans="4:5">
      <c r="D20" s="34"/>
      <c r="E20" s="35" t="s">
        <v>92</v>
      </c>
    </row>
    <row r="21" spans="4:5">
      <c r="D21" s="34"/>
      <c r="E21" s="35" t="s">
        <v>93</v>
      </c>
    </row>
    <row r="22" spans="4:5">
      <c r="D22" s="34"/>
      <c r="E22" s="35" t="s">
        <v>94</v>
      </c>
    </row>
    <row r="23" spans="4:5">
      <c r="D23" s="34"/>
      <c r="E23" s="35" t="s">
        <v>95</v>
      </c>
    </row>
    <row r="24" spans="4:5">
      <c r="D24" s="34"/>
      <c r="E24" s="35" t="s">
        <v>96</v>
      </c>
    </row>
    <row r="25" spans="4:5">
      <c r="D25" s="34"/>
      <c r="E25" s="35" t="s">
        <v>97</v>
      </c>
    </row>
    <row r="26" spans="4:5">
      <c r="D26" s="34"/>
      <c r="E26" s="35" t="s">
        <v>98</v>
      </c>
    </row>
    <row r="27" spans="4:5">
      <c r="D27" s="34"/>
      <c r="E27" s="35" t="s">
        <v>99</v>
      </c>
    </row>
    <row r="28" spans="4:5">
      <c r="D28" s="34"/>
      <c r="E28" s="35" t="s">
        <v>100</v>
      </c>
    </row>
    <row r="29" spans="4:5">
      <c r="D29" s="34"/>
      <c r="E29" s="35" t="s">
        <v>101</v>
      </c>
    </row>
    <row r="30" spans="4:5">
      <c r="D30" s="36"/>
      <c r="E30" s="37" t="s">
        <v>102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2023-08-15T00:39:59Z</dcterms:modified>
</cp:coreProperties>
</file>