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9F1AF6C-0CCB-491B-9B4A-D92791650F8E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20" r:id="rId1"/>
    <sheet name="申請内訳" sheetId="9" r:id="rId2"/>
    <sheet name="事業計画（個票）1 " sheetId="19" r:id="rId3"/>
    <sheet name="事業計画（個票）2" sheetId="23" r:id="rId4"/>
    <sheet name="事業計画（個票）3" sheetId="24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4" l="1"/>
  <c r="E28" i="24" s="1"/>
  <c r="E30" i="24" s="1"/>
  <c r="D41" i="23"/>
  <c r="E28" i="23" s="1"/>
  <c r="E30" i="23" s="1"/>
  <c r="E11" i="20" l="1"/>
  <c r="D41" i="19" l="1"/>
  <c r="E28" i="19" l="1"/>
  <c r="E30" i="19" s="1"/>
  <c r="P21" i="9"/>
  <c r="T21" i="9" l="1"/>
  <c r="Q19" i="9" l="1"/>
  <c r="S19" i="9" s="1"/>
  <c r="U19" i="9" s="1"/>
  <c r="Q20" i="9" l="1"/>
  <c r="S20" i="9" s="1"/>
  <c r="U20" i="9" s="1"/>
  <c r="Q18" i="9"/>
  <c r="S18" i="9" s="1"/>
  <c r="U18" i="9" s="1"/>
  <c r="Q17" i="9"/>
  <c r="S17" i="9" s="1"/>
  <c r="U17" i="9" s="1"/>
  <c r="Q16" i="9"/>
  <c r="S16" i="9" s="1"/>
  <c r="U16" i="9" s="1"/>
  <c r="Q15" i="9"/>
  <c r="S15" i="9" s="1"/>
  <c r="U15" i="9" s="1"/>
  <c r="Q14" i="9"/>
  <c r="S14" i="9" s="1"/>
  <c r="U14" i="9" s="1"/>
  <c r="Q13" i="9"/>
  <c r="S13" i="9" s="1"/>
  <c r="U13" i="9" s="1"/>
  <c r="Q12" i="9"/>
  <c r="S12" i="9" s="1"/>
  <c r="U12" i="9" s="1"/>
  <c r="Q11" i="9"/>
  <c r="S11" i="9" s="1"/>
  <c r="U11" i="9" s="1"/>
  <c r="Q10" i="9"/>
  <c r="S10" i="9" s="1"/>
  <c r="U10" i="9" s="1"/>
  <c r="Q9" i="9"/>
  <c r="S9" i="9" s="1"/>
  <c r="U9" i="9" s="1"/>
  <c r="Q8" i="9"/>
  <c r="S8" i="9" s="1"/>
  <c r="U8" i="9" s="1"/>
  <c r="Q7" i="9"/>
  <c r="S7" i="9" s="1"/>
  <c r="U7" i="9" s="1"/>
  <c r="Q6" i="9"/>
  <c r="S6" i="9" s="1"/>
  <c r="U6" i="9" s="1"/>
  <c r="Q5" i="9"/>
  <c r="S5" i="9" s="1"/>
  <c r="U5" i="9" l="1"/>
  <c r="U21" i="9" s="1"/>
  <c r="S21" i="9"/>
</calcChain>
</file>

<file path=xl/sharedStrings.xml><?xml version="1.0" encoding="utf-8"?>
<sst xmlns="http://schemas.openxmlformats.org/spreadsheetml/2006/main" count="182" uniqueCount="101">
  <si>
    <t>〒</t>
    <phoneticPr fontId="1"/>
  </si>
  <si>
    <t>フリガナ</t>
    <phoneticPr fontId="1"/>
  </si>
  <si>
    <t>円</t>
    <rPh sb="0" eb="1">
      <t>エン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</si>
  <si>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</si>
  <si>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</si>
  <si>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業種区分</t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</si>
  <si>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</si>
  <si>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</si>
  <si>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</si>
  <si>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業種
区分</t>
    <rPh sb="0" eb="2">
      <t>ギョウシュ</t>
    </rPh>
    <rPh sb="3" eb="5">
      <t>クブン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</si>
  <si>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</si>
  <si>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</si>
  <si>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</si>
  <si>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事業計画（個票）＜病院・診療所用＞</t>
    <rPh sb="0" eb="4">
      <t>ジギョウケイカク</t>
    </rPh>
    <rPh sb="5" eb="7">
      <t>コヒョウ</t>
    </rPh>
    <rPh sb="9" eb="11">
      <t>ビョウイン</t>
    </rPh>
    <rPh sb="12" eb="15">
      <t>シンリョウショ</t>
    </rPh>
    <rPh sb="15" eb="16">
      <t>ヨウ</t>
    </rPh>
    <phoneticPr fontId="1"/>
  </si>
  <si>
    <t>申請内訳＜病院・診療所用＞</t>
    <rPh sb="0" eb="2">
      <t>シンセイ</t>
    </rPh>
    <rPh sb="2" eb="4">
      <t>ウチワケ</t>
    </rPh>
    <rPh sb="5" eb="7">
      <t>ビョウイン</t>
    </rPh>
    <rPh sb="8" eb="11">
      <t>シンリョウショ</t>
    </rPh>
    <rPh sb="11" eb="12">
      <t>ヨウ</t>
    </rPh>
    <phoneticPr fontId="1"/>
  </si>
  <si>
    <t>病院等名称</t>
    <rPh sb="0" eb="3">
      <t>ビョウイントウ</t>
    </rPh>
    <rPh sb="3" eb="5">
      <t>メイショウ</t>
    </rPh>
    <phoneticPr fontId="1"/>
  </si>
  <si>
    <t>（必要に応じてシートを追加（コピー）してください）</t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</si>
  <si>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</si>
  <si>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</si>
  <si>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</si>
  <si>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</si>
  <si>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※交付申請の際に申請対象とした全ての病院・診療所について、変更の有無にかかわらず記入のこと。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ビョウイン</t>
    </rPh>
    <rPh sb="21" eb="24">
      <t>シンリョウショ</t>
    </rPh>
    <rPh sb="29" eb="31">
      <t>ヘンコウ</t>
    </rPh>
    <rPh sb="32" eb="34">
      <t>ウム</t>
    </rPh>
    <rPh sb="40" eb="42">
      <t>キニュウ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</si>
  <si>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</si>
  <si>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</si>
  <si>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</si>
  <si>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</si>
  <si>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別記様式第２号（第７条関係）　＜病院・診療所用＞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ビョウイン</t>
    </rPh>
    <rPh sb="19" eb="22">
      <t>シンリョウショ</t>
    </rPh>
    <rPh sb="22" eb="23">
      <t>ヨウ</t>
    </rPh>
    <phoneticPr fontId="1"/>
  </si>
  <si>
    <t>(a)</t>
    <phoneticPr fontId="1"/>
  </si>
  <si>
    <t>(b)</t>
    <phoneticPr fontId="1"/>
  </si>
  <si>
    <t>(c)</t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</si>
  <si>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</si>
  <si>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</si>
  <si>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(d)</t>
    <phoneticPr fontId="1"/>
  </si>
  <si>
    <t>(e)</t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</si>
  <si>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</si>
  <si>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</si>
  <si>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</si>
  <si>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</si>
  <si>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</si>
  <si>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</si>
  <si>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</si>
  <si>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</si>
  <si>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</si>
  <si>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</si>
  <si>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</si>
  <si>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</si>
  <si>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</si>
  <si>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</si>
  <si>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 xml:space="preserve">
区分</t>
    <rPh sb="1" eb="3">
      <t>クブン</t>
    </rPh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</si>
  <si>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</si>
  <si>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　２　区分は「病院」「診療所」のいずれかを記入すること。</t>
    <rPh sb="3" eb="5">
      <t>クブン</t>
    </rPh>
    <rPh sb="7" eb="9">
      <t>ビョウイン</t>
    </rPh>
    <rPh sb="11" eb="14">
      <t>シンリョウショ</t>
    </rPh>
    <rPh sb="21" eb="23">
      <t>キニュウ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</si>
  <si>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</si>
  <si>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</si>
  <si>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</si>
  <si>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</si>
  <si>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</si>
  <si>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</si>
  <si>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</si>
  <si>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</si>
  <si>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</si>
  <si>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</si>
  <si>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</si>
  <si>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</si>
  <si>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</si>
  <si>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</si>
  <si>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</si>
  <si>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</si>
  <si>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</si>
  <si>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</si>
  <si>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</si>
  <si>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</si>
  <si>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</si>
  <si>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</si>
  <si>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</si>
  <si>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　　↑病院・診療所の別を記入</t>
    <rPh sb="3" eb="5">
      <t>ビョウイン</t>
    </rPh>
    <rPh sb="6" eb="9">
      <t>シンリョウショ</t>
    </rPh>
    <rPh sb="10" eb="11">
      <t>ベツ</t>
    </rPh>
    <rPh sb="12" eb="14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</si>
  <si>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</si>
  <si>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</si>
  <si>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</si>
  <si>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</si>
  <si>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京都府医療機関・社会福祉施設等経営改善支援事業費補助金変更交付申請書</t>
    <rPh sb="0" eb="3">
      <t>キョウトフ</t>
    </rPh>
    <rPh sb="3" eb="5">
      <t>イリョウ</t>
    </rPh>
    <rPh sb="5" eb="7">
      <t>キカン</t>
    </rPh>
    <rPh sb="8" eb="10">
      <t>シャカイ</t>
    </rPh>
    <rPh sb="10" eb="12">
      <t>フクシ</t>
    </rPh>
    <rPh sb="12" eb="14">
      <t>シセツ</t>
    </rPh>
    <rPh sb="14" eb="15">
      <t>トウ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1">
      <t>コウフ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</si>
  <si>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phoneticPr fontId="1"/>
  </si>
  <si>
    <t>　３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2">
      <t>シシュツ</t>
    </rPh>
    <rPh sb="22" eb="24">
      <t>ゴウケイ</t>
    </rPh>
    <rPh sb="28" eb="30">
      <t>テンキ</t>
    </rPh>
    <phoneticPr fontId="1"/>
  </si>
  <si>
    <t>システム導入（経営改善や省エネに係るもの）</t>
    <rPh sb="4" eb="6">
      <t>ドウニュウ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</si>
  <si>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</si>
  <si>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</si>
  <si>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</si>
  <si>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別紙</t>
    <rPh sb="0" eb="2">
      <t>ベッシ</t>
    </rPh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</si>
  <si>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</si>
  <si>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</si>
  <si>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</si>
  <si>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</si>
  <si>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(f)</t>
    <phoneticPr fontId="1"/>
  </si>
  <si>
    <r>
      <t>※</t>
    </r>
    <r>
      <rPr>
        <b/>
        <sz val="14"/>
        <color theme="1"/>
        <rFont val="ＭＳ ゴシック"/>
        <family val="3"/>
        <charset val="128"/>
      </rPr>
      <t>変更の生じた</t>
    </r>
    <r>
      <rPr>
        <sz val="14"/>
        <color theme="1"/>
        <rFont val="ＭＳ ゴシック"/>
        <family val="3"/>
        <charset val="128"/>
      </rPr>
      <t>病院・診療所について、病院・診療所ごとに作成</t>
    </r>
    <rPh sb="18" eb="20">
      <t>ビョウイン</t>
    </rPh>
    <rPh sb="21" eb="24">
      <t>シンリョウショ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</si>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</sst>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16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6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11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6" xfId="0" applyFill="1" applyBorder="1"/>
    <xf numFmtId="0" fontId="4" fillId="2" borderId="32" xfId="0" applyFont="1" applyFill="1" applyBorder="1" applyAlignment="1">
      <alignment horizontal="center" vertical="center"/>
    </xf>
    <xf numFmtId="0" fontId="0" fillId="0" borderId="34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4" xfId="0" applyFont="1" applyFill="1" applyBorder="1"/>
    <xf numFmtId="0" fontId="3" fillId="0" borderId="0" xfId="0" applyFont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4" fillId="0" borderId="35" xfId="0" applyFont="1" applyBorder="1" applyAlignment="1">
      <alignment vertical="center" wrapText="1"/>
    </xf>
    <xf numFmtId="0" fontId="14" fillId="0" borderId="0" xfId="0" applyFont="1" applyBorder="1"/>
    <xf numFmtId="0" fontId="14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19" fillId="2" borderId="1" xfId="0" applyFont="1" applyFill="1" applyBorder="1" applyAlignment="1">
      <alignment horizontal="center" vertical="center"/>
    </xf>
    <xf numFmtId="38" fontId="19" fillId="2" borderId="1" xfId="1" applyFont="1" applyFill="1" applyBorder="1" applyAlignment="1">
      <alignment vertical="center"/>
    </xf>
    <xf numFmtId="38" fontId="19" fillId="2" borderId="1" xfId="1" applyFont="1" applyFill="1" applyBorder="1" applyAlignment="1">
      <alignment horizontal="center" vertical="center"/>
    </xf>
    <xf numFmtId="38" fontId="19" fillId="2" borderId="2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21" fillId="0" borderId="65" xfId="1" applyNumberFormat="1" applyFont="1" applyFill="1" applyBorder="1" applyAlignment="1">
      <alignment vertical="center"/>
    </xf>
    <xf numFmtId="0" fontId="6" fillId="0" borderId="0" xfId="0" applyFont="1"/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2" borderId="1" xfId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2" borderId="54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3" fillId="2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44" xfId="0" applyFont="1" applyFill="1" applyBorder="1" applyAlignment="1"/>
    <xf numFmtId="0" fontId="0" fillId="0" borderId="45" xfId="0" applyBorder="1" applyAlignment="1"/>
    <xf numFmtId="0" fontId="0" fillId="0" borderId="18" xfId="0" applyBorder="1" applyAlignment="1"/>
    <xf numFmtId="0" fontId="6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2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66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8" xfId="0" applyFont="1" applyFill="1" applyBorder="1" applyAlignment="1"/>
    <xf numFmtId="0" fontId="0" fillId="0" borderId="35" xfId="0" applyBorder="1" applyAlignment="1"/>
    <xf numFmtId="0" fontId="0" fillId="0" borderId="14" xfId="0" applyBorder="1" applyAlignment="1"/>
    <xf numFmtId="0" fontId="19" fillId="0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13" fillId="0" borderId="2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5" xfId="0" applyBorder="1" applyAlignment="1"/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8" xfId="0" applyFont="1" applyBorder="1" applyAlignment="1"/>
    <xf numFmtId="0" fontId="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/>
    <xf numFmtId="0" fontId="0" fillId="0" borderId="8" xfId="0" applyBorder="1" applyAlignment="1"/>
    <xf numFmtId="0" fontId="3" fillId="2" borderId="55" xfId="0" applyFont="1" applyFill="1" applyBorder="1" applyAlignment="1"/>
    <xf numFmtId="0" fontId="0" fillId="0" borderId="55" xfId="0" applyBorder="1" applyAlignment="1"/>
    <xf numFmtId="0" fontId="3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514350</xdr:colOff>
          <xdr:row>16</xdr:row>
          <xdr:rowOff>66675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59BB-4E15-4AD6-BB2E-C065048C6FC8}">
  <sheetPr>
    <pageSetUpPr fitToPage="1"/>
  </sheetPr>
  <dimension ref="A1:T30"/>
  <sheetViews>
    <sheetView tabSelected="1" view="pageBreakPreview" topLeftCell="A10" zoomScale="85" zoomScaleNormal="100" zoomScaleSheetLayoutView="85" workbookViewId="0">
      <selection activeCell="AH17" sqref="AH17"/>
    </sheetView>
  </sheetViews>
  <sheetFormatPr defaultRowHeight="18.75"/>
  <cols>
    <col min="1" max="2" width="3.75" customWidth="1"/>
    <col min="3" max="3" width="5.625" customWidth="1"/>
    <col min="4" max="4" width="20.625" customWidth="1"/>
    <col min="5" max="20" width="5.625" customWidth="1"/>
  </cols>
  <sheetData>
    <row r="1" spans="1:20" ht="24.4" customHeight="1">
      <c r="A1" s="24" t="s">
        <v>26</v>
      </c>
      <c r="B1" s="3"/>
      <c r="C1" s="3"/>
      <c r="D1" s="3"/>
      <c r="T1" s="7"/>
    </row>
    <row r="2" spans="1:20" ht="24.4" customHeight="1">
      <c r="A2" s="11"/>
      <c r="B2" s="11"/>
      <c r="C2" s="11"/>
      <c r="D2" s="11"/>
      <c r="N2" s="78" t="s">
        <v>75</v>
      </c>
      <c r="O2" s="79"/>
      <c r="P2" s="80" t="s">
        <v>76</v>
      </c>
      <c r="Q2" s="79"/>
      <c r="R2" s="80" t="s">
        <v>77</v>
      </c>
      <c r="S2" s="79"/>
      <c r="T2" s="80" t="s">
        <v>78</v>
      </c>
    </row>
    <row r="3" spans="1:20" ht="24.4" customHeight="1">
      <c r="A3" s="11"/>
      <c r="B3" s="25" t="s">
        <v>7</v>
      </c>
      <c r="C3" s="11"/>
      <c r="D3" s="11"/>
      <c r="T3" s="7"/>
    </row>
    <row r="4" spans="1:20" ht="33" customHeight="1">
      <c r="A4" s="11"/>
      <c r="B4" s="11"/>
      <c r="C4" s="11"/>
      <c r="D4" s="11"/>
      <c r="T4" s="7"/>
    </row>
    <row r="5" spans="1:20" s="1" customFormat="1" ht="43.9" customHeight="1">
      <c r="A5" s="147" t="s">
        <v>79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</row>
    <row r="6" spans="1:20" s="1" customFormat="1" ht="43.9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1:20" s="1" customFormat="1" ht="90" customHeight="1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20" s="1" customFormat="1" ht="22.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s="1" customFormat="1" ht="30" customHeight="1">
      <c r="A9" s="101" t="s">
        <v>18</v>
      </c>
      <c r="B9" s="102"/>
      <c r="C9" s="102"/>
      <c r="D9" s="102"/>
      <c r="E9" s="103"/>
      <c r="F9" s="103"/>
      <c r="G9" s="103"/>
      <c r="H9" s="103"/>
      <c r="I9" s="22" t="s">
        <v>2</v>
      </c>
      <c r="J9" s="26" t="s">
        <v>88</v>
      </c>
      <c r="K9" s="44"/>
      <c r="L9" s="44"/>
      <c r="M9" s="44"/>
      <c r="N9" s="44"/>
      <c r="O9" s="44"/>
      <c r="P9" s="44"/>
      <c r="Q9" s="44"/>
      <c r="R9" s="44"/>
      <c r="S9" s="44"/>
    </row>
    <row r="10" spans="1:20" s="1" customFormat="1" ht="30" customHeight="1">
      <c r="A10" s="101" t="s">
        <v>17</v>
      </c>
      <c r="B10" s="102"/>
      <c r="C10" s="102"/>
      <c r="D10" s="102"/>
      <c r="E10" s="103"/>
      <c r="F10" s="103"/>
      <c r="G10" s="103"/>
      <c r="H10" s="103"/>
      <c r="I10" s="22" t="s">
        <v>2</v>
      </c>
      <c r="J10" s="26" t="s">
        <v>89</v>
      </c>
      <c r="K10" s="44"/>
      <c r="L10" s="44"/>
      <c r="M10" s="44"/>
      <c r="N10" s="44"/>
      <c r="O10" s="44"/>
      <c r="P10" s="44"/>
      <c r="Q10" s="44"/>
      <c r="R10" s="44"/>
      <c r="S10" s="44"/>
    </row>
    <row r="11" spans="1:20" s="1" customFormat="1" ht="30" customHeight="1">
      <c r="A11" s="101" t="s">
        <v>19</v>
      </c>
      <c r="B11" s="102"/>
      <c r="C11" s="102"/>
      <c r="D11" s="102"/>
      <c r="E11" s="104">
        <f>+E9-E10</f>
        <v>0</v>
      </c>
      <c r="F11" s="104"/>
      <c r="G11" s="104"/>
      <c r="H11" s="104"/>
      <c r="I11" s="22" t="s">
        <v>2</v>
      </c>
      <c r="J11" s="26" t="s">
        <v>90</v>
      </c>
      <c r="K11" s="44"/>
      <c r="L11" s="44"/>
      <c r="M11" s="44"/>
      <c r="N11" s="44"/>
      <c r="O11" s="44"/>
      <c r="P11" s="44"/>
      <c r="Q11" s="44"/>
      <c r="R11" s="44"/>
      <c r="S11" s="44"/>
    </row>
    <row r="12" spans="1:20" s="1" customFormat="1" ht="17.100000000000001" customHeight="1">
      <c r="A12" s="25"/>
      <c r="B12" s="81"/>
      <c r="C12" s="81"/>
      <c r="D12" s="82"/>
      <c r="E12" s="83"/>
      <c r="F12" s="83"/>
      <c r="G12" s="84"/>
      <c r="H12" s="25"/>
      <c r="I12" s="26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20" s="1" customFormat="1" ht="17.100000000000001" customHeight="1">
      <c r="A13" s="25"/>
      <c r="B13" s="81"/>
      <c r="C13" s="81"/>
      <c r="D13" s="82"/>
      <c r="E13" s="83"/>
      <c r="F13" s="83"/>
      <c r="G13" s="84"/>
      <c r="H13" s="25"/>
      <c r="I13" s="26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0" s="1" customFormat="1" ht="18.600000000000001" customHeight="1" thickBot="1"/>
    <row r="15" spans="1:20" s="1" customFormat="1" ht="20.100000000000001" customHeight="1">
      <c r="A15" s="151" t="s">
        <v>10</v>
      </c>
      <c r="B15" s="152"/>
      <c r="C15" s="157" t="s">
        <v>37</v>
      </c>
      <c r="D15" s="45" t="s">
        <v>38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</row>
    <row r="16" spans="1:20" s="1" customFormat="1" ht="24.95" customHeight="1">
      <c r="A16" s="153"/>
      <c r="B16" s="154"/>
      <c r="C16" s="158"/>
      <c r="D16" s="46" t="s">
        <v>39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</row>
    <row r="17" spans="1:20" s="1" customFormat="1" ht="20.100000000000001" customHeight="1">
      <c r="A17" s="153"/>
      <c r="B17" s="154"/>
      <c r="C17" s="158"/>
      <c r="D17" s="47" t="s">
        <v>38</v>
      </c>
      <c r="E17" s="163"/>
      <c r="F17" s="164"/>
      <c r="G17" s="164"/>
      <c r="H17" s="164"/>
      <c r="I17" s="164"/>
      <c r="J17" s="164"/>
      <c r="K17" s="165"/>
      <c r="L17" s="169"/>
      <c r="M17" s="170"/>
      <c r="N17" s="171"/>
      <c r="O17" s="171"/>
      <c r="P17" s="171"/>
      <c r="Q17" s="171"/>
      <c r="R17" s="171"/>
      <c r="S17" s="171"/>
      <c r="T17" s="172"/>
    </row>
    <row r="18" spans="1:20" s="1" customFormat="1" ht="24.95" customHeight="1" thickBot="1">
      <c r="A18" s="153"/>
      <c r="B18" s="154"/>
      <c r="C18" s="158"/>
      <c r="D18" s="48" t="s">
        <v>40</v>
      </c>
      <c r="E18" s="173"/>
      <c r="F18" s="174"/>
      <c r="G18" s="174"/>
      <c r="H18" s="174"/>
      <c r="I18" s="174"/>
      <c r="J18" s="174"/>
      <c r="K18" s="175"/>
      <c r="L18" s="176" t="s">
        <v>41</v>
      </c>
      <c r="M18" s="177"/>
      <c r="N18" s="178"/>
      <c r="O18" s="179"/>
      <c r="P18" s="179"/>
      <c r="Q18" s="179"/>
      <c r="R18" s="179"/>
      <c r="S18" s="179"/>
      <c r="T18" s="180"/>
    </row>
    <row r="19" spans="1:20" s="1" customFormat="1" ht="20.100000000000001" customHeight="1">
      <c r="A19" s="153"/>
      <c r="B19" s="154"/>
      <c r="C19" s="139" t="s">
        <v>42</v>
      </c>
      <c r="D19" s="49" t="s">
        <v>1</v>
      </c>
      <c r="E19" s="141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3"/>
    </row>
    <row r="20" spans="1:20" s="1" customFormat="1" ht="24.95" customHeight="1" thickBot="1">
      <c r="A20" s="153"/>
      <c r="B20" s="154"/>
      <c r="C20" s="140"/>
      <c r="D20" s="46" t="s">
        <v>43</v>
      </c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6"/>
    </row>
    <row r="21" spans="1:20" s="1" customFormat="1" ht="30" customHeight="1">
      <c r="A21" s="153"/>
      <c r="B21" s="154"/>
      <c r="C21" s="124" t="s">
        <v>44</v>
      </c>
      <c r="D21" s="125"/>
      <c r="E21" s="50" t="s">
        <v>0</v>
      </c>
      <c r="F21" s="130" t="s">
        <v>99</v>
      </c>
      <c r="G21" s="131"/>
      <c r="H21" s="131"/>
      <c r="I21" s="247"/>
      <c r="J21" s="248"/>
      <c r="K21" s="132" t="s">
        <v>6</v>
      </c>
      <c r="L21" s="133"/>
      <c r="M21" s="249"/>
      <c r="N21" s="250"/>
      <c r="O21" s="250"/>
      <c r="P21" s="250"/>
      <c r="Q21" s="250"/>
      <c r="R21" s="251" t="s">
        <v>100</v>
      </c>
      <c r="S21" s="252"/>
      <c r="T21" s="253"/>
    </row>
    <row r="22" spans="1:20" s="1" customFormat="1" ht="42" customHeight="1">
      <c r="A22" s="153"/>
      <c r="B22" s="154"/>
      <c r="C22" s="126"/>
      <c r="D22" s="127"/>
      <c r="E22" s="134"/>
      <c r="F22" s="135"/>
      <c r="G22" s="136"/>
      <c r="H22" s="136"/>
      <c r="I22" s="136"/>
      <c r="J22" s="136"/>
      <c r="K22" s="136"/>
      <c r="L22" s="137"/>
      <c r="M22" s="137"/>
      <c r="N22" s="137"/>
      <c r="O22" s="137"/>
      <c r="P22" s="137"/>
      <c r="Q22" s="137"/>
      <c r="R22" s="137"/>
      <c r="S22" s="137"/>
      <c r="T22" s="138"/>
    </row>
    <row r="23" spans="1:20" s="1" customFormat="1" ht="19.5" thickBot="1">
      <c r="A23" s="153"/>
      <c r="B23" s="154"/>
      <c r="C23" s="128"/>
      <c r="D23" s="129"/>
      <c r="E23" s="166" t="s">
        <v>98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8"/>
    </row>
    <row r="24" spans="1:20" s="1" customFormat="1" ht="24.95" customHeight="1">
      <c r="A24" s="153"/>
      <c r="B24" s="154"/>
      <c r="C24" s="107" t="s">
        <v>45</v>
      </c>
      <c r="D24" s="108"/>
      <c r="E24" s="109"/>
      <c r="F24" s="109"/>
      <c r="G24" s="109"/>
      <c r="H24" s="109"/>
      <c r="I24" s="109"/>
      <c r="J24" s="109"/>
      <c r="K24" s="110"/>
      <c r="L24" s="111" t="s">
        <v>46</v>
      </c>
      <c r="M24" s="112"/>
      <c r="N24" s="112"/>
      <c r="O24" s="113"/>
      <c r="P24" s="114"/>
      <c r="Q24" s="115"/>
      <c r="R24" s="115"/>
      <c r="S24" s="115"/>
      <c r="T24" s="116"/>
    </row>
    <row r="25" spans="1:20" s="1" customFormat="1" ht="24.95" customHeight="1" thickBot="1">
      <c r="A25" s="155"/>
      <c r="B25" s="156"/>
      <c r="C25" s="117" t="s">
        <v>47</v>
      </c>
      <c r="D25" s="118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1"/>
      <c r="Q25" s="122"/>
      <c r="R25" s="122"/>
      <c r="S25" s="122"/>
      <c r="T25" s="123"/>
    </row>
    <row r="26" spans="1:20" s="1" customFormat="1" ht="24.95" customHeight="1">
      <c r="A26" s="85"/>
      <c r="B26" s="85"/>
      <c r="C26" s="5"/>
      <c r="D26" s="86"/>
      <c r="E26" s="88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87"/>
      <c r="Q26" s="87"/>
      <c r="R26" s="87"/>
      <c r="S26" s="87"/>
      <c r="T26" s="87"/>
    </row>
    <row r="27" spans="1:20" s="1" customFormat="1" ht="24.95" customHeight="1">
      <c r="A27" s="85"/>
      <c r="B27" s="85"/>
      <c r="C27" s="5"/>
      <c r="D27" s="86"/>
      <c r="E27" s="88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87"/>
      <c r="Q27" s="87"/>
      <c r="R27" s="87"/>
      <c r="S27" s="87"/>
      <c r="T27" s="87"/>
    </row>
    <row r="28" spans="1:20" s="1" customFormat="1" ht="24.95" customHeight="1">
      <c r="A28" s="85"/>
      <c r="B28" s="85"/>
      <c r="C28" s="5"/>
      <c r="D28" s="86"/>
      <c r="E28" s="88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87"/>
      <c r="Q28" s="87"/>
      <c r="R28" s="87"/>
      <c r="S28" s="87"/>
      <c r="T28" s="87"/>
    </row>
    <row r="29" spans="1:20" s="1" customFormat="1" ht="19.5" customHeight="1">
      <c r="A29" s="4"/>
      <c r="B29" s="4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5"/>
      <c r="Q29" s="6"/>
      <c r="R29" s="2"/>
      <c r="S29" s="2"/>
      <c r="T29" s="2"/>
    </row>
    <row r="30" spans="1:20" s="23" customFormat="1" ht="80.099999999999994" customHeight="1">
      <c r="A30" s="105" t="s">
        <v>96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</sheetData>
  <mergeCells count="36">
    <mergeCell ref="A5:T5"/>
    <mergeCell ref="A6:T6"/>
    <mergeCell ref="A7:T7"/>
    <mergeCell ref="A15:B25"/>
    <mergeCell ref="C15:C18"/>
    <mergeCell ref="E15:T15"/>
    <mergeCell ref="E16:T16"/>
    <mergeCell ref="E17:K17"/>
    <mergeCell ref="E23:T23"/>
    <mergeCell ref="L17:T17"/>
    <mergeCell ref="E18:K18"/>
    <mergeCell ref="L18:M18"/>
    <mergeCell ref="N18:T18"/>
    <mergeCell ref="F21:J21"/>
    <mergeCell ref="K21:L21"/>
    <mergeCell ref="M21:Q21"/>
    <mergeCell ref="E22:T22"/>
    <mergeCell ref="C19:C20"/>
    <mergeCell ref="E19:T19"/>
    <mergeCell ref="E20:T20"/>
    <mergeCell ref="R21:T21"/>
    <mergeCell ref="A11:D11"/>
    <mergeCell ref="E9:H9"/>
    <mergeCell ref="E10:H10"/>
    <mergeCell ref="E11:H11"/>
    <mergeCell ref="A30:T30"/>
    <mergeCell ref="A9:D9"/>
    <mergeCell ref="A10:D10"/>
    <mergeCell ref="C24:D24"/>
    <mergeCell ref="E24:K24"/>
    <mergeCell ref="L24:O24"/>
    <mergeCell ref="P24:T24"/>
    <mergeCell ref="C25:D25"/>
    <mergeCell ref="E25:O25"/>
    <mergeCell ref="P25:T25"/>
    <mergeCell ref="C21:D23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U29"/>
  <sheetViews>
    <sheetView zoomScale="90" zoomScaleNormal="90" workbookViewId="0">
      <selection activeCell="C5" sqref="C5"/>
    </sheetView>
  </sheetViews>
  <sheetFormatPr defaultColWidth="9" defaultRowHeight="13.5"/>
  <cols>
    <col min="1" max="1" width="1.375" style="1" customWidth="1"/>
    <col min="2" max="2" width="5" style="1" customWidth="1"/>
    <col min="3" max="3" width="7.375" style="1" customWidth="1"/>
    <col min="4" max="4" width="25.125" style="1" customWidth="1"/>
    <col min="5" max="14" width="1.625" style="1" customWidth="1"/>
    <col min="15" max="15" width="9.875" style="1" customWidth="1"/>
    <col min="16" max="19" width="9.625" style="1" customWidth="1"/>
    <col min="20" max="20" width="10.625" style="1" customWidth="1"/>
    <col min="21" max="21" width="9.625" style="1" customWidth="1"/>
    <col min="22" max="16384" width="9" style="1"/>
  </cols>
  <sheetData>
    <row r="1" spans="1:21" ht="24.95" customHeight="1">
      <c r="A1" s="14" t="s">
        <v>14</v>
      </c>
      <c r="U1" s="90" t="s">
        <v>86</v>
      </c>
    </row>
    <row r="2" spans="1:21" ht="36.75" customHeight="1">
      <c r="A2" s="12"/>
      <c r="B2" s="34" t="s">
        <v>21</v>
      </c>
    </row>
    <row r="3" spans="1:21" s="13" customFormat="1" ht="56.25" customHeight="1">
      <c r="B3" s="39" t="s">
        <v>8</v>
      </c>
      <c r="C3" s="38" t="s">
        <v>48</v>
      </c>
      <c r="D3" s="39" t="s">
        <v>15</v>
      </c>
      <c r="E3" s="184" t="s">
        <v>49</v>
      </c>
      <c r="F3" s="185"/>
      <c r="G3" s="185"/>
      <c r="H3" s="185"/>
      <c r="I3" s="185"/>
      <c r="J3" s="185"/>
      <c r="K3" s="185"/>
      <c r="L3" s="185"/>
      <c r="M3" s="185"/>
      <c r="N3" s="186"/>
      <c r="O3" s="38" t="s">
        <v>24</v>
      </c>
      <c r="P3" s="38" t="s">
        <v>36</v>
      </c>
      <c r="Q3" s="38" t="s">
        <v>30</v>
      </c>
      <c r="R3" s="38" t="s">
        <v>31</v>
      </c>
      <c r="S3" s="38" t="s">
        <v>87</v>
      </c>
      <c r="T3" s="38" t="s">
        <v>20</v>
      </c>
      <c r="U3" s="38" t="s">
        <v>34</v>
      </c>
    </row>
    <row r="4" spans="1:21" s="13" customFormat="1" ht="15" customHeight="1">
      <c r="B4" s="40"/>
      <c r="C4" s="41"/>
      <c r="D4" s="42"/>
      <c r="E4" s="187"/>
      <c r="F4" s="188"/>
      <c r="G4" s="188"/>
      <c r="H4" s="188"/>
      <c r="I4" s="188"/>
      <c r="J4" s="188"/>
      <c r="K4" s="188"/>
      <c r="L4" s="188"/>
      <c r="M4" s="188"/>
      <c r="N4" s="189"/>
      <c r="O4" s="41"/>
      <c r="P4" s="41" t="s">
        <v>27</v>
      </c>
      <c r="Q4" s="41" t="s">
        <v>28</v>
      </c>
      <c r="R4" s="41" t="s">
        <v>29</v>
      </c>
      <c r="S4" s="41" t="s">
        <v>32</v>
      </c>
      <c r="T4" s="41" t="s">
        <v>33</v>
      </c>
      <c r="U4" s="41" t="s">
        <v>91</v>
      </c>
    </row>
    <row r="5" spans="1:21" s="13" customFormat="1" ht="30" customHeight="1">
      <c r="B5" s="15">
        <v>1</v>
      </c>
      <c r="C5" s="30"/>
      <c r="D5" s="31"/>
      <c r="E5" s="91"/>
      <c r="F5" s="92"/>
      <c r="G5" s="92"/>
      <c r="H5" s="92"/>
      <c r="I5" s="92"/>
      <c r="J5" s="92"/>
      <c r="K5" s="92"/>
      <c r="L5" s="92"/>
      <c r="M5" s="92"/>
      <c r="N5" s="93"/>
      <c r="O5" s="36"/>
      <c r="P5" s="33"/>
      <c r="Q5" s="18">
        <f t="shared" ref="Q5:Q20" si="0">ROUNDDOWN(P5*3/4,-3)</f>
        <v>0</v>
      </c>
      <c r="R5" s="18">
        <v>150000</v>
      </c>
      <c r="S5" s="18">
        <f t="shared" ref="S5:S14" si="1">IF(Q5&lt;R5,Q5,R5)</f>
        <v>0</v>
      </c>
      <c r="T5" s="33"/>
      <c r="U5" s="18">
        <f>+S5-T5</f>
        <v>0</v>
      </c>
    </row>
    <row r="6" spans="1:21" s="13" customFormat="1" ht="30" customHeight="1">
      <c r="B6" s="15">
        <v>2</v>
      </c>
      <c r="C6" s="30"/>
      <c r="D6" s="31"/>
      <c r="E6" s="91"/>
      <c r="F6" s="92"/>
      <c r="G6" s="92"/>
      <c r="H6" s="92"/>
      <c r="I6" s="92"/>
      <c r="J6" s="92"/>
      <c r="K6" s="92"/>
      <c r="L6" s="92"/>
      <c r="M6" s="92"/>
      <c r="N6" s="93"/>
      <c r="O6" s="36"/>
      <c r="P6" s="33"/>
      <c r="Q6" s="18">
        <f t="shared" si="0"/>
        <v>0</v>
      </c>
      <c r="R6" s="18">
        <v>150000</v>
      </c>
      <c r="S6" s="18">
        <f t="shared" si="1"/>
        <v>0</v>
      </c>
      <c r="T6" s="33"/>
      <c r="U6" s="18">
        <f t="shared" ref="U6:U20" si="2">+S6-T6</f>
        <v>0</v>
      </c>
    </row>
    <row r="7" spans="1:21" s="13" customFormat="1" ht="30" customHeight="1">
      <c r="B7" s="15">
        <v>3</v>
      </c>
      <c r="C7" s="30"/>
      <c r="D7" s="31"/>
      <c r="E7" s="91"/>
      <c r="F7" s="92"/>
      <c r="G7" s="92"/>
      <c r="H7" s="92"/>
      <c r="I7" s="92"/>
      <c r="J7" s="92"/>
      <c r="K7" s="92"/>
      <c r="L7" s="92"/>
      <c r="M7" s="92"/>
      <c r="N7" s="93"/>
      <c r="O7" s="36"/>
      <c r="P7" s="33"/>
      <c r="Q7" s="18">
        <f t="shared" si="0"/>
        <v>0</v>
      </c>
      <c r="R7" s="18">
        <v>150000</v>
      </c>
      <c r="S7" s="18">
        <f t="shared" si="1"/>
        <v>0</v>
      </c>
      <c r="T7" s="33"/>
      <c r="U7" s="18">
        <f t="shared" si="2"/>
        <v>0</v>
      </c>
    </row>
    <row r="8" spans="1:21" s="13" customFormat="1" ht="30" customHeight="1">
      <c r="B8" s="15">
        <v>4</v>
      </c>
      <c r="C8" s="30"/>
      <c r="D8" s="31"/>
      <c r="E8" s="91"/>
      <c r="F8" s="92"/>
      <c r="G8" s="92"/>
      <c r="H8" s="92"/>
      <c r="I8" s="92"/>
      <c r="J8" s="92"/>
      <c r="K8" s="92"/>
      <c r="L8" s="92"/>
      <c r="M8" s="92"/>
      <c r="N8" s="93"/>
      <c r="O8" s="36"/>
      <c r="P8" s="33"/>
      <c r="Q8" s="18">
        <f t="shared" si="0"/>
        <v>0</v>
      </c>
      <c r="R8" s="18">
        <v>150000</v>
      </c>
      <c r="S8" s="18">
        <f t="shared" si="1"/>
        <v>0</v>
      </c>
      <c r="T8" s="33"/>
      <c r="U8" s="18">
        <f t="shared" si="2"/>
        <v>0</v>
      </c>
    </row>
    <row r="9" spans="1:21" s="13" customFormat="1" ht="30" customHeight="1">
      <c r="B9" s="15">
        <v>5</v>
      </c>
      <c r="C9" s="30"/>
      <c r="D9" s="31"/>
      <c r="E9" s="91"/>
      <c r="F9" s="92"/>
      <c r="G9" s="92"/>
      <c r="H9" s="92"/>
      <c r="I9" s="92"/>
      <c r="J9" s="92"/>
      <c r="K9" s="92"/>
      <c r="L9" s="92"/>
      <c r="M9" s="92"/>
      <c r="N9" s="93"/>
      <c r="O9" s="36"/>
      <c r="P9" s="33"/>
      <c r="Q9" s="18">
        <f t="shared" si="0"/>
        <v>0</v>
      </c>
      <c r="R9" s="18">
        <v>150000</v>
      </c>
      <c r="S9" s="18">
        <f t="shared" si="1"/>
        <v>0</v>
      </c>
      <c r="T9" s="33"/>
      <c r="U9" s="18">
        <f t="shared" si="2"/>
        <v>0</v>
      </c>
    </row>
    <row r="10" spans="1:21" s="13" customFormat="1" ht="30" customHeight="1">
      <c r="B10" s="15">
        <v>6</v>
      </c>
      <c r="C10" s="30"/>
      <c r="D10" s="31"/>
      <c r="E10" s="91"/>
      <c r="F10" s="92"/>
      <c r="G10" s="92"/>
      <c r="H10" s="92"/>
      <c r="I10" s="92"/>
      <c r="J10" s="92"/>
      <c r="K10" s="92"/>
      <c r="L10" s="92"/>
      <c r="M10" s="92"/>
      <c r="N10" s="93"/>
      <c r="O10" s="36"/>
      <c r="P10" s="33"/>
      <c r="Q10" s="18">
        <f t="shared" si="0"/>
        <v>0</v>
      </c>
      <c r="R10" s="18">
        <v>150000</v>
      </c>
      <c r="S10" s="18">
        <f t="shared" si="1"/>
        <v>0</v>
      </c>
      <c r="T10" s="33"/>
      <c r="U10" s="18">
        <f t="shared" si="2"/>
        <v>0</v>
      </c>
    </row>
    <row r="11" spans="1:21" s="13" customFormat="1" ht="30" customHeight="1">
      <c r="B11" s="15">
        <v>7</v>
      </c>
      <c r="C11" s="30"/>
      <c r="D11" s="31"/>
      <c r="E11" s="91"/>
      <c r="F11" s="92"/>
      <c r="G11" s="92"/>
      <c r="H11" s="92"/>
      <c r="I11" s="92"/>
      <c r="J11" s="92"/>
      <c r="K11" s="92"/>
      <c r="L11" s="92"/>
      <c r="M11" s="92"/>
      <c r="N11" s="93"/>
      <c r="O11" s="36"/>
      <c r="P11" s="33"/>
      <c r="Q11" s="18">
        <f t="shared" si="0"/>
        <v>0</v>
      </c>
      <c r="R11" s="18">
        <v>150000</v>
      </c>
      <c r="S11" s="18">
        <f t="shared" si="1"/>
        <v>0</v>
      </c>
      <c r="T11" s="33"/>
      <c r="U11" s="18">
        <f t="shared" si="2"/>
        <v>0</v>
      </c>
    </row>
    <row r="12" spans="1:21" s="13" customFormat="1" ht="30" customHeight="1">
      <c r="B12" s="15">
        <v>8</v>
      </c>
      <c r="C12" s="30"/>
      <c r="D12" s="31"/>
      <c r="E12" s="91"/>
      <c r="F12" s="92"/>
      <c r="G12" s="92"/>
      <c r="H12" s="92"/>
      <c r="I12" s="92"/>
      <c r="J12" s="92"/>
      <c r="K12" s="92"/>
      <c r="L12" s="92"/>
      <c r="M12" s="92"/>
      <c r="N12" s="93"/>
      <c r="O12" s="36"/>
      <c r="P12" s="33"/>
      <c r="Q12" s="18">
        <f t="shared" si="0"/>
        <v>0</v>
      </c>
      <c r="R12" s="18">
        <v>150000</v>
      </c>
      <c r="S12" s="18">
        <f t="shared" si="1"/>
        <v>0</v>
      </c>
      <c r="T12" s="33"/>
      <c r="U12" s="18">
        <f t="shared" si="2"/>
        <v>0</v>
      </c>
    </row>
    <row r="13" spans="1:21" s="13" customFormat="1" ht="30" customHeight="1">
      <c r="B13" s="15">
        <v>9</v>
      </c>
      <c r="C13" s="30"/>
      <c r="D13" s="31"/>
      <c r="E13" s="91"/>
      <c r="F13" s="92"/>
      <c r="G13" s="92"/>
      <c r="H13" s="92"/>
      <c r="I13" s="92"/>
      <c r="J13" s="92"/>
      <c r="K13" s="92"/>
      <c r="L13" s="92"/>
      <c r="M13" s="92"/>
      <c r="N13" s="93"/>
      <c r="O13" s="36"/>
      <c r="P13" s="33"/>
      <c r="Q13" s="18">
        <f t="shared" si="0"/>
        <v>0</v>
      </c>
      <c r="R13" s="18">
        <v>150000</v>
      </c>
      <c r="S13" s="18">
        <f t="shared" si="1"/>
        <v>0</v>
      </c>
      <c r="T13" s="33"/>
      <c r="U13" s="18">
        <f t="shared" si="2"/>
        <v>0</v>
      </c>
    </row>
    <row r="14" spans="1:21" s="13" customFormat="1" ht="30" customHeight="1">
      <c r="B14" s="15">
        <v>10</v>
      </c>
      <c r="C14" s="30"/>
      <c r="D14" s="31"/>
      <c r="E14" s="91"/>
      <c r="F14" s="92"/>
      <c r="G14" s="92"/>
      <c r="H14" s="92"/>
      <c r="I14" s="92"/>
      <c r="J14" s="92"/>
      <c r="K14" s="92"/>
      <c r="L14" s="92"/>
      <c r="M14" s="92"/>
      <c r="N14" s="93"/>
      <c r="O14" s="36"/>
      <c r="P14" s="33"/>
      <c r="Q14" s="18">
        <f t="shared" si="0"/>
        <v>0</v>
      </c>
      <c r="R14" s="18">
        <v>150000</v>
      </c>
      <c r="S14" s="18">
        <f t="shared" si="1"/>
        <v>0</v>
      </c>
      <c r="T14" s="33"/>
      <c r="U14" s="18">
        <f t="shared" si="2"/>
        <v>0</v>
      </c>
    </row>
    <row r="15" spans="1:21" s="13" customFormat="1" ht="30" customHeight="1">
      <c r="B15" s="15">
        <v>11</v>
      </c>
      <c r="C15" s="30"/>
      <c r="D15" s="31"/>
      <c r="E15" s="91"/>
      <c r="F15" s="92"/>
      <c r="G15" s="92"/>
      <c r="H15" s="92"/>
      <c r="I15" s="92"/>
      <c r="J15" s="92"/>
      <c r="K15" s="92"/>
      <c r="L15" s="92"/>
      <c r="M15" s="92"/>
      <c r="N15" s="93"/>
      <c r="O15" s="36"/>
      <c r="P15" s="33"/>
      <c r="Q15" s="18">
        <f t="shared" si="0"/>
        <v>0</v>
      </c>
      <c r="R15" s="18">
        <v>150000</v>
      </c>
      <c r="S15" s="18">
        <f t="shared" ref="S15:S20" si="3">IF(Q15&lt;R15,Q15,R15)</f>
        <v>0</v>
      </c>
      <c r="T15" s="33"/>
      <c r="U15" s="18">
        <f t="shared" si="2"/>
        <v>0</v>
      </c>
    </row>
    <row r="16" spans="1:21" s="13" customFormat="1" ht="30" customHeight="1">
      <c r="B16" s="15">
        <v>12</v>
      </c>
      <c r="C16" s="30"/>
      <c r="D16" s="31"/>
      <c r="E16" s="91"/>
      <c r="F16" s="92"/>
      <c r="G16" s="92"/>
      <c r="H16" s="92"/>
      <c r="I16" s="92"/>
      <c r="J16" s="92"/>
      <c r="K16" s="92"/>
      <c r="L16" s="92"/>
      <c r="M16" s="92"/>
      <c r="N16" s="93"/>
      <c r="O16" s="36"/>
      <c r="P16" s="33"/>
      <c r="Q16" s="18">
        <f t="shared" si="0"/>
        <v>0</v>
      </c>
      <c r="R16" s="18">
        <v>150000</v>
      </c>
      <c r="S16" s="18">
        <f t="shared" si="3"/>
        <v>0</v>
      </c>
      <c r="T16" s="33"/>
      <c r="U16" s="18">
        <f t="shared" si="2"/>
        <v>0</v>
      </c>
    </row>
    <row r="17" spans="2:21" s="13" customFormat="1" ht="30" customHeight="1">
      <c r="B17" s="15">
        <v>13</v>
      </c>
      <c r="C17" s="30"/>
      <c r="D17" s="31"/>
      <c r="E17" s="91"/>
      <c r="F17" s="92"/>
      <c r="G17" s="92"/>
      <c r="H17" s="92"/>
      <c r="I17" s="92"/>
      <c r="J17" s="92"/>
      <c r="K17" s="92"/>
      <c r="L17" s="92"/>
      <c r="M17" s="92"/>
      <c r="N17" s="93"/>
      <c r="O17" s="36"/>
      <c r="P17" s="33"/>
      <c r="Q17" s="18">
        <f t="shared" si="0"/>
        <v>0</v>
      </c>
      <c r="R17" s="18">
        <v>150000</v>
      </c>
      <c r="S17" s="18">
        <f t="shared" si="3"/>
        <v>0</v>
      </c>
      <c r="T17" s="33"/>
      <c r="U17" s="18">
        <f t="shared" si="2"/>
        <v>0</v>
      </c>
    </row>
    <row r="18" spans="2:21" s="13" customFormat="1" ht="30" customHeight="1">
      <c r="B18" s="15">
        <v>14</v>
      </c>
      <c r="C18" s="30"/>
      <c r="D18" s="31"/>
      <c r="E18" s="91"/>
      <c r="F18" s="92"/>
      <c r="G18" s="92"/>
      <c r="H18" s="92"/>
      <c r="I18" s="92"/>
      <c r="J18" s="92"/>
      <c r="K18" s="92"/>
      <c r="L18" s="92"/>
      <c r="M18" s="92"/>
      <c r="N18" s="93"/>
      <c r="O18" s="36"/>
      <c r="P18" s="33"/>
      <c r="Q18" s="18">
        <f t="shared" si="0"/>
        <v>0</v>
      </c>
      <c r="R18" s="18">
        <v>150000</v>
      </c>
      <c r="S18" s="18">
        <f t="shared" si="3"/>
        <v>0</v>
      </c>
      <c r="T18" s="33"/>
      <c r="U18" s="18">
        <f t="shared" si="2"/>
        <v>0</v>
      </c>
    </row>
    <row r="19" spans="2:21" s="13" customFormat="1" ht="30" customHeight="1">
      <c r="B19" s="15">
        <v>15</v>
      </c>
      <c r="C19" s="30"/>
      <c r="D19" s="31"/>
      <c r="E19" s="91"/>
      <c r="F19" s="92"/>
      <c r="G19" s="92"/>
      <c r="H19" s="92"/>
      <c r="I19" s="92"/>
      <c r="J19" s="92"/>
      <c r="K19" s="92"/>
      <c r="L19" s="92"/>
      <c r="M19" s="92"/>
      <c r="N19" s="93"/>
      <c r="O19" s="36"/>
      <c r="P19" s="33"/>
      <c r="Q19" s="18">
        <f t="shared" si="0"/>
        <v>0</v>
      </c>
      <c r="R19" s="18">
        <v>150000</v>
      </c>
      <c r="S19" s="18">
        <f t="shared" si="3"/>
        <v>0</v>
      </c>
      <c r="T19" s="33"/>
      <c r="U19" s="18">
        <f t="shared" si="2"/>
        <v>0</v>
      </c>
    </row>
    <row r="20" spans="2:21" s="13" customFormat="1" ht="30" customHeight="1">
      <c r="B20" s="15">
        <v>16</v>
      </c>
      <c r="C20" s="30"/>
      <c r="D20" s="31"/>
      <c r="E20" s="91"/>
      <c r="F20" s="94"/>
      <c r="G20" s="94"/>
      <c r="H20" s="94"/>
      <c r="I20" s="94"/>
      <c r="J20" s="94"/>
      <c r="K20" s="94"/>
      <c r="L20" s="94"/>
      <c r="M20" s="94"/>
      <c r="N20" s="95"/>
      <c r="O20" s="36"/>
      <c r="P20" s="33"/>
      <c r="Q20" s="18">
        <f t="shared" si="0"/>
        <v>0</v>
      </c>
      <c r="R20" s="18">
        <v>150000</v>
      </c>
      <c r="S20" s="18">
        <f t="shared" si="3"/>
        <v>0</v>
      </c>
      <c r="T20" s="33"/>
      <c r="U20" s="18">
        <f t="shared" si="2"/>
        <v>0</v>
      </c>
    </row>
    <row r="21" spans="2:21" ht="30" customHeight="1">
      <c r="B21" s="181" t="s">
        <v>35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3"/>
      <c r="P21" s="18">
        <f>SUM(P5:P20)</f>
        <v>0</v>
      </c>
      <c r="Q21" s="19"/>
      <c r="R21" s="43"/>
      <c r="S21" s="18">
        <f>SUM(S5:S20)</f>
        <v>0</v>
      </c>
      <c r="T21" s="18">
        <f t="shared" ref="T21:U21" si="4">SUM(T5:T20)</f>
        <v>0</v>
      </c>
      <c r="U21" s="18">
        <f t="shared" si="4"/>
        <v>0</v>
      </c>
    </row>
    <row r="22" spans="2:21" s="20" customFormat="1" ht="15" customHeight="1">
      <c r="B22" s="21" t="s">
        <v>11</v>
      </c>
    </row>
    <row r="23" spans="2:21" s="20" customFormat="1" ht="15" customHeight="1">
      <c r="B23" s="21" t="s">
        <v>12</v>
      </c>
    </row>
    <row r="24" spans="2:21" s="20" customFormat="1" ht="15" customHeight="1">
      <c r="B24" s="21" t="s">
        <v>50</v>
      </c>
    </row>
    <row r="25" spans="2:21" s="20" customFormat="1" ht="15" customHeight="1">
      <c r="B25" s="21" t="s">
        <v>81</v>
      </c>
    </row>
    <row r="26" spans="2:21" s="20" customFormat="1" ht="15" customHeight="1"/>
    <row r="27" spans="2:21" s="20" customFormat="1" ht="15" customHeight="1"/>
    <row r="28" spans="2:21" ht="15" customHeight="1"/>
    <row r="29" spans="2:21" ht="24.95" customHeight="1"/>
  </sheetData>
  <mergeCells count="3">
    <mergeCell ref="B21:O21"/>
    <mergeCell ref="E3:N3"/>
    <mergeCell ref="E4:N4"/>
  </mergeCells>
  <phoneticPr fontId="1"/>
  <pageMargins left="0.51181102362204722" right="0.31496062992125984" top="0.74803149606299213" bottom="0.74803149606299213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29662F-48C4-4775-934C-E867884734B5}">
          <x14:formula1>
            <xm:f>分類!$B$2:$B$3</xm:f>
          </x14:formula1>
          <xm:sqref>C5:C20</xm:sqref>
        </x14:dataValidation>
        <x14:dataValidation type="list" allowBlank="1" showInputMessage="1" showErrorMessage="1" xr:uid="{DCAD82E8-6B7B-46FE-8B2A-88F3D01FAB17}">
          <x14:formula1>
            <xm:f>分類!$B$5:$B$6</xm:f>
          </x14:formula1>
          <xm:sqref>O5:O20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A499-98B3-4BFB-8E6C-72FE5738DD2A}">
  <sheetPr>
    <pageSetUpPr fitToPage="1"/>
  </sheetPr>
  <dimension ref="A1:U42"/>
  <sheetViews>
    <sheetView workbookViewId="0">
      <selection activeCell="N17" sqref="N17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4" t="s">
        <v>13</v>
      </c>
    </row>
    <row r="2" spans="1:21">
      <c r="A2" s="8"/>
    </row>
    <row r="3" spans="1:21" ht="17.25">
      <c r="A3" s="55" t="s">
        <v>92</v>
      </c>
    </row>
    <row r="4" spans="1:21" ht="17.25">
      <c r="A4" s="55" t="s">
        <v>16</v>
      </c>
    </row>
    <row r="5" spans="1:21" ht="17.25">
      <c r="A5" s="55"/>
    </row>
    <row r="6" spans="1:21" ht="20.100000000000001" customHeight="1">
      <c r="A6" s="8"/>
      <c r="B6" s="16" t="s">
        <v>8</v>
      </c>
      <c r="C6" s="17" t="s">
        <v>9</v>
      </c>
      <c r="D6" s="237" t="s">
        <v>15</v>
      </c>
      <c r="E6" s="238"/>
      <c r="F6" s="238"/>
      <c r="G6" s="239"/>
      <c r="H6" s="73"/>
    </row>
    <row r="7" spans="1:21" ht="25.5" customHeight="1">
      <c r="A7" s="28"/>
      <c r="B7" s="77">
        <v>1</v>
      </c>
      <c r="C7" s="32"/>
      <c r="D7" s="240"/>
      <c r="E7" s="241"/>
      <c r="F7" s="241"/>
      <c r="G7" s="242"/>
      <c r="H7" s="8"/>
    </row>
    <row r="8" spans="1:21" ht="17.25" customHeight="1">
      <c r="A8" s="8"/>
      <c r="C8" s="74" t="s">
        <v>74</v>
      </c>
    </row>
    <row r="9" spans="1:21" ht="12.75" customHeight="1">
      <c r="A9" s="8"/>
      <c r="C9" s="29"/>
    </row>
    <row r="10" spans="1:21" s="13" customFormat="1" ht="24.95" customHeight="1">
      <c r="A10" s="51" t="s">
        <v>84</v>
      </c>
      <c r="B10" s="52"/>
      <c r="C10" s="53"/>
      <c r="D10" s="53"/>
      <c r="E10" s="53"/>
      <c r="F10" s="53"/>
      <c r="G10" s="53"/>
      <c r="H10" s="53"/>
      <c r="I10" s="53"/>
    </row>
    <row r="11" spans="1:21" s="13" customFormat="1" ht="20.100000000000001" customHeight="1">
      <c r="A11" s="54"/>
      <c r="B11" s="243" t="s">
        <v>51</v>
      </c>
      <c r="C11" s="206"/>
      <c r="D11" s="206"/>
      <c r="E11" s="206"/>
      <c r="F11" s="206"/>
      <c r="G11" s="206"/>
      <c r="H11" s="206"/>
      <c r="I11" s="207"/>
    </row>
    <row r="12" spans="1:21" s="13" customFormat="1" ht="15" customHeight="1">
      <c r="A12" s="54"/>
      <c r="B12" s="244" t="s">
        <v>52</v>
      </c>
      <c r="C12" s="245"/>
      <c r="D12" s="245"/>
      <c r="E12" s="245"/>
      <c r="F12" s="245"/>
      <c r="G12" s="245"/>
      <c r="H12" s="245"/>
      <c r="I12" s="246"/>
    </row>
    <row r="13" spans="1:21" s="7" customFormat="1" ht="15" customHeight="1">
      <c r="A13" s="55"/>
      <c r="B13" s="56"/>
      <c r="C13" s="228" t="s">
        <v>53</v>
      </c>
      <c r="D13" s="229"/>
      <c r="E13" s="229"/>
      <c r="F13" s="229"/>
      <c r="G13" s="229"/>
      <c r="H13" s="229"/>
      <c r="I13" s="23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228" t="s">
        <v>82</v>
      </c>
      <c r="D14" s="229"/>
      <c r="E14" s="229"/>
      <c r="F14" s="229"/>
      <c r="G14" s="229"/>
      <c r="H14" s="229"/>
      <c r="I14" s="23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7" customFormat="1" ht="15" customHeight="1">
      <c r="A15" s="55"/>
      <c r="B15" s="56"/>
      <c r="C15" s="228" t="s">
        <v>97</v>
      </c>
      <c r="D15" s="228"/>
      <c r="E15" s="228"/>
      <c r="F15" s="228"/>
      <c r="G15" s="228"/>
      <c r="H15" s="228"/>
      <c r="I15" s="23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5"/>
    </row>
    <row r="16" spans="1:21" s="76" customFormat="1" ht="15" customHeight="1">
      <c r="A16" s="57"/>
      <c r="B16" s="58"/>
      <c r="C16" s="228" t="s">
        <v>54</v>
      </c>
      <c r="D16" s="231"/>
      <c r="E16" s="231"/>
      <c r="F16" s="231"/>
      <c r="G16" s="231"/>
      <c r="H16" s="231"/>
      <c r="I16" s="232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7"/>
    </row>
    <row r="17" spans="1:21" s="76" customFormat="1" ht="15" customHeight="1">
      <c r="A17" s="57"/>
      <c r="B17" s="58"/>
      <c r="C17" s="228" t="s">
        <v>55</v>
      </c>
      <c r="D17" s="231"/>
      <c r="E17" s="231"/>
      <c r="F17" s="231"/>
      <c r="G17" s="231"/>
      <c r="H17" s="231"/>
      <c r="I17" s="232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7"/>
      <c r="U17" s="57"/>
    </row>
    <row r="18" spans="1:21" s="76" customFormat="1" ht="15" customHeight="1">
      <c r="A18" s="57"/>
      <c r="B18" s="58"/>
      <c r="C18" s="228" t="s">
        <v>56</v>
      </c>
      <c r="D18" s="231"/>
      <c r="E18" s="231"/>
      <c r="F18" s="231"/>
      <c r="G18" s="231"/>
      <c r="H18" s="231"/>
      <c r="I18" s="232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7"/>
      <c r="U18" s="57"/>
    </row>
    <row r="19" spans="1:21" s="13" customFormat="1" ht="24.75" customHeight="1">
      <c r="A19" s="54"/>
      <c r="B19" s="233" t="s">
        <v>57</v>
      </c>
      <c r="C19" s="234"/>
      <c r="D19" s="234"/>
      <c r="E19" s="234"/>
      <c r="F19" s="234"/>
      <c r="G19" s="234"/>
      <c r="H19" s="234"/>
      <c r="I19" s="235"/>
    </row>
    <row r="20" spans="1:21" ht="54.75" customHeight="1">
      <c r="A20" s="8"/>
      <c r="B20" s="217"/>
      <c r="C20" s="218"/>
      <c r="D20" s="218"/>
      <c r="E20" s="218"/>
      <c r="F20" s="218"/>
      <c r="G20" s="218"/>
      <c r="H20" s="218"/>
      <c r="I20" s="219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5" customHeight="1">
      <c r="A22" s="8"/>
      <c r="B22" s="223" t="s">
        <v>93</v>
      </c>
      <c r="C22" s="224"/>
      <c r="D22" s="225" t="s">
        <v>94</v>
      </c>
      <c r="E22" s="226"/>
      <c r="F22" s="227"/>
      <c r="G22" s="96"/>
      <c r="H22" s="28"/>
      <c r="I22" s="28"/>
    </row>
    <row r="23" spans="1:21" ht="15" customHeight="1">
      <c r="A23" s="8"/>
      <c r="B23" s="8"/>
      <c r="C23" s="97"/>
      <c r="D23" s="28" t="s">
        <v>95</v>
      </c>
      <c r="E23" s="28"/>
      <c r="F23" s="28"/>
      <c r="G23" s="28"/>
      <c r="H23" s="28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60" t="s">
        <v>85</v>
      </c>
      <c r="B25" s="61"/>
      <c r="C25" s="62"/>
      <c r="D25" s="62"/>
      <c r="E25" s="62"/>
      <c r="F25" s="62"/>
      <c r="G25" s="62"/>
      <c r="H25" s="62"/>
      <c r="I25" s="62"/>
    </row>
    <row r="26" spans="1:21" s="13" customFormat="1" ht="20.100000000000001" customHeight="1">
      <c r="A26" s="54"/>
      <c r="B26" s="220" t="s">
        <v>58</v>
      </c>
      <c r="C26" s="221"/>
      <c r="D26" s="221"/>
      <c r="E26" s="221"/>
      <c r="F26" s="221"/>
      <c r="G26" s="221"/>
      <c r="H26" s="221"/>
      <c r="I26" s="222"/>
    </row>
    <row r="27" spans="1:21" ht="20.100000000000001" customHeight="1">
      <c r="A27" s="8"/>
      <c r="B27" s="63"/>
      <c r="C27" s="190"/>
      <c r="D27" s="190"/>
      <c r="E27" s="190" t="s">
        <v>59</v>
      </c>
      <c r="F27" s="190"/>
      <c r="G27" s="190" t="s">
        <v>60</v>
      </c>
      <c r="H27" s="190"/>
      <c r="I27" s="190"/>
    </row>
    <row r="28" spans="1:21" ht="20.100000000000001" customHeight="1">
      <c r="A28" s="8"/>
      <c r="B28" s="63"/>
      <c r="C28" s="190" t="s">
        <v>61</v>
      </c>
      <c r="D28" s="191"/>
      <c r="E28" s="192">
        <f>ROUNDDOWN(IF(D41*3/4&lt;150000,D41*3/4,150000),-3)</f>
        <v>0</v>
      </c>
      <c r="F28" s="193"/>
      <c r="G28" s="211" t="s">
        <v>83</v>
      </c>
      <c r="H28" s="212"/>
      <c r="I28" s="212"/>
    </row>
    <row r="29" spans="1:21" ht="20.100000000000001" customHeight="1">
      <c r="A29" s="8"/>
      <c r="B29" s="63"/>
      <c r="C29" s="190" t="s">
        <v>62</v>
      </c>
      <c r="D29" s="191"/>
      <c r="E29" s="213"/>
      <c r="F29" s="214"/>
      <c r="G29" s="215" t="s">
        <v>63</v>
      </c>
      <c r="H29" s="216"/>
      <c r="I29" s="216"/>
    </row>
    <row r="30" spans="1:21" ht="20.100000000000001" customHeight="1">
      <c r="B30" s="63"/>
      <c r="C30" s="190" t="s">
        <v>64</v>
      </c>
      <c r="D30" s="191"/>
      <c r="E30" s="192">
        <f>SUM(E28:F29)</f>
        <v>0</v>
      </c>
      <c r="F30" s="193"/>
      <c r="G30" s="194" t="s">
        <v>65</v>
      </c>
      <c r="H30" s="195"/>
      <c r="I30" s="195"/>
    </row>
    <row r="31" spans="1:21" ht="20.100000000000001" customHeight="1">
      <c r="B31" s="27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205" t="s">
        <v>66</v>
      </c>
      <c r="C32" s="206"/>
      <c r="D32" s="206"/>
      <c r="E32" s="206"/>
      <c r="F32" s="206"/>
      <c r="G32" s="206"/>
      <c r="H32" s="206"/>
      <c r="I32" s="207"/>
    </row>
    <row r="33" spans="2:9" ht="20.100000000000001" customHeight="1">
      <c r="B33" s="64"/>
      <c r="C33" s="65" t="s">
        <v>67</v>
      </c>
      <c r="D33" s="65" t="s">
        <v>68</v>
      </c>
      <c r="E33" s="208" t="s">
        <v>69</v>
      </c>
      <c r="F33" s="209"/>
      <c r="G33" s="210"/>
      <c r="H33" s="65" t="s">
        <v>70</v>
      </c>
      <c r="I33" s="65" t="s">
        <v>71</v>
      </c>
    </row>
    <row r="34" spans="2:9" ht="20.100000000000001" customHeight="1">
      <c r="B34" s="66"/>
      <c r="C34" s="65">
        <v>1</v>
      </c>
      <c r="D34" s="68"/>
      <c r="E34" s="199"/>
      <c r="F34" s="200"/>
      <c r="G34" s="201"/>
      <c r="H34" s="69"/>
      <c r="I34" s="67"/>
    </row>
    <row r="35" spans="2:9" ht="20.100000000000001" customHeight="1">
      <c r="B35" s="66"/>
      <c r="C35" s="65">
        <v>2</v>
      </c>
      <c r="D35" s="68"/>
      <c r="E35" s="199"/>
      <c r="F35" s="200"/>
      <c r="G35" s="201"/>
      <c r="H35" s="69"/>
      <c r="I35" s="67"/>
    </row>
    <row r="36" spans="2:9" ht="20.100000000000001" customHeight="1">
      <c r="B36" s="66"/>
      <c r="C36" s="65">
        <v>3</v>
      </c>
      <c r="D36" s="68"/>
      <c r="E36" s="199"/>
      <c r="F36" s="200"/>
      <c r="G36" s="201"/>
      <c r="H36" s="69"/>
      <c r="I36" s="67"/>
    </row>
    <row r="37" spans="2:9" ht="20.100000000000001" customHeight="1">
      <c r="B37" s="66"/>
      <c r="C37" s="65">
        <v>4</v>
      </c>
      <c r="D37" s="68"/>
      <c r="E37" s="199"/>
      <c r="F37" s="200"/>
      <c r="G37" s="201"/>
      <c r="H37" s="69"/>
      <c r="I37" s="67"/>
    </row>
    <row r="38" spans="2:9" ht="20.100000000000001" customHeight="1">
      <c r="B38" s="66"/>
      <c r="C38" s="65">
        <v>5</v>
      </c>
      <c r="D38" s="68"/>
      <c r="E38" s="199"/>
      <c r="F38" s="200"/>
      <c r="G38" s="201"/>
      <c r="H38" s="69"/>
      <c r="I38" s="67"/>
    </row>
    <row r="39" spans="2:9" ht="20.100000000000001" customHeight="1">
      <c r="B39" s="66"/>
      <c r="C39" s="65">
        <v>6</v>
      </c>
      <c r="D39" s="68"/>
      <c r="E39" s="199"/>
      <c r="F39" s="200"/>
      <c r="G39" s="201"/>
      <c r="H39" s="69"/>
      <c r="I39" s="67"/>
    </row>
    <row r="40" spans="2:9" ht="20.100000000000001" customHeight="1" thickBot="1">
      <c r="B40" s="66"/>
      <c r="C40" s="65">
        <v>7</v>
      </c>
      <c r="D40" s="70"/>
      <c r="E40" s="199"/>
      <c r="F40" s="200"/>
      <c r="G40" s="201"/>
      <c r="H40" s="69"/>
      <c r="I40" s="67"/>
    </row>
    <row r="41" spans="2:9" ht="20.100000000000001" customHeight="1" thickTop="1" thickBot="1">
      <c r="B41" s="63"/>
      <c r="C41" s="71" t="s">
        <v>72</v>
      </c>
      <c r="D41" s="89">
        <f>SUM(D34:D40)</f>
        <v>0</v>
      </c>
      <c r="E41" s="196" t="s">
        <v>73</v>
      </c>
      <c r="F41" s="197"/>
      <c r="G41" s="197"/>
      <c r="H41" s="197"/>
      <c r="I41" s="198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D6:G6"/>
    <mergeCell ref="D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5CBA30A-583C-414F-BE50-FE39F2A1AA99}">
          <x14:formula1>
            <xm:f>分類!$B$2:$B$3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9A75-F6F5-4824-A89B-5BC58E7F439E}">
  <sheetPr>
    <pageSetUpPr fitToPage="1"/>
  </sheetPr>
  <dimension ref="A1:U42"/>
  <sheetViews>
    <sheetView workbookViewId="0">
      <selection activeCell="M16" sqref="M16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4" t="s">
        <v>13</v>
      </c>
    </row>
    <row r="2" spans="1:21">
      <c r="A2" s="8"/>
    </row>
    <row r="3" spans="1:21" ht="17.25">
      <c r="A3" s="55" t="s">
        <v>92</v>
      </c>
    </row>
    <row r="4" spans="1:21" ht="17.25">
      <c r="A4" s="55" t="s">
        <v>16</v>
      </c>
    </row>
    <row r="5" spans="1:21" ht="17.25">
      <c r="A5" s="55"/>
    </row>
    <row r="6" spans="1:21" ht="20.100000000000001" customHeight="1">
      <c r="A6" s="8"/>
      <c r="B6" s="16" t="s">
        <v>8</v>
      </c>
      <c r="C6" s="17" t="s">
        <v>9</v>
      </c>
      <c r="D6" s="237" t="s">
        <v>15</v>
      </c>
      <c r="E6" s="238"/>
      <c r="F6" s="238"/>
      <c r="G6" s="239"/>
      <c r="H6" s="73"/>
    </row>
    <row r="7" spans="1:21" ht="25.5" customHeight="1">
      <c r="A7" s="28"/>
      <c r="B7" s="77">
        <v>2</v>
      </c>
      <c r="C7" s="32"/>
      <c r="D7" s="240"/>
      <c r="E7" s="241"/>
      <c r="F7" s="241"/>
      <c r="G7" s="242"/>
      <c r="H7" s="8"/>
    </row>
    <row r="8" spans="1:21" ht="17.25" customHeight="1">
      <c r="A8" s="8"/>
      <c r="C8" s="74" t="s">
        <v>74</v>
      </c>
    </row>
    <row r="9" spans="1:21" ht="12.75" customHeight="1">
      <c r="A9" s="8"/>
      <c r="C9" s="29"/>
    </row>
    <row r="10" spans="1:21" s="13" customFormat="1" ht="24.95" customHeight="1">
      <c r="A10" s="51" t="s">
        <v>84</v>
      </c>
      <c r="B10" s="52"/>
      <c r="C10" s="53"/>
      <c r="D10" s="53"/>
      <c r="E10" s="53"/>
      <c r="F10" s="53"/>
      <c r="G10" s="53"/>
      <c r="H10" s="53"/>
      <c r="I10" s="53"/>
    </row>
    <row r="11" spans="1:21" s="13" customFormat="1" ht="20.100000000000001" customHeight="1">
      <c r="A11" s="54"/>
      <c r="B11" s="243" t="s">
        <v>51</v>
      </c>
      <c r="C11" s="206"/>
      <c r="D11" s="206"/>
      <c r="E11" s="206"/>
      <c r="F11" s="206"/>
      <c r="G11" s="206"/>
      <c r="H11" s="206"/>
      <c r="I11" s="207"/>
    </row>
    <row r="12" spans="1:21" s="13" customFormat="1" ht="15" customHeight="1">
      <c r="A12" s="54"/>
      <c r="B12" s="244" t="s">
        <v>52</v>
      </c>
      <c r="C12" s="245"/>
      <c r="D12" s="245"/>
      <c r="E12" s="245"/>
      <c r="F12" s="245"/>
      <c r="G12" s="245"/>
      <c r="H12" s="245"/>
      <c r="I12" s="246"/>
    </row>
    <row r="13" spans="1:21" s="7" customFormat="1" ht="15" customHeight="1">
      <c r="A13" s="55"/>
      <c r="B13" s="56"/>
      <c r="C13" s="228" t="s">
        <v>53</v>
      </c>
      <c r="D13" s="229"/>
      <c r="E13" s="229"/>
      <c r="F13" s="229"/>
      <c r="G13" s="229"/>
      <c r="H13" s="229"/>
      <c r="I13" s="23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228" t="s">
        <v>82</v>
      </c>
      <c r="D14" s="229"/>
      <c r="E14" s="229"/>
      <c r="F14" s="229"/>
      <c r="G14" s="229"/>
      <c r="H14" s="229"/>
      <c r="I14" s="23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7" customFormat="1" ht="15" customHeight="1">
      <c r="A15" s="55"/>
      <c r="B15" s="56"/>
      <c r="C15" s="228" t="s">
        <v>97</v>
      </c>
      <c r="D15" s="228"/>
      <c r="E15" s="228"/>
      <c r="F15" s="228"/>
      <c r="G15" s="228"/>
      <c r="H15" s="228"/>
      <c r="I15" s="23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5"/>
    </row>
    <row r="16" spans="1:21" s="76" customFormat="1" ht="15" customHeight="1">
      <c r="A16" s="57"/>
      <c r="B16" s="58"/>
      <c r="C16" s="228" t="s">
        <v>54</v>
      </c>
      <c r="D16" s="231"/>
      <c r="E16" s="231"/>
      <c r="F16" s="231"/>
      <c r="G16" s="231"/>
      <c r="H16" s="231"/>
      <c r="I16" s="232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7"/>
    </row>
    <row r="17" spans="1:21" s="76" customFormat="1" ht="15" customHeight="1">
      <c r="A17" s="57"/>
      <c r="B17" s="58"/>
      <c r="C17" s="228" t="s">
        <v>55</v>
      </c>
      <c r="D17" s="231"/>
      <c r="E17" s="231"/>
      <c r="F17" s="231"/>
      <c r="G17" s="231"/>
      <c r="H17" s="231"/>
      <c r="I17" s="232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7"/>
      <c r="U17" s="57"/>
    </row>
    <row r="18" spans="1:21" s="76" customFormat="1" ht="15" customHeight="1">
      <c r="A18" s="57"/>
      <c r="B18" s="58"/>
      <c r="C18" s="228" t="s">
        <v>56</v>
      </c>
      <c r="D18" s="231"/>
      <c r="E18" s="231"/>
      <c r="F18" s="231"/>
      <c r="G18" s="231"/>
      <c r="H18" s="231"/>
      <c r="I18" s="232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7"/>
      <c r="U18" s="57"/>
    </row>
    <row r="19" spans="1:21" s="13" customFormat="1" ht="24.75" customHeight="1">
      <c r="A19" s="54"/>
      <c r="B19" s="233" t="s">
        <v>57</v>
      </c>
      <c r="C19" s="234"/>
      <c r="D19" s="234"/>
      <c r="E19" s="234"/>
      <c r="F19" s="234"/>
      <c r="G19" s="234"/>
      <c r="H19" s="234"/>
      <c r="I19" s="235"/>
    </row>
    <row r="20" spans="1:21" ht="54.75" customHeight="1">
      <c r="A20" s="8"/>
      <c r="B20" s="217"/>
      <c r="C20" s="218"/>
      <c r="D20" s="218"/>
      <c r="E20" s="218"/>
      <c r="F20" s="218"/>
      <c r="G20" s="218"/>
      <c r="H20" s="218"/>
      <c r="I20" s="219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5" customHeight="1">
      <c r="A22" s="8"/>
      <c r="B22" s="223" t="s">
        <v>93</v>
      </c>
      <c r="C22" s="224"/>
      <c r="D22" s="225" t="s">
        <v>94</v>
      </c>
      <c r="E22" s="226"/>
      <c r="F22" s="227"/>
      <c r="G22" s="96"/>
      <c r="H22" s="28"/>
      <c r="I22" s="28"/>
    </row>
    <row r="23" spans="1:21" ht="15" customHeight="1">
      <c r="A23" s="8"/>
      <c r="B23" s="8"/>
      <c r="C23" s="97"/>
      <c r="D23" s="28" t="s">
        <v>95</v>
      </c>
      <c r="E23" s="28"/>
      <c r="F23" s="28"/>
      <c r="G23" s="28"/>
      <c r="H23" s="28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60" t="s">
        <v>85</v>
      </c>
      <c r="B25" s="61"/>
      <c r="C25" s="62"/>
      <c r="D25" s="62"/>
      <c r="E25" s="62"/>
      <c r="F25" s="62"/>
      <c r="G25" s="62"/>
      <c r="H25" s="62"/>
      <c r="I25" s="62"/>
    </row>
    <row r="26" spans="1:21" s="13" customFormat="1" ht="20.100000000000001" customHeight="1">
      <c r="A26" s="54"/>
      <c r="B26" s="220" t="s">
        <v>58</v>
      </c>
      <c r="C26" s="221"/>
      <c r="D26" s="221"/>
      <c r="E26" s="221"/>
      <c r="F26" s="221"/>
      <c r="G26" s="221"/>
      <c r="H26" s="221"/>
      <c r="I26" s="222"/>
    </row>
    <row r="27" spans="1:21" ht="20.100000000000001" customHeight="1">
      <c r="A27" s="8"/>
      <c r="B27" s="63"/>
      <c r="C27" s="190"/>
      <c r="D27" s="190"/>
      <c r="E27" s="190" t="s">
        <v>59</v>
      </c>
      <c r="F27" s="190"/>
      <c r="G27" s="190" t="s">
        <v>60</v>
      </c>
      <c r="H27" s="190"/>
      <c r="I27" s="190"/>
    </row>
    <row r="28" spans="1:21" ht="20.100000000000001" customHeight="1">
      <c r="A28" s="8"/>
      <c r="B28" s="63"/>
      <c r="C28" s="190" t="s">
        <v>61</v>
      </c>
      <c r="D28" s="191"/>
      <c r="E28" s="192">
        <f>ROUNDDOWN(IF(D41*3/4&lt;150000,D41*3/4,150000),-3)</f>
        <v>0</v>
      </c>
      <c r="F28" s="193"/>
      <c r="G28" s="211" t="s">
        <v>83</v>
      </c>
      <c r="H28" s="212"/>
      <c r="I28" s="212"/>
    </row>
    <row r="29" spans="1:21" ht="20.100000000000001" customHeight="1">
      <c r="A29" s="8"/>
      <c r="B29" s="63"/>
      <c r="C29" s="190" t="s">
        <v>62</v>
      </c>
      <c r="D29" s="191"/>
      <c r="E29" s="213"/>
      <c r="F29" s="214"/>
      <c r="G29" s="215" t="s">
        <v>63</v>
      </c>
      <c r="H29" s="216"/>
      <c r="I29" s="216"/>
    </row>
    <row r="30" spans="1:21" ht="20.100000000000001" customHeight="1">
      <c r="B30" s="63"/>
      <c r="C30" s="190" t="s">
        <v>64</v>
      </c>
      <c r="D30" s="191"/>
      <c r="E30" s="192">
        <f>SUM(E28:F29)</f>
        <v>0</v>
      </c>
      <c r="F30" s="193"/>
      <c r="G30" s="194" t="s">
        <v>65</v>
      </c>
      <c r="H30" s="195"/>
      <c r="I30" s="195"/>
    </row>
    <row r="31" spans="1:21" ht="20.100000000000001" customHeight="1">
      <c r="B31" s="27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205" t="s">
        <v>66</v>
      </c>
      <c r="C32" s="206"/>
      <c r="D32" s="206"/>
      <c r="E32" s="206"/>
      <c r="F32" s="206"/>
      <c r="G32" s="206"/>
      <c r="H32" s="206"/>
      <c r="I32" s="207"/>
    </row>
    <row r="33" spans="2:9" ht="20.100000000000001" customHeight="1">
      <c r="B33" s="64"/>
      <c r="C33" s="65" t="s">
        <v>67</v>
      </c>
      <c r="D33" s="65" t="s">
        <v>68</v>
      </c>
      <c r="E33" s="208" t="s">
        <v>69</v>
      </c>
      <c r="F33" s="209"/>
      <c r="G33" s="210"/>
      <c r="H33" s="65" t="s">
        <v>70</v>
      </c>
      <c r="I33" s="65" t="s">
        <v>71</v>
      </c>
    </row>
    <row r="34" spans="2:9" ht="20.100000000000001" customHeight="1">
      <c r="B34" s="66"/>
      <c r="C34" s="65">
        <v>1</v>
      </c>
      <c r="D34" s="68"/>
      <c r="E34" s="199"/>
      <c r="F34" s="200"/>
      <c r="G34" s="201"/>
      <c r="H34" s="69"/>
      <c r="I34" s="67"/>
    </row>
    <row r="35" spans="2:9" ht="20.100000000000001" customHeight="1">
      <c r="B35" s="66"/>
      <c r="C35" s="65">
        <v>2</v>
      </c>
      <c r="D35" s="68"/>
      <c r="E35" s="199"/>
      <c r="F35" s="200"/>
      <c r="G35" s="201"/>
      <c r="H35" s="69"/>
      <c r="I35" s="67"/>
    </row>
    <row r="36" spans="2:9" ht="20.100000000000001" customHeight="1">
      <c r="B36" s="66"/>
      <c r="C36" s="65">
        <v>3</v>
      </c>
      <c r="D36" s="68"/>
      <c r="E36" s="199"/>
      <c r="F36" s="200"/>
      <c r="G36" s="201"/>
      <c r="H36" s="69"/>
      <c r="I36" s="67"/>
    </row>
    <row r="37" spans="2:9" ht="20.100000000000001" customHeight="1">
      <c r="B37" s="66"/>
      <c r="C37" s="65">
        <v>4</v>
      </c>
      <c r="D37" s="68"/>
      <c r="E37" s="199"/>
      <c r="F37" s="200"/>
      <c r="G37" s="201"/>
      <c r="H37" s="69"/>
      <c r="I37" s="67"/>
    </row>
    <row r="38" spans="2:9" ht="20.100000000000001" customHeight="1">
      <c r="B38" s="66"/>
      <c r="C38" s="65">
        <v>5</v>
      </c>
      <c r="D38" s="68"/>
      <c r="E38" s="199"/>
      <c r="F38" s="200"/>
      <c r="G38" s="201"/>
      <c r="H38" s="69"/>
      <c r="I38" s="67"/>
    </row>
    <row r="39" spans="2:9" ht="20.100000000000001" customHeight="1">
      <c r="B39" s="66"/>
      <c r="C39" s="65">
        <v>6</v>
      </c>
      <c r="D39" s="68"/>
      <c r="E39" s="199"/>
      <c r="F39" s="200"/>
      <c r="G39" s="201"/>
      <c r="H39" s="69"/>
      <c r="I39" s="67"/>
    </row>
    <row r="40" spans="2:9" ht="20.100000000000001" customHeight="1" thickBot="1">
      <c r="B40" s="66"/>
      <c r="C40" s="65">
        <v>7</v>
      </c>
      <c r="D40" s="70"/>
      <c r="E40" s="199"/>
      <c r="F40" s="200"/>
      <c r="G40" s="201"/>
      <c r="H40" s="69"/>
      <c r="I40" s="67"/>
    </row>
    <row r="41" spans="2:9" ht="20.100000000000001" customHeight="1" thickTop="1" thickBot="1">
      <c r="B41" s="63"/>
      <c r="C41" s="71" t="s">
        <v>72</v>
      </c>
      <c r="D41" s="89">
        <f>SUM(D34:D40)</f>
        <v>0</v>
      </c>
      <c r="E41" s="196" t="s">
        <v>73</v>
      </c>
      <c r="F41" s="197"/>
      <c r="G41" s="197"/>
      <c r="H41" s="197"/>
      <c r="I41" s="198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D6:G6"/>
    <mergeCell ref="D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504825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5C5B8-4676-45F9-9748-DC8171E76CF4}">
          <x14:formula1>
            <xm:f>分類!$B$2:$B$3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7791-2C80-4B0E-B76B-AD323233B2F3}">
  <sheetPr>
    <pageSetUpPr fitToPage="1"/>
  </sheetPr>
  <dimension ref="A1:U42"/>
  <sheetViews>
    <sheetView workbookViewId="0">
      <selection activeCell="L10" sqref="L1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4" t="s">
        <v>13</v>
      </c>
    </row>
    <row r="2" spans="1:21">
      <c r="A2" s="8"/>
    </row>
    <row r="3" spans="1:21" ht="17.25">
      <c r="A3" s="55" t="s">
        <v>92</v>
      </c>
    </row>
    <row r="4" spans="1:21" ht="17.25">
      <c r="A4" s="55" t="s">
        <v>16</v>
      </c>
    </row>
    <row r="5" spans="1:21" ht="17.25">
      <c r="A5" s="55"/>
    </row>
    <row r="6" spans="1:21" ht="20.100000000000001" customHeight="1">
      <c r="A6" s="8"/>
      <c r="B6" s="16" t="s">
        <v>8</v>
      </c>
      <c r="C6" s="17" t="s">
        <v>9</v>
      </c>
      <c r="D6" s="237" t="s">
        <v>15</v>
      </c>
      <c r="E6" s="238"/>
      <c r="F6" s="238"/>
      <c r="G6" s="239"/>
      <c r="H6" s="73"/>
    </row>
    <row r="7" spans="1:21" ht="25.5" customHeight="1">
      <c r="A7" s="28"/>
      <c r="B7" s="77">
        <v>3</v>
      </c>
      <c r="C7" s="32"/>
      <c r="D7" s="240"/>
      <c r="E7" s="241"/>
      <c r="F7" s="241"/>
      <c r="G7" s="242"/>
      <c r="H7" s="8"/>
    </row>
    <row r="8" spans="1:21" ht="17.25" customHeight="1">
      <c r="A8" s="8"/>
      <c r="C8" s="74" t="s">
        <v>74</v>
      </c>
    </row>
    <row r="9" spans="1:21" ht="12.75" customHeight="1">
      <c r="A9" s="8"/>
      <c r="C9" s="29"/>
    </row>
    <row r="10" spans="1:21" s="13" customFormat="1" ht="24.95" customHeight="1">
      <c r="A10" s="51" t="s">
        <v>84</v>
      </c>
      <c r="B10" s="52"/>
      <c r="C10" s="53"/>
      <c r="D10" s="53"/>
      <c r="E10" s="53"/>
      <c r="F10" s="53"/>
      <c r="G10" s="53"/>
      <c r="H10" s="53"/>
      <c r="I10" s="53"/>
    </row>
    <row r="11" spans="1:21" s="13" customFormat="1" ht="20.100000000000001" customHeight="1">
      <c r="A11" s="54"/>
      <c r="B11" s="243" t="s">
        <v>51</v>
      </c>
      <c r="C11" s="206"/>
      <c r="D11" s="206"/>
      <c r="E11" s="206"/>
      <c r="F11" s="206"/>
      <c r="G11" s="206"/>
      <c r="H11" s="206"/>
      <c r="I11" s="207"/>
    </row>
    <row r="12" spans="1:21" s="13" customFormat="1" ht="15" customHeight="1">
      <c r="A12" s="54"/>
      <c r="B12" s="244" t="s">
        <v>52</v>
      </c>
      <c r="C12" s="245"/>
      <c r="D12" s="245"/>
      <c r="E12" s="245"/>
      <c r="F12" s="245"/>
      <c r="G12" s="245"/>
      <c r="H12" s="245"/>
      <c r="I12" s="246"/>
    </row>
    <row r="13" spans="1:21" s="7" customFormat="1" ht="15" customHeight="1">
      <c r="A13" s="55"/>
      <c r="B13" s="56"/>
      <c r="C13" s="228" t="s">
        <v>53</v>
      </c>
      <c r="D13" s="229"/>
      <c r="E13" s="229"/>
      <c r="F13" s="229"/>
      <c r="G13" s="229"/>
      <c r="H13" s="229"/>
      <c r="I13" s="23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228" t="s">
        <v>82</v>
      </c>
      <c r="D14" s="229"/>
      <c r="E14" s="229"/>
      <c r="F14" s="229"/>
      <c r="G14" s="229"/>
      <c r="H14" s="229"/>
      <c r="I14" s="23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7" customFormat="1" ht="15" customHeight="1">
      <c r="A15" s="55"/>
      <c r="B15" s="56"/>
      <c r="C15" s="228" t="s">
        <v>97</v>
      </c>
      <c r="D15" s="228"/>
      <c r="E15" s="228"/>
      <c r="F15" s="228"/>
      <c r="G15" s="228"/>
      <c r="H15" s="228"/>
      <c r="I15" s="23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5"/>
    </row>
    <row r="16" spans="1:21" s="76" customFormat="1" ht="15" customHeight="1">
      <c r="A16" s="57"/>
      <c r="B16" s="58"/>
      <c r="C16" s="228" t="s">
        <v>54</v>
      </c>
      <c r="D16" s="231"/>
      <c r="E16" s="231"/>
      <c r="F16" s="231"/>
      <c r="G16" s="231"/>
      <c r="H16" s="231"/>
      <c r="I16" s="232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7"/>
    </row>
    <row r="17" spans="1:21" s="76" customFormat="1" ht="15" customHeight="1">
      <c r="A17" s="57"/>
      <c r="B17" s="58"/>
      <c r="C17" s="228" t="s">
        <v>55</v>
      </c>
      <c r="D17" s="231"/>
      <c r="E17" s="231"/>
      <c r="F17" s="231"/>
      <c r="G17" s="231"/>
      <c r="H17" s="231"/>
      <c r="I17" s="232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7"/>
      <c r="U17" s="57"/>
    </row>
    <row r="18" spans="1:21" s="76" customFormat="1" ht="15" customHeight="1">
      <c r="A18" s="57"/>
      <c r="B18" s="58"/>
      <c r="C18" s="228" t="s">
        <v>56</v>
      </c>
      <c r="D18" s="231"/>
      <c r="E18" s="231"/>
      <c r="F18" s="231"/>
      <c r="G18" s="231"/>
      <c r="H18" s="231"/>
      <c r="I18" s="232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7"/>
      <c r="U18" s="57"/>
    </row>
    <row r="19" spans="1:21" s="13" customFormat="1" ht="24.75" customHeight="1">
      <c r="A19" s="54"/>
      <c r="B19" s="233" t="s">
        <v>57</v>
      </c>
      <c r="C19" s="234"/>
      <c r="D19" s="234"/>
      <c r="E19" s="234"/>
      <c r="F19" s="234"/>
      <c r="G19" s="234"/>
      <c r="H19" s="234"/>
      <c r="I19" s="235"/>
    </row>
    <row r="20" spans="1:21" ht="54.75" customHeight="1">
      <c r="A20" s="8"/>
      <c r="B20" s="217"/>
      <c r="C20" s="218"/>
      <c r="D20" s="218"/>
      <c r="E20" s="218"/>
      <c r="F20" s="218"/>
      <c r="G20" s="218"/>
      <c r="H20" s="218"/>
      <c r="I20" s="219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5" customHeight="1">
      <c r="A22" s="8"/>
      <c r="B22" s="223" t="s">
        <v>93</v>
      </c>
      <c r="C22" s="224"/>
      <c r="D22" s="225" t="s">
        <v>94</v>
      </c>
      <c r="E22" s="226"/>
      <c r="F22" s="227"/>
      <c r="G22" s="96"/>
      <c r="H22" s="28"/>
      <c r="I22" s="28"/>
    </row>
    <row r="23" spans="1:21" ht="15" customHeight="1">
      <c r="A23" s="8"/>
      <c r="B23" s="8"/>
      <c r="C23" s="97"/>
      <c r="D23" s="28" t="s">
        <v>95</v>
      </c>
      <c r="E23" s="28"/>
      <c r="F23" s="28"/>
      <c r="G23" s="28"/>
      <c r="H23" s="28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60" t="s">
        <v>85</v>
      </c>
      <c r="B25" s="61"/>
      <c r="C25" s="62"/>
      <c r="D25" s="62"/>
      <c r="E25" s="62"/>
      <c r="F25" s="62"/>
      <c r="G25" s="62"/>
      <c r="H25" s="62"/>
      <c r="I25" s="62"/>
    </row>
    <row r="26" spans="1:21" s="13" customFormat="1" ht="20.100000000000001" customHeight="1">
      <c r="A26" s="54"/>
      <c r="B26" s="220" t="s">
        <v>58</v>
      </c>
      <c r="C26" s="221"/>
      <c r="D26" s="221"/>
      <c r="E26" s="221"/>
      <c r="F26" s="221"/>
      <c r="G26" s="221"/>
      <c r="H26" s="221"/>
      <c r="I26" s="222"/>
    </row>
    <row r="27" spans="1:21" ht="20.100000000000001" customHeight="1">
      <c r="A27" s="8"/>
      <c r="B27" s="63"/>
      <c r="C27" s="190"/>
      <c r="D27" s="190"/>
      <c r="E27" s="190" t="s">
        <v>59</v>
      </c>
      <c r="F27" s="190"/>
      <c r="G27" s="190" t="s">
        <v>60</v>
      </c>
      <c r="H27" s="190"/>
      <c r="I27" s="190"/>
    </row>
    <row r="28" spans="1:21" ht="20.100000000000001" customHeight="1">
      <c r="A28" s="8"/>
      <c r="B28" s="63"/>
      <c r="C28" s="190" t="s">
        <v>61</v>
      </c>
      <c r="D28" s="191"/>
      <c r="E28" s="192">
        <f>ROUNDDOWN(IF(D41*3/4&lt;150000,D41*3/4,150000),-3)</f>
        <v>0</v>
      </c>
      <c r="F28" s="193"/>
      <c r="G28" s="211" t="s">
        <v>83</v>
      </c>
      <c r="H28" s="212"/>
      <c r="I28" s="212"/>
    </row>
    <row r="29" spans="1:21" ht="20.100000000000001" customHeight="1">
      <c r="A29" s="8"/>
      <c r="B29" s="63"/>
      <c r="C29" s="190" t="s">
        <v>62</v>
      </c>
      <c r="D29" s="191"/>
      <c r="E29" s="213"/>
      <c r="F29" s="214"/>
      <c r="G29" s="215" t="s">
        <v>63</v>
      </c>
      <c r="H29" s="216"/>
      <c r="I29" s="216"/>
    </row>
    <row r="30" spans="1:21" ht="20.100000000000001" customHeight="1">
      <c r="B30" s="63"/>
      <c r="C30" s="190" t="s">
        <v>64</v>
      </c>
      <c r="D30" s="191"/>
      <c r="E30" s="192">
        <f>SUM(E28:F29)</f>
        <v>0</v>
      </c>
      <c r="F30" s="193"/>
      <c r="G30" s="194" t="s">
        <v>65</v>
      </c>
      <c r="H30" s="195"/>
      <c r="I30" s="195"/>
    </row>
    <row r="31" spans="1:21" ht="20.100000000000001" customHeight="1">
      <c r="B31" s="27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205" t="s">
        <v>66</v>
      </c>
      <c r="C32" s="206"/>
      <c r="D32" s="206"/>
      <c r="E32" s="206"/>
      <c r="F32" s="206"/>
      <c r="G32" s="206"/>
      <c r="H32" s="206"/>
      <c r="I32" s="207"/>
    </row>
    <row r="33" spans="2:9" ht="20.100000000000001" customHeight="1">
      <c r="B33" s="64"/>
      <c r="C33" s="65" t="s">
        <v>67</v>
      </c>
      <c r="D33" s="65" t="s">
        <v>68</v>
      </c>
      <c r="E33" s="208" t="s">
        <v>69</v>
      </c>
      <c r="F33" s="209"/>
      <c r="G33" s="210"/>
      <c r="H33" s="65" t="s">
        <v>70</v>
      </c>
      <c r="I33" s="65" t="s">
        <v>71</v>
      </c>
    </row>
    <row r="34" spans="2:9" ht="20.100000000000001" customHeight="1">
      <c r="B34" s="66"/>
      <c r="C34" s="65">
        <v>1</v>
      </c>
      <c r="D34" s="68"/>
      <c r="E34" s="199"/>
      <c r="F34" s="200"/>
      <c r="G34" s="201"/>
      <c r="H34" s="69"/>
      <c r="I34" s="67"/>
    </row>
    <row r="35" spans="2:9" ht="20.100000000000001" customHeight="1">
      <c r="B35" s="66"/>
      <c r="C35" s="65">
        <v>2</v>
      </c>
      <c r="D35" s="68"/>
      <c r="E35" s="199"/>
      <c r="F35" s="200"/>
      <c r="G35" s="201"/>
      <c r="H35" s="69"/>
      <c r="I35" s="67"/>
    </row>
    <row r="36" spans="2:9" ht="20.100000000000001" customHeight="1">
      <c r="B36" s="66"/>
      <c r="C36" s="65">
        <v>3</v>
      </c>
      <c r="D36" s="68"/>
      <c r="E36" s="199"/>
      <c r="F36" s="200"/>
      <c r="G36" s="201"/>
      <c r="H36" s="69"/>
      <c r="I36" s="67"/>
    </row>
    <row r="37" spans="2:9" ht="20.100000000000001" customHeight="1">
      <c r="B37" s="66"/>
      <c r="C37" s="65">
        <v>4</v>
      </c>
      <c r="D37" s="68"/>
      <c r="E37" s="199"/>
      <c r="F37" s="200"/>
      <c r="G37" s="201"/>
      <c r="H37" s="69"/>
      <c r="I37" s="67"/>
    </row>
    <row r="38" spans="2:9" ht="20.100000000000001" customHeight="1">
      <c r="B38" s="66"/>
      <c r="C38" s="65">
        <v>5</v>
      </c>
      <c r="D38" s="68"/>
      <c r="E38" s="199"/>
      <c r="F38" s="200"/>
      <c r="G38" s="201"/>
      <c r="H38" s="69"/>
      <c r="I38" s="67"/>
    </row>
    <row r="39" spans="2:9" ht="20.100000000000001" customHeight="1">
      <c r="B39" s="66"/>
      <c r="C39" s="65">
        <v>6</v>
      </c>
      <c r="D39" s="68"/>
      <c r="E39" s="199"/>
      <c r="F39" s="200"/>
      <c r="G39" s="201"/>
      <c r="H39" s="69"/>
      <c r="I39" s="67"/>
    </row>
    <row r="40" spans="2:9" ht="20.100000000000001" customHeight="1" thickBot="1">
      <c r="B40" s="66"/>
      <c r="C40" s="65">
        <v>7</v>
      </c>
      <c r="D40" s="70"/>
      <c r="E40" s="199"/>
      <c r="F40" s="200"/>
      <c r="G40" s="201"/>
      <c r="H40" s="69"/>
      <c r="I40" s="67"/>
    </row>
    <row r="41" spans="2:9" ht="20.100000000000001" customHeight="1" thickTop="1" thickBot="1">
      <c r="B41" s="63"/>
      <c r="C41" s="71" t="s">
        <v>72</v>
      </c>
      <c r="D41" s="89">
        <f>SUM(D34:D40)</f>
        <v>0</v>
      </c>
      <c r="E41" s="196" t="s">
        <v>73</v>
      </c>
      <c r="F41" s="197"/>
      <c r="G41" s="197"/>
      <c r="H41" s="197"/>
      <c r="I41" s="198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D6:G6"/>
    <mergeCell ref="D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504825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6069B9-2DEF-4613-BCE5-04CCDCE17A64}">
          <x14:formula1>
            <xm:f>分類!$B$2:$B$3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H23" sqref="H23"/>
    </sheetView>
  </sheetViews>
  <sheetFormatPr defaultRowHeight="18.75"/>
  <cols>
    <col min="2" max="2" width="35.875" customWidth="1"/>
  </cols>
  <sheetData>
    <row r="1" spans="2:2">
      <c r="B1" s="9" t="s">
        <v>5</v>
      </c>
    </row>
    <row r="2" spans="2:2">
      <c r="B2" s="10" t="s">
        <v>3</v>
      </c>
    </row>
    <row r="3" spans="2:2">
      <c r="B3" s="10" t="s">
        <v>4</v>
      </c>
    </row>
    <row r="4" spans="2:2">
      <c r="B4" s="9" t="s">
        <v>25</v>
      </c>
    </row>
    <row r="5" spans="2:2">
      <c r="B5" s="35" t="s">
        <v>22</v>
      </c>
    </row>
    <row r="6" spans="2:2">
      <c r="B6" s="37" t="s">
        <v>23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 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2023-08-15T00:14:38Z</dcterms:modified>
</cp:coreProperties>
</file>