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xr:revisionPtr revIDLastSave="0" documentId="13_ncr:1_{15A2CE8C-0E02-4972-8CD4-553528D6D42A}" xr6:coauthVersionLast="36" xr6:coauthVersionMax="36" xr10:uidLastSave="{00000000-0000-0000-0000-000000000000}"/>
  <bookViews>
    <workbookView xWindow="0" yWindow="0" windowWidth="22260" windowHeight="12648" xr2:uid="{00000000-000D-0000-FFFF-FFFF00000000}"/>
  </bookViews>
  <sheets>
    <sheet name="実績報告書" sheetId="3" r:id="rId1"/>
    <sheet name="実績内訳" sheetId="9" r:id="rId2"/>
    <sheet name="事業実績（個票）1" sheetId="11" r:id="rId3"/>
    <sheet name="事業実績（個票）2" sheetId="22" r:id="rId4"/>
    <sheet name="事業実績（個票）3" sheetId="21" r:id="rId5"/>
    <sheet name="分類" sheetId="7" r:id="rId6"/>
  </sheets>
  <definedNames>
    <definedName name="_xlnm.Print_Area" localSheetId="0">実績報告書!$A$1:$T$28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1" l="1"/>
  <c r="E28" i="21" s="1"/>
  <c r="E27" i="21"/>
  <c r="E28" i="22"/>
  <c r="E29" i="22"/>
  <c r="E28" i="11" l="1"/>
  <c r="E29" i="11"/>
  <c r="E27" i="11" l="1"/>
  <c r="P6" i="9"/>
  <c r="P5" i="9"/>
  <c r="D40" i="11"/>
  <c r="D34" i="22" l="1"/>
  <c r="D35" i="22"/>
  <c r="D36" i="22"/>
  <c r="D37" i="22"/>
  <c r="D38" i="22"/>
  <c r="D39" i="22"/>
  <c r="D33" i="22"/>
  <c r="D33" i="11" l="1"/>
  <c r="D40" i="22" l="1"/>
  <c r="E27" i="22" s="1"/>
  <c r="D40" i="21"/>
  <c r="P20" i="9" l="1"/>
  <c r="O19" i="9" l="1"/>
  <c r="O18" i="9"/>
  <c r="O17" i="9"/>
  <c r="O16" i="9"/>
  <c r="O15" i="9"/>
  <c r="O14" i="9"/>
  <c r="O13" i="9"/>
  <c r="O12" i="9"/>
  <c r="O11" i="9"/>
  <c r="O10" i="9"/>
  <c r="O9" i="9"/>
  <c r="O8" i="9"/>
  <c r="O7" i="9"/>
  <c r="O6" i="9"/>
  <c r="O5" i="9"/>
  <c r="T20" i="9" l="1"/>
  <c r="D9" i="3" s="1"/>
  <c r="Q19" i="9"/>
  <c r="S19" i="9" s="1"/>
  <c r="U19" i="9" s="1"/>
  <c r="Q18" i="9"/>
  <c r="S18" i="9" s="1"/>
  <c r="U18" i="9" s="1"/>
  <c r="Q17" i="9"/>
  <c r="S17" i="9" s="1"/>
  <c r="U17" i="9" s="1"/>
  <c r="Q16" i="9"/>
  <c r="S16" i="9" s="1"/>
  <c r="U16" i="9" s="1"/>
  <c r="Q15" i="9"/>
  <c r="S15" i="9" s="1"/>
  <c r="U15" i="9" s="1"/>
  <c r="Q14" i="9"/>
  <c r="S14" i="9" s="1"/>
  <c r="U14" i="9" s="1"/>
  <c r="Q13" i="9"/>
  <c r="S13" i="9" s="1"/>
  <c r="U13" i="9" s="1"/>
  <c r="Q12" i="9"/>
  <c r="S12" i="9" s="1"/>
  <c r="U12" i="9" s="1"/>
  <c r="Q11" i="9"/>
  <c r="S11" i="9" s="1"/>
  <c r="U11" i="9" s="1"/>
  <c r="Q10" i="9"/>
  <c r="S10" i="9" s="1"/>
  <c r="U10" i="9" s="1"/>
  <c r="Q9" i="9"/>
  <c r="S9" i="9" s="1"/>
  <c r="U9" i="9" s="1"/>
  <c r="Q8" i="9"/>
  <c r="S8" i="9" s="1"/>
  <c r="U8" i="9" s="1"/>
  <c r="Q7" i="9"/>
  <c r="S7" i="9" s="1"/>
  <c r="U7" i="9" s="1"/>
  <c r="Q6" i="9"/>
  <c r="S6" i="9" s="1"/>
  <c r="U6" i="9" s="1"/>
  <c r="Q5" i="9"/>
  <c r="S5" i="9" s="1"/>
  <c r="S20" i="9" l="1"/>
  <c r="U5" i="9"/>
  <c r="U20" i="9" s="1"/>
  <c r="D10" i="3" s="1"/>
</calcChain>
</file>

<file path=xl/sharedStrings.xml><?xml version="1.0" encoding="utf-8"?>
<sst xmlns="http://schemas.openxmlformats.org/spreadsheetml/2006/main" count="235" uniqueCount="162">
  <si>
    <t>〒</t>
    <phoneticPr fontId="1"/>
  </si>
  <si>
    <t>フリガナ</t>
    <phoneticPr fontId="1"/>
  </si>
  <si>
    <t>円</t>
    <rPh sb="0" eb="1">
      <t>エン</t>
    </rPh>
    <phoneticPr fontId="1"/>
  </si>
  <si>
    <t>その他</t>
    <rPh sb="2" eb="3">
      <t>タ</t>
    </rPh>
    <phoneticPr fontId="1"/>
  </si>
  <si>
    <t>障害者施設等</t>
    <rPh sb="0" eb="3">
      <t>ショウガイシャ</t>
    </rPh>
    <rPh sb="3" eb="5">
      <t>シセツ</t>
    </rPh>
    <rPh sb="5" eb="6">
      <t>トウ</t>
    </rPh>
    <phoneticPr fontId="1"/>
  </si>
  <si>
    <t>サービス種別</t>
    <rPh sb="4" eb="6">
      <t>シュベツ</t>
    </rPh>
    <phoneticPr fontId="1"/>
  </si>
  <si>
    <t>介護サービス事業所等</t>
    <phoneticPr fontId="1"/>
  </si>
  <si>
    <t>入所系　（介護予防）短期入所療養介護（空床型を除く。）</t>
    <rPh sb="19" eb="22">
      <t>クウショウガタ</t>
    </rPh>
    <rPh sb="23" eb="24">
      <t>ノゾ</t>
    </rPh>
    <phoneticPr fontId="1"/>
  </si>
  <si>
    <t>入所系　生活支援ハウス</t>
    <rPh sb="4" eb="6">
      <t>セイカツ</t>
    </rPh>
    <rPh sb="6" eb="8">
      <t>シエン</t>
    </rPh>
    <phoneticPr fontId="1"/>
  </si>
  <si>
    <t>入所系　（介護予防）短期入所生活介護（空床型を除く。）</t>
    <rPh sb="19" eb="21">
      <t>クウショウ</t>
    </rPh>
    <rPh sb="21" eb="22">
      <t>ガタ</t>
    </rPh>
    <rPh sb="23" eb="24">
      <t>ノゾ</t>
    </rPh>
    <phoneticPr fontId="1"/>
  </si>
  <si>
    <t>通所系　通所介護（通所型サービス（総合事業）を含む。）</t>
    <rPh sb="9" eb="12">
      <t>ツウショガタ</t>
    </rPh>
    <rPh sb="17" eb="19">
      <t>ソウゴウ</t>
    </rPh>
    <rPh sb="19" eb="21">
      <t>ジギョウ</t>
    </rPh>
    <rPh sb="23" eb="24">
      <t>フク</t>
    </rPh>
    <phoneticPr fontId="1"/>
  </si>
  <si>
    <t>訪問系　訪問介護（訪問型サービス（総合事業）を含む。）</t>
    <rPh sb="9" eb="11">
      <t>ホウモン</t>
    </rPh>
    <rPh sb="11" eb="12">
      <t>ガタ</t>
    </rPh>
    <rPh sb="17" eb="19">
      <t>ソウゴウ</t>
    </rPh>
    <rPh sb="19" eb="21">
      <t>ジギョウ</t>
    </rPh>
    <rPh sb="23" eb="24">
      <t>フク</t>
    </rPh>
    <phoneticPr fontId="1"/>
  </si>
  <si>
    <t>訪問系　居宅介護支援（介護予防支援を含む。）</t>
    <rPh sb="11" eb="13">
      <t>カイゴ</t>
    </rPh>
    <rPh sb="13" eb="15">
      <t>ヨボウ</t>
    </rPh>
    <rPh sb="15" eb="17">
      <t>シエン</t>
    </rPh>
    <rPh sb="18" eb="19">
      <t>フク</t>
    </rPh>
    <phoneticPr fontId="1"/>
  </si>
  <si>
    <t>入所系　宿泊型自立訓練</t>
    <rPh sb="4" eb="6">
      <t>シュクハク</t>
    </rPh>
    <rPh sb="6" eb="7">
      <t>ガタ</t>
    </rPh>
    <rPh sb="7" eb="9">
      <t>ジリツ</t>
    </rPh>
    <rPh sb="9" eb="11">
      <t>クンレン</t>
    </rPh>
    <phoneticPr fontId="1"/>
  </si>
  <si>
    <t>入所系　福祉型障害児入所施設</t>
    <phoneticPr fontId="1"/>
  </si>
  <si>
    <t>入所系　医療型障害児入所施設</t>
    <phoneticPr fontId="1"/>
  </si>
  <si>
    <t>入所系　共同生活援助</t>
    <phoneticPr fontId="1"/>
  </si>
  <si>
    <t>入所系　療養介護</t>
    <phoneticPr fontId="1"/>
  </si>
  <si>
    <t>入所系　短期入所併設</t>
    <rPh sb="8" eb="10">
      <t>ヘイセツ</t>
    </rPh>
    <phoneticPr fontId="1"/>
  </si>
  <si>
    <t>入所系　短期入所単独</t>
    <rPh sb="8" eb="10">
      <t>タンドク</t>
    </rPh>
    <phoneticPr fontId="1"/>
  </si>
  <si>
    <t>通所系　放課後等デイサービス</t>
    <phoneticPr fontId="1"/>
  </si>
  <si>
    <t>通所系　生活介護</t>
    <rPh sb="4" eb="6">
      <t>セイカツ</t>
    </rPh>
    <rPh sb="6" eb="8">
      <t>カイゴ</t>
    </rPh>
    <phoneticPr fontId="1"/>
  </si>
  <si>
    <t>通所系　自立訓練（機能訓練）</t>
    <phoneticPr fontId="1"/>
  </si>
  <si>
    <t>通所系　自立訓練（生活訓練）</t>
    <phoneticPr fontId="1"/>
  </si>
  <si>
    <t>通所系　就労移行支援</t>
    <phoneticPr fontId="1"/>
  </si>
  <si>
    <t>通所系　就労継続支援Ａ型</t>
    <phoneticPr fontId="1"/>
  </si>
  <si>
    <t>通所系　就労継続支援Ｂ型</t>
    <rPh sb="6" eb="8">
      <t>ケイゾク</t>
    </rPh>
    <phoneticPr fontId="1"/>
  </si>
  <si>
    <t>通所系　児童発達支援</t>
    <phoneticPr fontId="1"/>
  </si>
  <si>
    <t>通所系　医療型児童発達支援</t>
    <phoneticPr fontId="1"/>
  </si>
  <si>
    <t>訪問系　居宅介護</t>
    <phoneticPr fontId="1"/>
  </si>
  <si>
    <t>訪問系　重度訪問介護</t>
    <phoneticPr fontId="1"/>
  </si>
  <si>
    <t>訪問系　同行援護</t>
    <phoneticPr fontId="1"/>
  </si>
  <si>
    <t>訪問系　行動援護</t>
    <phoneticPr fontId="1"/>
  </si>
  <si>
    <t>訪問系　重度障害者等包括支援</t>
    <phoneticPr fontId="1"/>
  </si>
  <si>
    <t>訪問系　就労定着支援</t>
    <phoneticPr fontId="1"/>
  </si>
  <si>
    <t>訪問系　自立生活援助</t>
    <phoneticPr fontId="1"/>
  </si>
  <si>
    <t>訪問系　居宅訪問型児童発達支援</t>
    <phoneticPr fontId="1"/>
  </si>
  <si>
    <t>訪問系　保育所等訪問支援</t>
    <phoneticPr fontId="1"/>
  </si>
  <si>
    <t>訪問系　地域移行支援</t>
    <phoneticPr fontId="1"/>
  </si>
  <si>
    <t>訪問系　地域定着支援</t>
    <phoneticPr fontId="1"/>
  </si>
  <si>
    <t>訪問系　計画相談支援</t>
    <phoneticPr fontId="1"/>
  </si>
  <si>
    <t>訪問系　障害児相談支援</t>
    <phoneticPr fontId="1"/>
  </si>
  <si>
    <t>都道府県名</t>
    <rPh sb="0" eb="4">
      <t>トドウフケン</t>
    </rPh>
    <rPh sb="4" eb="5">
      <t>メイ</t>
    </rPh>
    <phoneticPr fontId="1"/>
  </si>
  <si>
    <t>京都府知事　様</t>
    <rPh sb="0" eb="3">
      <t>キョウトフ</t>
    </rPh>
    <rPh sb="3" eb="5">
      <t>チジ</t>
    </rPh>
    <rPh sb="6" eb="7">
      <t>サマ</t>
    </rPh>
    <phoneticPr fontId="1"/>
  </si>
  <si>
    <t>No.</t>
    <phoneticPr fontId="1"/>
  </si>
  <si>
    <t>事業所・施設名</t>
    <rPh sb="0" eb="3">
      <t>ジギョウショ</t>
    </rPh>
    <rPh sb="4" eb="7">
      <t>シセツメイ</t>
    </rPh>
    <phoneticPr fontId="1"/>
  </si>
  <si>
    <t>申請者</t>
    <rPh sb="0" eb="3">
      <t>シンセイシャ</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</si>
  <si>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</si>
  <si>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</si>
  <si>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別記様式第４号（第９条関係）　＜障害者施設等＞</t>
    <rPh sb="4" eb="5">
      <t>ダイ</t>
    </rPh>
    <rPh sb="6" eb="7">
      <t>ゴウ</t>
    </rPh>
    <rPh sb="8" eb="9">
      <t>ダイ</t>
    </rPh>
    <rPh sb="10" eb="13">
      <t>ジョウカンケイ</t>
    </rPh>
    <rPh sb="16" eb="18">
      <t>ショウガイ</t>
    </rPh>
    <rPh sb="18" eb="19">
      <t>シャ</t>
    </rPh>
    <rPh sb="19" eb="21">
      <t>シセツ</t>
    </rPh>
    <rPh sb="21" eb="22">
      <t>トウ</t>
    </rPh>
    <phoneticPr fontId="1"/>
  </si>
  <si>
    <t>京都府医療機関・社会福祉施設等経営改善支援事業費補助金実績報告書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2">
      <t>ジッセキホウコクショ</t>
    </rPh>
    <phoneticPr fontId="1"/>
  </si>
  <si>
    <t>　京都府医療機関・社会福祉施設等経営改善支援事業費補助金交付要領第９条の規定に基づき、下記のとおり報告します。</t>
    <rPh sb="28" eb="30">
      <t>コウフ</t>
    </rPh>
    <rPh sb="30" eb="32">
      <t>ヨウリョウ</t>
    </rPh>
    <rPh sb="32" eb="33">
      <t>ダイ</t>
    </rPh>
    <rPh sb="34" eb="35">
      <t>ジョウ</t>
    </rPh>
    <rPh sb="36" eb="38">
      <t>キテイ</t>
    </rPh>
    <rPh sb="39" eb="40">
      <t>モト</t>
    </rPh>
    <rPh sb="43" eb="45">
      <t>カキ</t>
    </rPh>
    <rPh sb="49" eb="51">
      <t>ホウコク</t>
    </rPh>
    <phoneticPr fontId="1"/>
  </si>
  <si>
    <t>補助金交付決定額</t>
    <rPh sb="0" eb="3">
      <t>ホジョキン</t>
    </rPh>
    <rPh sb="3" eb="8">
      <t>コウフケッテイガク</t>
    </rPh>
    <phoneticPr fontId="1"/>
  </si>
  <si>
    <t>補助金清算額</t>
    <rPh sb="0" eb="3">
      <t>ホジョキン</t>
    </rPh>
    <rPh sb="3" eb="5">
      <t>セイサン</t>
    </rPh>
    <rPh sb="5" eb="6">
      <t>ガク</t>
    </rPh>
    <phoneticPr fontId="1"/>
  </si>
  <si>
    <t>((a)×3/4)
千円未満切捨</t>
    <rPh sb="10" eb="15">
      <t>センエンミマンキ</t>
    </rPh>
    <rPh sb="15" eb="16">
      <t>ス</t>
    </rPh>
    <phoneticPr fontId="1"/>
  </si>
  <si>
    <t>補助限度額</t>
    <rPh sb="0" eb="5">
      <t>ホジョゲンドガク</t>
    </rPh>
    <phoneticPr fontId="1"/>
  </si>
  <si>
    <t>補助金清算額
（d)と(e)を比較し少ない額</t>
    <rPh sb="0" eb="3">
      <t>ホジョキン</t>
    </rPh>
    <rPh sb="3" eb="5">
      <t>セイサン</t>
    </rPh>
    <rPh sb="5" eb="6">
      <t>ガク</t>
    </rPh>
    <phoneticPr fontId="1"/>
  </si>
  <si>
    <t>（a）</t>
    <phoneticPr fontId="1"/>
  </si>
  <si>
    <t>(b)</t>
    <phoneticPr fontId="1"/>
  </si>
  <si>
    <t>（c）</t>
    <phoneticPr fontId="1"/>
  </si>
  <si>
    <t>(d)</t>
    <phoneticPr fontId="1"/>
  </si>
  <si>
    <t>(e)</t>
    <phoneticPr fontId="1"/>
  </si>
  <si>
    <t>実績内訳＜障害者施設用＞</t>
    <rPh sb="0" eb="2">
      <t>ジッセキ</t>
    </rPh>
    <rPh sb="2" eb="4">
      <t>ウチワケ</t>
    </rPh>
    <rPh sb="5" eb="7">
      <t>ショウガイ</t>
    </rPh>
    <rPh sb="7" eb="8">
      <t>シャ</t>
    </rPh>
    <rPh sb="8" eb="10">
      <t>シセツ</t>
    </rPh>
    <rPh sb="10" eb="11">
      <t>ヨウ</t>
    </rPh>
    <rPh sb="11" eb="12">
      <t>セヨウ</t>
    </rPh>
    <phoneticPr fontId="1"/>
  </si>
  <si>
    <t>事業実績（個票）＜障害者施設用＞</t>
    <rPh sb="0" eb="2">
      <t>ジギョウ</t>
    </rPh>
    <rPh sb="2" eb="4">
      <t>ジッセキ</t>
    </rPh>
    <rPh sb="5" eb="7">
      <t>コヒョウ</t>
    </rPh>
    <rPh sb="9" eb="12">
      <t>ショウガイシャ</t>
    </rPh>
    <rPh sb="12" eb="14">
      <t>シセツ</t>
    </rPh>
    <rPh sb="14" eb="15">
      <t>ヨウ</t>
    </rPh>
    <phoneticPr fontId="1"/>
  </si>
  <si>
    <t>事業費
（対象経費の
実支出額）</t>
    <rPh sb="0" eb="3">
      <t>ジギョウヒ</t>
    </rPh>
    <rPh sb="6" eb="10">
      <t>タイショウケイヒ</t>
    </rPh>
    <rPh sb="12" eb="13">
      <t>ジツ</t>
    </rPh>
    <phoneticPr fontId="1"/>
  </si>
  <si>
    <t>令和</t>
    <rPh sb="0" eb="2">
      <t>レイワ</t>
    </rPh>
    <phoneticPr fontId="1"/>
  </si>
  <si>
    <t>年</t>
    <rPh sb="0" eb="1">
      <t>ネン</t>
    </rPh>
    <phoneticPr fontId="1"/>
  </si>
  <si>
    <t>月</t>
    <rPh sb="0" eb="1">
      <t>ガツ</t>
    </rPh>
    <phoneticPr fontId="1"/>
  </si>
  <si>
    <t>日</t>
    <rPh sb="0" eb="1">
      <t>ヒ</t>
    </rPh>
    <phoneticPr fontId="1"/>
  </si>
  <si>
    <t>法人名</t>
    <rPh sb="0" eb="2">
      <t>ホウジン</t>
    </rPh>
    <rPh sb="2" eb="3">
      <t>メイ</t>
    </rPh>
    <phoneticPr fontId="1"/>
  </si>
  <si>
    <t>フリガナ</t>
  </si>
  <si>
    <t>代表者氏名</t>
    <rPh sb="0" eb="3">
      <t>ダイヒョウシャ</t>
    </rPh>
    <rPh sb="3" eb="5">
      <t>シメイ</t>
    </rPh>
    <phoneticPr fontId="1"/>
  </si>
  <si>
    <t>（役職名）</t>
    <rPh sb="1" eb="4">
      <t>ヤクショクメイ</t>
    </rPh>
    <phoneticPr fontId="1"/>
  </si>
  <si>
    <t>法人所在地</t>
    <phoneticPr fontId="1"/>
  </si>
  <si>
    <t>担当者氏名</t>
    <rPh sb="0" eb="2">
      <t>タントウ</t>
    </rPh>
    <phoneticPr fontId="1"/>
  </si>
  <si>
    <t>担当者電話番号</t>
    <rPh sb="0" eb="3">
      <t>タントウシャ</t>
    </rPh>
    <phoneticPr fontId="1"/>
  </si>
  <si>
    <t>連絡先メールアドレス</t>
  </si>
  <si>
    <t>【添付書類】
　①実績内訳　②事業実績（個票）　③支払額を証する書類の写し（領収書、請求書、振込書等の写し）</t>
    <phoneticPr fontId="1"/>
  </si>
  <si>
    <t>コード値</t>
    <rPh sb="3" eb="4">
      <t>アタイ</t>
    </rPh>
    <phoneticPr fontId="1"/>
  </si>
  <si>
    <r>
      <t>※</t>
    </r>
    <r>
      <rPr>
        <u/>
        <sz val="12"/>
        <color theme="1"/>
        <rFont val="ＭＳ ゴシック"/>
        <family val="3"/>
        <charset val="128"/>
      </rPr>
      <t>補助対象となる事業所ごとに作成</t>
    </r>
    <r>
      <rPr>
        <sz val="12"/>
        <color theme="1"/>
        <rFont val="ＭＳ ゴシック"/>
        <family val="3"/>
        <charset val="128"/>
      </rPr>
      <t>（必要に応じてシートを追加（コピー）してください）</t>
    </r>
    <rPh sb="1" eb="3">
      <t>ホジョ</t>
    </rPh>
    <rPh sb="3" eb="5">
      <t>タイショウ</t>
    </rPh>
    <rPh sb="8" eb="11">
      <t>ジギョウショ</t>
    </rPh>
    <rPh sb="14" eb="16">
      <t>サクセイ</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</si>
  <si>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</si>
  <si>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 xml:space="preserve">   ↓</t>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</si>
  <si>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</si>
  <si>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</si>
  <si>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</si>
  <si>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</si>
  <si>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</si>
  <si>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金額（円）</t>
    <rPh sb="0" eb="2">
      <t>キンガク</t>
    </rPh>
    <rPh sb="3" eb="4">
      <t>エン</t>
    </rPh>
    <phoneticPr fontId="1"/>
  </si>
  <si>
    <t>備考</t>
    <rPh sb="0" eb="2">
      <t>ビコウ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</si>
  <si>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</si>
  <si>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</si>
  <si>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</si>
  <si>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</si>
  <si>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</si>
  <si>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　支出の部（事業に要した経費）</t>
    <rPh sb="1" eb="3">
      <t>シシュツ</t>
    </rPh>
    <rPh sb="4" eb="5">
      <t>ブ</t>
    </rPh>
    <rPh sb="6" eb="8">
      <t>ジギョウ</t>
    </rPh>
    <rPh sb="9" eb="10">
      <t>ヨウ</t>
    </rPh>
    <rPh sb="12" eb="14">
      <t>ケイヒ</t>
    </rPh>
    <phoneticPr fontId="1"/>
  </si>
  <si>
    <t>番号</t>
    <rPh sb="0" eb="2">
      <t>バンゴウ</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</si>
  <si>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</si>
  <si>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</si>
  <si>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</si>
  <si>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</si>
  <si>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入所系　施設入所支援</t>
    <phoneticPr fontId="1"/>
  </si>
  <si>
    <t>　３　事業費には各「事業実績（個票）」の支出合計（エ）を転記すること。</t>
    <rPh sb="3" eb="6">
      <t>ジギョウヒ</t>
    </rPh>
    <rPh sb="8" eb="9">
      <t>カク</t>
    </rPh>
    <rPh sb="10" eb="12">
      <t>ジギョウ</t>
    </rPh>
    <rPh sb="12" eb="14">
      <t>ジッセキ</t>
    </rPh>
    <rPh sb="15" eb="17">
      <t>コヒョウ</t>
    </rPh>
    <rPh sb="28" eb="30">
      <t>テンキ</t>
    </rPh>
    <phoneticPr fontId="1"/>
  </si>
  <si>
    <t>（別紙「実績内訳」の既交付決定額の計を記入）</t>
    <rPh sb="1" eb="3">
      <t>ベッシ</t>
    </rPh>
    <rPh sb="4" eb="6">
      <t>ジッセキ</t>
    </rPh>
    <rPh sb="6" eb="8">
      <t>ウチワケ</t>
    </rPh>
    <rPh sb="10" eb="11">
      <t>キ</t>
    </rPh>
    <rPh sb="11" eb="15">
      <t>コウフケッテイ</t>
    </rPh>
    <rPh sb="15" eb="16">
      <t>ガク</t>
    </rPh>
    <rPh sb="17" eb="18">
      <t>ケイ</t>
    </rPh>
    <rPh sb="19" eb="21">
      <t>キニュウ</t>
    </rPh>
    <phoneticPr fontId="1"/>
  </si>
  <si>
    <t>（別紙「実績内訳」の補助金清算額の計を記入）</t>
    <rPh sb="1" eb="3">
      <t>ベッシ</t>
    </rPh>
    <rPh sb="4" eb="6">
      <t>ジッセキ</t>
    </rPh>
    <rPh sb="6" eb="8">
      <t>ウチワケ</t>
    </rPh>
    <rPh sb="10" eb="13">
      <t>ホジョキン</t>
    </rPh>
    <rPh sb="13" eb="15">
      <t>セイサン</t>
    </rPh>
    <rPh sb="15" eb="16">
      <t>ガク</t>
    </rPh>
    <rPh sb="17" eb="18">
      <t>ケイ</t>
    </rPh>
    <rPh sb="19" eb="21">
      <t>キニュウ</t>
    </rPh>
    <phoneticPr fontId="1"/>
  </si>
  <si>
    <t>（b)と(c)を比較し少ない額</t>
    <rPh sb="8" eb="10">
      <t>ヒカク</t>
    </rPh>
    <rPh sb="11" eb="12">
      <t>スク</t>
    </rPh>
    <rPh sb="14" eb="15">
      <t>ガク</t>
    </rPh>
    <phoneticPr fontId="1"/>
  </si>
  <si>
    <t>既交付決定額</t>
    <rPh sb="0" eb="1">
      <t>キ</t>
    </rPh>
    <rPh sb="1" eb="3">
      <t>コウフ</t>
    </rPh>
    <rPh sb="3" eb="5">
      <t>ケッテイ</t>
    </rPh>
    <rPh sb="5" eb="6">
      <t>ガク</t>
    </rPh>
    <phoneticPr fontId="1"/>
  </si>
  <si>
    <t>入所系　介護老人福祉施設</t>
  </si>
  <si>
    <t>入所系　介護老人保健施設</t>
  </si>
  <si>
    <t>入所系　介護療養型医療施設</t>
  </si>
  <si>
    <t>入所系　介護医療院</t>
  </si>
  <si>
    <t>入所系　（介護予防）認知症対応型共同生活介護</t>
  </si>
  <si>
    <t>入所系　軽費老人ホーム</t>
  </si>
  <si>
    <t>入所系　養護老人ホーム</t>
  </si>
  <si>
    <t>通所系　（介護予防）通所リハビリテーション</t>
  </si>
  <si>
    <t>通所系　（介護予防）認知症対応型通所介護</t>
  </si>
  <si>
    <t>通所系　（介護予防）小規模多機能型居宅介護</t>
  </si>
  <si>
    <t>通所系　地域密着型通所介護</t>
  </si>
  <si>
    <t>通所系　複合型サービス（看護小規模多機能型居宅介護）</t>
  </si>
  <si>
    <t>訪問系　（介護予防）訪問入浴介護</t>
  </si>
  <si>
    <t>訪問系　（介護予防）訪問看護</t>
  </si>
  <si>
    <t>訪問系　（介護予防）訪問リハビリテーション</t>
  </si>
  <si>
    <t>訪問系　（介護予防）福祉用具貸与</t>
  </si>
  <si>
    <t>訪問系　特定（介護予防）福祉用具販売</t>
  </si>
  <si>
    <t>訪問系　定期巡回・随時対応型訪問介護看護</t>
  </si>
  <si>
    <t>訪問系　夜間対応型訪問介護</t>
  </si>
  <si>
    <t>計</t>
    <rPh sb="0" eb="1">
      <t>ケイ</t>
    </rPh>
    <phoneticPr fontId="1"/>
  </si>
  <si>
    <t>システム導入（経営改善や省エネに係るもの）</t>
    <rPh sb="4" eb="6">
      <t>ドウニュウ</t>
    </rPh>
    <phoneticPr fontId="1"/>
  </si>
  <si>
    <t>＜事業詳細＞（事業の実施内容を具体的に記入）</t>
    <rPh sb="1" eb="3">
      <t>ジギョウ</t>
    </rPh>
    <rPh sb="3" eb="5">
      <t>ショウサイ</t>
    </rPh>
    <rPh sb="7" eb="9">
      <t>ジギョウ</t>
    </rPh>
    <rPh sb="10" eb="12">
      <t>ジッシ</t>
    </rPh>
    <rPh sb="12" eb="14">
      <t>ナイヨウ</t>
    </rPh>
    <rPh sb="15" eb="18">
      <t>グタイテキ</t>
    </rPh>
    <rPh sb="19" eb="21">
      <t>キニュウ</t>
    </rPh>
    <phoneticPr fontId="1"/>
  </si>
  <si>
    <t>（支出合計額×3/4（上限15万円））千円未満切捨</t>
    <rPh sb="1" eb="3">
      <t>シシュツ</t>
    </rPh>
    <rPh sb="3" eb="5">
      <t>ゴウケイ</t>
    </rPh>
    <rPh sb="5" eb="6">
      <t>ガク</t>
    </rPh>
    <rPh sb="11" eb="13">
      <t>ジョウゲン</t>
    </rPh>
    <rPh sb="15" eb="16">
      <t>マン</t>
    </rPh>
    <rPh sb="16" eb="17">
      <t>エン</t>
    </rPh>
    <rPh sb="19" eb="23">
      <t>センエンミマン</t>
    </rPh>
    <rPh sb="23" eb="24">
      <t>キ</t>
    </rPh>
    <rPh sb="24" eb="25">
      <t>ス</t>
    </rPh>
    <phoneticPr fontId="1"/>
  </si>
  <si>
    <t>事業完了日</t>
    <rPh sb="0" eb="2">
      <t>ジギョウ</t>
    </rPh>
    <rPh sb="2" eb="4">
      <t>カンリョウ</t>
    </rPh>
    <rPh sb="4" eb="5">
      <t>ヒ</t>
    </rPh>
    <phoneticPr fontId="1"/>
  </si>
  <si>
    <t>令和　　年　　月　　日</t>
    <rPh sb="0" eb="2">
      <t>レイワ</t>
    </rPh>
    <rPh sb="4" eb="5">
      <t>ネン</t>
    </rPh>
    <rPh sb="7" eb="8">
      <t>ガツ</t>
    </rPh>
    <rPh sb="10" eb="11">
      <t>ニチ</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</si>
  <si>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</si>
  <si>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１．事業実施内容</t>
    <rPh sb="2" eb="4">
      <t>ジギョウ</t>
    </rPh>
    <rPh sb="4" eb="6">
      <t>ジッシ</t>
    </rPh>
    <rPh sb="6" eb="8">
      <t>ナイヨウ</t>
    </rPh>
    <phoneticPr fontId="1"/>
  </si>
  <si>
    <t>入所系　地域密着型介護老人福祉施設入所者生活介護</t>
  </si>
  <si>
    <t>支出額(円)</t>
    <rPh sb="0" eb="2">
      <t>シシュツ</t>
    </rPh>
    <rPh sb="4" eb="5">
      <t>エン</t>
    </rPh>
    <phoneticPr fontId="1"/>
  </si>
  <si>
    <t>←実績内訳の事業費(a)欄に転記</t>
    <rPh sb="1" eb="3">
      <t>ジッセキ</t>
    </rPh>
    <phoneticPr fontId="1"/>
  </si>
  <si>
    <t>事業所
番号
（10桁）</t>
    <rPh sb="0" eb="3">
      <t>ジギョウショ</t>
    </rPh>
    <rPh sb="4" eb="6">
      <t>バンゴウ</t>
    </rPh>
    <rPh sb="10" eb="11">
      <t>ケタ</t>
    </rPh>
    <phoneticPr fontId="1"/>
  </si>
  <si>
    <t>　２　事業所番号は１０桁で記入すること。</t>
    <rPh sb="3" eb="6">
      <t>ジギョウショ</t>
    </rPh>
    <rPh sb="6" eb="8">
      <t>バンゴウ</t>
    </rPh>
    <phoneticPr fontId="1"/>
  </si>
  <si>
    <t>職員の業務負担軽減のためのICT機器、介護ロボットの導入</t>
    <rPh sb="0" eb="2">
      <t>ショクイン</t>
    </rPh>
    <rPh sb="3" eb="7">
      <t>ギョウムフタン</t>
    </rPh>
    <rPh sb="7" eb="9">
      <t>ケイゲン</t>
    </rPh>
    <rPh sb="16" eb="18">
      <t>キキ</t>
    </rPh>
    <rPh sb="19" eb="21">
      <t>カイゴ</t>
    </rPh>
    <rPh sb="26" eb="28">
      <t>ドウニュウ</t>
    </rPh>
    <phoneticPr fontId="1"/>
  </si>
  <si>
    <t>※都道府県名から後を、番地や建物名まで記載してください。</t>
    <rPh sb="1" eb="5">
      <t>トドウフケン</t>
    </rPh>
    <phoneticPr fontId="1"/>
  </si>
  <si>
    <t>都・道
府・県</t>
    <rPh sb="0" eb="1">
      <t>ミヤコ</t>
    </rPh>
    <rPh sb="2" eb="3">
      <t>ドウ</t>
    </rPh>
    <rPh sb="4" eb="5">
      <t>フ</t>
    </rPh>
    <rPh sb="6" eb="7">
      <t>ケン</t>
    </rPh>
    <phoneticPr fontId="1"/>
  </si>
  <si>
    <t>地域生活支援センター〇〇</t>
    <rPh sb="0" eb="2">
      <t>チイキ</t>
    </rPh>
    <rPh sb="2" eb="4">
      <t>セイカツ</t>
    </rPh>
    <rPh sb="4" eb="6">
      <t>シエン</t>
    </rPh>
    <phoneticPr fontId="1"/>
  </si>
  <si>
    <t>△△園</t>
    <rPh sb="2" eb="3">
      <t>エン</t>
    </rPh>
    <phoneticPr fontId="1"/>
  </si>
  <si>
    <t>処理速度の遅いパソコンの買い替えを行うことで、業務時間の短縮、業務効率の改善、職員の負担軽減を図る。</t>
    <rPh sb="0" eb="4">
      <t>ショリソクド</t>
    </rPh>
    <rPh sb="5" eb="6">
      <t>オソ</t>
    </rPh>
    <rPh sb="12" eb="13">
      <t>カ</t>
    </rPh>
    <rPh sb="14" eb="15">
      <t>カ</t>
    </rPh>
    <rPh sb="17" eb="18">
      <t>オコナ</t>
    </rPh>
    <rPh sb="23" eb="27">
      <t>ギョウムジカン</t>
    </rPh>
    <rPh sb="28" eb="30">
      <t>タンシュク</t>
    </rPh>
    <rPh sb="31" eb="33">
      <t>ギョウム</t>
    </rPh>
    <rPh sb="33" eb="35">
      <t>コウリツ</t>
    </rPh>
    <rPh sb="36" eb="38">
      <t>カイゼン</t>
    </rPh>
    <rPh sb="39" eb="41">
      <t>ショクイン</t>
    </rPh>
    <rPh sb="42" eb="44">
      <t>フタン</t>
    </rPh>
    <rPh sb="44" eb="46">
      <t>ケイゲン</t>
    </rPh>
    <rPh sb="47" eb="48">
      <t>ハカ</t>
    </rPh>
    <phoneticPr fontId="1"/>
  </si>
  <si>
    <t>勤務管理システムを導入することで職員の勤務予定の把握を容易にし、業務効率の向上及び経営改善を図る。</t>
    <rPh sb="0" eb="2">
      <t>キンム</t>
    </rPh>
    <rPh sb="2" eb="4">
      <t>カンリ</t>
    </rPh>
    <rPh sb="9" eb="11">
      <t>ドウニュウ</t>
    </rPh>
    <rPh sb="16" eb="18">
      <t>ショクイン</t>
    </rPh>
    <rPh sb="19" eb="21">
      <t>キンム</t>
    </rPh>
    <rPh sb="21" eb="23">
      <t>ヨテイ</t>
    </rPh>
    <rPh sb="24" eb="26">
      <t>ハアク</t>
    </rPh>
    <rPh sb="27" eb="29">
      <t>ヨウイ</t>
    </rPh>
    <rPh sb="32" eb="36">
      <t>ギョウムコウリツ</t>
    </rPh>
    <rPh sb="37" eb="39">
      <t>コウジョウ</t>
    </rPh>
    <rPh sb="39" eb="40">
      <t>オヨ</t>
    </rPh>
    <rPh sb="41" eb="43">
      <t>ケイエイ</t>
    </rPh>
    <rPh sb="43" eb="45">
      <t>カイゼン</t>
    </rPh>
    <rPh sb="46" eb="47">
      <t>ハカ</t>
    </rPh>
    <phoneticPr fontId="1"/>
  </si>
  <si>
    <t>勤務管理システム導入費</t>
    <rPh sb="8" eb="10">
      <t>ドウニュウ</t>
    </rPh>
    <rPh sb="10" eb="11">
      <t>ヒ</t>
    </rPh>
    <phoneticPr fontId="1"/>
  </si>
  <si>
    <t>社会福祉法人　〇〇会</t>
    <rPh sb="0" eb="6">
      <t>シャカイフクシホウジン</t>
    </rPh>
    <rPh sb="9" eb="10">
      <t>カイ</t>
    </rPh>
    <phoneticPr fontId="1"/>
  </si>
  <si>
    <t>シャカイフクシホウジン　〇〇カイ</t>
    <phoneticPr fontId="1"/>
  </si>
  <si>
    <t>キョウト　タロウ</t>
    <phoneticPr fontId="1"/>
  </si>
  <si>
    <t>京都　太郎</t>
    <rPh sb="0" eb="2">
      <t>キョウト</t>
    </rPh>
    <rPh sb="3" eb="5">
      <t>タロウ</t>
    </rPh>
    <phoneticPr fontId="1"/>
  </si>
  <si>
    <t>理事長</t>
    <rPh sb="0" eb="3">
      <t>リジチョウ</t>
    </rPh>
    <phoneticPr fontId="1"/>
  </si>
  <si>
    <t>京都</t>
    <rPh sb="0" eb="2">
      <t>キョウト</t>
    </rPh>
    <phoneticPr fontId="1"/>
  </si>
  <si>
    <t>○○市○○区○○町○○番地</t>
    <rPh sb="2" eb="3">
      <t>シ</t>
    </rPh>
    <rPh sb="5" eb="6">
      <t>ク</t>
    </rPh>
    <rPh sb="6" eb="9">
      <t>マルマルチョウ</t>
    </rPh>
    <rPh sb="11" eb="13">
      <t>バンチ</t>
    </rPh>
    <phoneticPr fontId="1"/>
  </si>
  <si>
    <t>京都　次郎</t>
    <rPh sb="0" eb="2">
      <t>キョウト</t>
    </rPh>
    <rPh sb="3" eb="5">
      <t>ジロウ</t>
    </rPh>
    <phoneticPr fontId="1"/>
  </si>
  <si>
    <t>123－456-7899</t>
    <phoneticPr fontId="1"/>
  </si>
  <si>
    <t>xxx＠yyy</t>
    <phoneticPr fontId="1"/>
  </si>
  <si>
    <t>123-4567</t>
    <phoneticPr fontId="1"/>
  </si>
  <si>
    <t>地域生活支援センター〇〇</t>
    <phoneticPr fontId="1"/>
  </si>
  <si>
    <t>△△園</t>
    <phoneticPr fontId="1"/>
  </si>
  <si>
    <t>通所系　自立訓練（生活訓練）</t>
  </si>
  <si>
    <t>入所系　施設入所支援</t>
  </si>
  <si>
    <t>パソコン品名</t>
    <rPh sb="4" eb="6">
      <t>ヒンメイ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</si>
</sst>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5">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11"/>
      <name val="Yu Gothic"/>
      <family val="3"/>
      <charset val="128"/>
      <scheme val="minor"/>
    </font>
    <font>
      <sz val="8"/>
      <color theme="1"/>
      <name val="ＭＳ ゴシック"/>
      <family val="3"/>
      <charset val="128"/>
    </font>
    <font>
      <sz val="9"/>
      <color theme="1"/>
      <name val="Yu Gothic"/>
      <family val="2"/>
      <scheme val="minor"/>
    </font>
    <font>
      <sz val="16"/>
      <color theme="1"/>
      <name val="Yu Gothic"/>
      <family val="2"/>
      <scheme val="minor"/>
    </font>
    <font>
      <sz val="16"/>
      <color theme="1"/>
      <name val="ＭＳ Ｐゴシック"/>
      <family val="3"/>
      <charset val="128"/>
    </font>
    <font>
      <u/>
      <sz val="12"/>
      <color theme="1"/>
      <name val="ＭＳ ゴシック"/>
      <family val="3"/>
      <charset val="128"/>
    </font>
    <font>
      <b/>
      <sz val="14"/>
      <color theme="1"/>
      <name val="ＭＳ ゴシック"/>
      <family val="3"/>
      <charset val="128"/>
    </font>
    <font>
      <b/>
      <sz val="9"/>
      <color theme="1"/>
      <name val="ＭＳ ゴシック"/>
      <family val="3"/>
      <charset val="128"/>
    </font>
    <font>
      <b/>
      <sz val="9"/>
      <color theme="1"/>
      <name val="Yu Gothic"/>
      <family val="2"/>
      <scheme val="minor"/>
    </font>
    <font>
      <sz val="10"/>
      <color theme="1"/>
      <name val="ＭＳ ゴシック"/>
      <family val="3"/>
      <charset val="128"/>
    </font>
    <font>
      <b/>
      <sz val="10"/>
      <color theme="1"/>
      <name val="ＭＳ ゴシック"/>
      <family val="3"/>
      <charset val="128"/>
    </font>
    <font>
      <sz val="10"/>
      <color theme="1"/>
      <name val="Yu Gothic"/>
      <family val="2"/>
      <scheme val="minor"/>
    </font>
    <font>
      <b/>
      <sz val="12"/>
      <color theme="1"/>
      <name val="ＭＳ ゴシック"/>
      <family val="3"/>
      <charset val="128"/>
    </font>
    <font>
      <b/>
      <sz val="12"/>
      <color theme="1"/>
      <name val="Yu Gothic"/>
      <family val="2"/>
      <scheme val="minor"/>
    </font>
    <font>
      <b/>
      <sz val="14"/>
      <color theme="1"/>
      <name val="Yu Gothic"/>
      <family val="2"/>
      <scheme val="minor"/>
    </font>
    <font>
      <sz val="12"/>
      <color rgb="FFFF0000"/>
      <name val="ＭＳ ゴシック"/>
      <family val="3"/>
      <charset val="128"/>
    </font>
    <font>
      <sz val="11"/>
      <color rgb="FFFF0000"/>
      <name val="Yu Gothic"/>
      <family val="2"/>
      <scheme val="minor"/>
    </font>
    <font>
      <sz val="9"/>
      <color rgb="FFFF0000"/>
      <name val="ＭＳ ゴシック"/>
      <family val="3"/>
      <charset val="128"/>
    </font>
    <font>
      <sz val="11"/>
      <color rgb="FFFF0000"/>
      <name val="ＭＳ ゴシック"/>
      <family val="3"/>
      <charset val="128"/>
    </font>
    <font>
      <sz val="12"/>
      <color rgb="FFFF0000"/>
      <name val="Yu Gothic"/>
      <family val="2"/>
      <scheme val="minor"/>
    </font>
    <font>
      <sz val="10"/>
      <color rgb="FFFF0000"/>
      <name val="ＭＳ ゴシック"/>
      <family val="3"/>
      <charset val="128"/>
    </font>
    <font>
      <b/>
      <sz val="16"/>
      <color rgb="FFFF0000"/>
      <name val="ＭＳ ゴシック"/>
      <family val="3"/>
      <charset val="128"/>
    </font>
    <font>
      <b/>
      <sz val="16"/>
      <color rgb="FFFF0000"/>
      <name val="Yu Gothic"/>
      <family val="2"/>
      <scheme val="minor"/>
    </font>
    <font>
      <sz val="16"/>
      <color rgb="FFFF0000"/>
      <name val="ＭＳ Ｐゴシック"/>
      <family val="3"/>
      <charset val="128"/>
    </font>
    <font>
      <sz val="11"/>
      <name val="ＭＳ ゴシック"/>
      <family val="3"/>
      <charset val="128"/>
    </font>
    <font>
      <sz val="11"/>
      <name val="Yu Gothic"/>
      <family val="2"/>
      <scheme val="minor"/>
    </font>
  </fonts>
  <fills count="3">
    <fill>
      <patternFill patternType="none"/>
    </fill>
    <fill>
      <patternFill patternType="gray125"/>
    </fill>
    <fill>
      <patternFill patternType="solid">
        <fgColor theme="4" tint="0.79998168889431442"/>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medium">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bottom style="medium">
        <color auto="1"/>
      </bottom>
      <diagonal/>
    </border>
    <border>
      <left style="thin">
        <color indexed="64"/>
      </left>
      <right/>
      <top/>
      <bottom style="medium">
        <color auto="1"/>
      </bottom>
      <diagonal/>
    </border>
    <border>
      <left/>
      <right/>
      <top/>
      <bottom style="medium">
        <color auto="1"/>
      </bottom>
      <diagonal/>
    </border>
    <border>
      <left/>
      <right style="hair">
        <color auto="1"/>
      </right>
      <top style="thin">
        <color auto="1"/>
      </top>
      <bottom style="medium">
        <color auto="1"/>
      </bottom>
      <diagonal/>
    </border>
    <border>
      <left/>
      <right style="medium">
        <color auto="1"/>
      </right>
      <top style="hair">
        <color auto="1"/>
      </top>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hair">
        <color auto="1"/>
      </left>
      <right style="hair">
        <color auto="1"/>
      </right>
      <top style="medium">
        <color auto="1"/>
      </top>
      <bottom style="thin">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left style="thin">
        <color auto="1"/>
      </left>
      <right style="hair">
        <color auto="1"/>
      </right>
      <top style="thin">
        <color auto="1"/>
      </top>
      <bottom/>
      <diagonal/>
    </border>
    <border>
      <left style="hair">
        <color indexed="64"/>
      </left>
      <right style="thin">
        <color indexed="64"/>
      </right>
      <top style="thin">
        <color indexed="64"/>
      </top>
      <bottom/>
      <diagonal/>
    </border>
    <border>
      <left style="thin">
        <color auto="1"/>
      </left>
      <right style="hair">
        <color auto="1"/>
      </right>
      <top/>
      <bottom style="thin">
        <color indexed="64"/>
      </bottom>
      <diagonal/>
    </border>
    <border>
      <left style="hair">
        <color auto="1"/>
      </left>
      <right style="thin">
        <color auto="1"/>
      </right>
      <top/>
      <bottom style="thin">
        <color indexed="64"/>
      </bottom>
      <diagonal/>
    </border>
    <border>
      <left style="thin">
        <color auto="1"/>
      </left>
      <right style="hair">
        <color auto="1"/>
      </right>
      <top style="hair">
        <color indexed="64"/>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style="hair">
        <color indexed="64"/>
      </right>
      <top style="thin">
        <color auto="1"/>
      </top>
      <bottom style="thin">
        <color auto="1"/>
      </bottom>
      <diagonal/>
    </border>
    <border>
      <left style="hair">
        <color indexed="64"/>
      </left>
      <right style="hair">
        <color indexed="64"/>
      </right>
      <top/>
      <bottom style="thin">
        <color auto="1"/>
      </bottom>
      <diagonal/>
    </border>
    <border>
      <left style="hair">
        <color auto="1"/>
      </left>
      <right style="medium">
        <color auto="1"/>
      </right>
      <top style="medium">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auto="1"/>
      </right>
      <top style="thin">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272">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3" fillId="0" borderId="0" xfId="0" applyFont="1" applyBorder="1"/>
    <xf numFmtId="0" fontId="0" fillId="0" borderId="27" xfId="0" applyBorder="1" applyAlignment="1">
      <alignment shrinkToFit="1"/>
    </xf>
    <xf numFmtId="0" fontId="0" fillId="0" borderId="25" xfId="0" applyBorder="1" applyAlignment="1">
      <alignment shrinkToFit="1"/>
    </xf>
    <xf numFmtId="0" fontId="0" fillId="0" borderId="26" xfId="0" applyBorder="1" applyAlignment="1">
      <alignment shrinkToFit="1"/>
    </xf>
    <xf numFmtId="0" fontId="9" fillId="0" borderId="28" xfId="0" applyFont="1" applyBorder="1"/>
    <xf numFmtId="0" fontId="9" fillId="0" borderId="9" xfId="0" applyFont="1" applyBorder="1"/>
    <xf numFmtId="0" fontId="9" fillId="0" borderId="16" xfId="0" applyFont="1" applyBorder="1"/>
    <xf numFmtId="0" fontId="0" fillId="0" borderId="23" xfId="0" applyBorder="1" applyAlignment="1">
      <alignment shrinkToFit="1"/>
    </xf>
    <xf numFmtId="0" fontId="9" fillId="0" borderId="5" xfId="0" applyFont="1" applyBorder="1" applyAlignment="1">
      <alignment horizontal="center"/>
    </xf>
    <xf numFmtId="0" fontId="5" fillId="0" borderId="0" xfId="0" applyFont="1" applyBorder="1" applyAlignment="1">
      <alignment horizontal="left" vertical="center"/>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38" fontId="4" fillId="0" borderId="1" xfId="1" applyFont="1" applyBorder="1" applyAlignment="1">
      <alignment vertical="center"/>
    </xf>
    <xf numFmtId="0" fontId="10"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3" fillId="0" borderId="27"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11" fillId="0" borderId="32" xfId="0" applyFont="1" applyBorder="1" applyAlignment="1">
      <alignment horizontal="center" vertical="center"/>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36" xfId="0" applyFont="1" applyBorder="1" applyAlignment="1">
      <alignment horizontal="center" vertical="center" textRotation="255"/>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2" fillId="0" borderId="0" xfId="0" applyFont="1" applyAlignment="1">
      <alignment horizontal="center" vertical="center" wrapText="1"/>
    </xf>
    <xf numFmtId="0" fontId="13" fillId="0" borderId="0" xfId="0" applyFont="1" applyAlignment="1">
      <alignment horizontal="right"/>
    </xf>
    <xf numFmtId="0" fontId="13" fillId="0" borderId="0" xfId="0" applyFont="1" applyAlignment="1">
      <alignment horizontal="center"/>
    </xf>
    <xf numFmtId="0" fontId="0" fillId="0" borderId="0" xfId="0" applyAlignment="1">
      <alignment wrapText="1"/>
    </xf>
    <xf numFmtId="0" fontId="6" fillId="0" borderId="49" xfId="0" applyFont="1" applyBorder="1" applyAlignment="1">
      <alignment horizontal="center" vertical="center"/>
    </xf>
    <xf numFmtId="0" fontId="4" fillId="0" borderId="55" xfId="0" applyFont="1" applyBorder="1" applyAlignment="1">
      <alignment horizontal="center" vertical="center" wrapText="1"/>
    </xf>
    <xf numFmtId="0" fontId="4" fillId="0" borderId="56" xfId="0" applyFont="1" applyBorder="1" applyAlignment="1">
      <alignment horizontal="center" vertical="center" textRotation="255"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2" borderId="59"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vertical="center"/>
    </xf>
    <xf numFmtId="0" fontId="5" fillId="0" borderId="0" xfId="0" applyFont="1" applyBorder="1"/>
    <xf numFmtId="0" fontId="6" fillId="2" borderId="27" xfId="0" applyFont="1" applyFill="1" applyBorder="1"/>
    <xf numFmtId="0" fontId="3" fillId="0" borderId="0" xfId="0" applyFont="1" applyBorder="1" applyAlignment="1">
      <alignment wrapText="1"/>
    </xf>
    <xf numFmtId="0" fontId="6" fillId="2" borderId="27" xfId="0" applyFont="1" applyFill="1" applyBorder="1" applyAlignment="1">
      <alignment wrapText="1"/>
    </xf>
    <xf numFmtId="0" fontId="3" fillId="0" borderId="0" xfId="0" applyFont="1" applyBorder="1" applyAlignment="1">
      <alignment horizontal="left" vertical="center" wrapText="1"/>
    </xf>
    <xf numFmtId="0" fontId="3" fillId="0" borderId="0" xfId="0" applyFont="1" applyAlignment="1">
      <alignment wrapText="1"/>
    </xf>
    <xf numFmtId="0" fontId="4" fillId="0" borderId="31" xfId="0" applyFont="1" applyBorder="1" applyAlignment="1">
      <alignment vertical="center" wrapText="1"/>
    </xf>
    <xf numFmtId="0" fontId="15" fillId="0" borderId="0" xfId="0" applyFont="1" applyBorder="1"/>
    <xf numFmtId="0" fontId="15" fillId="0" borderId="8" xfId="0" applyFont="1" applyBorder="1" applyAlignment="1"/>
    <xf numFmtId="0" fontId="4" fillId="0" borderId="8" xfId="0" applyFont="1" applyBorder="1" applyAlignment="1">
      <alignment vertical="center" wrapText="1"/>
    </xf>
    <xf numFmtId="0" fontId="3" fillId="0" borderId="27" xfId="0" applyFont="1" applyFill="1" applyBorder="1" applyAlignment="1">
      <alignment vertical="center"/>
    </xf>
    <xf numFmtId="0" fontId="3" fillId="0" borderId="29" xfId="0" applyFont="1" applyFill="1" applyBorder="1"/>
    <xf numFmtId="0" fontId="18" fillId="0" borderId="1" xfId="0" applyFont="1" applyFill="1" applyBorder="1" applyAlignment="1">
      <alignment horizontal="center" vertical="center"/>
    </xf>
    <xf numFmtId="0" fontId="3" fillId="0" borderId="27" xfId="0" applyFont="1" applyFill="1" applyBorder="1"/>
    <xf numFmtId="0" fontId="18" fillId="2" borderId="1" xfId="0" applyFont="1" applyFill="1" applyBorder="1" applyAlignment="1">
      <alignment horizontal="center" vertical="center"/>
    </xf>
    <xf numFmtId="38" fontId="18" fillId="2" borderId="1" xfId="1" applyFont="1" applyFill="1" applyBorder="1" applyAlignment="1">
      <alignment vertical="center"/>
    </xf>
    <xf numFmtId="38" fontId="18" fillId="2" borderId="1" xfId="1" applyFont="1" applyFill="1" applyBorder="1" applyAlignment="1">
      <alignment horizontal="center" vertical="center"/>
    </xf>
    <xf numFmtId="38" fontId="18" fillId="2" borderId="2" xfId="1" applyFont="1" applyFill="1" applyBorder="1" applyAlignment="1">
      <alignment vertical="center"/>
    </xf>
    <xf numFmtId="0" fontId="19" fillId="0" borderId="23" xfId="0" applyFont="1" applyFill="1" applyBorder="1" applyAlignment="1">
      <alignment horizontal="center" vertical="center" shrinkToFit="1"/>
    </xf>
    <xf numFmtId="38" fontId="4" fillId="0" borderId="23" xfId="1" applyFont="1" applyBorder="1" applyAlignment="1">
      <alignment vertical="center"/>
    </xf>
    <xf numFmtId="38" fontId="4" fillId="2" borderId="2" xfId="1" applyFont="1" applyFill="1" applyBorder="1" applyAlignment="1">
      <alignment vertical="center"/>
    </xf>
    <xf numFmtId="38" fontId="4" fillId="0" borderId="2" xfId="1" applyFont="1" applyBorder="1" applyAlignment="1">
      <alignment vertical="center"/>
    </xf>
    <xf numFmtId="38" fontId="4" fillId="0" borderId="66" xfId="1" applyFont="1" applyBorder="1" applyAlignment="1">
      <alignment vertical="center"/>
    </xf>
    <xf numFmtId="176" fontId="20" fillId="0" borderId="66" xfId="1" applyNumberFormat="1" applyFont="1" applyFill="1" applyBorder="1" applyAlignment="1">
      <alignment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58" xfId="0" applyFont="1" applyFill="1" applyBorder="1" applyAlignment="1">
      <alignment horizontal="center" vertical="center"/>
    </xf>
    <xf numFmtId="0" fontId="4" fillId="0" borderId="0" xfId="0" applyFont="1" applyBorder="1" applyAlignment="1">
      <alignment vertical="center" wrapText="1"/>
    </xf>
    <xf numFmtId="0" fontId="4" fillId="0" borderId="27" xfId="0" applyFont="1" applyBorder="1" applyAlignment="1">
      <alignment vertical="center"/>
    </xf>
    <xf numFmtId="0" fontId="15" fillId="0" borderId="0" xfId="0" applyFont="1" applyBorder="1" applyAlignment="1">
      <alignment vertical="center"/>
    </xf>
    <xf numFmtId="0" fontId="15" fillId="0" borderId="8" xfId="0" applyFont="1" applyBorder="1" applyAlignment="1">
      <alignment vertical="center"/>
    </xf>
    <xf numFmtId="0" fontId="23" fillId="0" borderId="8" xfId="0" applyFont="1" applyBorder="1" applyAlignment="1">
      <alignment vertical="center"/>
    </xf>
    <xf numFmtId="0" fontId="3" fillId="0" borderId="25"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26" fillId="2" borderId="70" xfId="0" applyFont="1" applyFill="1" applyBorder="1" applyAlignment="1">
      <alignment horizontal="center" vertical="center"/>
    </xf>
    <xf numFmtId="0" fontId="26" fillId="2" borderId="73" xfId="0" applyFont="1" applyFill="1" applyBorder="1" applyAlignment="1">
      <alignment horizontal="center" vertical="center"/>
    </xf>
    <xf numFmtId="0" fontId="26" fillId="2" borderId="74" xfId="0" applyFont="1" applyFill="1" applyBorder="1" applyAlignment="1">
      <alignment horizontal="center" vertical="center"/>
    </xf>
    <xf numFmtId="38" fontId="18" fillId="0" borderId="1" xfId="1" applyFont="1" applyFill="1" applyBorder="1" applyAlignment="1">
      <alignment vertical="center"/>
    </xf>
    <xf numFmtId="38" fontId="18" fillId="0" borderId="2" xfId="1" applyFont="1" applyFill="1" applyBorder="1" applyAlignment="1">
      <alignment vertical="center"/>
    </xf>
    <xf numFmtId="0" fontId="26" fillId="2" borderId="1" xfId="0" applyFont="1" applyFill="1" applyBorder="1" applyAlignment="1">
      <alignment vertical="center" wrapText="1"/>
    </xf>
    <xf numFmtId="38" fontId="29" fillId="2" borderId="1" xfId="1" applyFont="1" applyFill="1" applyBorder="1" applyAlignment="1">
      <alignment horizontal="center" vertical="center"/>
    </xf>
    <xf numFmtId="0" fontId="29" fillId="2" borderId="1" xfId="0" applyFont="1" applyFill="1" applyBorder="1" applyAlignment="1">
      <alignment horizontal="center" vertical="center"/>
    </xf>
    <xf numFmtId="0" fontId="32" fillId="2" borderId="0" xfId="0" applyFont="1" applyFill="1" applyAlignment="1">
      <alignment horizontal="center"/>
    </xf>
    <xf numFmtId="0" fontId="26" fillId="2" borderId="59" xfId="0" applyFont="1" applyFill="1" applyBorder="1" applyAlignment="1">
      <alignment horizontal="center" vertical="center" wrapText="1"/>
    </xf>
    <xf numFmtId="38" fontId="26" fillId="2" borderId="1" xfId="1" applyFont="1" applyFill="1" applyBorder="1" applyAlignment="1">
      <alignment vertical="center"/>
    </xf>
    <xf numFmtId="0" fontId="26" fillId="2" borderId="1"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wrapText="1"/>
    </xf>
    <xf numFmtId="0" fontId="2" fillId="0" borderId="0" xfId="0" applyFont="1" applyAlignment="1">
      <alignment vertical="center" wrapText="1"/>
    </xf>
    <xf numFmtId="0" fontId="12" fillId="0" borderId="0" xfId="0" applyFont="1" applyAlignment="1">
      <alignment vertical="center" wrapText="1"/>
    </xf>
    <xf numFmtId="0" fontId="5" fillId="0" borderId="11"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3" fillId="0" borderId="11" xfId="0" applyFont="1" applyBorder="1" applyAlignment="1">
      <alignment horizontal="center" vertical="center"/>
    </xf>
    <xf numFmtId="0" fontId="0" fillId="0" borderId="37" xfId="0" applyFont="1" applyBorder="1" applyAlignment="1">
      <alignment horizontal="center" vertical="center"/>
    </xf>
    <xf numFmtId="0" fontId="27" fillId="2" borderId="36" xfId="0" applyFont="1" applyFill="1" applyBorder="1" applyAlignment="1">
      <alignment horizontal="left" vertical="center"/>
    </xf>
    <xf numFmtId="0" fontId="27" fillId="2" borderId="15" xfId="0" applyFont="1" applyFill="1" applyBorder="1" applyAlignment="1">
      <alignment horizontal="left"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24" fillId="2" borderId="8" xfId="0" applyFont="1" applyFill="1" applyBorder="1" applyAlignment="1">
      <alignment horizontal="left" vertical="center"/>
    </xf>
    <xf numFmtId="0" fontId="24" fillId="2" borderId="39" xfId="0" applyFont="1" applyFill="1" applyBorder="1" applyAlignment="1">
      <alignment horizontal="left" vertical="center"/>
    </xf>
    <xf numFmtId="0" fontId="2" fillId="0" borderId="23" xfId="0" applyFont="1" applyBorder="1" applyAlignment="1">
      <alignment horizontal="left" vertical="center"/>
    </xf>
    <xf numFmtId="0" fontId="12" fillId="0" borderId="4" xfId="0" applyFont="1" applyBorder="1" applyAlignment="1">
      <alignment vertical="center"/>
    </xf>
    <xf numFmtId="0" fontId="12" fillId="0" borderId="5" xfId="0" applyFont="1" applyBorder="1" applyAlignment="1">
      <alignment vertical="center"/>
    </xf>
    <xf numFmtId="38" fontId="30" fillId="2" borderId="26" xfId="1" applyFont="1" applyFill="1" applyBorder="1" applyAlignment="1">
      <alignment horizontal="right" vertical="center"/>
    </xf>
    <xf numFmtId="38" fontId="31" fillId="2" borderId="31" xfId="1" applyFont="1" applyFill="1" applyBorder="1" applyAlignment="1">
      <alignment horizontal="right" vertical="center"/>
    </xf>
    <xf numFmtId="0" fontId="25" fillId="0" borderId="16" xfId="0" applyFont="1" applyBorder="1" applyAlignment="1"/>
    <xf numFmtId="38" fontId="30" fillId="2" borderId="1" xfId="1" applyFont="1" applyFill="1" applyBorder="1" applyAlignment="1">
      <alignment horizontal="right" vertical="center"/>
    </xf>
    <xf numFmtId="38" fontId="31" fillId="2" borderId="1" xfId="1" applyFont="1" applyFill="1" applyBorder="1" applyAlignment="1">
      <alignment horizontal="right" vertical="center"/>
    </xf>
    <xf numFmtId="0" fontId="25" fillId="0" borderId="1" xfId="0" applyFont="1" applyBorder="1" applyAlignment="1"/>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27" fillId="2" borderId="19"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21" xfId="0" applyFont="1" applyFill="1" applyBorder="1" applyAlignment="1">
      <alignment horizontal="left" vertical="center"/>
    </xf>
    <xf numFmtId="0" fontId="6" fillId="0" borderId="11" xfId="0" applyFont="1" applyBorder="1" applyAlignment="1">
      <alignment horizontal="center" vertical="center" wrapText="1"/>
    </xf>
    <xf numFmtId="0" fontId="0" fillId="0" borderId="37" xfId="0" applyBorder="1" applyAlignment="1">
      <alignment horizontal="center" vertical="center" wrapText="1"/>
    </xf>
    <xf numFmtId="0" fontId="0" fillId="0" borderId="12" xfId="0" applyBorder="1" applyAlignment="1">
      <alignment horizontal="center" vertical="center" wrapText="1"/>
    </xf>
    <xf numFmtId="0" fontId="0" fillId="0" borderId="28" xfId="0" applyBorder="1" applyAlignment="1">
      <alignment horizontal="center" vertical="center" wrapText="1"/>
    </xf>
    <xf numFmtId="0" fontId="0" fillId="0" borderId="13" xfId="0" applyBorder="1" applyAlignment="1">
      <alignment horizontal="center" vertical="center" wrapText="1"/>
    </xf>
    <xf numFmtId="0" fontId="0" fillId="0" borderId="44" xfId="0" applyBorder="1" applyAlignment="1">
      <alignment horizontal="center" vertical="center" wrapText="1"/>
    </xf>
    <xf numFmtId="0" fontId="24" fillId="2" borderId="50" xfId="0" quotePrefix="1" applyFont="1" applyFill="1" applyBorder="1" applyAlignment="1">
      <alignment horizontal="center" vertical="center"/>
    </xf>
    <xf numFmtId="0" fontId="24" fillId="2" borderId="17" xfId="0" quotePrefix="1" applyFont="1" applyFill="1" applyBorder="1" applyAlignment="1">
      <alignment horizontal="center" vertical="center"/>
    </xf>
    <xf numFmtId="0" fontId="24" fillId="2" borderId="10" xfId="0" quotePrefix="1" applyFont="1" applyFill="1" applyBorder="1" applyAlignment="1">
      <alignment horizontal="center" vertical="center"/>
    </xf>
    <xf numFmtId="0" fontId="6" fillId="0" borderId="49"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18" xfId="0" applyFont="1" applyBorder="1" applyAlignment="1">
      <alignment horizontal="center" vertical="center"/>
    </xf>
    <xf numFmtId="0" fontId="0" fillId="0" borderId="10" xfId="0" applyBorder="1" applyAlignment="1">
      <alignment horizontal="center" vertical="center"/>
    </xf>
    <xf numFmtId="0" fontId="24" fillId="2" borderId="17" xfId="0" applyFont="1" applyFill="1" applyBorder="1" applyAlignment="1">
      <alignment horizontal="left" vertical="center"/>
    </xf>
    <xf numFmtId="0" fontId="24" fillId="2" borderId="10" xfId="0" applyFont="1" applyFill="1" applyBorder="1" applyAlignment="1">
      <alignment horizontal="left" vertical="center"/>
    </xf>
    <xf numFmtId="0" fontId="24" fillId="2" borderId="51" xfId="0" applyFont="1" applyFill="1" applyBorder="1" applyAlignment="1"/>
    <xf numFmtId="0" fontId="28" fillId="0" borderId="51" xfId="0" applyFont="1" applyBorder="1" applyAlignment="1"/>
    <xf numFmtId="0" fontId="3" fillId="0" borderId="51" xfId="0" applyFont="1" applyBorder="1" applyAlignment="1">
      <alignment horizontal="center" vertical="center" wrapText="1"/>
    </xf>
    <xf numFmtId="0" fontId="0" fillId="0" borderId="51" xfId="0" applyBorder="1" applyAlignment="1">
      <alignment horizontal="center" vertical="center"/>
    </xf>
    <xf numFmtId="0" fontId="0" fillId="0" borderId="72" xfId="0" applyBorder="1" applyAlignment="1">
      <alignment horizontal="center" vertical="center"/>
    </xf>
    <xf numFmtId="0" fontId="5" fillId="0" borderId="0" xfId="0" applyFont="1" applyAlignment="1">
      <alignment vertical="center" wrapText="1"/>
    </xf>
    <xf numFmtId="0" fontId="7" fillId="0" borderId="0" xfId="0" applyFont="1" applyAlignment="1">
      <alignment vertical="center" wrapText="1"/>
    </xf>
    <xf numFmtId="0" fontId="0" fillId="0" borderId="0" xfId="0" applyAlignment="1">
      <alignment vertical="center"/>
    </xf>
    <xf numFmtId="0" fontId="6" fillId="0" borderId="14" xfId="0" applyFont="1" applyBorder="1" applyAlignment="1">
      <alignment horizontal="center" vertical="center" wrapText="1"/>
    </xf>
    <xf numFmtId="0" fontId="0" fillId="0" borderId="7" xfId="0" applyBorder="1" applyAlignment="1">
      <alignment horizontal="center" vertical="center" wrapText="1"/>
    </xf>
    <xf numFmtId="0" fontId="24" fillId="2" borderId="6" xfId="0" applyFont="1" applyFill="1" applyBorder="1" applyAlignment="1">
      <alignment horizontal="left" vertical="center"/>
    </xf>
    <xf numFmtId="0" fontId="25" fillId="0" borderId="6" xfId="0" applyFont="1" applyBorder="1" applyAlignment="1">
      <alignment horizontal="lef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27" fillId="2" borderId="28" xfId="0" applyFont="1" applyFill="1" applyBorder="1" applyAlignment="1">
      <alignment horizontal="left" vertical="center" wrapText="1"/>
    </xf>
    <xf numFmtId="0" fontId="24" fillId="2" borderId="28" xfId="0" applyFont="1" applyFill="1" applyBorder="1" applyAlignment="1">
      <alignment horizontal="left" vertical="center" wrapText="1"/>
    </xf>
    <xf numFmtId="0" fontId="24" fillId="2" borderId="29"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3" fillId="2" borderId="45" xfId="0" applyFont="1" applyFill="1" applyBorder="1" applyAlignment="1"/>
    <xf numFmtId="0" fontId="0" fillId="0" borderId="46" xfId="0" applyBorder="1" applyAlignment="1"/>
    <xf numFmtId="0" fontId="0" fillId="0" borderId="20" xfId="0" applyBorder="1" applyAlignment="1"/>
    <xf numFmtId="0" fontId="3" fillId="0" borderId="12" xfId="0" applyFont="1" applyBorder="1" applyAlignment="1">
      <alignment horizontal="center" vertical="center"/>
    </xf>
    <xf numFmtId="0" fontId="3" fillId="0" borderId="28" xfId="0" applyFont="1" applyBorder="1" applyAlignment="1">
      <alignment horizontal="center" vertical="center"/>
    </xf>
    <xf numFmtId="0" fontId="27" fillId="2" borderId="26" xfId="0" applyFont="1" applyFill="1" applyBorder="1" applyAlignment="1">
      <alignment vertical="center"/>
    </xf>
    <xf numFmtId="0" fontId="25" fillId="0" borderId="31" xfId="0" applyFont="1" applyBorder="1" applyAlignment="1">
      <alignment vertical="center"/>
    </xf>
    <xf numFmtId="0" fontId="25" fillId="0" borderId="16" xfId="0" applyFont="1" applyBorder="1" applyAlignment="1">
      <alignment vertical="center"/>
    </xf>
    <xf numFmtId="0" fontId="6" fillId="0" borderId="40" xfId="0" applyFont="1"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43" xfId="0" applyFill="1" applyBorder="1" applyAlignment="1">
      <alignment vertical="center"/>
    </xf>
    <xf numFmtId="0" fontId="6" fillId="0" borderId="13" xfId="0" applyFont="1" applyBorder="1" applyAlignment="1">
      <alignment horizontal="center" vertical="center"/>
    </xf>
    <xf numFmtId="0" fontId="6" fillId="0" borderId="44" xfId="0" applyFont="1" applyBorder="1" applyAlignment="1">
      <alignment horizontal="center" vertical="center"/>
    </xf>
    <xf numFmtId="0" fontId="24" fillId="2" borderId="45" xfId="0" applyFont="1" applyFill="1" applyBorder="1" applyAlignment="1">
      <alignment horizontal="left" vertical="center"/>
    </xf>
    <xf numFmtId="0" fontId="25" fillId="0" borderId="46" xfId="0" applyFont="1" applyBorder="1" applyAlignment="1">
      <alignment horizontal="left" vertical="center"/>
    </xf>
    <xf numFmtId="0" fontId="25" fillId="0" borderId="44" xfId="0" applyFont="1" applyBorder="1" applyAlignment="1">
      <alignment horizontal="left" vertical="center"/>
    </xf>
    <xf numFmtId="0" fontId="6" fillId="0" borderId="24" xfId="0" applyFont="1" applyFill="1" applyBorder="1" applyAlignment="1">
      <alignment horizontal="center" vertical="center"/>
    </xf>
    <xf numFmtId="0" fontId="0" fillId="0" borderId="47" xfId="0" applyBorder="1" applyAlignment="1">
      <alignment horizontal="center" vertical="center"/>
    </xf>
    <xf numFmtId="0" fontId="24" fillId="2" borderId="35" xfId="0" applyFont="1" applyFill="1" applyBorder="1" applyAlignment="1">
      <alignment vertical="center" wrapText="1"/>
    </xf>
    <xf numFmtId="0" fontId="25" fillId="0" borderId="35" xfId="0" applyFont="1" applyBorder="1" applyAlignment="1">
      <alignment vertical="center" wrapText="1"/>
    </xf>
    <xf numFmtId="0" fontId="25" fillId="0" borderId="48" xfId="0" applyFont="1" applyBorder="1" applyAlignment="1">
      <alignment vertical="center" wrapText="1"/>
    </xf>
    <xf numFmtId="0" fontId="4" fillId="0" borderId="2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38" fontId="4" fillId="0" borderId="68" xfId="1" applyFont="1" applyBorder="1" applyAlignment="1">
      <alignment vertical="center"/>
    </xf>
    <xf numFmtId="0" fontId="0" fillId="0" borderId="69" xfId="0" applyBorder="1" applyAlignment="1">
      <alignment vertical="center"/>
    </xf>
    <xf numFmtId="0" fontId="4" fillId="0" borderId="26" xfId="0" applyFont="1" applyBorder="1" applyAlignment="1">
      <alignment horizontal="center" vertical="center" wrapText="1"/>
    </xf>
    <xf numFmtId="0" fontId="0" fillId="0" borderId="31" xfId="0" applyBorder="1" applyAlignment="1">
      <alignment horizontal="center" vertical="center" wrapText="1"/>
    </xf>
    <xf numFmtId="0" fontId="0" fillId="0" borderId="16" xfId="0"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27" xfId="0" applyFont="1" applyBorder="1" applyAlignment="1">
      <alignment vertical="center"/>
    </xf>
    <xf numFmtId="0" fontId="0" fillId="0" borderId="28" xfId="0" applyBorder="1" applyAlignment="1">
      <alignment vertical="center"/>
    </xf>
    <xf numFmtId="0" fontId="3" fillId="0" borderId="0" xfId="0" applyFont="1" applyBorder="1" applyAlignment="1">
      <alignment horizontal="left" vertical="center"/>
    </xf>
    <xf numFmtId="0" fontId="0" fillId="0" borderId="0" xfId="0" applyBorder="1" applyAlignment="1"/>
    <xf numFmtId="0" fontId="0" fillId="0" borderId="28" xfId="0" applyBorder="1" applyAlignment="1"/>
    <xf numFmtId="0" fontId="0" fillId="0" borderId="0" xfId="0" applyBorder="1" applyAlignment="1">
      <alignment horizontal="left" vertical="center"/>
    </xf>
    <xf numFmtId="0" fontId="0" fillId="0" borderId="28" xfId="0" applyBorder="1" applyAlignment="1">
      <alignment horizontal="left" vertical="center"/>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applyAlignment="1">
      <alignment horizontal="center" vertical="center" wrapText="1"/>
    </xf>
    <xf numFmtId="0" fontId="26" fillId="2" borderId="23" xfId="0" applyFont="1" applyFill="1" applyBorder="1" applyAlignment="1">
      <alignment vertical="center" wrapText="1"/>
    </xf>
    <xf numFmtId="0" fontId="26" fillId="2" borderId="4" xfId="0" applyFont="1" applyFill="1" applyBorder="1" applyAlignment="1">
      <alignment vertical="center" wrapText="1"/>
    </xf>
    <xf numFmtId="0" fontId="25" fillId="0" borderId="5" xfId="0" applyFont="1" applyBorder="1" applyAlignment="1">
      <alignment vertical="center" wrapText="1"/>
    </xf>
    <xf numFmtId="0" fontId="3" fillId="0" borderId="26" xfId="0" applyFont="1" applyBorder="1" applyAlignment="1"/>
    <xf numFmtId="0" fontId="0" fillId="0" borderId="31" xfId="0" applyBorder="1" applyAlignment="1"/>
    <xf numFmtId="0" fontId="0" fillId="0" borderId="16" xfId="0" applyBorder="1" applyAlignment="1"/>
    <xf numFmtId="0" fontId="3" fillId="0" borderId="28" xfId="0" applyFont="1" applyBorder="1" applyAlignment="1">
      <alignment horizontal="left" vertical="center"/>
    </xf>
    <xf numFmtId="0" fontId="3" fillId="0" borderId="60" xfId="0" applyFont="1" applyBorder="1" applyAlignment="1"/>
    <xf numFmtId="0" fontId="0" fillId="0" borderId="61" xfId="0" applyBorder="1" applyAlignment="1"/>
    <xf numFmtId="0" fontId="0" fillId="0" borderId="62" xfId="0" applyBorder="1" applyAlignment="1"/>
    <xf numFmtId="0" fontId="27" fillId="2" borderId="63" xfId="0" applyFont="1" applyFill="1" applyBorder="1" applyAlignment="1">
      <alignment vertical="top" wrapText="1"/>
    </xf>
    <xf numFmtId="0" fontId="27" fillId="2" borderId="64" xfId="0" applyFont="1" applyFill="1" applyBorder="1" applyAlignment="1">
      <alignment vertical="top" wrapText="1"/>
    </xf>
    <xf numFmtId="0" fontId="27" fillId="2" borderId="65" xfId="0" applyFont="1" applyFill="1" applyBorder="1" applyAlignment="1">
      <alignment vertical="top" wrapText="1"/>
    </xf>
    <xf numFmtId="0" fontId="3" fillId="0" borderId="26" xfId="0" applyFont="1" applyBorder="1" applyAlignment="1">
      <alignment vertical="center"/>
    </xf>
    <xf numFmtId="0" fontId="0" fillId="0" borderId="31" xfId="0" applyBorder="1" applyAlignment="1">
      <alignment vertical="center"/>
    </xf>
    <xf numFmtId="0" fontId="0" fillId="0" borderId="16" xfId="0" applyBorder="1" applyAlignment="1">
      <alignment vertical="center"/>
    </xf>
    <xf numFmtId="0" fontId="3" fillId="0" borderId="1" xfId="0" applyFont="1" applyFill="1" applyBorder="1" applyAlignment="1">
      <alignment horizontal="center" vertical="center"/>
    </xf>
    <xf numFmtId="0" fontId="0" fillId="0" borderId="1" xfId="0" applyBorder="1" applyAlignment="1">
      <alignment horizontal="center"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xf>
    <xf numFmtId="0" fontId="4" fillId="0" borderId="1" xfId="0" applyFont="1" applyFill="1" applyBorder="1" applyAlignment="1">
      <alignment vertical="center" shrinkToFit="1"/>
    </xf>
    <xf numFmtId="0" fontId="11" fillId="0" borderId="1" xfId="0" applyFont="1" applyFill="1" applyBorder="1" applyAlignment="1">
      <alignment vertical="center" shrinkToFit="1"/>
    </xf>
    <xf numFmtId="0" fontId="20" fillId="0" borderId="67" xfId="0" applyFont="1" applyFill="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1" fillId="0" borderId="23" xfId="0" applyFont="1" applyBorder="1" applyAlignment="1">
      <alignment horizontal="center" vertical="center" shrinkToFit="1"/>
    </xf>
    <xf numFmtId="0" fontId="22" fillId="0" borderId="5" xfId="0" applyFont="1" applyBorder="1" applyAlignment="1">
      <alignment horizontal="center" vertical="center" shrinkToFit="1"/>
    </xf>
    <xf numFmtId="58" fontId="24" fillId="2" borderId="23" xfId="0" applyNumberFormat="1" applyFont="1" applyFill="1" applyBorder="1" applyAlignment="1">
      <alignment horizontal="center"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18" fillId="2" borderId="2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33" xfId="0" applyFont="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3" fillId="0" borderId="26" xfId="0" applyFont="1" applyFill="1" applyBorder="1" applyAlignment="1"/>
    <xf numFmtId="0" fontId="18" fillId="0" borderId="23" xfId="0" applyFont="1" applyFill="1" applyBorder="1" applyAlignment="1">
      <alignment horizontal="center" vertical="center"/>
    </xf>
    <xf numFmtId="0" fontId="29" fillId="2" borderId="23" xfId="0" applyFont="1" applyFill="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176" fontId="8" fillId="0" borderId="1" xfId="1" applyNumberFormat="1" applyFont="1" applyFill="1" applyBorder="1" applyAlignment="1">
      <alignment vertical="center"/>
    </xf>
    <xf numFmtId="0" fontId="4" fillId="0" borderId="1" xfId="0" applyFont="1" applyFill="1" applyBorder="1" applyAlignment="1">
      <alignment vertical="center"/>
    </xf>
    <xf numFmtId="0" fontId="11" fillId="0" borderId="1" xfId="0" applyFont="1" applyFill="1" applyBorder="1" applyAlignment="1">
      <alignment vertical="center"/>
    </xf>
    <xf numFmtId="176" fontId="33" fillId="0" borderId="1" xfId="1" applyNumberFormat="1" applyFont="1" applyFill="1" applyBorder="1" applyAlignment="1">
      <alignment vertical="center"/>
    </xf>
    <xf numFmtId="176" fontId="34" fillId="0" borderId="1" xfId="1" applyNumberFormat="1" applyFont="1" applyFill="1" applyBorder="1" applyAlignment="1">
      <alignment vertical="center"/>
    </xf>
    <xf numFmtId="0" fontId="4" fillId="2" borderId="23" xfId="0" applyFont="1" applyFill="1" applyBorder="1" applyAlignment="1">
      <alignment vertical="center" wrapText="1"/>
    </xf>
    <xf numFmtId="0" fontId="4" fillId="2" borderId="4" xfId="0" applyFont="1" applyFill="1" applyBorder="1" applyAlignment="1">
      <alignment vertical="center" wrapText="1"/>
    </xf>
    <xf numFmtId="0" fontId="0" fillId="0" borderId="5" xfId="0" applyBorder="1" applyAlignment="1">
      <alignment vertical="center" wrapText="1"/>
    </xf>
    <xf numFmtId="0" fontId="3" fillId="2" borderId="63" xfId="0" applyFont="1" applyFill="1" applyBorder="1" applyAlignment="1">
      <alignment vertical="top" wrapText="1"/>
    </xf>
    <xf numFmtId="0" fontId="3" fillId="2" borderId="64" xfId="0" applyFont="1" applyFill="1" applyBorder="1" applyAlignment="1">
      <alignment vertical="top" wrapText="1"/>
    </xf>
    <xf numFmtId="0" fontId="3" fillId="2" borderId="65" xfId="0" applyFont="1" applyFill="1" applyBorder="1" applyAlignment="1">
      <alignment vertical="top" wrapText="1"/>
    </xf>
    <xf numFmtId="0" fontId="6" fillId="2" borderId="23"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1645444</xdr:colOff>
      <xdr:row>1</xdr:row>
      <xdr:rowOff>194310</xdr:rowOff>
    </xdr:from>
    <xdr:to>
      <xdr:col>11</xdr:col>
      <xdr:colOff>290511</xdr:colOff>
      <xdr:row>3</xdr:row>
      <xdr:rowOff>115570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2216944" y="499110"/>
          <a:ext cx="3998117" cy="530860"/>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chemeClr val="tx1"/>
              </a:solidFill>
            </a:rPr>
            <a:t>記入例（障害者施設等）</a:t>
          </a:r>
          <a:endParaRPr kumimoji="1" lang="en-US" altLang="ja-JP" sz="2400" b="1">
            <a:solidFill>
              <a:schemeClr val="tx1"/>
            </a:solidFill>
          </a:endParaRPr>
        </a:p>
        <a:p>
          <a:pPr algn="l"/>
          <a:r>
            <a:rPr kumimoji="1" lang="ja-JP" altLang="en-US" sz="1100"/>
            <a:t>）</a:t>
          </a:r>
        </a:p>
      </xdr:txBody>
    </xdr:sp>
    <xdr:clientData/>
  </xdr:twoCellAnchor>
  <xdr:twoCellAnchor>
    <xdr:from>
      <xdr:col>11</xdr:col>
      <xdr:colOff>100965</xdr:colOff>
      <xdr:row>3</xdr:row>
      <xdr:rowOff>115252</xdr:rowOff>
    </xdr:from>
    <xdr:to>
      <xdr:col>19</xdr:col>
      <xdr:colOff>257936</xdr:colOff>
      <xdr:row>3</xdr:row>
      <xdr:rowOff>397859</xdr:rowOff>
    </xdr:to>
    <xdr:sp macro="" textlink="">
      <xdr:nvSpPr>
        <xdr:cNvPr id="3" name="吹き出し: 線 2">
          <a:extLst>
            <a:ext uri="{FF2B5EF4-FFF2-40B4-BE49-F238E27FC236}">
              <a16:creationId xmlns:a16="http://schemas.microsoft.com/office/drawing/2014/main" id="{00000000-0008-0000-0000-000003000000}"/>
            </a:ext>
          </a:extLst>
        </xdr:cNvPr>
        <xdr:cNvSpPr/>
      </xdr:nvSpPr>
      <xdr:spPr>
        <a:xfrm>
          <a:off x="6030278" y="1043940"/>
          <a:ext cx="3585971" cy="282607"/>
        </a:xfrm>
        <a:prstGeom prst="borderCallout1">
          <a:avLst>
            <a:gd name="adj1" fmla="val 317"/>
            <a:gd name="adj2" fmla="val 37840"/>
            <a:gd name="adj3" fmla="val -174402"/>
            <a:gd name="adj4" fmla="val 4741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17</xdr:col>
      <xdr:colOff>381000</xdr:colOff>
      <xdr:row>17</xdr:row>
      <xdr:rowOff>202406</xdr:rowOff>
    </xdr:from>
    <xdr:to>
      <xdr:col>18</xdr:col>
      <xdr:colOff>169918</xdr:colOff>
      <xdr:row>18</xdr:row>
      <xdr:rowOff>15641</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8882063" y="6643687"/>
          <a:ext cx="217543" cy="1942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394540</xdr:colOff>
      <xdr:row>18</xdr:row>
      <xdr:rowOff>364191</xdr:rowOff>
    </xdr:from>
    <xdr:to>
      <xdr:col>19</xdr:col>
      <xdr:colOff>313741</xdr:colOff>
      <xdr:row>19</xdr:row>
      <xdr:rowOff>132758</xdr:rowOff>
    </xdr:to>
    <xdr:sp macro="" textlink="">
      <xdr:nvSpPr>
        <xdr:cNvPr id="5" name="吹き出し: 線 4">
          <a:extLst>
            <a:ext uri="{FF2B5EF4-FFF2-40B4-BE49-F238E27FC236}">
              <a16:creationId xmlns:a16="http://schemas.microsoft.com/office/drawing/2014/main" id="{00000000-0008-0000-0000-000005000000}"/>
            </a:ext>
          </a:extLst>
        </xdr:cNvPr>
        <xdr:cNvSpPr/>
      </xdr:nvSpPr>
      <xdr:spPr>
        <a:xfrm>
          <a:off x="8159320" y="7732731"/>
          <a:ext cx="1626081" cy="301967"/>
        </a:xfrm>
        <a:prstGeom prst="borderCallout1">
          <a:avLst>
            <a:gd name="adj1" fmla="val 135905"/>
            <a:gd name="adj2" fmla="val -14503"/>
            <a:gd name="adj3" fmla="val 50356"/>
            <a:gd name="adj4" fmla="val -90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10</xdr:col>
      <xdr:colOff>47625</xdr:colOff>
      <xdr:row>13</xdr:row>
      <xdr:rowOff>35719</xdr:rowOff>
    </xdr:from>
    <xdr:to>
      <xdr:col>12</xdr:col>
      <xdr:colOff>-1</xdr:colOff>
      <xdr:row>14</xdr:row>
      <xdr:rowOff>102871</xdr:rowOff>
    </xdr:to>
    <xdr:sp macro="" textlink="">
      <xdr:nvSpPr>
        <xdr:cNvPr id="6" name="吹き出し: 線 5">
          <a:extLst>
            <a:ext uri="{FF2B5EF4-FFF2-40B4-BE49-F238E27FC236}">
              <a16:creationId xmlns:a16="http://schemas.microsoft.com/office/drawing/2014/main" id="{00000000-0008-0000-0000-000006000000}"/>
            </a:ext>
          </a:extLst>
        </xdr:cNvPr>
        <xdr:cNvSpPr/>
      </xdr:nvSpPr>
      <xdr:spPr>
        <a:xfrm>
          <a:off x="5548313" y="5357813"/>
          <a:ext cx="809624" cy="317183"/>
        </a:xfrm>
        <a:prstGeom prst="borderCallout1">
          <a:avLst>
            <a:gd name="adj1" fmla="val 23628"/>
            <a:gd name="adj2" fmla="val -76"/>
            <a:gd name="adj3" fmla="val 89179"/>
            <a:gd name="adj4" fmla="val -81736"/>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略称不可</a:t>
          </a:r>
        </a:p>
      </xdr:txBody>
    </xdr:sp>
    <xdr:clientData/>
  </xdr:twoCellAnchor>
  <xdr:twoCellAnchor>
    <xdr:from>
      <xdr:col>7</xdr:col>
      <xdr:colOff>333375</xdr:colOff>
      <xdr:row>15</xdr:row>
      <xdr:rowOff>166687</xdr:rowOff>
    </xdr:from>
    <xdr:to>
      <xdr:col>11</xdr:col>
      <xdr:colOff>257283</xdr:colOff>
      <xdr:row>16</xdr:row>
      <xdr:rowOff>214561</xdr:rowOff>
    </xdr:to>
    <xdr:sp macro="" textlink="">
      <xdr:nvSpPr>
        <xdr:cNvPr id="7" name="吹き出し: 線 6">
          <a:extLst>
            <a:ext uri="{FF2B5EF4-FFF2-40B4-BE49-F238E27FC236}">
              <a16:creationId xmlns:a16="http://schemas.microsoft.com/office/drawing/2014/main" id="{00000000-0008-0000-0000-000007000000}"/>
            </a:ext>
          </a:extLst>
        </xdr:cNvPr>
        <xdr:cNvSpPr/>
      </xdr:nvSpPr>
      <xdr:spPr>
        <a:xfrm>
          <a:off x="4548188" y="6048375"/>
          <a:ext cx="1638408" cy="297905"/>
        </a:xfrm>
        <a:prstGeom prst="borderCallout1">
          <a:avLst>
            <a:gd name="adj1" fmla="val 149090"/>
            <a:gd name="adj2" fmla="val -9392"/>
            <a:gd name="adj3" fmla="val 55575"/>
            <a:gd name="adj4" fmla="val 64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14</xdr:col>
      <xdr:colOff>416719</xdr:colOff>
      <xdr:row>16</xdr:row>
      <xdr:rowOff>59531</xdr:rowOff>
    </xdr:from>
    <xdr:to>
      <xdr:col>17</xdr:col>
      <xdr:colOff>237944</xdr:colOff>
      <xdr:row>17</xdr:row>
      <xdr:rowOff>47874</xdr:rowOff>
    </xdr:to>
    <xdr:sp macro="" textlink="">
      <xdr:nvSpPr>
        <xdr:cNvPr id="8" name="吹き出し: 線 7">
          <a:extLst>
            <a:ext uri="{FF2B5EF4-FFF2-40B4-BE49-F238E27FC236}">
              <a16:creationId xmlns:a16="http://schemas.microsoft.com/office/drawing/2014/main" id="{00000000-0008-0000-0000-000008000000}"/>
            </a:ext>
          </a:extLst>
        </xdr:cNvPr>
        <xdr:cNvSpPr/>
      </xdr:nvSpPr>
      <xdr:spPr>
        <a:xfrm>
          <a:off x="7631907" y="6191250"/>
          <a:ext cx="1107100" cy="297905"/>
        </a:xfrm>
        <a:prstGeom prst="borderCallout1">
          <a:avLst>
            <a:gd name="adj1" fmla="val 146650"/>
            <a:gd name="adj2" fmla="val 112414"/>
            <a:gd name="adj3" fmla="val 60455"/>
            <a:gd name="adj4" fmla="val 99924"/>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228600</xdr:colOff>
      <xdr:row>6</xdr:row>
      <xdr:rowOff>38100</xdr:rowOff>
    </xdr:from>
    <xdr:to>
      <xdr:col>13</xdr:col>
      <xdr:colOff>1703705</xdr:colOff>
      <xdr:row>6</xdr:row>
      <xdr:rowOff>326390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3590925" y="2143125"/>
          <a:ext cx="1475105" cy="288290"/>
        </a:xfrm>
        <a:prstGeom prst="borderCallout1">
          <a:avLst>
            <a:gd name="adj1" fmla="val 37274"/>
            <a:gd name="adj2" fmla="val 159"/>
            <a:gd name="adj3" fmla="val -32662"/>
            <a:gd name="adj4" fmla="val -7562"/>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twoCellAnchor>
    <xdr:from>
      <xdr:col>4</xdr:col>
      <xdr:colOff>85725</xdr:colOff>
      <xdr:row>6</xdr:row>
      <xdr:rowOff>26670</xdr:rowOff>
    </xdr:from>
    <xdr:to>
      <xdr:col>12</xdr:col>
      <xdr:colOff>0</xdr:colOff>
      <xdr:row>6</xdr:row>
      <xdr:rowOff>293371</xdr:rowOff>
    </xdr:to>
    <xdr:sp macro="" textlink="">
      <xdr:nvSpPr>
        <xdr:cNvPr id="3" name="吹き出し: 線 2">
          <a:extLst>
            <a:ext uri="{FF2B5EF4-FFF2-40B4-BE49-F238E27FC236}">
              <a16:creationId xmlns:a16="http://schemas.microsoft.com/office/drawing/2014/main" id="{00000000-0008-0000-0100-000003000000}"/>
            </a:ext>
          </a:extLst>
        </xdr:cNvPr>
        <xdr:cNvSpPr/>
      </xdr:nvSpPr>
      <xdr:spPr>
        <a:xfrm>
          <a:off x="2333625" y="2129790"/>
          <a:ext cx="889635" cy="266701"/>
        </a:xfrm>
        <a:prstGeom prst="borderCallout1">
          <a:avLst>
            <a:gd name="adj1" fmla="val -26359"/>
            <a:gd name="adj2" fmla="val -18637"/>
            <a:gd name="adj3" fmla="val 55694"/>
            <a:gd name="adj4" fmla="val 2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p>
      </xdr:txBody>
    </xdr:sp>
    <xdr:clientData/>
  </xdr:twoCellAnchor>
  <xdr:twoCellAnchor>
    <xdr:from>
      <xdr:col>15</xdr:col>
      <xdr:colOff>167640</xdr:colOff>
      <xdr:row>6</xdr:row>
      <xdr:rowOff>57150</xdr:rowOff>
    </xdr:from>
    <xdr:to>
      <xdr:col>19</xdr:col>
      <xdr:colOff>512445</xdr:colOff>
      <xdr:row>6</xdr:row>
      <xdr:rowOff>345440</xdr:rowOff>
    </xdr:to>
    <xdr:sp macro="" textlink="">
      <xdr:nvSpPr>
        <xdr:cNvPr id="4" name="吹き出し: 線 3">
          <a:extLst>
            <a:ext uri="{FF2B5EF4-FFF2-40B4-BE49-F238E27FC236}">
              <a16:creationId xmlns:a16="http://schemas.microsoft.com/office/drawing/2014/main" id="{00000000-0008-0000-0100-000004000000}"/>
            </a:ext>
          </a:extLst>
        </xdr:cNvPr>
        <xdr:cNvSpPr/>
      </xdr:nvSpPr>
      <xdr:spPr>
        <a:xfrm>
          <a:off x="5396865" y="2162175"/>
          <a:ext cx="3278505" cy="288290"/>
        </a:xfrm>
        <a:prstGeom prst="borderCallout1">
          <a:avLst>
            <a:gd name="adj1" fmla="val -770"/>
            <a:gd name="adj2" fmla="val 12183"/>
            <a:gd name="adj3" fmla="val -49421"/>
            <a:gd name="adj4" fmla="val 359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各「事業計画（個票）」の支出合計（エ）を転記</a:t>
          </a:r>
        </a:p>
      </xdr:txBody>
    </xdr:sp>
    <xdr:clientData/>
  </xdr:twoCellAnchor>
  <xdr:twoCellAnchor>
    <xdr:from>
      <xdr:col>16</xdr:col>
      <xdr:colOff>304800</xdr:colOff>
      <xdr:row>8</xdr:row>
      <xdr:rowOff>76200</xdr:rowOff>
    </xdr:from>
    <xdr:to>
      <xdr:col>20</xdr:col>
      <xdr:colOff>169545</xdr:colOff>
      <xdr:row>8</xdr:row>
      <xdr:rowOff>370840</xdr:rowOff>
    </xdr:to>
    <xdr:sp macro="" textlink="">
      <xdr:nvSpPr>
        <xdr:cNvPr id="5" name="吹き出し: 線 4">
          <a:extLst>
            <a:ext uri="{FF2B5EF4-FFF2-40B4-BE49-F238E27FC236}">
              <a16:creationId xmlns:a16="http://schemas.microsoft.com/office/drawing/2014/main" id="{00000000-0008-0000-0100-000005000000}"/>
            </a:ext>
          </a:extLst>
        </xdr:cNvPr>
        <xdr:cNvSpPr/>
      </xdr:nvSpPr>
      <xdr:spPr>
        <a:xfrm>
          <a:off x="6267450" y="2943225"/>
          <a:ext cx="2798445" cy="294640"/>
        </a:xfrm>
        <a:prstGeom prst="borderCallout1">
          <a:avLst>
            <a:gd name="adj1" fmla="val 529"/>
            <a:gd name="adj2" fmla="val 94782"/>
            <a:gd name="adj3" fmla="val -309696"/>
            <a:gd name="adj4" fmla="val 90377"/>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交付決定通知で通知された金額を転記</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0</xdr:rowOff>
        </xdr:from>
        <xdr:to>
          <xdr:col>1</xdr:col>
          <xdr:colOff>518160</xdr:colOff>
          <xdr:row>15</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0</xdr:rowOff>
        </xdr:from>
        <xdr:to>
          <xdr:col>1</xdr:col>
          <xdr:colOff>518160</xdr:colOff>
          <xdr:row>16</xdr:row>
          <xdr:rowOff>182880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160020</xdr:rowOff>
        </xdr:from>
        <xdr:to>
          <xdr:col>1</xdr:col>
          <xdr:colOff>518160</xdr:colOff>
          <xdr:row>13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182880</xdr:rowOff>
        </xdr:from>
        <xdr:to>
          <xdr:col>1</xdr:col>
          <xdr:colOff>502920</xdr:colOff>
          <xdr:row>13</xdr:row>
          <xdr:rowOff>175260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0</xdr:rowOff>
        </xdr:from>
        <xdr:to>
          <xdr:col>1</xdr:col>
          <xdr:colOff>518160</xdr:colOff>
          <xdr:row>11</xdr:row>
          <xdr:rowOff>182880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0</xdr:rowOff>
        </xdr:from>
        <xdr:to>
          <xdr:col>1</xdr:col>
          <xdr:colOff>502920</xdr:colOff>
          <xdr:row>14</xdr:row>
          <xdr:rowOff>182880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95250</xdr:colOff>
      <xdr:row>22</xdr:row>
      <xdr:rowOff>9525</xdr:rowOff>
    </xdr:from>
    <xdr:to>
      <xdr:col>6</xdr:col>
      <xdr:colOff>612880</xdr:colOff>
      <xdr:row>23</xdr:row>
      <xdr:rowOff>69214</xdr:rowOff>
    </xdr:to>
    <xdr:sp macro="" textlink="">
      <xdr:nvSpPr>
        <xdr:cNvPr id="8" name="吹き出し: 線 7">
          <a:extLst>
            <a:ext uri="{FF2B5EF4-FFF2-40B4-BE49-F238E27FC236}">
              <a16:creationId xmlns:a16="http://schemas.microsoft.com/office/drawing/2014/main" id="{00000000-0008-0000-0200-000008000000}"/>
            </a:ext>
          </a:extLst>
        </xdr:cNvPr>
        <xdr:cNvSpPr/>
      </xdr:nvSpPr>
      <xdr:spPr>
        <a:xfrm>
          <a:off x="1314450" y="5372100"/>
          <a:ext cx="3756130" cy="250189"/>
        </a:xfrm>
        <a:prstGeom prst="borderCallout1">
          <a:avLst>
            <a:gd name="adj1" fmla="val -270"/>
            <a:gd name="adj2" fmla="val 5866"/>
            <a:gd name="adj3" fmla="val -136917"/>
            <a:gd name="adj4" fmla="val 2563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twoCellAnchor>
    <xdr:from>
      <xdr:col>2</xdr:col>
      <xdr:colOff>796290</xdr:colOff>
      <xdr:row>7</xdr:row>
      <xdr:rowOff>116205</xdr:rowOff>
    </xdr:from>
    <xdr:to>
      <xdr:col>5</xdr:col>
      <xdr:colOff>101600</xdr:colOff>
      <xdr:row>8</xdr:row>
      <xdr:rowOff>227330</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2015490" y="1716405"/>
          <a:ext cx="1734185" cy="273050"/>
        </a:xfrm>
        <a:prstGeom prst="borderCallout1">
          <a:avLst>
            <a:gd name="adj1" fmla="val 37274"/>
            <a:gd name="adj2" fmla="val 159"/>
            <a:gd name="adj3" fmla="val 314305"/>
            <a:gd name="adj4" fmla="val -5740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該当する項目にチェック</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14</xdr:row>
          <xdr:rowOff>182880</xdr:rowOff>
        </xdr:from>
        <xdr:to>
          <xdr:col>1</xdr:col>
          <xdr:colOff>502920</xdr:colOff>
          <xdr:row>15</xdr:row>
          <xdr:rowOff>175260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0</xdr:rowOff>
        </xdr:from>
        <xdr:to>
          <xdr:col>1</xdr:col>
          <xdr:colOff>518160</xdr:colOff>
          <xdr:row>16</xdr:row>
          <xdr:rowOff>182880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160020</xdr:rowOff>
        </xdr:from>
        <xdr:to>
          <xdr:col>1</xdr:col>
          <xdr:colOff>518160</xdr:colOff>
          <xdr:row>13</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182880</xdr:rowOff>
        </xdr:from>
        <xdr:to>
          <xdr:col>1</xdr:col>
          <xdr:colOff>502920</xdr:colOff>
          <xdr:row>13</xdr:row>
          <xdr:rowOff>175260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0</xdr:rowOff>
        </xdr:from>
        <xdr:to>
          <xdr:col>1</xdr:col>
          <xdr:colOff>518160</xdr:colOff>
          <xdr:row>11</xdr:row>
          <xdr:rowOff>182880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0</xdr:rowOff>
        </xdr:from>
        <xdr:to>
          <xdr:col>1</xdr:col>
          <xdr:colOff>502920</xdr:colOff>
          <xdr:row>14</xdr:row>
          <xdr:rowOff>182880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0</xdr:rowOff>
        </xdr:from>
        <xdr:to>
          <xdr:col>1</xdr:col>
          <xdr:colOff>518160</xdr:colOff>
          <xdr:row>15</xdr:row>
          <xdr:rowOff>182880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0</xdr:rowOff>
        </xdr:from>
        <xdr:to>
          <xdr:col>1</xdr:col>
          <xdr:colOff>518160</xdr:colOff>
          <xdr:row>16</xdr:row>
          <xdr:rowOff>182880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160020</xdr:rowOff>
        </xdr:from>
        <xdr:to>
          <xdr:col>1</xdr:col>
          <xdr:colOff>518160</xdr:colOff>
          <xdr:row>13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182880</xdr:rowOff>
        </xdr:from>
        <xdr:to>
          <xdr:col>1</xdr:col>
          <xdr:colOff>502920</xdr:colOff>
          <xdr:row>13</xdr:row>
          <xdr:rowOff>175260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0</xdr:rowOff>
        </xdr:from>
        <xdr:to>
          <xdr:col>1</xdr:col>
          <xdr:colOff>518160</xdr:colOff>
          <xdr:row>11</xdr:row>
          <xdr:rowOff>182880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182880</xdr:rowOff>
        </xdr:from>
        <xdr:to>
          <xdr:col>1</xdr:col>
          <xdr:colOff>502920</xdr:colOff>
          <xdr:row>14</xdr:row>
          <xdr:rowOff>175260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28"/>
  <sheetViews>
    <sheetView tabSelected="1" view="pageBreakPreview" zoomScale="80" zoomScaleNormal="100" zoomScaleSheetLayoutView="80" workbookViewId="0">
      <selection activeCell="C2" sqref="C2"/>
    </sheetView>
  </sheetViews>
  <sheetFormatPr defaultRowHeight="18"/>
  <cols>
    <col min="1" max="2" width="3.69921875" customWidth="1"/>
    <col min="3" max="3" width="25.19921875" customWidth="1"/>
    <col min="4" max="20" width="5.59765625" customWidth="1"/>
  </cols>
  <sheetData>
    <row r="1" spans="1:20" ht="24.45" customHeight="1">
      <c r="A1" s="28" t="s">
        <v>49</v>
      </c>
      <c r="B1" s="3"/>
      <c r="C1" s="3"/>
      <c r="S1" s="7"/>
    </row>
    <row r="2" spans="1:20" ht="24.45" customHeight="1">
      <c r="A2" s="17"/>
      <c r="B2" s="17"/>
      <c r="C2" s="17"/>
      <c r="D2" s="17"/>
      <c r="N2" s="46" t="s">
        <v>65</v>
      </c>
      <c r="O2" s="101">
        <v>6</v>
      </c>
      <c r="P2" s="47" t="s">
        <v>66</v>
      </c>
      <c r="Q2" s="101">
        <v>1</v>
      </c>
      <c r="R2" s="47" t="s">
        <v>67</v>
      </c>
      <c r="S2" s="101">
        <v>31</v>
      </c>
      <c r="T2" s="47" t="s">
        <v>68</v>
      </c>
    </row>
    <row r="3" spans="1:20" ht="24.45" customHeight="1">
      <c r="A3" s="17"/>
      <c r="B3" s="29" t="s">
        <v>43</v>
      </c>
      <c r="C3" s="17"/>
      <c r="S3" s="7"/>
    </row>
    <row r="4" spans="1:20" ht="33" customHeight="1">
      <c r="A4" s="17"/>
      <c r="B4" s="17"/>
      <c r="C4" s="17"/>
      <c r="S4" s="7"/>
    </row>
    <row r="5" spans="1:20" s="1" customFormat="1" ht="43.95" customHeight="1">
      <c r="A5" s="105" t="s">
        <v>50</v>
      </c>
      <c r="B5" s="105"/>
      <c r="C5" s="105"/>
      <c r="D5" s="105"/>
      <c r="E5" s="105"/>
      <c r="F5" s="105"/>
      <c r="G5" s="105"/>
      <c r="H5" s="105"/>
      <c r="I5" s="105"/>
      <c r="J5" s="105"/>
      <c r="K5" s="105"/>
      <c r="L5" s="105"/>
      <c r="M5" s="105"/>
      <c r="N5" s="105"/>
      <c r="O5" s="105"/>
      <c r="P5" s="105"/>
      <c r="Q5" s="105"/>
      <c r="R5" s="105"/>
      <c r="S5" s="105"/>
      <c r="T5" s="106"/>
    </row>
    <row r="6" spans="1:20" s="1" customFormat="1" ht="43.95" customHeight="1">
      <c r="A6" s="45"/>
      <c r="B6" s="45"/>
      <c r="C6" s="45"/>
      <c r="D6" s="45"/>
      <c r="E6" s="45"/>
      <c r="F6" s="45"/>
      <c r="G6" s="45"/>
      <c r="H6" s="45"/>
      <c r="I6" s="45"/>
      <c r="J6" s="45"/>
      <c r="K6" s="45"/>
      <c r="L6" s="45"/>
      <c r="M6" s="45"/>
      <c r="N6" s="45"/>
      <c r="O6" s="45"/>
      <c r="P6" s="45"/>
      <c r="Q6" s="45"/>
      <c r="R6" s="45"/>
      <c r="S6" s="45"/>
      <c r="T6" s="48"/>
    </row>
    <row r="7" spans="1:20" s="1" customFormat="1" ht="93.75" customHeight="1">
      <c r="A7" s="107" t="s">
        <v>51</v>
      </c>
      <c r="B7" s="108"/>
      <c r="C7" s="108"/>
      <c r="D7" s="108"/>
      <c r="E7" s="108"/>
      <c r="F7" s="108"/>
      <c r="G7" s="108"/>
      <c r="H7" s="108"/>
      <c r="I7" s="108"/>
      <c r="J7" s="108"/>
      <c r="K7" s="108"/>
      <c r="L7" s="108"/>
      <c r="M7" s="108"/>
      <c r="N7" s="108"/>
      <c r="O7" s="108"/>
      <c r="P7" s="108"/>
      <c r="Q7" s="108"/>
      <c r="R7" s="108"/>
      <c r="S7" s="108"/>
      <c r="T7" s="106"/>
    </row>
    <row r="8" spans="1:20" s="1" customFormat="1" ht="22.5" customHeight="1">
      <c r="A8" s="38"/>
      <c r="B8" s="38"/>
      <c r="C8" s="38"/>
      <c r="D8" s="38"/>
      <c r="E8" s="38"/>
      <c r="F8" s="38"/>
      <c r="G8" s="38"/>
      <c r="H8" s="38"/>
      <c r="I8" s="38"/>
      <c r="J8" s="38"/>
      <c r="K8" s="38"/>
      <c r="L8" s="38"/>
      <c r="M8" s="38"/>
      <c r="N8" s="38"/>
      <c r="O8" s="38"/>
      <c r="P8" s="38"/>
      <c r="Q8" s="38"/>
      <c r="R8" s="38"/>
      <c r="S8" s="38"/>
    </row>
    <row r="9" spans="1:20" s="1" customFormat="1" ht="30" customHeight="1">
      <c r="A9" s="123" t="s">
        <v>52</v>
      </c>
      <c r="B9" s="124"/>
      <c r="C9" s="125"/>
      <c r="D9" s="126">
        <f>実績内訳!T20</f>
        <v>262000</v>
      </c>
      <c r="E9" s="127"/>
      <c r="F9" s="127"/>
      <c r="G9" s="128"/>
      <c r="H9" s="26" t="s">
        <v>2</v>
      </c>
      <c r="I9" s="30" t="s">
        <v>102</v>
      </c>
      <c r="J9" s="38"/>
      <c r="K9" s="38"/>
      <c r="L9" s="38"/>
      <c r="M9" s="38"/>
      <c r="N9" s="38"/>
      <c r="O9" s="38"/>
      <c r="P9" s="38"/>
      <c r="Q9" s="38"/>
      <c r="R9" s="38"/>
      <c r="S9" s="38"/>
    </row>
    <row r="10" spans="1:20" s="1" customFormat="1" ht="30" customHeight="1">
      <c r="A10" s="123" t="s">
        <v>53</v>
      </c>
      <c r="B10" s="124"/>
      <c r="C10" s="124"/>
      <c r="D10" s="129">
        <f>実績内訳!U20</f>
        <v>262000</v>
      </c>
      <c r="E10" s="130"/>
      <c r="F10" s="130"/>
      <c r="G10" s="131"/>
      <c r="H10" s="26" t="s">
        <v>2</v>
      </c>
      <c r="I10" s="30" t="s">
        <v>103</v>
      </c>
      <c r="J10" s="38"/>
      <c r="K10" s="38"/>
      <c r="L10" s="38"/>
      <c r="M10" s="38"/>
      <c r="N10" s="38"/>
      <c r="O10" s="38"/>
      <c r="P10" s="38"/>
      <c r="Q10" s="38"/>
      <c r="R10" s="38"/>
      <c r="S10" s="38"/>
    </row>
    <row r="11" spans="1:20" s="1" customFormat="1" ht="16.5" customHeight="1"/>
    <row r="12" spans="1:20" s="1" customFormat="1" ht="16.5" customHeight="1"/>
    <row r="13" spans="1:20" s="1" customFormat="1" ht="16.5" customHeight="1" thickBot="1"/>
    <row r="14" spans="1:20" s="1" customFormat="1" ht="20.100000000000001" customHeight="1">
      <c r="A14" s="109" t="s">
        <v>46</v>
      </c>
      <c r="B14" s="110"/>
      <c r="C14" s="115" t="s">
        <v>1</v>
      </c>
      <c r="D14" s="116"/>
      <c r="E14" s="117" t="s">
        <v>147</v>
      </c>
      <c r="F14" s="117"/>
      <c r="G14" s="117"/>
      <c r="H14" s="117"/>
      <c r="I14" s="117"/>
      <c r="J14" s="117"/>
      <c r="K14" s="117"/>
      <c r="L14" s="117"/>
      <c r="M14" s="117"/>
      <c r="N14" s="117"/>
      <c r="O14" s="117"/>
      <c r="P14" s="117"/>
      <c r="Q14" s="117"/>
      <c r="R14" s="117"/>
      <c r="S14" s="117"/>
      <c r="T14" s="118"/>
    </row>
    <row r="15" spans="1:20" s="1" customFormat="1" ht="24.9" customHeight="1">
      <c r="A15" s="111"/>
      <c r="B15" s="112"/>
      <c r="C15" s="119" t="s">
        <v>69</v>
      </c>
      <c r="D15" s="120"/>
      <c r="E15" s="121" t="s">
        <v>146</v>
      </c>
      <c r="F15" s="121"/>
      <c r="G15" s="121"/>
      <c r="H15" s="121"/>
      <c r="I15" s="121"/>
      <c r="J15" s="121"/>
      <c r="K15" s="121"/>
      <c r="L15" s="121"/>
      <c r="M15" s="121"/>
      <c r="N15" s="121"/>
      <c r="O15" s="121"/>
      <c r="P15" s="121"/>
      <c r="Q15" s="121"/>
      <c r="R15" s="121"/>
      <c r="S15" s="121"/>
      <c r="T15" s="122"/>
    </row>
    <row r="16" spans="1:20" s="1" customFormat="1" ht="20.100000000000001" customHeight="1">
      <c r="A16" s="111"/>
      <c r="B16" s="112"/>
      <c r="C16" s="175" t="s">
        <v>70</v>
      </c>
      <c r="D16" s="176"/>
      <c r="E16" s="177" t="s">
        <v>148</v>
      </c>
      <c r="F16" s="178"/>
      <c r="G16" s="178"/>
      <c r="H16" s="178"/>
      <c r="I16" s="178"/>
      <c r="J16" s="178"/>
      <c r="K16" s="179"/>
      <c r="L16" s="180"/>
      <c r="M16" s="181"/>
      <c r="N16" s="182"/>
      <c r="O16" s="182"/>
      <c r="P16" s="182"/>
      <c r="Q16" s="182"/>
      <c r="R16" s="182"/>
      <c r="S16" s="182"/>
      <c r="T16" s="183"/>
    </row>
    <row r="17" spans="1:20" s="1" customFormat="1" ht="24.9" customHeight="1" thickBot="1">
      <c r="A17" s="111"/>
      <c r="B17" s="112"/>
      <c r="C17" s="184" t="s">
        <v>71</v>
      </c>
      <c r="D17" s="185"/>
      <c r="E17" s="186" t="s">
        <v>149</v>
      </c>
      <c r="F17" s="187"/>
      <c r="G17" s="187"/>
      <c r="H17" s="187"/>
      <c r="I17" s="187"/>
      <c r="J17" s="187"/>
      <c r="K17" s="188"/>
      <c r="L17" s="189" t="s">
        <v>72</v>
      </c>
      <c r="M17" s="190"/>
      <c r="N17" s="191" t="s">
        <v>150</v>
      </c>
      <c r="O17" s="192"/>
      <c r="P17" s="192"/>
      <c r="Q17" s="192"/>
      <c r="R17" s="192"/>
      <c r="S17" s="192"/>
      <c r="T17" s="193"/>
    </row>
    <row r="18" spans="1:20" s="1" customFormat="1" ht="30" customHeight="1">
      <c r="A18" s="111"/>
      <c r="B18" s="112"/>
      <c r="C18" s="138" t="s">
        <v>73</v>
      </c>
      <c r="D18" s="139"/>
      <c r="E18" s="49" t="s">
        <v>0</v>
      </c>
      <c r="F18" s="144" t="s">
        <v>156</v>
      </c>
      <c r="G18" s="145"/>
      <c r="H18" s="145"/>
      <c r="I18" s="145"/>
      <c r="J18" s="146"/>
      <c r="K18" s="147" t="s">
        <v>42</v>
      </c>
      <c r="L18" s="148"/>
      <c r="M18" s="153" t="s">
        <v>151</v>
      </c>
      <c r="N18" s="154"/>
      <c r="O18" s="154"/>
      <c r="P18" s="154"/>
      <c r="Q18" s="154"/>
      <c r="R18" s="155" t="s">
        <v>140</v>
      </c>
      <c r="S18" s="156"/>
      <c r="T18" s="157"/>
    </row>
    <row r="19" spans="1:20" s="1" customFormat="1" ht="42" customHeight="1">
      <c r="A19" s="111"/>
      <c r="B19" s="112"/>
      <c r="C19" s="140"/>
      <c r="D19" s="141"/>
      <c r="E19" s="168" t="s">
        <v>152</v>
      </c>
      <c r="F19" s="169"/>
      <c r="G19" s="170"/>
      <c r="H19" s="170"/>
      <c r="I19" s="170"/>
      <c r="J19" s="170"/>
      <c r="K19" s="170"/>
      <c r="L19" s="170"/>
      <c r="M19" s="170"/>
      <c r="N19" s="170"/>
      <c r="O19" s="170"/>
      <c r="P19" s="170"/>
      <c r="Q19" s="170"/>
      <c r="R19" s="170"/>
      <c r="S19" s="170"/>
      <c r="T19" s="171"/>
    </row>
    <row r="20" spans="1:20" s="1" customFormat="1" ht="18.600000000000001" thickBot="1">
      <c r="A20" s="111"/>
      <c r="B20" s="112"/>
      <c r="C20" s="142"/>
      <c r="D20" s="143"/>
      <c r="E20" s="172" t="s">
        <v>139</v>
      </c>
      <c r="F20" s="173"/>
      <c r="G20" s="173"/>
      <c r="H20" s="173"/>
      <c r="I20" s="173"/>
      <c r="J20" s="173"/>
      <c r="K20" s="173"/>
      <c r="L20" s="173"/>
      <c r="M20" s="173"/>
      <c r="N20" s="173"/>
      <c r="O20" s="173"/>
      <c r="P20" s="173"/>
      <c r="Q20" s="173"/>
      <c r="R20" s="173"/>
      <c r="S20" s="173"/>
      <c r="T20" s="174"/>
    </row>
    <row r="21" spans="1:20" s="1" customFormat="1" ht="24.9" customHeight="1">
      <c r="A21" s="111"/>
      <c r="B21" s="112"/>
      <c r="C21" s="149" t="s">
        <v>74</v>
      </c>
      <c r="D21" s="150"/>
      <c r="E21" s="151" t="s">
        <v>153</v>
      </c>
      <c r="F21" s="151"/>
      <c r="G21" s="151"/>
      <c r="H21" s="151"/>
      <c r="I21" s="151"/>
      <c r="J21" s="151"/>
      <c r="K21" s="152"/>
      <c r="L21" s="132" t="s">
        <v>75</v>
      </c>
      <c r="M21" s="133"/>
      <c r="N21" s="133"/>
      <c r="O21" s="134"/>
      <c r="P21" s="135" t="s">
        <v>154</v>
      </c>
      <c r="Q21" s="136"/>
      <c r="R21" s="136"/>
      <c r="S21" s="136"/>
      <c r="T21" s="137"/>
    </row>
    <row r="22" spans="1:20" s="1" customFormat="1" ht="24.9" customHeight="1" thickBot="1">
      <c r="A22" s="113"/>
      <c r="B22" s="114"/>
      <c r="C22" s="161" t="s">
        <v>76</v>
      </c>
      <c r="D22" s="162"/>
      <c r="E22" s="163" t="s">
        <v>155</v>
      </c>
      <c r="F22" s="164"/>
      <c r="G22" s="164"/>
      <c r="H22" s="164"/>
      <c r="I22" s="164"/>
      <c r="J22" s="164"/>
      <c r="K22" s="164"/>
      <c r="L22" s="164"/>
      <c r="M22" s="164"/>
      <c r="N22" s="164"/>
      <c r="O22" s="164"/>
      <c r="P22" s="165"/>
      <c r="Q22" s="166"/>
      <c r="R22" s="166"/>
      <c r="S22" s="166"/>
      <c r="T22" s="167"/>
    </row>
    <row r="23" spans="1:20" s="1" customFormat="1" ht="19.5" customHeight="1">
      <c r="A23" s="39"/>
      <c r="C23" s="5"/>
      <c r="D23" s="6"/>
      <c r="E23" s="6"/>
      <c r="F23" s="6"/>
      <c r="G23" s="6"/>
      <c r="H23" s="6"/>
      <c r="I23" s="6"/>
      <c r="J23" s="6"/>
      <c r="K23" s="6"/>
      <c r="L23" s="6"/>
      <c r="M23" s="6"/>
      <c r="N23" s="6"/>
      <c r="O23" s="5"/>
      <c r="P23" s="6"/>
      <c r="Q23" s="2"/>
      <c r="R23" s="2"/>
      <c r="S23" s="2"/>
    </row>
    <row r="24" spans="1:20" s="1" customFormat="1" ht="19.5" customHeight="1">
      <c r="A24" s="4"/>
      <c r="C24" s="5"/>
      <c r="D24" s="6"/>
      <c r="E24" s="6"/>
      <c r="F24" s="6"/>
      <c r="G24" s="6"/>
      <c r="H24" s="6"/>
      <c r="I24" s="6"/>
      <c r="J24" s="6"/>
      <c r="K24" s="6"/>
      <c r="L24" s="6"/>
      <c r="M24" s="6"/>
      <c r="N24" s="6"/>
      <c r="O24" s="5"/>
      <c r="P24" s="6"/>
      <c r="Q24" s="2"/>
      <c r="R24" s="2"/>
      <c r="S24" s="2"/>
    </row>
    <row r="25" spans="1:20" s="1" customFormat="1" ht="19.5" customHeight="1">
      <c r="A25" s="4"/>
      <c r="C25" s="5"/>
      <c r="D25" s="6"/>
      <c r="E25" s="6"/>
      <c r="F25" s="6"/>
      <c r="G25" s="6"/>
      <c r="H25" s="6"/>
      <c r="I25" s="6"/>
      <c r="J25" s="6"/>
      <c r="K25" s="6"/>
      <c r="L25" s="6"/>
      <c r="M25" s="6"/>
      <c r="N25" s="6"/>
      <c r="O25" s="5"/>
      <c r="P25" s="6"/>
      <c r="Q25" s="2"/>
      <c r="R25" s="2"/>
      <c r="S25" s="2"/>
    </row>
    <row r="26" spans="1:20" s="1" customFormat="1" ht="19.5" customHeight="1">
      <c r="A26" s="4"/>
      <c r="C26" s="5"/>
      <c r="D26" s="6"/>
      <c r="E26" s="6"/>
      <c r="F26" s="6"/>
      <c r="G26" s="6"/>
      <c r="H26" s="6"/>
      <c r="I26" s="6"/>
      <c r="J26" s="6"/>
      <c r="K26" s="6"/>
      <c r="L26" s="6"/>
      <c r="M26" s="6"/>
      <c r="N26" s="6"/>
      <c r="O26" s="5"/>
      <c r="P26" s="6"/>
      <c r="Q26" s="2"/>
      <c r="R26" s="2"/>
      <c r="S26" s="2"/>
    </row>
    <row r="27" spans="1:20" s="1" customFormat="1" ht="13.2">
      <c r="A27" s="8"/>
      <c r="B27" s="8"/>
      <c r="C27" s="8"/>
      <c r="D27" s="8"/>
      <c r="E27" s="8"/>
      <c r="F27" s="8"/>
      <c r="G27" s="8"/>
      <c r="H27" s="8"/>
      <c r="I27" s="8"/>
      <c r="J27" s="8"/>
      <c r="K27" s="8"/>
      <c r="L27" s="8"/>
      <c r="M27" s="8"/>
      <c r="N27" s="8"/>
      <c r="O27" s="8"/>
      <c r="P27" s="8"/>
      <c r="Q27" s="8"/>
      <c r="R27" s="8"/>
    </row>
    <row r="28" spans="1:20" s="27" customFormat="1" ht="60" customHeight="1">
      <c r="A28" s="158" t="s">
        <v>77</v>
      </c>
      <c r="B28" s="159"/>
      <c r="C28" s="159"/>
      <c r="D28" s="159"/>
      <c r="E28" s="159"/>
      <c r="F28" s="159"/>
      <c r="G28" s="159"/>
      <c r="H28" s="159"/>
      <c r="I28" s="159"/>
      <c r="J28" s="159"/>
      <c r="K28" s="159"/>
      <c r="L28" s="159"/>
      <c r="M28" s="159"/>
      <c r="N28" s="159"/>
      <c r="O28" s="159"/>
      <c r="P28" s="159"/>
      <c r="Q28" s="159"/>
      <c r="R28" s="159"/>
      <c r="S28" s="159"/>
      <c r="T28" s="160"/>
    </row>
  </sheetData>
  <mergeCells count="33">
    <mergeCell ref="C16:D16"/>
    <mergeCell ref="E16:K16"/>
    <mergeCell ref="L16:T16"/>
    <mergeCell ref="C17:D17"/>
    <mergeCell ref="E17:K17"/>
    <mergeCell ref="L17:M17"/>
    <mergeCell ref="N17:T17"/>
    <mergeCell ref="C21:D21"/>
    <mergeCell ref="E21:K21"/>
    <mergeCell ref="M18:Q18"/>
    <mergeCell ref="R18:T18"/>
    <mergeCell ref="A28:T28"/>
    <mergeCell ref="C22:D22"/>
    <mergeCell ref="E22:O22"/>
    <mergeCell ref="P22:T22"/>
    <mergeCell ref="E19:T19"/>
    <mergeCell ref="E20:T20"/>
    <mergeCell ref="A5:T5"/>
    <mergeCell ref="A7:T7"/>
    <mergeCell ref="A14:B22"/>
    <mergeCell ref="C14:D14"/>
    <mergeCell ref="E14:T14"/>
    <mergeCell ref="C15:D15"/>
    <mergeCell ref="E15:T15"/>
    <mergeCell ref="A9:C9"/>
    <mergeCell ref="D9:G9"/>
    <mergeCell ref="A10:C10"/>
    <mergeCell ref="D10:G10"/>
    <mergeCell ref="L21:O21"/>
    <mergeCell ref="P21:T21"/>
    <mergeCell ref="C18:D20"/>
    <mergeCell ref="F18:J18"/>
    <mergeCell ref="K18:L18"/>
  </mergeCells>
  <phoneticPr fontId="1"/>
  <pageMargins left="0.70866141732283472" right="0.51181102362204722" top="0.35433070866141736" bottom="0.35433070866141736"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U28"/>
  <sheetViews>
    <sheetView workbookViewId="0">
      <selection activeCell="Q10" sqref="Q10"/>
    </sheetView>
  </sheetViews>
  <sheetFormatPr defaultColWidth="9" defaultRowHeight="13.2"/>
  <cols>
    <col min="1" max="1" width="1.3984375" style="1" customWidth="1"/>
    <col min="2" max="2" width="5" style="1" customWidth="1"/>
    <col min="3" max="3" width="21.5" style="1" customWidth="1"/>
    <col min="4" max="13" width="1.59765625" style="1" customWidth="1"/>
    <col min="14" max="14" width="24.5" style="1" customWidth="1"/>
    <col min="15" max="15" width="4.5" style="1" hidden="1" customWidth="1"/>
    <col min="16" max="21" width="9.59765625" style="1" customWidth="1"/>
    <col min="22" max="16384" width="9" style="1"/>
  </cols>
  <sheetData>
    <row r="1" spans="1:21" ht="24.9" customHeight="1">
      <c r="A1" s="20" t="s">
        <v>62</v>
      </c>
    </row>
    <row r="2" spans="1:21" ht="10.5" customHeight="1">
      <c r="A2" s="18"/>
    </row>
    <row r="3" spans="1:21" s="19" customFormat="1" ht="56.25" customHeight="1">
      <c r="B3" s="41" t="s">
        <v>44</v>
      </c>
      <c r="C3" s="41" t="s">
        <v>45</v>
      </c>
      <c r="D3" s="199" t="s">
        <v>136</v>
      </c>
      <c r="E3" s="200"/>
      <c r="F3" s="200"/>
      <c r="G3" s="200"/>
      <c r="H3" s="200"/>
      <c r="I3" s="200"/>
      <c r="J3" s="200"/>
      <c r="K3" s="200"/>
      <c r="L3" s="200"/>
      <c r="M3" s="201"/>
      <c r="N3" s="50" t="s">
        <v>5</v>
      </c>
      <c r="O3" s="51" t="s">
        <v>78</v>
      </c>
      <c r="P3" s="40" t="s">
        <v>64</v>
      </c>
      <c r="Q3" s="40" t="s">
        <v>54</v>
      </c>
      <c r="R3" s="40" t="s">
        <v>55</v>
      </c>
      <c r="S3" s="40" t="s">
        <v>104</v>
      </c>
      <c r="T3" s="40" t="s">
        <v>105</v>
      </c>
      <c r="U3" s="40" t="s">
        <v>56</v>
      </c>
    </row>
    <row r="4" spans="1:21" s="19" customFormat="1" ht="15" customHeight="1">
      <c r="B4" s="42"/>
      <c r="C4" s="44"/>
      <c r="D4" s="202"/>
      <c r="E4" s="203"/>
      <c r="F4" s="203"/>
      <c r="G4" s="203"/>
      <c r="H4" s="203"/>
      <c r="I4" s="203"/>
      <c r="J4" s="203"/>
      <c r="K4" s="203"/>
      <c r="L4" s="203"/>
      <c r="M4" s="204"/>
      <c r="N4" s="52"/>
      <c r="O4" s="53"/>
      <c r="P4" s="43" t="s">
        <v>57</v>
      </c>
      <c r="Q4" s="43" t="s">
        <v>58</v>
      </c>
      <c r="R4" s="43" t="s">
        <v>59</v>
      </c>
      <c r="S4" s="43" t="s">
        <v>60</v>
      </c>
      <c r="T4" s="43" t="s">
        <v>61</v>
      </c>
      <c r="U4" s="43"/>
    </row>
    <row r="5" spans="1:21" s="19" customFormat="1" ht="30" customHeight="1">
      <c r="B5" s="21">
        <v>1</v>
      </c>
      <c r="C5" s="98" t="s">
        <v>157</v>
      </c>
      <c r="D5" s="93">
        <v>1</v>
      </c>
      <c r="E5" s="94">
        <v>2</v>
      </c>
      <c r="F5" s="94">
        <v>3</v>
      </c>
      <c r="G5" s="94">
        <v>4</v>
      </c>
      <c r="H5" s="94">
        <v>5</v>
      </c>
      <c r="I5" s="94">
        <v>6</v>
      </c>
      <c r="J5" s="94">
        <v>7</v>
      </c>
      <c r="K5" s="94">
        <v>8</v>
      </c>
      <c r="L5" s="94">
        <v>9</v>
      </c>
      <c r="M5" s="95">
        <v>0</v>
      </c>
      <c r="N5" s="102" t="s">
        <v>159</v>
      </c>
      <c r="O5" s="55">
        <f>IFERROR(VLOOKUP(TRIM(N5),分類!$C$30:$D$59,2,FALSE),"")</f>
        <v>42</v>
      </c>
      <c r="P5" s="103">
        <f>'事業実績（個票）1'!D40</f>
        <v>200000</v>
      </c>
      <c r="Q5" s="23">
        <f t="shared" ref="Q5:Q19" si="0">ROUNDDOWN(P5*3/4,-3)</f>
        <v>150000</v>
      </c>
      <c r="R5" s="23">
        <v>150000</v>
      </c>
      <c r="S5" s="23">
        <f t="shared" ref="S5:S19" si="1">IF(Q5&lt;R5,Q5,R5)</f>
        <v>150000</v>
      </c>
      <c r="T5" s="103">
        <v>150000</v>
      </c>
      <c r="U5" s="23">
        <f t="shared" ref="U5:U19" si="2">IF(S5&lt;T5,S5,T5)</f>
        <v>150000</v>
      </c>
    </row>
    <row r="6" spans="1:21" s="19" customFormat="1" ht="30" customHeight="1">
      <c r="B6" s="21">
        <v>2</v>
      </c>
      <c r="C6" s="98" t="s">
        <v>158</v>
      </c>
      <c r="D6" s="93">
        <v>1</v>
      </c>
      <c r="E6" s="94">
        <v>2</v>
      </c>
      <c r="F6" s="94">
        <v>3</v>
      </c>
      <c r="G6" s="94">
        <v>4</v>
      </c>
      <c r="H6" s="94">
        <v>5</v>
      </c>
      <c r="I6" s="94">
        <v>6</v>
      </c>
      <c r="J6" s="94">
        <v>7</v>
      </c>
      <c r="K6" s="94">
        <v>8</v>
      </c>
      <c r="L6" s="94">
        <v>9</v>
      </c>
      <c r="M6" s="95">
        <v>1</v>
      </c>
      <c r="N6" s="102" t="s">
        <v>160</v>
      </c>
      <c r="O6" s="55">
        <f>IFERROR(VLOOKUP(TRIM(N6),分類!$C$30:$D$59,2,FALSE),"")</f>
        <v>32</v>
      </c>
      <c r="P6" s="103">
        <f>'事業実績（個票）2'!D40</f>
        <v>150000</v>
      </c>
      <c r="Q6" s="23">
        <f t="shared" si="0"/>
        <v>112000</v>
      </c>
      <c r="R6" s="23">
        <v>150000</v>
      </c>
      <c r="S6" s="23">
        <f t="shared" si="1"/>
        <v>112000</v>
      </c>
      <c r="T6" s="103">
        <v>112000</v>
      </c>
      <c r="U6" s="23">
        <f t="shared" si="2"/>
        <v>112000</v>
      </c>
    </row>
    <row r="7" spans="1:21" s="19" customFormat="1" ht="30" customHeight="1">
      <c r="B7" s="21">
        <v>3</v>
      </c>
      <c r="C7" s="35"/>
      <c r="D7" s="82"/>
      <c r="E7" s="83"/>
      <c r="F7" s="83"/>
      <c r="G7" s="83"/>
      <c r="H7" s="83"/>
      <c r="I7" s="83"/>
      <c r="J7" s="83"/>
      <c r="K7" s="83"/>
      <c r="L7" s="83"/>
      <c r="M7" s="84"/>
      <c r="N7" s="54"/>
      <c r="O7" s="55" t="str">
        <f>IFERROR(VLOOKUP(TRIM(N7),分類!$C$30:$D$59,2,FALSE),"")</f>
        <v/>
      </c>
      <c r="P7" s="36"/>
      <c r="Q7" s="23">
        <f t="shared" si="0"/>
        <v>0</v>
      </c>
      <c r="R7" s="23">
        <v>150000</v>
      </c>
      <c r="S7" s="23">
        <f t="shared" si="1"/>
        <v>0</v>
      </c>
      <c r="T7" s="36"/>
      <c r="U7" s="23">
        <f t="shared" si="2"/>
        <v>0</v>
      </c>
    </row>
    <row r="8" spans="1:21" s="19" customFormat="1" ht="30" customHeight="1">
      <c r="B8" s="21">
        <v>4</v>
      </c>
      <c r="C8" s="35"/>
      <c r="D8" s="82"/>
      <c r="E8" s="83"/>
      <c r="F8" s="83"/>
      <c r="G8" s="83"/>
      <c r="H8" s="83"/>
      <c r="I8" s="83"/>
      <c r="J8" s="83"/>
      <c r="K8" s="83"/>
      <c r="L8" s="83"/>
      <c r="M8" s="84"/>
      <c r="N8" s="54"/>
      <c r="O8" s="55" t="str">
        <f>IFERROR(VLOOKUP(TRIM(N8),分類!$C$30:$D$59,2,FALSE),"")</f>
        <v/>
      </c>
      <c r="P8" s="36"/>
      <c r="Q8" s="23">
        <f t="shared" si="0"/>
        <v>0</v>
      </c>
      <c r="R8" s="23">
        <v>150000</v>
      </c>
      <c r="S8" s="23">
        <f t="shared" si="1"/>
        <v>0</v>
      </c>
      <c r="T8" s="36"/>
      <c r="U8" s="23">
        <f t="shared" si="2"/>
        <v>0</v>
      </c>
    </row>
    <row r="9" spans="1:21" s="19" customFormat="1" ht="30" customHeight="1">
      <c r="B9" s="21">
        <v>5</v>
      </c>
      <c r="C9" s="35"/>
      <c r="D9" s="82"/>
      <c r="E9" s="83"/>
      <c r="F9" s="83"/>
      <c r="G9" s="83"/>
      <c r="H9" s="83"/>
      <c r="I9" s="83"/>
      <c r="J9" s="83"/>
      <c r="K9" s="83"/>
      <c r="L9" s="83"/>
      <c r="M9" s="84"/>
      <c r="N9" s="54"/>
      <c r="O9" s="55" t="str">
        <f>IFERROR(VLOOKUP(TRIM(N9),分類!$C$30:$D$59,2,FALSE),"")</f>
        <v/>
      </c>
      <c r="P9" s="36"/>
      <c r="Q9" s="23">
        <f t="shared" si="0"/>
        <v>0</v>
      </c>
      <c r="R9" s="23">
        <v>150000</v>
      </c>
      <c r="S9" s="23">
        <f t="shared" si="1"/>
        <v>0</v>
      </c>
      <c r="T9" s="36"/>
      <c r="U9" s="23">
        <f t="shared" si="2"/>
        <v>0</v>
      </c>
    </row>
    <row r="10" spans="1:21" s="19" customFormat="1" ht="30" customHeight="1">
      <c r="B10" s="21">
        <v>6</v>
      </c>
      <c r="C10" s="35"/>
      <c r="D10" s="82"/>
      <c r="E10" s="83"/>
      <c r="F10" s="83"/>
      <c r="G10" s="83"/>
      <c r="H10" s="83"/>
      <c r="I10" s="83"/>
      <c r="J10" s="83"/>
      <c r="K10" s="83"/>
      <c r="L10" s="83"/>
      <c r="M10" s="84"/>
      <c r="N10" s="54"/>
      <c r="O10" s="55" t="str">
        <f>IFERROR(VLOOKUP(TRIM(N10),分類!$C$30:$D$59,2,FALSE),"")</f>
        <v/>
      </c>
      <c r="P10" s="36"/>
      <c r="Q10" s="23">
        <f t="shared" si="0"/>
        <v>0</v>
      </c>
      <c r="R10" s="23">
        <v>150000</v>
      </c>
      <c r="S10" s="23">
        <f t="shared" si="1"/>
        <v>0</v>
      </c>
      <c r="T10" s="36"/>
      <c r="U10" s="23">
        <f t="shared" si="2"/>
        <v>0</v>
      </c>
    </row>
    <row r="11" spans="1:21" s="19" customFormat="1" ht="30" customHeight="1">
      <c r="B11" s="21">
        <v>7</v>
      </c>
      <c r="C11" s="35"/>
      <c r="D11" s="82"/>
      <c r="E11" s="83"/>
      <c r="F11" s="83"/>
      <c r="G11" s="83"/>
      <c r="H11" s="83"/>
      <c r="I11" s="83"/>
      <c r="J11" s="83"/>
      <c r="K11" s="83"/>
      <c r="L11" s="83"/>
      <c r="M11" s="84"/>
      <c r="N11" s="54"/>
      <c r="O11" s="55" t="str">
        <f>IFERROR(VLOOKUP(TRIM(N11),分類!$C$30:$D$59,2,FALSE),"")</f>
        <v/>
      </c>
      <c r="P11" s="36"/>
      <c r="Q11" s="23">
        <f t="shared" si="0"/>
        <v>0</v>
      </c>
      <c r="R11" s="23">
        <v>150000</v>
      </c>
      <c r="S11" s="23">
        <f t="shared" si="1"/>
        <v>0</v>
      </c>
      <c r="T11" s="36"/>
      <c r="U11" s="23">
        <f t="shared" si="2"/>
        <v>0</v>
      </c>
    </row>
    <row r="12" spans="1:21" s="19" customFormat="1" ht="30" customHeight="1">
      <c r="B12" s="21">
        <v>8</v>
      </c>
      <c r="C12" s="35"/>
      <c r="D12" s="82"/>
      <c r="E12" s="83"/>
      <c r="F12" s="83"/>
      <c r="G12" s="83"/>
      <c r="H12" s="83"/>
      <c r="I12" s="83"/>
      <c r="J12" s="83"/>
      <c r="K12" s="83"/>
      <c r="L12" s="83"/>
      <c r="M12" s="84"/>
      <c r="N12" s="54"/>
      <c r="O12" s="55" t="str">
        <f>IFERROR(VLOOKUP(TRIM(N12),分類!$C$30:$D$59,2,FALSE),"")</f>
        <v/>
      </c>
      <c r="P12" s="36"/>
      <c r="Q12" s="23">
        <f t="shared" si="0"/>
        <v>0</v>
      </c>
      <c r="R12" s="23">
        <v>150000</v>
      </c>
      <c r="S12" s="23">
        <f t="shared" si="1"/>
        <v>0</v>
      </c>
      <c r="T12" s="36"/>
      <c r="U12" s="23">
        <f t="shared" si="2"/>
        <v>0</v>
      </c>
    </row>
    <row r="13" spans="1:21" s="19" customFormat="1" ht="30" customHeight="1">
      <c r="B13" s="21">
        <v>9</v>
      </c>
      <c r="C13" s="35"/>
      <c r="D13" s="82"/>
      <c r="E13" s="83"/>
      <c r="F13" s="83"/>
      <c r="G13" s="83"/>
      <c r="H13" s="83"/>
      <c r="I13" s="83"/>
      <c r="J13" s="83"/>
      <c r="K13" s="83"/>
      <c r="L13" s="83"/>
      <c r="M13" s="84"/>
      <c r="N13" s="54"/>
      <c r="O13" s="55" t="str">
        <f>IFERROR(VLOOKUP(TRIM(N13),分類!$C$30:$D$59,2,FALSE),"")</f>
        <v/>
      </c>
      <c r="P13" s="36"/>
      <c r="Q13" s="23">
        <f t="shared" si="0"/>
        <v>0</v>
      </c>
      <c r="R13" s="23">
        <v>150000</v>
      </c>
      <c r="S13" s="23">
        <f t="shared" si="1"/>
        <v>0</v>
      </c>
      <c r="T13" s="36"/>
      <c r="U13" s="23">
        <f t="shared" si="2"/>
        <v>0</v>
      </c>
    </row>
    <row r="14" spans="1:21" s="19" customFormat="1" ht="30" customHeight="1">
      <c r="B14" s="21">
        <v>10</v>
      </c>
      <c r="C14" s="35"/>
      <c r="D14" s="82"/>
      <c r="E14" s="83"/>
      <c r="F14" s="83"/>
      <c r="G14" s="83"/>
      <c r="H14" s="83"/>
      <c r="I14" s="83"/>
      <c r="J14" s="83"/>
      <c r="K14" s="83"/>
      <c r="L14" s="83"/>
      <c r="M14" s="84"/>
      <c r="N14" s="54"/>
      <c r="O14" s="55" t="str">
        <f>IFERROR(VLOOKUP(TRIM(N14),分類!$C$30:$D$59,2,FALSE),"")</f>
        <v/>
      </c>
      <c r="P14" s="36"/>
      <c r="Q14" s="23">
        <f t="shared" si="0"/>
        <v>0</v>
      </c>
      <c r="R14" s="23">
        <v>150000</v>
      </c>
      <c r="S14" s="23">
        <f t="shared" si="1"/>
        <v>0</v>
      </c>
      <c r="T14" s="36"/>
      <c r="U14" s="23">
        <f t="shared" si="2"/>
        <v>0</v>
      </c>
    </row>
    <row r="15" spans="1:21" s="19" customFormat="1" ht="30" customHeight="1">
      <c r="B15" s="21">
        <v>11</v>
      </c>
      <c r="C15" s="35"/>
      <c r="D15" s="82"/>
      <c r="E15" s="83"/>
      <c r="F15" s="83"/>
      <c r="G15" s="83"/>
      <c r="H15" s="83"/>
      <c r="I15" s="83"/>
      <c r="J15" s="83"/>
      <c r="K15" s="83"/>
      <c r="L15" s="83"/>
      <c r="M15" s="84"/>
      <c r="N15" s="54"/>
      <c r="O15" s="55" t="str">
        <f>IFERROR(VLOOKUP(TRIM(N15),分類!$C$30:$D$59,2,FALSE),"")</f>
        <v/>
      </c>
      <c r="P15" s="36"/>
      <c r="Q15" s="23">
        <f t="shared" si="0"/>
        <v>0</v>
      </c>
      <c r="R15" s="23">
        <v>150000</v>
      </c>
      <c r="S15" s="23">
        <f t="shared" si="1"/>
        <v>0</v>
      </c>
      <c r="T15" s="36"/>
      <c r="U15" s="23">
        <f t="shared" si="2"/>
        <v>0</v>
      </c>
    </row>
    <row r="16" spans="1:21" s="19" customFormat="1" ht="30" customHeight="1">
      <c r="B16" s="21">
        <v>12</v>
      </c>
      <c r="C16" s="35"/>
      <c r="D16" s="82"/>
      <c r="E16" s="83"/>
      <c r="F16" s="83"/>
      <c r="G16" s="83"/>
      <c r="H16" s="83"/>
      <c r="I16" s="83"/>
      <c r="J16" s="83"/>
      <c r="K16" s="83"/>
      <c r="L16" s="83"/>
      <c r="M16" s="84"/>
      <c r="N16" s="54"/>
      <c r="O16" s="55" t="str">
        <f>IFERROR(VLOOKUP(TRIM(N16),分類!$C$30:$D$59,2,FALSE),"")</f>
        <v/>
      </c>
      <c r="P16" s="36"/>
      <c r="Q16" s="23">
        <f t="shared" si="0"/>
        <v>0</v>
      </c>
      <c r="R16" s="23">
        <v>150000</v>
      </c>
      <c r="S16" s="23">
        <f t="shared" si="1"/>
        <v>0</v>
      </c>
      <c r="T16" s="36"/>
      <c r="U16" s="23">
        <f t="shared" si="2"/>
        <v>0</v>
      </c>
    </row>
    <row r="17" spans="2:21" s="19" customFormat="1" ht="30" customHeight="1">
      <c r="B17" s="21">
        <v>13</v>
      </c>
      <c r="C17" s="35"/>
      <c r="D17" s="82"/>
      <c r="E17" s="83"/>
      <c r="F17" s="83"/>
      <c r="G17" s="83"/>
      <c r="H17" s="83"/>
      <c r="I17" s="83"/>
      <c r="J17" s="83"/>
      <c r="K17" s="83"/>
      <c r="L17" s="83"/>
      <c r="M17" s="84"/>
      <c r="N17" s="54"/>
      <c r="O17" s="55" t="str">
        <f>IFERROR(VLOOKUP(TRIM(N17),分類!$C$30:$D$59,2,FALSE),"")</f>
        <v/>
      </c>
      <c r="P17" s="36"/>
      <c r="Q17" s="23">
        <f t="shared" si="0"/>
        <v>0</v>
      </c>
      <c r="R17" s="23">
        <v>150000</v>
      </c>
      <c r="S17" s="23">
        <f t="shared" si="1"/>
        <v>0</v>
      </c>
      <c r="T17" s="36"/>
      <c r="U17" s="23">
        <f t="shared" si="2"/>
        <v>0</v>
      </c>
    </row>
    <row r="18" spans="2:21" s="19" customFormat="1" ht="30" customHeight="1">
      <c r="B18" s="21">
        <v>14</v>
      </c>
      <c r="C18" s="35"/>
      <c r="D18" s="82"/>
      <c r="E18" s="83"/>
      <c r="F18" s="83"/>
      <c r="G18" s="83"/>
      <c r="H18" s="83"/>
      <c r="I18" s="83"/>
      <c r="J18" s="83"/>
      <c r="K18" s="83"/>
      <c r="L18" s="83"/>
      <c r="M18" s="84"/>
      <c r="N18" s="54"/>
      <c r="O18" s="55" t="str">
        <f>IFERROR(VLOOKUP(TRIM(N18),分類!$C$30:$D$59,2,FALSE),"")</f>
        <v/>
      </c>
      <c r="P18" s="36"/>
      <c r="Q18" s="23">
        <f t="shared" si="0"/>
        <v>0</v>
      </c>
      <c r="R18" s="23">
        <v>150000</v>
      </c>
      <c r="S18" s="23">
        <f t="shared" si="1"/>
        <v>0</v>
      </c>
      <c r="T18" s="36"/>
      <c r="U18" s="23">
        <f t="shared" si="2"/>
        <v>0</v>
      </c>
    </row>
    <row r="19" spans="2:21" s="19" customFormat="1" ht="30" customHeight="1" thickBot="1">
      <c r="B19" s="21">
        <v>15</v>
      </c>
      <c r="C19" s="35"/>
      <c r="D19" s="82"/>
      <c r="E19" s="83"/>
      <c r="F19" s="83"/>
      <c r="G19" s="83"/>
      <c r="H19" s="83"/>
      <c r="I19" s="83"/>
      <c r="J19" s="83"/>
      <c r="K19" s="83"/>
      <c r="L19" s="83"/>
      <c r="M19" s="84"/>
      <c r="N19" s="54"/>
      <c r="O19" s="55" t="str">
        <f>IFERROR(VLOOKUP(TRIM(N19),分類!$C$30:$D$59,2,FALSE),"")</f>
        <v/>
      </c>
      <c r="P19" s="36"/>
      <c r="Q19" s="23">
        <f t="shared" si="0"/>
        <v>0</v>
      </c>
      <c r="R19" s="23">
        <v>150000</v>
      </c>
      <c r="S19" s="23">
        <f t="shared" si="1"/>
        <v>0</v>
      </c>
      <c r="T19" s="78"/>
      <c r="U19" s="79">
        <f t="shared" si="2"/>
        <v>0</v>
      </c>
    </row>
    <row r="20" spans="2:21" ht="30" customHeight="1" thickTop="1" thickBot="1">
      <c r="B20" s="194" t="s">
        <v>125</v>
      </c>
      <c r="C20" s="195"/>
      <c r="D20" s="195"/>
      <c r="E20" s="195"/>
      <c r="F20" s="195"/>
      <c r="G20" s="195"/>
      <c r="H20" s="195"/>
      <c r="I20" s="195"/>
      <c r="J20" s="195"/>
      <c r="K20" s="195"/>
      <c r="L20" s="195"/>
      <c r="M20" s="195"/>
      <c r="N20" s="196"/>
      <c r="O20" s="34"/>
      <c r="P20" s="23">
        <f>SUM(P5:P19)</f>
        <v>350000</v>
      </c>
      <c r="Q20" s="197"/>
      <c r="R20" s="198"/>
      <c r="S20" s="77">
        <f>SUM(S5:S19)</f>
        <v>262000</v>
      </c>
      <c r="T20" s="80">
        <f>SUM(T5:T19)</f>
        <v>262000</v>
      </c>
      <c r="U20" s="80">
        <f>SUM(U5:U19)</f>
        <v>262000</v>
      </c>
    </row>
    <row r="21" spans="2:21" s="24" customFormat="1" ht="15" customHeight="1" thickTop="1">
      <c r="B21" s="25" t="s">
        <v>47</v>
      </c>
    </row>
    <row r="22" spans="2:21" s="24" customFormat="1" ht="15" customHeight="1">
      <c r="B22" s="25" t="s">
        <v>48</v>
      </c>
    </row>
    <row r="23" spans="2:21" s="24" customFormat="1" ht="15" customHeight="1">
      <c r="B23" s="25" t="s">
        <v>137</v>
      </c>
    </row>
    <row r="24" spans="2:21" s="24" customFormat="1" ht="15" customHeight="1">
      <c r="B24" s="25" t="s">
        <v>101</v>
      </c>
    </row>
    <row r="25" spans="2:21" s="24" customFormat="1" ht="15" customHeight="1"/>
    <row r="26" spans="2:21" s="24" customFormat="1" ht="15" customHeight="1">
      <c r="B26" s="25"/>
    </row>
    <row r="27" spans="2:21" ht="15" customHeight="1"/>
    <row r="28" spans="2:21" ht="24.9" customHeight="1"/>
  </sheetData>
  <mergeCells count="4">
    <mergeCell ref="B20:N20"/>
    <mergeCell ref="Q20:R20"/>
    <mergeCell ref="D3:M3"/>
    <mergeCell ref="D4:M4"/>
  </mergeCells>
  <phoneticPr fontId="1"/>
  <pageMargins left="0.51181102362204722" right="0.31496062992125984" top="0.74803149606299213" bottom="0.74803149606299213" header="0.31496062992125984" footer="0.31496062992125984"/>
  <pageSetup paperSize="9"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491BE7-F00D-4DD9-98B9-2EB186A844D1}">
          <x14:formula1>
            <xm:f>分類!$C$30:$C$59</xm:f>
          </x14:formula1>
          <xm:sqref>N5:N19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1"/>
  <sheetViews>
    <sheetView zoomScaleNormal="100" workbookViewId="0">
      <selection activeCell="E28" sqref="E28:F28"/>
    </sheetView>
  </sheetViews>
  <sheetFormatPr defaultColWidth="9" defaultRowHeight="13.2"/>
  <cols>
    <col min="1" max="1" width="7" style="1" customWidth="1"/>
    <col min="2" max="2" width="9" style="1" customWidth="1"/>
    <col min="3" max="9" width="10.59765625" style="1" customWidth="1"/>
    <col min="10" max="10" width="4.3984375" style="1" customWidth="1"/>
    <col min="11" max="16384" width="9" style="1"/>
  </cols>
  <sheetData>
    <row r="1" spans="1:21" ht="19.2">
      <c r="A1" s="20" t="s">
        <v>63</v>
      </c>
    </row>
    <row r="3" spans="1:21" ht="16.2">
      <c r="A3" s="7" t="s">
        <v>79</v>
      </c>
    </row>
    <row r="4" spans="1:21" ht="16.2">
      <c r="A4" s="7"/>
    </row>
    <row r="5" spans="1:21" ht="18.75" customHeight="1">
      <c r="B5" s="22" t="s">
        <v>44</v>
      </c>
      <c r="C5" s="212" t="s">
        <v>45</v>
      </c>
      <c r="D5" s="213"/>
      <c r="E5" s="213"/>
      <c r="F5" s="214"/>
      <c r="I5" s="56"/>
    </row>
    <row r="6" spans="1:21" ht="25.5" customHeight="1">
      <c r="A6" s="32"/>
      <c r="B6" s="37">
        <v>1</v>
      </c>
      <c r="C6" s="215" t="s">
        <v>141</v>
      </c>
      <c r="D6" s="216"/>
      <c r="E6" s="216"/>
      <c r="F6" s="217"/>
      <c r="I6" s="8"/>
    </row>
    <row r="7" spans="1:21" ht="15.6" customHeight="1">
      <c r="C7" s="33"/>
      <c r="D7" s="33"/>
    </row>
    <row r="8" spans="1:21" ht="12.75" customHeight="1">
      <c r="A8" s="8"/>
      <c r="C8" s="33"/>
    </row>
    <row r="9" spans="1:21" s="19" customFormat="1" ht="24.9" customHeight="1">
      <c r="A9" s="87" t="s">
        <v>132</v>
      </c>
      <c r="B9" s="88"/>
      <c r="C9" s="89"/>
      <c r="D9" s="89"/>
      <c r="E9" s="89"/>
      <c r="F9" s="89"/>
      <c r="G9" s="89"/>
      <c r="H9" s="89"/>
      <c r="I9" s="89"/>
    </row>
    <row r="10" spans="1:21" s="19" customFormat="1" ht="20.100000000000001" customHeight="1">
      <c r="A10" s="57"/>
      <c r="B10" s="218" t="s">
        <v>80</v>
      </c>
      <c r="C10" s="219"/>
      <c r="D10" s="219"/>
      <c r="E10" s="219"/>
      <c r="F10" s="219"/>
      <c r="G10" s="219"/>
      <c r="H10" s="219"/>
      <c r="I10" s="220"/>
    </row>
    <row r="11" spans="1:21" s="19" customFormat="1" ht="15" customHeight="1">
      <c r="A11" s="57"/>
      <c r="B11" s="205" t="s">
        <v>81</v>
      </c>
      <c r="C11" s="160"/>
      <c r="D11" s="160"/>
      <c r="E11" s="160"/>
      <c r="F11" s="160"/>
      <c r="G11" s="160"/>
      <c r="H11" s="160"/>
      <c r="I11" s="206"/>
    </row>
    <row r="12" spans="1:21" s="7" customFormat="1" ht="15" customHeight="1">
      <c r="A12" s="58"/>
      <c r="B12" s="59"/>
      <c r="C12" s="207" t="s">
        <v>82</v>
      </c>
      <c r="D12" s="208"/>
      <c r="E12" s="208"/>
      <c r="F12" s="208"/>
      <c r="G12" s="208"/>
      <c r="H12" s="208"/>
      <c r="I12" s="209"/>
      <c r="J12" s="8"/>
      <c r="K12" s="8"/>
      <c r="L12" s="8"/>
      <c r="M12" s="8"/>
      <c r="N12" s="8"/>
      <c r="O12" s="8"/>
      <c r="P12" s="8"/>
      <c r="Q12" s="8"/>
      <c r="R12" s="8"/>
      <c r="S12" s="8"/>
      <c r="T12" s="8"/>
      <c r="U12" s="58"/>
    </row>
    <row r="13" spans="1:21" s="7" customFormat="1" ht="15" customHeight="1">
      <c r="A13" s="58"/>
      <c r="B13" s="59"/>
      <c r="C13" s="207" t="s">
        <v>126</v>
      </c>
      <c r="D13" s="208"/>
      <c r="E13" s="208"/>
      <c r="F13" s="208"/>
      <c r="G13" s="208"/>
      <c r="H13" s="208"/>
      <c r="I13" s="209"/>
      <c r="J13" s="8"/>
      <c r="K13" s="8"/>
      <c r="L13" s="8"/>
      <c r="M13" s="8"/>
      <c r="N13" s="8"/>
      <c r="O13" s="8"/>
      <c r="P13" s="8"/>
      <c r="Q13" s="8"/>
      <c r="R13" s="8"/>
      <c r="S13" s="8"/>
      <c r="T13" s="8"/>
      <c r="U13" s="58"/>
    </row>
    <row r="14" spans="1:21" s="7" customFormat="1" ht="15" customHeight="1">
      <c r="A14" s="58"/>
      <c r="B14" s="59"/>
      <c r="C14" s="207" t="s">
        <v>138</v>
      </c>
      <c r="D14" s="207"/>
      <c r="E14" s="207"/>
      <c r="F14" s="207"/>
      <c r="G14" s="207"/>
      <c r="H14" s="207"/>
      <c r="I14" s="221"/>
      <c r="J14" s="8"/>
      <c r="K14" s="8"/>
      <c r="L14" s="8"/>
      <c r="M14" s="8"/>
      <c r="N14" s="8"/>
      <c r="O14" s="8"/>
      <c r="P14" s="8"/>
      <c r="Q14" s="8"/>
      <c r="R14" s="8"/>
      <c r="S14" s="8"/>
      <c r="T14" s="8"/>
      <c r="U14" s="58"/>
    </row>
    <row r="15" spans="1:21" s="63" customFormat="1" ht="15" customHeight="1">
      <c r="A15" s="60"/>
      <c r="B15" s="61"/>
      <c r="C15" s="207" t="s">
        <v>83</v>
      </c>
      <c r="D15" s="210"/>
      <c r="E15" s="210"/>
      <c r="F15" s="210"/>
      <c r="G15" s="210"/>
      <c r="H15" s="210"/>
      <c r="I15" s="211"/>
      <c r="J15" s="62"/>
      <c r="K15" s="62"/>
      <c r="L15" s="62"/>
      <c r="M15" s="62"/>
      <c r="N15" s="62"/>
      <c r="O15" s="62"/>
      <c r="P15" s="62"/>
      <c r="Q15" s="62"/>
      <c r="R15" s="62"/>
      <c r="S15" s="62"/>
      <c r="T15" s="62"/>
      <c r="U15" s="60"/>
    </row>
    <row r="16" spans="1:21" s="63" customFormat="1" ht="15" customHeight="1">
      <c r="A16" s="60"/>
      <c r="B16" s="61"/>
      <c r="C16" s="207" t="s">
        <v>84</v>
      </c>
      <c r="D16" s="210"/>
      <c r="E16" s="210"/>
      <c r="F16" s="210"/>
      <c r="G16" s="210"/>
      <c r="H16" s="210"/>
      <c r="I16" s="211"/>
      <c r="J16" s="62"/>
      <c r="K16" s="62"/>
      <c r="L16" s="62"/>
      <c r="M16" s="62"/>
      <c r="N16" s="62"/>
      <c r="O16" s="62"/>
      <c r="P16" s="62"/>
      <c r="Q16" s="62"/>
      <c r="R16" s="62"/>
      <c r="S16" s="62"/>
      <c r="T16" s="60"/>
      <c r="U16" s="60"/>
    </row>
    <row r="17" spans="1:21" s="63" customFormat="1" ht="15" customHeight="1">
      <c r="A17" s="60"/>
      <c r="B17" s="61"/>
      <c r="C17" s="207" t="s">
        <v>3</v>
      </c>
      <c r="D17" s="210"/>
      <c r="E17" s="210"/>
      <c r="F17" s="210"/>
      <c r="G17" s="210"/>
      <c r="H17" s="210"/>
      <c r="I17" s="211"/>
      <c r="J17" s="62"/>
      <c r="K17" s="62"/>
      <c r="L17" s="62"/>
      <c r="M17" s="62"/>
      <c r="N17" s="62"/>
      <c r="O17" s="62"/>
      <c r="P17" s="62"/>
      <c r="Q17" s="62"/>
      <c r="R17" s="62"/>
      <c r="S17" s="62"/>
      <c r="T17" s="60"/>
      <c r="U17" s="60"/>
    </row>
    <row r="18" spans="1:21" s="19" customFormat="1" ht="24.75" customHeight="1">
      <c r="A18" s="57"/>
      <c r="B18" s="222" t="s">
        <v>127</v>
      </c>
      <c r="C18" s="223"/>
      <c r="D18" s="223"/>
      <c r="E18" s="223"/>
      <c r="F18" s="223"/>
      <c r="G18" s="223"/>
      <c r="H18" s="223"/>
      <c r="I18" s="224"/>
    </row>
    <row r="19" spans="1:21" ht="54.75" customHeight="1">
      <c r="A19" s="8"/>
      <c r="B19" s="225" t="s">
        <v>144</v>
      </c>
      <c r="C19" s="226"/>
      <c r="D19" s="226"/>
      <c r="E19" s="226"/>
      <c r="F19" s="226"/>
      <c r="G19" s="226"/>
      <c r="H19" s="226"/>
      <c r="I19" s="227"/>
    </row>
    <row r="20" spans="1:21" ht="15" customHeight="1">
      <c r="A20" s="8"/>
      <c r="B20" s="64"/>
      <c r="C20" s="64"/>
      <c r="D20" s="64"/>
      <c r="E20" s="64"/>
      <c r="F20" s="64"/>
      <c r="G20" s="64"/>
      <c r="H20" s="64"/>
      <c r="I20" s="64"/>
    </row>
    <row r="21" spans="1:21" ht="24.9" customHeight="1">
      <c r="A21" s="8"/>
      <c r="B21" s="242" t="s">
        <v>129</v>
      </c>
      <c r="C21" s="243"/>
      <c r="D21" s="244">
        <v>45311</v>
      </c>
      <c r="E21" s="245"/>
      <c r="F21" s="246"/>
      <c r="G21" s="86"/>
      <c r="H21" s="32"/>
      <c r="I21" s="32"/>
    </row>
    <row r="22" spans="1:21" ht="15" customHeight="1">
      <c r="A22" s="8"/>
      <c r="B22" s="8"/>
      <c r="C22" s="85"/>
      <c r="D22" s="32" t="s">
        <v>131</v>
      </c>
      <c r="E22" s="32"/>
      <c r="F22" s="32"/>
      <c r="G22" s="32"/>
      <c r="H22" s="32"/>
      <c r="I22" s="85"/>
    </row>
    <row r="23" spans="1:21" ht="15" customHeight="1">
      <c r="A23" s="8"/>
      <c r="B23" s="85"/>
      <c r="C23" s="85"/>
      <c r="D23" s="85"/>
      <c r="E23" s="85"/>
      <c r="F23" s="85"/>
      <c r="G23" s="85"/>
      <c r="H23" s="85"/>
      <c r="I23" s="85"/>
    </row>
    <row r="24" spans="1:21" ht="24.9" customHeight="1">
      <c r="A24" s="65" t="s">
        <v>85</v>
      </c>
      <c r="B24" s="66"/>
      <c r="C24" s="67"/>
      <c r="D24" s="67"/>
      <c r="E24" s="67"/>
      <c r="F24" s="67"/>
      <c r="G24" s="67"/>
      <c r="H24" s="67"/>
      <c r="I24" s="67"/>
    </row>
    <row r="25" spans="1:21" s="19" customFormat="1" ht="20.100000000000001" customHeight="1">
      <c r="A25" s="57"/>
      <c r="B25" s="228" t="s">
        <v>86</v>
      </c>
      <c r="C25" s="229"/>
      <c r="D25" s="229"/>
      <c r="E25" s="229"/>
      <c r="F25" s="229"/>
      <c r="G25" s="229"/>
      <c r="H25" s="229"/>
      <c r="I25" s="230"/>
    </row>
    <row r="26" spans="1:21" ht="20.100000000000001" customHeight="1">
      <c r="A26" s="8"/>
      <c r="B26" s="68"/>
      <c r="C26" s="231"/>
      <c r="D26" s="231"/>
      <c r="E26" s="231" t="s">
        <v>87</v>
      </c>
      <c r="F26" s="231"/>
      <c r="G26" s="231" t="s">
        <v>88</v>
      </c>
      <c r="H26" s="231"/>
      <c r="I26" s="231"/>
    </row>
    <row r="27" spans="1:21" ht="20.100000000000001" customHeight="1">
      <c r="A27" s="8"/>
      <c r="B27" s="68"/>
      <c r="C27" s="231" t="s">
        <v>89</v>
      </c>
      <c r="D27" s="232"/>
      <c r="E27" s="233">
        <f>ROUNDDOWN(IF(D40*3/4&lt;150000,D40*3/4,150000),-3)</f>
        <v>150000</v>
      </c>
      <c r="F27" s="234"/>
      <c r="G27" s="237" t="s">
        <v>128</v>
      </c>
      <c r="H27" s="238"/>
      <c r="I27" s="238"/>
    </row>
    <row r="28" spans="1:21" ht="20.100000000000001" customHeight="1">
      <c r="A28" s="8"/>
      <c r="B28" s="68"/>
      <c r="C28" s="231" t="s">
        <v>90</v>
      </c>
      <c r="D28" s="232"/>
      <c r="E28" s="233">
        <f>E29-E27</f>
        <v>50000</v>
      </c>
      <c r="F28" s="258"/>
      <c r="G28" s="259" t="s">
        <v>91</v>
      </c>
      <c r="H28" s="260"/>
      <c r="I28" s="260"/>
    </row>
    <row r="29" spans="1:21" ht="20.100000000000001" customHeight="1">
      <c r="B29" s="68"/>
      <c r="C29" s="231" t="s">
        <v>92</v>
      </c>
      <c r="D29" s="232"/>
      <c r="E29" s="233">
        <f>D40</f>
        <v>200000</v>
      </c>
      <c r="F29" s="234"/>
      <c r="G29" s="235" t="s">
        <v>93</v>
      </c>
      <c r="H29" s="236"/>
      <c r="I29" s="236"/>
    </row>
    <row r="30" spans="1:21" ht="20.100000000000001" customHeight="1">
      <c r="B30" s="31"/>
      <c r="C30" s="250"/>
      <c r="D30" s="251"/>
      <c r="E30" s="251"/>
      <c r="F30" s="251"/>
      <c r="G30" s="251"/>
      <c r="H30" s="251"/>
      <c r="I30" s="252"/>
    </row>
    <row r="31" spans="1:21" ht="20.100000000000001" customHeight="1">
      <c r="B31" s="253" t="s">
        <v>94</v>
      </c>
      <c r="C31" s="219"/>
      <c r="D31" s="219"/>
      <c r="E31" s="219"/>
      <c r="F31" s="219"/>
      <c r="G31" s="219"/>
      <c r="H31" s="219"/>
      <c r="I31" s="220"/>
    </row>
    <row r="32" spans="1:21" ht="20.100000000000001" customHeight="1">
      <c r="B32" s="69"/>
      <c r="C32" s="70" t="s">
        <v>95</v>
      </c>
      <c r="D32" s="70" t="s">
        <v>134</v>
      </c>
      <c r="E32" s="254" t="s">
        <v>96</v>
      </c>
      <c r="F32" s="195"/>
      <c r="G32" s="196"/>
      <c r="H32" s="70" t="s">
        <v>97</v>
      </c>
      <c r="I32" s="70" t="s">
        <v>98</v>
      </c>
    </row>
    <row r="33" spans="2:9" ht="20.100000000000001" customHeight="1">
      <c r="B33" s="71"/>
      <c r="C33" s="70">
        <v>1</v>
      </c>
      <c r="D33" s="96">
        <f>H33*I33</f>
        <v>200000</v>
      </c>
      <c r="E33" s="255" t="s">
        <v>145</v>
      </c>
      <c r="F33" s="256"/>
      <c r="G33" s="257"/>
      <c r="H33" s="99">
        <v>200000</v>
      </c>
      <c r="I33" s="100">
        <v>1</v>
      </c>
    </row>
    <row r="34" spans="2:9" ht="20.100000000000001" customHeight="1">
      <c r="B34" s="71"/>
      <c r="C34" s="70">
        <v>2</v>
      </c>
      <c r="D34" s="96"/>
      <c r="E34" s="247"/>
      <c r="F34" s="248"/>
      <c r="G34" s="249"/>
      <c r="H34" s="74"/>
      <c r="I34" s="72"/>
    </row>
    <row r="35" spans="2:9" ht="20.100000000000001" customHeight="1">
      <c r="B35" s="71"/>
      <c r="C35" s="70">
        <v>3</v>
      </c>
      <c r="D35" s="96"/>
      <c r="E35" s="247"/>
      <c r="F35" s="248"/>
      <c r="G35" s="249"/>
      <c r="H35" s="74"/>
      <c r="I35" s="72"/>
    </row>
    <row r="36" spans="2:9" ht="20.100000000000001" customHeight="1">
      <c r="B36" s="71"/>
      <c r="C36" s="70">
        <v>4</v>
      </c>
      <c r="D36" s="96"/>
      <c r="E36" s="247"/>
      <c r="F36" s="248"/>
      <c r="G36" s="249"/>
      <c r="H36" s="74"/>
      <c r="I36" s="72"/>
    </row>
    <row r="37" spans="2:9" ht="20.100000000000001" customHeight="1">
      <c r="B37" s="71"/>
      <c r="C37" s="70">
        <v>5</v>
      </c>
      <c r="D37" s="96"/>
      <c r="E37" s="247"/>
      <c r="F37" s="248"/>
      <c r="G37" s="249"/>
      <c r="H37" s="74"/>
      <c r="I37" s="72"/>
    </row>
    <row r="38" spans="2:9" ht="20.100000000000001" customHeight="1">
      <c r="B38" s="71"/>
      <c r="C38" s="70">
        <v>6</v>
      </c>
      <c r="D38" s="96"/>
      <c r="E38" s="247"/>
      <c r="F38" s="248"/>
      <c r="G38" s="249"/>
      <c r="H38" s="74"/>
      <c r="I38" s="72"/>
    </row>
    <row r="39" spans="2:9" ht="20.100000000000001" customHeight="1" thickBot="1">
      <c r="B39" s="71"/>
      <c r="C39" s="70">
        <v>7</v>
      </c>
      <c r="D39" s="97"/>
      <c r="E39" s="247"/>
      <c r="F39" s="248"/>
      <c r="G39" s="249"/>
      <c r="H39" s="74"/>
      <c r="I39" s="72"/>
    </row>
    <row r="40" spans="2:9" ht="20.100000000000001" customHeight="1" thickTop="1" thickBot="1">
      <c r="B40" s="68"/>
      <c r="C40" s="76" t="s">
        <v>99</v>
      </c>
      <c r="D40" s="81">
        <f>SUM(D33:D39)</f>
        <v>200000</v>
      </c>
      <c r="E40" s="239" t="s">
        <v>135</v>
      </c>
      <c r="F40" s="240"/>
      <c r="G40" s="240"/>
      <c r="H40" s="240"/>
      <c r="I40" s="241"/>
    </row>
    <row r="41" spans="2:9" ht="20.100000000000001" customHeight="1" thickTop="1">
      <c r="B41" s="90"/>
      <c r="C41" s="91"/>
      <c r="D41" s="91"/>
      <c r="E41" s="91"/>
      <c r="F41" s="91"/>
      <c r="G41" s="91"/>
      <c r="H41" s="91"/>
      <c r="I41" s="92"/>
    </row>
  </sheetData>
  <mergeCells count="38">
    <mergeCell ref="E40:I40"/>
    <mergeCell ref="B21:C21"/>
    <mergeCell ref="D21:F21"/>
    <mergeCell ref="E35:G35"/>
    <mergeCell ref="E36:G36"/>
    <mergeCell ref="E37:G37"/>
    <mergeCell ref="E38:G38"/>
    <mergeCell ref="E39:G39"/>
    <mergeCell ref="C30:I30"/>
    <mergeCell ref="B31:I31"/>
    <mergeCell ref="E32:G32"/>
    <mergeCell ref="E33:G33"/>
    <mergeCell ref="E34:G34"/>
    <mergeCell ref="C28:D28"/>
    <mergeCell ref="E28:F28"/>
    <mergeCell ref="G28:I28"/>
    <mergeCell ref="C29:D29"/>
    <mergeCell ref="E29:F29"/>
    <mergeCell ref="G29:I29"/>
    <mergeCell ref="C26:D26"/>
    <mergeCell ref="E26:F26"/>
    <mergeCell ref="G26:I26"/>
    <mergeCell ref="C27:D27"/>
    <mergeCell ref="E27:F27"/>
    <mergeCell ref="G27:I27"/>
    <mergeCell ref="C16:I16"/>
    <mergeCell ref="C17:I17"/>
    <mergeCell ref="B18:I18"/>
    <mergeCell ref="B19:I19"/>
    <mergeCell ref="B25:I25"/>
    <mergeCell ref="B11:I11"/>
    <mergeCell ref="C12:I12"/>
    <mergeCell ref="C13:I13"/>
    <mergeCell ref="C15:I15"/>
    <mergeCell ref="C5:F5"/>
    <mergeCell ref="C6:F6"/>
    <mergeCell ref="B10:I10"/>
    <mergeCell ref="C14:I14"/>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228600</xdr:colOff>
                    <xdr:row>15</xdr:row>
                    <xdr:rowOff>0</xdr:rowOff>
                  </from>
                  <to>
                    <xdr:col>1</xdr:col>
                    <xdr:colOff>518160</xdr:colOff>
                    <xdr:row>15</xdr:row>
                    <xdr:rowOff>182880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228600</xdr:colOff>
                    <xdr:row>16</xdr:row>
                    <xdr:rowOff>0</xdr:rowOff>
                  </from>
                  <to>
                    <xdr:col>1</xdr:col>
                    <xdr:colOff>518160</xdr:colOff>
                    <xdr:row>16</xdr:row>
                    <xdr:rowOff>182880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228600</xdr:colOff>
                    <xdr:row>11</xdr:row>
                    <xdr:rowOff>160020</xdr:rowOff>
                  </from>
                  <to>
                    <xdr:col>1</xdr:col>
                    <xdr:colOff>518160</xdr:colOff>
                    <xdr:row>13</xdr:row>
                    <xdr:rowOff>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228600</xdr:colOff>
                    <xdr:row>12</xdr:row>
                    <xdr:rowOff>182880</xdr:rowOff>
                  </from>
                  <to>
                    <xdr:col>1</xdr:col>
                    <xdr:colOff>502920</xdr:colOff>
                    <xdr:row>13</xdr:row>
                    <xdr:rowOff>175260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228600</xdr:colOff>
                    <xdr:row>11</xdr:row>
                    <xdr:rowOff>0</xdr:rowOff>
                  </from>
                  <to>
                    <xdr:col>1</xdr:col>
                    <xdr:colOff>518160</xdr:colOff>
                    <xdr:row>11</xdr:row>
                    <xdr:rowOff>182880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228600</xdr:colOff>
                    <xdr:row>14</xdr:row>
                    <xdr:rowOff>0</xdr:rowOff>
                  </from>
                  <to>
                    <xdr:col>1</xdr:col>
                    <xdr:colOff>502920</xdr:colOff>
                    <xdr:row>14</xdr:row>
                    <xdr:rowOff>182880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2395-1DAE-448C-895E-8C125E025DD8}">
  <sheetPr>
    <pageSetUpPr fitToPage="1"/>
  </sheetPr>
  <dimension ref="A1:U41"/>
  <sheetViews>
    <sheetView zoomScaleNormal="100" workbookViewId="0">
      <selection activeCell="E34" sqref="E34:G34"/>
    </sheetView>
  </sheetViews>
  <sheetFormatPr defaultColWidth="9" defaultRowHeight="13.2"/>
  <cols>
    <col min="1" max="1" width="7" style="1" customWidth="1"/>
    <col min="2" max="2" width="9" style="1" customWidth="1"/>
    <col min="3" max="9" width="10.59765625" style="1" customWidth="1"/>
    <col min="10" max="10" width="4.3984375" style="1" customWidth="1"/>
    <col min="11" max="16384" width="9" style="1"/>
  </cols>
  <sheetData>
    <row r="1" spans="1:21" ht="19.2">
      <c r="A1" s="20" t="s">
        <v>63</v>
      </c>
    </row>
    <row r="3" spans="1:21" ht="16.2">
      <c r="A3" s="7" t="s">
        <v>79</v>
      </c>
    </row>
    <row r="4" spans="1:21" ht="16.2">
      <c r="A4" s="7"/>
    </row>
    <row r="5" spans="1:21" ht="18.75" customHeight="1">
      <c r="B5" s="22" t="s">
        <v>44</v>
      </c>
      <c r="C5" s="212" t="s">
        <v>45</v>
      </c>
      <c r="D5" s="213"/>
      <c r="E5" s="213"/>
      <c r="F5" s="214"/>
      <c r="I5" s="56"/>
    </row>
    <row r="6" spans="1:21" ht="25.5" customHeight="1">
      <c r="A6" s="32"/>
      <c r="B6" s="104">
        <v>2</v>
      </c>
      <c r="C6" s="215" t="s">
        <v>142</v>
      </c>
      <c r="D6" s="216"/>
      <c r="E6" s="216"/>
      <c r="F6" s="217"/>
      <c r="I6" s="8"/>
    </row>
    <row r="7" spans="1:21" ht="15.6" customHeight="1">
      <c r="C7" s="33"/>
      <c r="D7" s="33"/>
    </row>
    <row r="8" spans="1:21" ht="12.75" customHeight="1">
      <c r="A8" s="8"/>
      <c r="C8" s="33"/>
    </row>
    <row r="9" spans="1:21" s="19" customFormat="1" ht="24.9" customHeight="1">
      <c r="A9" s="87" t="s">
        <v>132</v>
      </c>
      <c r="B9" s="88"/>
      <c r="C9" s="89"/>
      <c r="D9" s="89"/>
      <c r="E9" s="89"/>
      <c r="F9" s="89"/>
      <c r="G9" s="89"/>
      <c r="H9" s="89"/>
      <c r="I9" s="89"/>
    </row>
    <row r="10" spans="1:21" s="19" customFormat="1" ht="20.100000000000001" customHeight="1">
      <c r="A10" s="57"/>
      <c r="B10" s="218" t="s">
        <v>80</v>
      </c>
      <c r="C10" s="219"/>
      <c r="D10" s="219"/>
      <c r="E10" s="219"/>
      <c r="F10" s="219"/>
      <c r="G10" s="219"/>
      <c r="H10" s="219"/>
      <c r="I10" s="220"/>
    </row>
    <row r="11" spans="1:21" s="19" customFormat="1" ht="15" customHeight="1">
      <c r="A11" s="57"/>
      <c r="B11" s="205" t="s">
        <v>81</v>
      </c>
      <c r="C11" s="160"/>
      <c r="D11" s="160"/>
      <c r="E11" s="160"/>
      <c r="F11" s="160"/>
      <c r="G11" s="160"/>
      <c r="H11" s="160"/>
      <c r="I11" s="206"/>
    </row>
    <row r="12" spans="1:21" s="7" customFormat="1" ht="15" customHeight="1">
      <c r="A12" s="58"/>
      <c r="B12" s="59"/>
      <c r="C12" s="207" t="s">
        <v>82</v>
      </c>
      <c r="D12" s="208"/>
      <c r="E12" s="208"/>
      <c r="F12" s="208"/>
      <c r="G12" s="208"/>
      <c r="H12" s="208"/>
      <c r="I12" s="209"/>
      <c r="J12" s="8"/>
      <c r="K12" s="8"/>
      <c r="L12" s="8"/>
      <c r="M12" s="8"/>
      <c r="N12" s="8"/>
      <c r="O12" s="8"/>
      <c r="P12" s="8"/>
      <c r="Q12" s="8"/>
      <c r="R12" s="8"/>
      <c r="S12" s="8"/>
      <c r="T12" s="8"/>
      <c r="U12" s="58"/>
    </row>
    <row r="13" spans="1:21" s="7" customFormat="1" ht="15" customHeight="1">
      <c r="A13" s="58"/>
      <c r="B13" s="59"/>
      <c r="C13" s="207" t="s">
        <v>126</v>
      </c>
      <c r="D13" s="208"/>
      <c r="E13" s="208"/>
      <c r="F13" s="208"/>
      <c r="G13" s="208"/>
      <c r="H13" s="208"/>
      <c r="I13" s="209"/>
      <c r="J13" s="8"/>
      <c r="K13" s="8"/>
      <c r="L13" s="8"/>
      <c r="M13" s="8"/>
      <c r="N13" s="8"/>
      <c r="O13" s="8"/>
      <c r="P13" s="8"/>
      <c r="Q13" s="8"/>
      <c r="R13" s="8"/>
      <c r="S13" s="8"/>
      <c r="T13" s="8"/>
      <c r="U13" s="58"/>
    </row>
    <row r="14" spans="1:21" s="7" customFormat="1" ht="15" customHeight="1">
      <c r="A14" s="58"/>
      <c r="B14" s="59"/>
      <c r="C14" s="207" t="s">
        <v>138</v>
      </c>
      <c r="D14" s="207"/>
      <c r="E14" s="207"/>
      <c r="F14" s="207"/>
      <c r="G14" s="207"/>
      <c r="H14" s="207"/>
      <c r="I14" s="221"/>
      <c r="J14" s="8"/>
      <c r="K14" s="8"/>
      <c r="L14" s="8"/>
      <c r="M14" s="8"/>
      <c r="N14" s="8"/>
      <c r="O14" s="8"/>
      <c r="P14" s="8"/>
      <c r="Q14" s="8"/>
      <c r="R14" s="8"/>
      <c r="S14" s="8"/>
      <c r="T14" s="8"/>
      <c r="U14" s="58"/>
    </row>
    <row r="15" spans="1:21" s="63" customFormat="1" ht="15" customHeight="1">
      <c r="A15" s="60"/>
      <c r="B15" s="61"/>
      <c r="C15" s="207" t="s">
        <v>83</v>
      </c>
      <c r="D15" s="210"/>
      <c r="E15" s="210"/>
      <c r="F15" s="210"/>
      <c r="G15" s="210"/>
      <c r="H15" s="210"/>
      <c r="I15" s="211"/>
      <c r="J15" s="62"/>
      <c r="K15" s="62"/>
      <c r="L15" s="62"/>
      <c r="M15" s="62"/>
      <c r="N15" s="62"/>
      <c r="O15" s="62"/>
      <c r="P15" s="62"/>
      <c r="Q15" s="62"/>
      <c r="R15" s="62"/>
      <c r="S15" s="62"/>
      <c r="T15" s="62"/>
      <c r="U15" s="60"/>
    </row>
    <row r="16" spans="1:21" s="63" customFormat="1" ht="15" customHeight="1">
      <c r="A16" s="60"/>
      <c r="B16" s="61"/>
      <c r="C16" s="207" t="s">
        <v>84</v>
      </c>
      <c r="D16" s="210"/>
      <c r="E16" s="210"/>
      <c r="F16" s="210"/>
      <c r="G16" s="210"/>
      <c r="H16" s="210"/>
      <c r="I16" s="211"/>
      <c r="J16" s="62"/>
      <c r="K16" s="62"/>
      <c r="L16" s="62"/>
      <c r="M16" s="62"/>
      <c r="N16" s="62"/>
      <c r="O16" s="62"/>
      <c r="P16" s="62"/>
      <c r="Q16" s="62"/>
      <c r="R16" s="62"/>
      <c r="S16" s="62"/>
      <c r="T16" s="60"/>
      <c r="U16" s="60"/>
    </row>
    <row r="17" spans="1:21" s="63" customFormat="1" ht="15" customHeight="1">
      <c r="A17" s="60"/>
      <c r="B17" s="61"/>
      <c r="C17" s="207" t="s">
        <v>3</v>
      </c>
      <c r="D17" s="210"/>
      <c r="E17" s="210"/>
      <c r="F17" s="210"/>
      <c r="G17" s="210"/>
      <c r="H17" s="210"/>
      <c r="I17" s="211"/>
      <c r="J17" s="62"/>
      <c r="K17" s="62"/>
      <c r="L17" s="62"/>
      <c r="M17" s="62"/>
      <c r="N17" s="62"/>
      <c r="O17" s="62"/>
      <c r="P17" s="62"/>
      <c r="Q17" s="62"/>
      <c r="R17" s="62"/>
      <c r="S17" s="62"/>
      <c r="T17" s="60"/>
      <c r="U17" s="60"/>
    </row>
    <row r="18" spans="1:21" s="19" customFormat="1" ht="24.75" customHeight="1">
      <c r="A18" s="57"/>
      <c r="B18" s="222" t="s">
        <v>127</v>
      </c>
      <c r="C18" s="223"/>
      <c r="D18" s="223"/>
      <c r="E18" s="223"/>
      <c r="F18" s="223"/>
      <c r="G18" s="223"/>
      <c r="H18" s="223"/>
      <c r="I18" s="224"/>
    </row>
    <row r="19" spans="1:21" ht="54.75" customHeight="1">
      <c r="A19" s="8"/>
      <c r="B19" s="225" t="s">
        <v>143</v>
      </c>
      <c r="C19" s="226"/>
      <c r="D19" s="226"/>
      <c r="E19" s="226"/>
      <c r="F19" s="226"/>
      <c r="G19" s="226"/>
      <c r="H19" s="226"/>
      <c r="I19" s="227"/>
    </row>
    <row r="20" spans="1:21" ht="15" customHeight="1">
      <c r="A20" s="8"/>
      <c r="B20" s="64"/>
      <c r="C20" s="64"/>
      <c r="D20" s="64"/>
      <c r="E20" s="64"/>
      <c r="F20" s="64"/>
      <c r="G20" s="64"/>
      <c r="H20" s="64"/>
      <c r="I20" s="64"/>
    </row>
    <row r="21" spans="1:21" ht="24.9" customHeight="1">
      <c r="A21" s="8"/>
      <c r="B21" s="242" t="s">
        <v>129</v>
      </c>
      <c r="C21" s="243"/>
      <c r="D21" s="244">
        <v>45306</v>
      </c>
      <c r="E21" s="245"/>
      <c r="F21" s="246"/>
      <c r="G21" s="86"/>
      <c r="H21" s="32"/>
      <c r="I21" s="32"/>
    </row>
    <row r="22" spans="1:21" ht="15" customHeight="1">
      <c r="A22" s="8"/>
      <c r="B22" s="8"/>
      <c r="C22" s="85"/>
      <c r="D22" s="32" t="s">
        <v>131</v>
      </c>
      <c r="E22" s="32"/>
      <c r="F22" s="32"/>
      <c r="G22" s="32"/>
      <c r="H22" s="32"/>
      <c r="I22" s="85"/>
    </row>
    <row r="23" spans="1:21" ht="15" customHeight="1">
      <c r="A23" s="8"/>
      <c r="B23" s="85"/>
      <c r="C23" s="85"/>
      <c r="D23" s="85"/>
      <c r="E23" s="85"/>
      <c r="F23" s="85"/>
      <c r="G23" s="85"/>
      <c r="H23" s="85"/>
      <c r="I23" s="85"/>
    </row>
    <row r="24" spans="1:21" ht="24.9" customHeight="1">
      <c r="A24" s="65" t="s">
        <v>85</v>
      </c>
      <c r="B24" s="66"/>
      <c r="C24" s="67"/>
      <c r="D24" s="67"/>
      <c r="E24" s="67"/>
      <c r="F24" s="67"/>
      <c r="G24" s="67"/>
      <c r="H24" s="67"/>
      <c r="I24" s="67"/>
    </row>
    <row r="25" spans="1:21" s="19" customFormat="1" ht="20.100000000000001" customHeight="1">
      <c r="A25" s="57"/>
      <c r="B25" s="228" t="s">
        <v>86</v>
      </c>
      <c r="C25" s="229"/>
      <c r="D25" s="229"/>
      <c r="E25" s="229"/>
      <c r="F25" s="229"/>
      <c r="G25" s="229"/>
      <c r="H25" s="229"/>
      <c r="I25" s="230"/>
    </row>
    <row r="26" spans="1:21" ht="20.100000000000001" customHeight="1">
      <c r="A26" s="8"/>
      <c r="B26" s="68"/>
      <c r="C26" s="231"/>
      <c r="D26" s="231"/>
      <c r="E26" s="231" t="s">
        <v>87</v>
      </c>
      <c r="F26" s="231"/>
      <c r="G26" s="231" t="s">
        <v>88</v>
      </c>
      <c r="H26" s="231"/>
      <c r="I26" s="231"/>
    </row>
    <row r="27" spans="1:21" ht="20.100000000000001" customHeight="1">
      <c r="A27" s="8"/>
      <c r="B27" s="68"/>
      <c r="C27" s="231" t="s">
        <v>89</v>
      </c>
      <c r="D27" s="232"/>
      <c r="E27" s="233">
        <f>ROUNDDOWN(IF(D40*3/4&lt;150000,D40*3/4,150000),-3)</f>
        <v>112000</v>
      </c>
      <c r="F27" s="234"/>
      <c r="G27" s="237" t="s">
        <v>128</v>
      </c>
      <c r="H27" s="238"/>
      <c r="I27" s="238"/>
    </row>
    <row r="28" spans="1:21" ht="20.100000000000001" customHeight="1">
      <c r="A28" s="8"/>
      <c r="B28" s="68"/>
      <c r="C28" s="231" t="s">
        <v>90</v>
      </c>
      <c r="D28" s="232"/>
      <c r="E28" s="261">
        <f>E29-E27</f>
        <v>38000</v>
      </c>
      <c r="F28" s="262"/>
      <c r="G28" s="259" t="s">
        <v>91</v>
      </c>
      <c r="H28" s="260"/>
      <c r="I28" s="260"/>
    </row>
    <row r="29" spans="1:21" ht="20.100000000000001" customHeight="1">
      <c r="B29" s="68"/>
      <c r="C29" s="231" t="s">
        <v>92</v>
      </c>
      <c r="D29" s="232"/>
      <c r="E29" s="233">
        <f>D40</f>
        <v>150000</v>
      </c>
      <c r="F29" s="234"/>
      <c r="G29" s="235" t="s">
        <v>93</v>
      </c>
      <c r="H29" s="236"/>
      <c r="I29" s="236"/>
    </row>
    <row r="30" spans="1:21" ht="20.100000000000001" customHeight="1">
      <c r="B30" s="31"/>
      <c r="C30" s="250"/>
      <c r="D30" s="251"/>
      <c r="E30" s="251"/>
      <c r="F30" s="251"/>
      <c r="G30" s="251"/>
      <c r="H30" s="251"/>
      <c r="I30" s="252"/>
    </row>
    <row r="31" spans="1:21" ht="20.100000000000001" customHeight="1">
      <c r="B31" s="253" t="s">
        <v>94</v>
      </c>
      <c r="C31" s="219"/>
      <c r="D31" s="219"/>
      <c r="E31" s="219"/>
      <c r="F31" s="219"/>
      <c r="G31" s="219"/>
      <c r="H31" s="219"/>
      <c r="I31" s="220"/>
    </row>
    <row r="32" spans="1:21" ht="20.100000000000001" customHeight="1">
      <c r="B32" s="69"/>
      <c r="C32" s="70" t="s">
        <v>95</v>
      </c>
      <c r="D32" s="70" t="s">
        <v>134</v>
      </c>
      <c r="E32" s="254" t="s">
        <v>96</v>
      </c>
      <c r="F32" s="195"/>
      <c r="G32" s="196"/>
      <c r="H32" s="70" t="s">
        <v>97</v>
      </c>
      <c r="I32" s="70" t="s">
        <v>98</v>
      </c>
    </row>
    <row r="33" spans="2:9" ht="20.100000000000001" customHeight="1">
      <c r="B33" s="71"/>
      <c r="C33" s="70">
        <v>1</v>
      </c>
      <c r="D33" s="96">
        <f>H33*I33</f>
        <v>150000</v>
      </c>
      <c r="E33" s="255" t="s">
        <v>161</v>
      </c>
      <c r="F33" s="256"/>
      <c r="G33" s="257"/>
      <c r="H33" s="99">
        <v>50000</v>
      </c>
      <c r="I33" s="100">
        <v>3</v>
      </c>
    </row>
    <row r="34" spans="2:9" ht="20.100000000000001" customHeight="1">
      <c r="B34" s="71"/>
      <c r="C34" s="70">
        <v>2</v>
      </c>
      <c r="D34" s="96">
        <f t="shared" ref="D34:D39" si="0">H34*I34</f>
        <v>0</v>
      </c>
      <c r="E34" s="247"/>
      <c r="F34" s="248"/>
      <c r="G34" s="249"/>
      <c r="H34" s="74"/>
      <c r="I34" s="72"/>
    </row>
    <row r="35" spans="2:9" ht="20.100000000000001" customHeight="1">
      <c r="B35" s="71"/>
      <c r="C35" s="70">
        <v>3</v>
      </c>
      <c r="D35" s="96">
        <f t="shared" si="0"/>
        <v>0</v>
      </c>
      <c r="E35" s="247"/>
      <c r="F35" s="248"/>
      <c r="G35" s="249"/>
      <c r="H35" s="74"/>
      <c r="I35" s="72"/>
    </row>
    <row r="36" spans="2:9" ht="20.100000000000001" customHeight="1">
      <c r="B36" s="71"/>
      <c r="C36" s="70">
        <v>4</v>
      </c>
      <c r="D36" s="96">
        <f t="shared" si="0"/>
        <v>0</v>
      </c>
      <c r="E36" s="247"/>
      <c r="F36" s="248"/>
      <c r="G36" s="249"/>
      <c r="H36" s="74"/>
      <c r="I36" s="72"/>
    </row>
    <row r="37" spans="2:9" ht="20.100000000000001" customHeight="1">
      <c r="B37" s="71"/>
      <c r="C37" s="70">
        <v>5</v>
      </c>
      <c r="D37" s="96">
        <f t="shared" si="0"/>
        <v>0</v>
      </c>
      <c r="E37" s="247"/>
      <c r="F37" s="248"/>
      <c r="G37" s="249"/>
      <c r="H37" s="74"/>
      <c r="I37" s="72"/>
    </row>
    <row r="38" spans="2:9" ht="20.100000000000001" customHeight="1">
      <c r="B38" s="71"/>
      <c r="C38" s="70">
        <v>6</v>
      </c>
      <c r="D38" s="96">
        <f t="shared" si="0"/>
        <v>0</v>
      </c>
      <c r="E38" s="247"/>
      <c r="F38" s="248"/>
      <c r="G38" s="249"/>
      <c r="H38" s="74"/>
      <c r="I38" s="72"/>
    </row>
    <row r="39" spans="2:9" ht="20.100000000000001" customHeight="1" thickBot="1">
      <c r="B39" s="71"/>
      <c r="C39" s="70">
        <v>7</v>
      </c>
      <c r="D39" s="96">
        <f t="shared" si="0"/>
        <v>0</v>
      </c>
      <c r="E39" s="247"/>
      <c r="F39" s="248"/>
      <c r="G39" s="249"/>
      <c r="H39" s="74"/>
      <c r="I39" s="72"/>
    </row>
    <row r="40" spans="2:9" ht="20.100000000000001" customHeight="1" thickTop="1" thickBot="1">
      <c r="B40" s="68"/>
      <c r="C40" s="76" t="s">
        <v>99</v>
      </c>
      <c r="D40" s="81">
        <f>SUM(D33:D39)</f>
        <v>150000</v>
      </c>
      <c r="E40" s="239" t="s">
        <v>135</v>
      </c>
      <c r="F40" s="240"/>
      <c r="G40" s="240"/>
      <c r="H40" s="240"/>
      <c r="I40" s="241"/>
    </row>
    <row r="41" spans="2:9" ht="20.100000000000001" customHeight="1" thickTop="1">
      <c r="B41" s="90"/>
      <c r="C41" s="91"/>
      <c r="D41" s="91"/>
      <c r="E41" s="91"/>
      <c r="F41" s="91"/>
      <c r="G41" s="91"/>
      <c r="H41" s="91"/>
      <c r="I41" s="92"/>
    </row>
  </sheetData>
  <mergeCells count="38">
    <mergeCell ref="E38:G38"/>
    <mergeCell ref="E39:G39"/>
    <mergeCell ref="E40:I40"/>
    <mergeCell ref="E33:G33"/>
    <mergeCell ref="E34:G34"/>
    <mergeCell ref="E35:G35"/>
    <mergeCell ref="E36:G36"/>
    <mergeCell ref="E37:G37"/>
    <mergeCell ref="C29:D29"/>
    <mergeCell ref="E29:F29"/>
    <mergeCell ref="G29:I29"/>
    <mergeCell ref="E32:G32"/>
    <mergeCell ref="C30:I30"/>
    <mergeCell ref="B31:I31"/>
    <mergeCell ref="C27:D27"/>
    <mergeCell ref="E27:F27"/>
    <mergeCell ref="G27:I27"/>
    <mergeCell ref="C28:D28"/>
    <mergeCell ref="E28:F28"/>
    <mergeCell ref="G28:I28"/>
    <mergeCell ref="B19:I19"/>
    <mergeCell ref="B21:C21"/>
    <mergeCell ref="D21:F21"/>
    <mergeCell ref="B25:I25"/>
    <mergeCell ref="C26:D26"/>
    <mergeCell ref="E26:F26"/>
    <mergeCell ref="G26:I26"/>
    <mergeCell ref="C13:I13"/>
    <mergeCell ref="C15:I15"/>
    <mergeCell ref="C16:I16"/>
    <mergeCell ref="C17:I17"/>
    <mergeCell ref="B18:I18"/>
    <mergeCell ref="C14:I14"/>
    <mergeCell ref="C5:F5"/>
    <mergeCell ref="C6:F6"/>
    <mergeCell ref="B10:I10"/>
    <mergeCell ref="B11:I11"/>
    <mergeCell ref="C12:I12"/>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220980</xdr:colOff>
                    <xdr:row>14</xdr:row>
                    <xdr:rowOff>182880</xdr:rowOff>
                  </from>
                  <to>
                    <xdr:col>1</xdr:col>
                    <xdr:colOff>502920</xdr:colOff>
                    <xdr:row>15</xdr:row>
                    <xdr:rowOff>175260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228600</xdr:colOff>
                    <xdr:row>16</xdr:row>
                    <xdr:rowOff>0</xdr:rowOff>
                  </from>
                  <to>
                    <xdr:col>1</xdr:col>
                    <xdr:colOff>518160</xdr:colOff>
                    <xdr:row>16</xdr:row>
                    <xdr:rowOff>182880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228600</xdr:colOff>
                    <xdr:row>11</xdr:row>
                    <xdr:rowOff>160020</xdr:rowOff>
                  </from>
                  <to>
                    <xdr:col>1</xdr:col>
                    <xdr:colOff>518160</xdr:colOff>
                    <xdr:row>13</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228600</xdr:colOff>
                    <xdr:row>12</xdr:row>
                    <xdr:rowOff>182880</xdr:rowOff>
                  </from>
                  <to>
                    <xdr:col>1</xdr:col>
                    <xdr:colOff>502920</xdr:colOff>
                    <xdr:row>13</xdr:row>
                    <xdr:rowOff>175260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228600</xdr:colOff>
                    <xdr:row>11</xdr:row>
                    <xdr:rowOff>0</xdr:rowOff>
                  </from>
                  <to>
                    <xdr:col>1</xdr:col>
                    <xdr:colOff>518160</xdr:colOff>
                    <xdr:row>11</xdr:row>
                    <xdr:rowOff>182880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228600</xdr:colOff>
                    <xdr:row>14</xdr:row>
                    <xdr:rowOff>0</xdr:rowOff>
                  </from>
                  <to>
                    <xdr:col>1</xdr:col>
                    <xdr:colOff>502920</xdr:colOff>
                    <xdr:row>14</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BFF24-8869-48E1-927A-DA901976CBFA}">
  <sheetPr>
    <pageSetUpPr fitToPage="1"/>
  </sheetPr>
  <dimension ref="A1:U41"/>
  <sheetViews>
    <sheetView zoomScaleNormal="100" workbookViewId="0">
      <selection activeCell="E27" sqref="E27:F29"/>
    </sheetView>
  </sheetViews>
  <sheetFormatPr defaultColWidth="9" defaultRowHeight="13.2"/>
  <cols>
    <col min="1" max="1" width="7" style="1" customWidth="1"/>
    <col min="2" max="2" width="9" style="1" customWidth="1"/>
    <col min="3" max="9" width="10.59765625" style="1" customWidth="1"/>
    <col min="10" max="10" width="4.3984375" style="1" customWidth="1"/>
    <col min="11" max="16384" width="9" style="1"/>
  </cols>
  <sheetData>
    <row r="1" spans="1:21" ht="19.2">
      <c r="A1" s="20" t="s">
        <v>63</v>
      </c>
    </row>
    <row r="3" spans="1:21" ht="16.2">
      <c r="A3" s="7" t="s">
        <v>79</v>
      </c>
    </row>
    <row r="4" spans="1:21" ht="16.2">
      <c r="A4" s="7"/>
    </row>
    <row r="5" spans="1:21" ht="18.75" customHeight="1">
      <c r="B5" s="22" t="s">
        <v>44</v>
      </c>
      <c r="C5" s="212" t="s">
        <v>45</v>
      </c>
      <c r="D5" s="213"/>
      <c r="E5" s="213"/>
      <c r="F5" s="214"/>
      <c r="I5" s="56"/>
    </row>
    <row r="6" spans="1:21" ht="25.5" customHeight="1">
      <c r="A6" s="32"/>
      <c r="B6" s="37">
        <v>3</v>
      </c>
      <c r="C6" s="263"/>
      <c r="D6" s="264"/>
      <c r="E6" s="264"/>
      <c r="F6" s="265"/>
      <c r="I6" s="8"/>
    </row>
    <row r="7" spans="1:21" ht="15.6" customHeight="1">
      <c r="C7" s="33"/>
      <c r="D7" s="33"/>
    </row>
    <row r="8" spans="1:21" ht="12.75" customHeight="1">
      <c r="A8" s="8"/>
      <c r="C8" s="33"/>
    </row>
    <row r="9" spans="1:21" s="19" customFormat="1" ht="24.9" customHeight="1">
      <c r="A9" s="87" t="s">
        <v>132</v>
      </c>
      <c r="B9" s="88"/>
      <c r="C9" s="89"/>
      <c r="D9" s="89"/>
      <c r="E9" s="89"/>
      <c r="F9" s="89"/>
      <c r="G9" s="89"/>
      <c r="H9" s="89"/>
      <c r="I9" s="89"/>
    </row>
    <row r="10" spans="1:21" s="19" customFormat="1" ht="20.100000000000001" customHeight="1">
      <c r="A10" s="57"/>
      <c r="B10" s="218" t="s">
        <v>80</v>
      </c>
      <c r="C10" s="219"/>
      <c r="D10" s="219"/>
      <c r="E10" s="219"/>
      <c r="F10" s="219"/>
      <c r="G10" s="219"/>
      <c r="H10" s="219"/>
      <c r="I10" s="220"/>
    </row>
    <row r="11" spans="1:21" s="19" customFormat="1" ht="15" customHeight="1">
      <c r="A11" s="57"/>
      <c r="B11" s="205" t="s">
        <v>81</v>
      </c>
      <c r="C11" s="160"/>
      <c r="D11" s="160"/>
      <c r="E11" s="160"/>
      <c r="F11" s="160"/>
      <c r="G11" s="160"/>
      <c r="H11" s="160"/>
      <c r="I11" s="206"/>
    </row>
    <row r="12" spans="1:21" s="7" customFormat="1" ht="15" customHeight="1">
      <c r="A12" s="58"/>
      <c r="B12" s="59"/>
      <c r="C12" s="207" t="s">
        <v>82</v>
      </c>
      <c r="D12" s="208"/>
      <c r="E12" s="208"/>
      <c r="F12" s="208"/>
      <c r="G12" s="208"/>
      <c r="H12" s="208"/>
      <c r="I12" s="209"/>
      <c r="J12" s="8"/>
      <c r="K12" s="8"/>
      <c r="L12" s="8"/>
      <c r="M12" s="8"/>
      <c r="N12" s="8"/>
      <c r="O12" s="8"/>
      <c r="P12" s="8"/>
      <c r="Q12" s="8"/>
      <c r="R12" s="8"/>
      <c r="S12" s="8"/>
      <c r="T12" s="8"/>
      <c r="U12" s="58"/>
    </row>
    <row r="13" spans="1:21" s="7" customFormat="1" ht="15" customHeight="1">
      <c r="A13" s="58"/>
      <c r="B13" s="59"/>
      <c r="C13" s="207" t="s">
        <v>126</v>
      </c>
      <c r="D13" s="208"/>
      <c r="E13" s="208"/>
      <c r="F13" s="208"/>
      <c r="G13" s="208"/>
      <c r="H13" s="208"/>
      <c r="I13" s="209"/>
      <c r="J13" s="8"/>
      <c r="K13" s="8"/>
      <c r="L13" s="8"/>
      <c r="M13" s="8"/>
      <c r="N13" s="8"/>
      <c r="O13" s="8"/>
      <c r="P13" s="8"/>
      <c r="Q13" s="8"/>
      <c r="R13" s="8"/>
      <c r="S13" s="8"/>
      <c r="T13" s="8"/>
      <c r="U13" s="58"/>
    </row>
    <row r="14" spans="1:21" s="7" customFormat="1" ht="15" customHeight="1">
      <c r="A14" s="58"/>
      <c r="B14" s="59"/>
      <c r="C14" s="207" t="s">
        <v>138</v>
      </c>
      <c r="D14" s="207"/>
      <c r="E14" s="207"/>
      <c r="F14" s="207"/>
      <c r="G14" s="207"/>
      <c r="H14" s="207"/>
      <c r="I14" s="221"/>
      <c r="J14" s="8"/>
      <c r="K14" s="8"/>
      <c r="L14" s="8"/>
      <c r="M14" s="8"/>
      <c r="N14" s="8"/>
      <c r="O14" s="8"/>
      <c r="P14" s="8"/>
      <c r="Q14" s="8"/>
      <c r="R14" s="8"/>
      <c r="S14" s="8"/>
      <c r="T14" s="8"/>
      <c r="U14" s="58"/>
    </row>
    <row r="15" spans="1:21" s="63" customFormat="1" ht="15" customHeight="1">
      <c r="A15" s="60"/>
      <c r="B15" s="61"/>
      <c r="C15" s="207" t="s">
        <v>83</v>
      </c>
      <c r="D15" s="210"/>
      <c r="E15" s="210"/>
      <c r="F15" s="210"/>
      <c r="G15" s="210"/>
      <c r="H15" s="210"/>
      <c r="I15" s="211"/>
      <c r="J15" s="62"/>
      <c r="K15" s="62"/>
      <c r="L15" s="62"/>
      <c r="M15" s="62"/>
      <c r="N15" s="62"/>
      <c r="O15" s="62"/>
      <c r="P15" s="62"/>
      <c r="Q15" s="62"/>
      <c r="R15" s="62"/>
      <c r="S15" s="62"/>
      <c r="T15" s="62"/>
      <c r="U15" s="60"/>
    </row>
    <row r="16" spans="1:21" s="63" customFormat="1" ht="15" customHeight="1">
      <c r="A16" s="60"/>
      <c r="B16" s="61"/>
      <c r="C16" s="207" t="s">
        <v>84</v>
      </c>
      <c r="D16" s="210"/>
      <c r="E16" s="210"/>
      <c r="F16" s="210"/>
      <c r="G16" s="210"/>
      <c r="H16" s="210"/>
      <c r="I16" s="211"/>
      <c r="J16" s="62"/>
      <c r="K16" s="62"/>
      <c r="L16" s="62"/>
      <c r="M16" s="62"/>
      <c r="N16" s="62"/>
      <c r="O16" s="62"/>
      <c r="P16" s="62"/>
      <c r="Q16" s="62"/>
      <c r="R16" s="62"/>
      <c r="S16" s="62"/>
      <c r="T16" s="60"/>
      <c r="U16" s="60"/>
    </row>
    <row r="17" spans="1:21" s="63" customFormat="1" ht="15" customHeight="1">
      <c r="A17" s="60"/>
      <c r="B17" s="61"/>
      <c r="C17" s="207" t="s">
        <v>3</v>
      </c>
      <c r="D17" s="210"/>
      <c r="E17" s="210"/>
      <c r="F17" s="210"/>
      <c r="G17" s="210"/>
      <c r="H17" s="210"/>
      <c r="I17" s="211"/>
      <c r="J17" s="62"/>
      <c r="K17" s="62"/>
      <c r="L17" s="62"/>
      <c r="M17" s="62"/>
      <c r="N17" s="62"/>
      <c r="O17" s="62"/>
      <c r="P17" s="62"/>
      <c r="Q17" s="62"/>
      <c r="R17" s="62"/>
      <c r="S17" s="62"/>
      <c r="T17" s="60"/>
      <c r="U17" s="60"/>
    </row>
    <row r="18" spans="1:21" s="19" customFormat="1" ht="24.75" customHeight="1">
      <c r="A18" s="57"/>
      <c r="B18" s="222" t="s">
        <v>127</v>
      </c>
      <c r="C18" s="223"/>
      <c r="D18" s="223"/>
      <c r="E18" s="223"/>
      <c r="F18" s="223"/>
      <c r="G18" s="223"/>
      <c r="H18" s="223"/>
      <c r="I18" s="224"/>
    </row>
    <row r="19" spans="1:21" ht="54.75" customHeight="1">
      <c r="A19" s="8"/>
      <c r="B19" s="266"/>
      <c r="C19" s="267"/>
      <c r="D19" s="267"/>
      <c r="E19" s="267"/>
      <c r="F19" s="267"/>
      <c r="G19" s="267"/>
      <c r="H19" s="267"/>
      <c r="I19" s="268"/>
    </row>
    <row r="20" spans="1:21" ht="15" customHeight="1">
      <c r="A20" s="8"/>
      <c r="B20" s="64"/>
      <c r="C20" s="64"/>
      <c r="D20" s="64"/>
      <c r="E20" s="64"/>
      <c r="F20" s="64"/>
      <c r="G20" s="64"/>
      <c r="H20" s="64"/>
      <c r="I20" s="64"/>
    </row>
    <row r="21" spans="1:21" ht="24.9" customHeight="1">
      <c r="A21" s="8"/>
      <c r="B21" s="242" t="s">
        <v>129</v>
      </c>
      <c r="C21" s="243"/>
      <c r="D21" s="269" t="s">
        <v>130</v>
      </c>
      <c r="E21" s="270"/>
      <c r="F21" s="271"/>
      <c r="G21" s="86"/>
      <c r="H21" s="32"/>
      <c r="I21" s="32"/>
    </row>
    <row r="22" spans="1:21" ht="15" customHeight="1">
      <c r="A22" s="8"/>
      <c r="B22" s="8"/>
      <c r="C22" s="85"/>
      <c r="D22" s="32" t="s">
        <v>131</v>
      </c>
      <c r="E22" s="32"/>
      <c r="F22" s="32"/>
      <c r="G22" s="32"/>
      <c r="H22" s="32"/>
      <c r="I22" s="85"/>
    </row>
    <row r="23" spans="1:21" ht="15" customHeight="1">
      <c r="A23" s="8"/>
      <c r="B23" s="85"/>
      <c r="C23" s="85"/>
      <c r="D23" s="85"/>
      <c r="E23" s="85"/>
      <c r="F23" s="85"/>
      <c r="G23" s="85"/>
      <c r="H23" s="85"/>
      <c r="I23" s="85"/>
    </row>
    <row r="24" spans="1:21" ht="24.9" customHeight="1">
      <c r="A24" s="65" t="s">
        <v>85</v>
      </c>
      <c r="B24" s="66"/>
      <c r="C24" s="67"/>
      <c r="D24" s="67"/>
      <c r="E24" s="67"/>
      <c r="F24" s="67"/>
      <c r="G24" s="67"/>
      <c r="H24" s="67"/>
      <c r="I24" s="67"/>
    </row>
    <row r="25" spans="1:21" s="19" customFormat="1" ht="20.100000000000001" customHeight="1">
      <c r="A25" s="57"/>
      <c r="B25" s="228" t="s">
        <v>86</v>
      </c>
      <c r="C25" s="229"/>
      <c r="D25" s="229"/>
      <c r="E25" s="229"/>
      <c r="F25" s="229"/>
      <c r="G25" s="229"/>
      <c r="H25" s="229"/>
      <c r="I25" s="230"/>
    </row>
    <row r="26" spans="1:21" ht="20.100000000000001" customHeight="1">
      <c r="A26" s="8"/>
      <c r="B26" s="68"/>
      <c r="C26" s="231"/>
      <c r="D26" s="231"/>
      <c r="E26" s="231" t="s">
        <v>87</v>
      </c>
      <c r="F26" s="231"/>
      <c r="G26" s="231" t="s">
        <v>88</v>
      </c>
      <c r="H26" s="231"/>
      <c r="I26" s="231"/>
    </row>
    <row r="27" spans="1:21" ht="20.100000000000001" customHeight="1">
      <c r="A27" s="8"/>
      <c r="B27" s="68"/>
      <c r="C27" s="231" t="s">
        <v>89</v>
      </c>
      <c r="D27" s="232"/>
      <c r="E27" s="233">
        <f>ROUNDDOWN(IF(D40*3/4&lt;150000,D40*3/4,150000),-3)</f>
        <v>0</v>
      </c>
      <c r="F27" s="234"/>
      <c r="G27" s="237" t="s">
        <v>128</v>
      </c>
      <c r="H27" s="238"/>
      <c r="I27" s="238"/>
    </row>
    <row r="28" spans="1:21" ht="20.100000000000001" customHeight="1">
      <c r="A28" s="8"/>
      <c r="B28" s="68"/>
      <c r="C28" s="231" t="s">
        <v>90</v>
      </c>
      <c r="D28" s="232"/>
      <c r="E28" s="261">
        <f>E29-E27</f>
        <v>0</v>
      </c>
      <c r="F28" s="262"/>
      <c r="G28" s="259" t="s">
        <v>91</v>
      </c>
      <c r="H28" s="260"/>
      <c r="I28" s="260"/>
    </row>
    <row r="29" spans="1:21" ht="20.100000000000001" customHeight="1">
      <c r="B29" s="68"/>
      <c r="C29" s="231" t="s">
        <v>92</v>
      </c>
      <c r="D29" s="232"/>
      <c r="E29" s="233">
        <f>D40</f>
        <v>0</v>
      </c>
      <c r="F29" s="234"/>
      <c r="G29" s="235" t="s">
        <v>93</v>
      </c>
      <c r="H29" s="236"/>
      <c r="I29" s="236"/>
    </row>
    <row r="30" spans="1:21" ht="20.100000000000001" customHeight="1">
      <c r="B30" s="31"/>
      <c r="C30" s="250"/>
      <c r="D30" s="251"/>
      <c r="E30" s="251"/>
      <c r="F30" s="251"/>
      <c r="G30" s="251"/>
      <c r="H30" s="251"/>
      <c r="I30" s="252"/>
    </row>
    <row r="31" spans="1:21" ht="20.100000000000001" customHeight="1">
      <c r="B31" s="253" t="s">
        <v>94</v>
      </c>
      <c r="C31" s="219"/>
      <c r="D31" s="219"/>
      <c r="E31" s="219"/>
      <c r="F31" s="219"/>
      <c r="G31" s="219"/>
      <c r="H31" s="219"/>
      <c r="I31" s="220"/>
    </row>
    <row r="32" spans="1:21" ht="20.100000000000001" customHeight="1">
      <c r="B32" s="69"/>
      <c r="C32" s="70" t="s">
        <v>95</v>
      </c>
      <c r="D32" s="70" t="s">
        <v>134</v>
      </c>
      <c r="E32" s="254" t="s">
        <v>96</v>
      </c>
      <c r="F32" s="195"/>
      <c r="G32" s="196"/>
      <c r="H32" s="70" t="s">
        <v>97</v>
      </c>
      <c r="I32" s="70" t="s">
        <v>98</v>
      </c>
    </row>
    <row r="33" spans="2:9" ht="20.100000000000001" customHeight="1">
      <c r="B33" s="71"/>
      <c r="C33" s="70">
        <v>1</v>
      </c>
      <c r="D33" s="73"/>
      <c r="E33" s="247"/>
      <c r="F33" s="248"/>
      <c r="G33" s="249"/>
      <c r="H33" s="74"/>
      <c r="I33" s="72"/>
    </row>
    <row r="34" spans="2:9" ht="20.100000000000001" customHeight="1">
      <c r="B34" s="71"/>
      <c r="C34" s="70">
        <v>2</v>
      </c>
      <c r="D34" s="73"/>
      <c r="E34" s="247"/>
      <c r="F34" s="248"/>
      <c r="G34" s="249"/>
      <c r="H34" s="74"/>
      <c r="I34" s="72"/>
    </row>
    <row r="35" spans="2:9" ht="20.100000000000001" customHeight="1">
      <c r="B35" s="71"/>
      <c r="C35" s="70">
        <v>3</v>
      </c>
      <c r="D35" s="73"/>
      <c r="E35" s="247"/>
      <c r="F35" s="248"/>
      <c r="G35" s="249"/>
      <c r="H35" s="74"/>
      <c r="I35" s="72"/>
    </row>
    <row r="36" spans="2:9" ht="20.100000000000001" customHeight="1">
      <c r="B36" s="71"/>
      <c r="C36" s="70">
        <v>4</v>
      </c>
      <c r="D36" s="73"/>
      <c r="E36" s="247"/>
      <c r="F36" s="248"/>
      <c r="G36" s="249"/>
      <c r="H36" s="74"/>
      <c r="I36" s="72"/>
    </row>
    <row r="37" spans="2:9" ht="20.100000000000001" customHeight="1">
      <c r="B37" s="71"/>
      <c r="C37" s="70">
        <v>5</v>
      </c>
      <c r="D37" s="73"/>
      <c r="E37" s="247"/>
      <c r="F37" s="248"/>
      <c r="G37" s="249"/>
      <c r="H37" s="74"/>
      <c r="I37" s="72"/>
    </row>
    <row r="38" spans="2:9" ht="20.100000000000001" customHeight="1">
      <c r="B38" s="71"/>
      <c r="C38" s="70">
        <v>6</v>
      </c>
      <c r="D38" s="73"/>
      <c r="E38" s="247"/>
      <c r="F38" s="248"/>
      <c r="G38" s="249"/>
      <c r="H38" s="74"/>
      <c r="I38" s="72"/>
    </row>
    <row r="39" spans="2:9" ht="20.100000000000001" customHeight="1" thickBot="1">
      <c r="B39" s="71"/>
      <c r="C39" s="70">
        <v>7</v>
      </c>
      <c r="D39" s="75"/>
      <c r="E39" s="247"/>
      <c r="F39" s="248"/>
      <c r="G39" s="249"/>
      <c r="H39" s="74"/>
      <c r="I39" s="72"/>
    </row>
    <row r="40" spans="2:9" ht="20.100000000000001" customHeight="1" thickTop="1" thickBot="1">
      <c r="B40" s="68"/>
      <c r="C40" s="76" t="s">
        <v>99</v>
      </c>
      <c r="D40" s="81">
        <f>SUM(D33:D39)</f>
        <v>0</v>
      </c>
      <c r="E40" s="239" t="s">
        <v>135</v>
      </c>
      <c r="F40" s="240"/>
      <c r="G40" s="240"/>
      <c r="H40" s="240"/>
      <c r="I40" s="241"/>
    </row>
    <row r="41" spans="2:9" ht="20.100000000000001" customHeight="1" thickTop="1">
      <c r="B41" s="90"/>
      <c r="C41" s="91"/>
      <c r="D41" s="91"/>
      <c r="E41" s="91"/>
      <c r="F41" s="91"/>
      <c r="G41" s="91"/>
      <c r="H41" s="91"/>
      <c r="I41" s="92"/>
    </row>
  </sheetData>
  <mergeCells count="38">
    <mergeCell ref="E38:G38"/>
    <mergeCell ref="E39:G39"/>
    <mergeCell ref="E40:I40"/>
    <mergeCell ref="E33:G33"/>
    <mergeCell ref="E34:G34"/>
    <mergeCell ref="E35:G35"/>
    <mergeCell ref="E36:G36"/>
    <mergeCell ref="E37:G37"/>
    <mergeCell ref="C29:D29"/>
    <mergeCell ref="E29:F29"/>
    <mergeCell ref="G29:I29"/>
    <mergeCell ref="E32:G32"/>
    <mergeCell ref="C30:I30"/>
    <mergeCell ref="B31:I31"/>
    <mergeCell ref="C27:D27"/>
    <mergeCell ref="E27:F27"/>
    <mergeCell ref="G27:I27"/>
    <mergeCell ref="C28:D28"/>
    <mergeCell ref="E28:F28"/>
    <mergeCell ref="G28:I28"/>
    <mergeCell ref="B19:I19"/>
    <mergeCell ref="B21:C21"/>
    <mergeCell ref="D21:F21"/>
    <mergeCell ref="B25:I25"/>
    <mergeCell ref="C26:D26"/>
    <mergeCell ref="E26:F26"/>
    <mergeCell ref="G26:I26"/>
    <mergeCell ref="C13:I13"/>
    <mergeCell ref="C15:I15"/>
    <mergeCell ref="C16:I16"/>
    <mergeCell ref="C17:I17"/>
    <mergeCell ref="B18:I18"/>
    <mergeCell ref="C14:I14"/>
    <mergeCell ref="C5:F5"/>
    <mergeCell ref="C6:F6"/>
    <mergeCell ref="B10:I10"/>
    <mergeCell ref="B11:I11"/>
    <mergeCell ref="C12:I12"/>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228600</xdr:colOff>
                    <xdr:row>15</xdr:row>
                    <xdr:rowOff>0</xdr:rowOff>
                  </from>
                  <to>
                    <xdr:col>1</xdr:col>
                    <xdr:colOff>518160</xdr:colOff>
                    <xdr:row>15</xdr:row>
                    <xdr:rowOff>182880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228600</xdr:colOff>
                    <xdr:row>16</xdr:row>
                    <xdr:rowOff>0</xdr:rowOff>
                  </from>
                  <to>
                    <xdr:col>1</xdr:col>
                    <xdr:colOff>518160</xdr:colOff>
                    <xdr:row>16</xdr:row>
                    <xdr:rowOff>182880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228600</xdr:colOff>
                    <xdr:row>11</xdr:row>
                    <xdr:rowOff>160020</xdr:rowOff>
                  </from>
                  <to>
                    <xdr:col>1</xdr:col>
                    <xdr:colOff>518160</xdr:colOff>
                    <xdr:row>13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228600</xdr:colOff>
                    <xdr:row>12</xdr:row>
                    <xdr:rowOff>182880</xdr:rowOff>
                  </from>
                  <to>
                    <xdr:col>1</xdr:col>
                    <xdr:colOff>502920</xdr:colOff>
                    <xdr:row>13</xdr:row>
                    <xdr:rowOff>175260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228600</xdr:colOff>
                    <xdr:row>11</xdr:row>
                    <xdr:rowOff>0</xdr:rowOff>
                  </from>
                  <to>
                    <xdr:col>1</xdr:col>
                    <xdr:colOff>518160</xdr:colOff>
                    <xdr:row>11</xdr:row>
                    <xdr:rowOff>182880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228600</xdr:colOff>
                    <xdr:row>13</xdr:row>
                    <xdr:rowOff>182880</xdr:rowOff>
                  </from>
                  <to>
                    <xdr:col>1</xdr:col>
                    <xdr:colOff>502920</xdr:colOff>
                    <xdr:row>14</xdr:row>
                    <xdr:rowOff>175260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D11E-6DB5-4CD8-B803-15B4F3D7FFE3}">
  <sheetPr>
    <pageSetUpPr fitToPage="1"/>
  </sheetPr>
  <dimension ref="B1:D59"/>
  <sheetViews>
    <sheetView workbookViewId="0">
      <selection activeCell="F8" sqref="F8"/>
    </sheetView>
  </sheetViews>
  <sheetFormatPr defaultRowHeight="18"/>
  <cols>
    <col min="1" max="1" width="3.3984375" customWidth="1"/>
    <col min="2" max="2" width="13.69921875" customWidth="1"/>
    <col min="3" max="3" width="59.09765625" customWidth="1"/>
  </cols>
  <sheetData>
    <row r="1" spans="2:4">
      <c r="B1" s="15"/>
      <c r="C1" s="16" t="s">
        <v>5</v>
      </c>
      <c r="D1" t="s">
        <v>78</v>
      </c>
    </row>
    <row r="2" spans="2:4">
      <c r="B2" s="9" t="s">
        <v>6</v>
      </c>
      <c r="C2" s="12" t="s">
        <v>106</v>
      </c>
    </row>
    <row r="3" spans="2:4">
      <c r="B3" s="9"/>
      <c r="C3" s="12" t="s">
        <v>107</v>
      </c>
    </row>
    <row r="4" spans="2:4">
      <c r="B4" s="9"/>
      <c r="C4" s="12" t="s">
        <v>108</v>
      </c>
    </row>
    <row r="5" spans="2:4">
      <c r="B5" s="9"/>
      <c r="C5" s="12" t="s">
        <v>109</v>
      </c>
    </row>
    <row r="6" spans="2:4">
      <c r="B6" s="9"/>
      <c r="C6" s="12" t="s">
        <v>110</v>
      </c>
    </row>
    <row r="7" spans="2:4">
      <c r="B7" s="9"/>
      <c r="C7" s="12" t="s">
        <v>133</v>
      </c>
    </row>
    <row r="8" spans="2:4">
      <c r="B8" s="9"/>
      <c r="C8" s="12" t="s">
        <v>111</v>
      </c>
    </row>
    <row r="9" spans="2:4">
      <c r="B9" s="9"/>
      <c r="C9" s="12" t="s">
        <v>112</v>
      </c>
    </row>
    <row r="10" spans="2:4">
      <c r="B10" s="9"/>
      <c r="C10" s="12" t="s">
        <v>8</v>
      </c>
    </row>
    <row r="11" spans="2:4">
      <c r="B11" s="9"/>
      <c r="C11" s="12" t="s">
        <v>9</v>
      </c>
    </row>
    <row r="12" spans="2:4">
      <c r="B12" s="9"/>
      <c r="C12" s="12" t="s">
        <v>7</v>
      </c>
    </row>
    <row r="13" spans="2:4">
      <c r="B13" s="9"/>
      <c r="C13" s="12" t="s">
        <v>10</v>
      </c>
    </row>
    <row r="14" spans="2:4">
      <c r="B14" s="9"/>
      <c r="C14" s="12" t="s">
        <v>113</v>
      </c>
    </row>
    <row r="15" spans="2:4">
      <c r="B15" s="9"/>
      <c r="C15" s="12" t="s">
        <v>114</v>
      </c>
    </row>
    <row r="16" spans="2:4">
      <c r="B16" s="9"/>
      <c r="C16" s="12" t="s">
        <v>115</v>
      </c>
    </row>
    <row r="17" spans="2:4">
      <c r="B17" s="9"/>
      <c r="C17" s="12" t="s">
        <v>116</v>
      </c>
    </row>
    <row r="18" spans="2:4">
      <c r="B18" s="9"/>
      <c r="C18" s="12" t="s">
        <v>117</v>
      </c>
    </row>
    <row r="19" spans="2:4">
      <c r="B19" s="9"/>
      <c r="C19" s="12" t="s">
        <v>11</v>
      </c>
    </row>
    <row r="20" spans="2:4">
      <c r="B20" s="9"/>
      <c r="C20" s="12" t="s">
        <v>118</v>
      </c>
    </row>
    <row r="21" spans="2:4">
      <c r="B21" s="9"/>
      <c r="C21" s="12" t="s">
        <v>119</v>
      </c>
    </row>
    <row r="22" spans="2:4">
      <c r="B22" s="9"/>
      <c r="C22" s="12" t="s">
        <v>120</v>
      </c>
    </row>
    <row r="23" spans="2:4">
      <c r="B23" s="9"/>
      <c r="C23" s="12" t="s">
        <v>121</v>
      </c>
    </row>
    <row r="24" spans="2:4">
      <c r="B24" s="9"/>
      <c r="C24" s="12" t="s">
        <v>122</v>
      </c>
    </row>
    <row r="25" spans="2:4">
      <c r="B25" s="9"/>
      <c r="C25" s="12" t="s">
        <v>12</v>
      </c>
    </row>
    <row r="26" spans="2:4">
      <c r="B26" s="9"/>
      <c r="C26" s="12" t="s">
        <v>123</v>
      </c>
    </row>
    <row r="27" spans="2:4">
      <c r="B27" s="9"/>
      <c r="C27" s="12" t="s">
        <v>124</v>
      </c>
    </row>
    <row r="28" spans="2:4">
      <c r="B28" s="9"/>
      <c r="C28" s="12"/>
    </row>
    <row r="29" spans="2:4">
      <c r="B29" s="10"/>
      <c r="C29" s="13"/>
    </row>
    <row r="30" spans="2:4">
      <c r="B30" s="11" t="s">
        <v>4</v>
      </c>
      <c r="C30" s="14" t="s">
        <v>100</v>
      </c>
      <c r="D30">
        <v>32</v>
      </c>
    </row>
    <row r="31" spans="2:4">
      <c r="B31" s="9"/>
      <c r="C31" s="12" t="s">
        <v>14</v>
      </c>
      <c r="D31">
        <v>71</v>
      </c>
    </row>
    <row r="32" spans="2:4">
      <c r="B32" s="9"/>
      <c r="C32" s="12" t="s">
        <v>15</v>
      </c>
      <c r="D32">
        <v>72</v>
      </c>
    </row>
    <row r="33" spans="2:4">
      <c r="B33" s="9"/>
      <c r="C33" s="12" t="s">
        <v>16</v>
      </c>
      <c r="D33">
        <v>33</v>
      </c>
    </row>
    <row r="34" spans="2:4">
      <c r="B34" s="9"/>
      <c r="C34" s="12" t="s">
        <v>17</v>
      </c>
      <c r="D34">
        <v>21</v>
      </c>
    </row>
    <row r="35" spans="2:4">
      <c r="B35" s="9"/>
      <c r="C35" s="12" t="s">
        <v>18</v>
      </c>
      <c r="D35">
        <v>24</v>
      </c>
    </row>
    <row r="36" spans="2:4">
      <c r="B36" s="9"/>
      <c r="C36" s="12" t="s">
        <v>19</v>
      </c>
      <c r="D36">
        <v>24</v>
      </c>
    </row>
    <row r="37" spans="2:4">
      <c r="B37" s="9"/>
      <c r="C37" s="12" t="s">
        <v>13</v>
      </c>
      <c r="D37">
        <v>34</v>
      </c>
    </row>
    <row r="38" spans="2:4">
      <c r="B38" s="9"/>
      <c r="C38" s="12" t="s">
        <v>21</v>
      </c>
      <c r="D38">
        <v>22</v>
      </c>
    </row>
    <row r="39" spans="2:4">
      <c r="B39" s="9"/>
      <c r="C39" s="12" t="s">
        <v>22</v>
      </c>
      <c r="D39">
        <v>41</v>
      </c>
    </row>
    <row r="40" spans="2:4">
      <c r="B40" s="9"/>
      <c r="C40" s="12" t="s">
        <v>23</v>
      </c>
      <c r="D40">
        <v>42</v>
      </c>
    </row>
    <row r="41" spans="2:4">
      <c r="B41" s="9"/>
      <c r="C41" s="12" t="s">
        <v>24</v>
      </c>
      <c r="D41">
        <v>43</v>
      </c>
    </row>
    <row r="42" spans="2:4">
      <c r="B42" s="9"/>
      <c r="C42" s="12" t="s">
        <v>25</v>
      </c>
      <c r="D42">
        <v>45</v>
      </c>
    </row>
    <row r="43" spans="2:4">
      <c r="B43" s="9"/>
      <c r="C43" s="12" t="s">
        <v>26</v>
      </c>
      <c r="D43">
        <v>46</v>
      </c>
    </row>
    <row r="44" spans="2:4">
      <c r="B44" s="9"/>
      <c r="C44" s="12" t="s">
        <v>27</v>
      </c>
      <c r="D44">
        <v>61</v>
      </c>
    </row>
    <row r="45" spans="2:4">
      <c r="B45" s="9"/>
      <c r="C45" s="12" t="s">
        <v>28</v>
      </c>
      <c r="D45">
        <v>62</v>
      </c>
    </row>
    <row r="46" spans="2:4">
      <c r="B46" s="9"/>
      <c r="C46" s="12" t="s">
        <v>20</v>
      </c>
      <c r="D46">
        <v>63</v>
      </c>
    </row>
    <row r="47" spans="2:4">
      <c r="B47" s="9"/>
      <c r="C47" s="12" t="s">
        <v>29</v>
      </c>
      <c r="D47">
        <v>11</v>
      </c>
    </row>
    <row r="48" spans="2:4">
      <c r="B48" s="9"/>
      <c r="C48" s="12" t="s">
        <v>30</v>
      </c>
      <c r="D48">
        <v>12</v>
      </c>
    </row>
    <row r="49" spans="2:4">
      <c r="B49" s="9"/>
      <c r="C49" s="12" t="s">
        <v>31</v>
      </c>
      <c r="D49">
        <v>15</v>
      </c>
    </row>
    <row r="50" spans="2:4">
      <c r="B50" s="9"/>
      <c r="C50" s="12" t="s">
        <v>32</v>
      </c>
      <c r="D50">
        <v>13</v>
      </c>
    </row>
    <row r="51" spans="2:4">
      <c r="B51" s="9"/>
      <c r="C51" s="12" t="s">
        <v>33</v>
      </c>
      <c r="D51">
        <v>14</v>
      </c>
    </row>
    <row r="52" spans="2:4">
      <c r="B52" s="9"/>
      <c r="C52" s="12" t="s">
        <v>34</v>
      </c>
      <c r="D52">
        <v>47</v>
      </c>
    </row>
    <row r="53" spans="2:4">
      <c r="B53" s="9"/>
      <c r="C53" s="12" t="s">
        <v>35</v>
      </c>
      <c r="D53">
        <v>35</v>
      </c>
    </row>
    <row r="54" spans="2:4">
      <c r="B54" s="9"/>
      <c r="C54" s="12" t="s">
        <v>36</v>
      </c>
      <c r="D54">
        <v>65</v>
      </c>
    </row>
    <row r="55" spans="2:4">
      <c r="B55" s="9"/>
      <c r="C55" s="12" t="s">
        <v>37</v>
      </c>
      <c r="D55">
        <v>64</v>
      </c>
    </row>
    <row r="56" spans="2:4">
      <c r="B56" s="9"/>
      <c r="C56" s="12" t="s">
        <v>38</v>
      </c>
      <c r="D56">
        <v>53</v>
      </c>
    </row>
    <row r="57" spans="2:4">
      <c r="B57" s="9"/>
      <c r="C57" s="12" t="s">
        <v>39</v>
      </c>
      <c r="D57">
        <v>54</v>
      </c>
    </row>
    <row r="58" spans="2:4">
      <c r="B58" s="9"/>
      <c r="C58" s="12" t="s">
        <v>40</v>
      </c>
      <c r="D58">
        <v>52</v>
      </c>
    </row>
    <row r="59" spans="2:4">
      <c r="B59" s="10"/>
      <c r="C59" s="13" t="s">
        <v>41</v>
      </c>
      <c r="D59">
        <v>55</v>
      </c>
    </row>
  </sheetData>
  <phoneticPr fontId="1"/>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実績報告書</vt:lpstr>
      <vt:lpstr>実績内訳</vt:lpstr>
      <vt:lpstr>事業実績（個票）1</vt:lpstr>
      <vt:lpstr>事業実績（個票）2</vt:lpstr>
      <vt:lpstr>事業実績（個票）3</vt:lpstr>
      <vt:lpstr>分類</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2023-11-09T02:46:53Z</dcterms:modified>
</cp:coreProperties>
</file>