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updateLinks="never"/>
  <xr:revisionPtr revIDLastSave="0" documentId="13_ncr:1_{B3037A82-3402-4149-BCAD-9D234333E1F4}" xr6:coauthVersionLast="36" xr6:coauthVersionMax="36" xr10:uidLastSave="{00000000-0000-0000-0000-000000000000}"/>
  <bookViews>
    <workbookView xWindow="0" yWindow="0" windowWidth="23040" windowHeight="8256" xr2:uid="{00000000-000D-0000-FFFF-FFFF00000000}"/>
  </bookViews>
  <sheets>
    <sheet name="実績報告書" sheetId="3" r:id="rId1"/>
    <sheet name="実績内訳" sheetId="9" r:id="rId2"/>
    <sheet name="事業実績（個票）1" sheetId="11" r:id="rId3"/>
    <sheet name="事業実績（個票）2" sheetId="16" r:id="rId4"/>
    <sheet name="事業実績（個票）3" sheetId="17" r:id="rId5"/>
    <sheet name="分類" sheetId="18" r:id="rId6"/>
  </sheets>
  <externalReferences>
    <externalReference r:id="rId7"/>
  </externalReferences>
  <definedNames>
    <definedName name="_xlnm.Print_Area" localSheetId="0">実績報告書!$A$1:$T$28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1" l="1"/>
  <c r="D33" i="17" l="1"/>
  <c r="D34" i="17"/>
  <c r="D35" i="17"/>
  <c r="D36" i="17"/>
  <c r="D37" i="17"/>
  <c r="D38" i="17"/>
  <c r="D32" i="17"/>
  <c r="D33" i="16"/>
  <c r="D34" i="16"/>
  <c r="D35" i="16"/>
  <c r="D36" i="16"/>
  <c r="D37" i="16"/>
  <c r="D38" i="16"/>
  <c r="D32" i="16"/>
  <c r="D33" i="11"/>
  <c r="D34" i="11"/>
  <c r="D35" i="11"/>
  <c r="D36" i="11"/>
  <c r="D37" i="11"/>
  <c r="D38" i="11"/>
  <c r="D32" i="11"/>
  <c r="D39" i="17" l="1"/>
  <c r="D39" i="16"/>
  <c r="E26" i="17" l="1"/>
  <c r="E28" i="17"/>
  <c r="E26" i="16"/>
  <c r="E28" i="16"/>
  <c r="E20" i="9"/>
  <c r="E27" i="17" l="1"/>
  <c r="E27" i="16"/>
  <c r="E26" i="11" l="1"/>
  <c r="E28" i="11"/>
  <c r="I20" i="9"/>
  <c r="F19" i="9"/>
  <c r="H19" i="9" s="1"/>
  <c r="J19" i="9" s="1"/>
  <c r="F18" i="9"/>
  <c r="H18" i="9" s="1"/>
  <c r="J18" i="9" s="1"/>
  <c r="F17" i="9"/>
  <c r="H17" i="9" s="1"/>
  <c r="J17" i="9" s="1"/>
  <c r="F16" i="9"/>
  <c r="H16" i="9" s="1"/>
  <c r="J16" i="9" s="1"/>
  <c r="F15" i="9"/>
  <c r="H15" i="9" s="1"/>
  <c r="J15" i="9" s="1"/>
  <c r="F14" i="9"/>
  <c r="H14" i="9" s="1"/>
  <c r="J14" i="9" s="1"/>
  <c r="F13" i="9"/>
  <c r="H13" i="9" s="1"/>
  <c r="J13" i="9" s="1"/>
  <c r="F12" i="9"/>
  <c r="H12" i="9" s="1"/>
  <c r="J12" i="9" s="1"/>
  <c r="F11" i="9"/>
  <c r="H11" i="9" s="1"/>
  <c r="J11" i="9" s="1"/>
  <c r="F10" i="9"/>
  <c r="H10" i="9" s="1"/>
  <c r="J10" i="9" s="1"/>
  <c r="F9" i="9"/>
  <c r="H9" i="9" s="1"/>
  <c r="J9" i="9" s="1"/>
  <c r="F8" i="9"/>
  <c r="H8" i="9" s="1"/>
  <c r="J8" i="9" s="1"/>
  <c r="F7" i="9"/>
  <c r="H7" i="9" s="1"/>
  <c r="J7" i="9" s="1"/>
  <c r="F6" i="9"/>
  <c r="H6" i="9" s="1"/>
  <c r="J6" i="9" s="1"/>
  <c r="F5" i="9"/>
  <c r="H5" i="9" s="1"/>
  <c r="E27" i="11" l="1"/>
  <c r="H20" i="9"/>
  <c r="J5" i="9"/>
  <c r="J20" i="9" s="1"/>
</calcChain>
</file>

<file path=xl/sharedStrings.xml><?xml version="1.0" encoding="utf-8"?>
<sst xmlns="http://schemas.openxmlformats.org/spreadsheetml/2006/main" count="175" uniqueCount="105">
  <si>
    <t>〒</t>
    <phoneticPr fontId="1"/>
  </si>
  <si>
    <t>フリガナ</t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</si>
  <si>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</si>
  <si>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</si>
  <si>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</si>
  <si>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</si>
  <si>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</si>
  <si>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</si>
  <si>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</si>
  <si>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</si>
  <si>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　京都府医療機関・社会福祉施設等経営改善支援事業費補助金交付要領第９条の規定に基づき、下記のとおり報告します。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1">
      <t>ホウコク</t>
    </rPh>
    <phoneticPr fontId="1"/>
  </si>
  <si>
    <t>補助金交付決定額</t>
    <rPh sb="0" eb="3">
      <t>ホジョキン</t>
    </rPh>
    <rPh sb="3" eb="8">
      <t>コウフケッテイガク</t>
    </rPh>
    <phoneticPr fontId="1"/>
  </si>
  <si>
    <t>補助金清算額</t>
    <rPh sb="0" eb="3">
      <t>ホジョキン</t>
    </rPh>
    <rPh sb="3" eb="5">
      <t>セイサン</t>
    </rPh>
    <rPh sb="5" eb="6">
      <t>ガク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</si>
  <si>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</si>
  <si>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</si>
  <si>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補助金清算額
（d)と(e)を比較し少ない額</t>
    <rPh sb="0" eb="3">
      <t>ホジョキン</t>
    </rPh>
    <rPh sb="3" eb="5">
      <t>セイサン</t>
    </rPh>
    <rPh sb="5" eb="6">
      <t>ガク</t>
    </rPh>
    <phoneticPr fontId="1"/>
  </si>
  <si>
    <t>（a）</t>
    <phoneticPr fontId="1"/>
  </si>
  <si>
    <t>(b)</t>
    <phoneticPr fontId="1"/>
  </si>
  <si>
    <t>（c）</t>
    <phoneticPr fontId="1"/>
  </si>
  <si>
    <t>(d)</t>
    <phoneticPr fontId="1"/>
  </si>
  <si>
    <t>(e)</t>
    <phoneticPr fontId="1"/>
  </si>
  <si>
    <t>京都府医療機関・社会福祉施設等経営改善支援事業費補助金実績報告書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32">
      <t>ジッセキホウコクショ</t>
    </rPh>
    <phoneticPr fontId="1"/>
  </si>
  <si>
    <t>事業費
（対象経費の
実支出額）</t>
    <rPh sb="0" eb="3">
      <t>ジギョウヒ</t>
    </rPh>
    <rPh sb="6" eb="10">
      <t>タイショウケイヒ</t>
    </rPh>
    <rPh sb="12" eb="13">
      <t>ジツ</t>
    </rPh>
    <phoneticPr fontId="1"/>
  </si>
  <si>
    <t>【添付書類】
　①実績内訳　②事業実績（個票）　③支払額を証する書類の写し（領収書、請求書、振込書等の写し）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</si>
  <si>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</si>
  <si>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</si>
  <si>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</si>
  <si>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</si>
  <si>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</si>
  <si>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</si>
  <si>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</si>
  <si>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</si>
  <si>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</si>
  <si>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</si>
  <si>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</si>
  <si>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法人所在地
又は
事業主住所</t>
    <rPh sb="9" eb="12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</si>
  <si>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</si>
  <si>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</si>
  <si>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</si>
  <si>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施術所名</t>
    <rPh sb="0" eb="3">
      <t>セジュツショ</t>
    </rPh>
    <rPh sb="3" eb="4">
      <t>メイ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</si>
  <si>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</si>
  <si>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</si>
  <si>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</si>
  <si>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</si>
  <si>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</si>
  <si>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</si>
  <si>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</si>
  <si>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</si>
  <si>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</si>
  <si>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京都府補助金 (ｱ)</t>
    <rPh sb="0" eb="3">
      <t>キョウトフ</t>
    </rPh>
    <rPh sb="3" eb="6">
      <t>ホジョキン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</si>
  <si>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</si>
  <si>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</si>
  <si>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</si>
  <si>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</si>
  <si>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t>　支出の部（事業に要した経費）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</si>
  <si>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</si>
  <si>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</si>
  <si>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</si>
  <si>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</si>
  <si>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</si>
  <si>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事業実績（個票）＜施術所（あはき・柔整）用＞</t>
    <rPh sb="0" eb="2">
      <t>ジギョウ</t>
    </rPh>
    <rPh sb="2" eb="4">
      <t>ジッセキ</t>
    </rPh>
    <rPh sb="5" eb="7">
      <t>コヒョウ</t>
    </rPh>
    <rPh sb="9" eb="12">
      <t>セジュツショ</t>
    </rPh>
    <rPh sb="17" eb="19">
      <t>ジュウセイ</t>
    </rPh>
    <rPh sb="20" eb="21">
      <t>ショヨウ</t>
    </rPh>
    <rPh sb="21" eb="22">
      <t>ショヨウ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</si>
  <si>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補助対象となる施術所ごとに作成</t>
    </r>
    <r>
      <rPr>
        <sz val="12"/>
        <color theme="1"/>
        <rFont val="ＭＳ ゴシック"/>
        <family val="3"/>
        <charset val="128"/>
      </rPr>
      <t>（必要に応じてシートを追加（コピー）してください）</t>
    </r>
    <rPh sb="1" eb="3">
      <t>ホジョ</t>
    </rPh>
    <rPh sb="3" eb="5">
      <t>タイショウ</t>
    </rPh>
    <rPh sb="8" eb="11">
      <t>セジュツショ</t>
    </rPh>
    <rPh sb="14" eb="16">
      <t>サクセイ</t>
    </rPh>
    <phoneticPr fontId="1"/>
  </si>
  <si>
    <t>別記様式第４号（第９条関係）　＜施術所（あはき・柔整）用＞</t>
    <rPh sb="4" eb="5">
      <t>ダイ</t>
    </rPh>
    <rPh sb="6" eb="7">
      <t>ゴウ</t>
    </rPh>
    <rPh sb="8" eb="9">
      <t>ダイ</t>
    </rPh>
    <rPh sb="10" eb="13">
      <t>ジョウカンケイ</t>
    </rPh>
    <rPh sb="16" eb="19">
      <t>セジュツショ</t>
    </rPh>
    <rPh sb="24" eb="26">
      <t>ジュウセイ</t>
    </rPh>
    <rPh sb="27" eb="28">
      <t>ヨウ</t>
    </rPh>
    <rPh sb="28" eb="29">
      <t>ショヨウ</t>
    </rPh>
    <phoneticPr fontId="1"/>
  </si>
  <si>
    <t>実績内訳＜施術所（あはき・柔整）用＞</t>
    <rPh sb="0" eb="2">
      <t>ジッセキ</t>
    </rPh>
    <rPh sb="2" eb="4">
      <t>ウチワケ</t>
    </rPh>
    <rPh sb="5" eb="8">
      <t>セジュツショ</t>
    </rPh>
    <rPh sb="13" eb="15">
      <t>ジュウセイ</t>
    </rPh>
    <rPh sb="16" eb="17">
      <t>ショヨウ</t>
    </rPh>
    <rPh sb="17" eb="18">
      <t>ショヨウ</t>
    </rPh>
    <phoneticPr fontId="1"/>
  </si>
  <si>
    <t>（別紙「実績内訳」の既交付決定額の計を記入）</t>
    <rPh sb="1" eb="3">
      <t>ベッシ</t>
    </rPh>
    <rPh sb="4" eb="6">
      <t>ジッセキ</t>
    </rPh>
    <rPh sb="6" eb="8">
      <t>ウチワケ</t>
    </rPh>
    <rPh sb="10" eb="11">
      <t>キ</t>
    </rPh>
    <rPh sb="11" eb="15">
      <t>コウフケッテイ</t>
    </rPh>
    <rPh sb="15" eb="16">
      <t>ガク</t>
    </rPh>
    <rPh sb="17" eb="18">
      <t>ケイ</t>
    </rPh>
    <rPh sb="19" eb="21">
      <t>キニュウ</t>
    </rPh>
    <phoneticPr fontId="1"/>
  </si>
  <si>
    <t>（別紙「実績内訳」の補助金清算額の計を記入）</t>
    <rPh sb="1" eb="3">
      <t>ベッシ</t>
    </rPh>
    <rPh sb="4" eb="6">
      <t>ジッセキ</t>
    </rPh>
    <rPh sb="6" eb="8">
      <t>ウチワケ</t>
    </rPh>
    <rPh sb="10" eb="13">
      <t>ホジョキン</t>
    </rPh>
    <rPh sb="13" eb="15">
      <t>セイサン</t>
    </rPh>
    <rPh sb="15" eb="16">
      <t>ガク</t>
    </rPh>
    <rPh sb="17" eb="18">
      <t>ケイ</t>
    </rPh>
    <rPh sb="19" eb="21">
      <t>キニュウ</t>
    </rPh>
    <phoneticPr fontId="1"/>
  </si>
  <si>
    <t>計</t>
    <rPh sb="0" eb="1">
      <t>ケイ</t>
    </rPh>
    <phoneticPr fontId="1"/>
  </si>
  <si>
    <t>（b)と(c)を比較し少ない額</t>
    <rPh sb="8" eb="10">
      <t>ヒカク</t>
    </rPh>
    <rPh sb="11" eb="12">
      <t>スク</t>
    </rPh>
    <rPh sb="14" eb="15">
      <t>ガク</t>
    </rPh>
    <phoneticPr fontId="1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</si>
  <si>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</si>
  <si>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システム導入（経営改善や省エネに係るもの）</t>
    <rPh sb="4" eb="6">
      <t>ドウニュウ</t>
    </rPh>
    <phoneticPr fontId="1"/>
  </si>
  <si>
    <t>＜事業詳細＞（事業の実施内容を具体的に記入）</t>
    <rPh sb="1" eb="3">
      <t>ジギョウ</t>
    </rPh>
    <rPh sb="3" eb="5">
      <t>ショウサイ</t>
    </rPh>
    <rPh sb="7" eb="9">
      <t>ジギョウ</t>
    </rPh>
    <rPh sb="10" eb="12">
      <t>ジッシ</t>
    </rPh>
    <rPh sb="12" eb="14">
      <t>ナイヨウ</t>
    </rPh>
    <rPh sb="15" eb="18">
      <t>グタイテキ</t>
    </rPh>
    <rPh sb="19" eb="21">
      <t>キニュウ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</si>
  <si>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3">
      <t>センエンミマン</t>
    </rPh>
    <rPh sb="23" eb="24">
      <t>キ</t>
    </rPh>
    <rPh sb="24" eb="25">
      <t>ス</t>
    </rPh>
    <phoneticPr fontId="1"/>
  </si>
  <si>
    <t>施術所名</t>
  </si>
  <si>
    <t>区分</t>
    <rPh sb="0" eb="2">
      <t>クブン</t>
    </rPh>
    <phoneticPr fontId="1"/>
  </si>
  <si>
    <t>あはき</t>
    <phoneticPr fontId="1"/>
  </si>
  <si>
    <t>柔道整復</t>
    <rPh sb="0" eb="4">
      <t>ジュウドウセイフク</t>
    </rPh>
    <phoneticPr fontId="1"/>
  </si>
  <si>
    <t>あはき・柔整</t>
    <rPh sb="4" eb="6">
      <t>ジュウセイ</t>
    </rPh>
    <phoneticPr fontId="1"/>
  </si>
  <si>
    <t>事業完了日</t>
    <rPh sb="0" eb="2">
      <t>ジギョウ</t>
    </rPh>
    <rPh sb="2" eb="4">
      <t>カンリョウ</t>
    </rPh>
    <rPh sb="4" eb="5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</si>
  <si>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</si>
  <si>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</si>
  <si>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　２　区分は「柔道整復」「あはき」「あはき・柔整」のいずれかを記入すること。</t>
    <rPh sb="3" eb="5">
      <t>クブン</t>
    </rPh>
    <rPh sb="7" eb="9">
      <t>ジュウドウ</t>
    </rPh>
    <rPh sb="9" eb="11">
      <t>セイフク</t>
    </rPh>
    <rPh sb="22" eb="24">
      <t>ジュウセイ</t>
    </rPh>
    <rPh sb="31" eb="33">
      <t>キニュウ</t>
    </rPh>
    <phoneticPr fontId="1"/>
  </si>
  <si>
    <t>　３　事業費には各「事業実績（個票）」の支出合計（エ）を転記すること。</t>
    <rPh sb="3" eb="6">
      <t>ジギョウヒ</t>
    </rPh>
    <rPh sb="8" eb="9">
      <t>カク</t>
    </rPh>
    <rPh sb="10" eb="12">
      <t>ジギョウ</t>
    </rPh>
    <rPh sb="12" eb="14">
      <t>ジッセキ</t>
    </rPh>
    <rPh sb="15" eb="17">
      <t>コヒョウ</t>
    </rPh>
    <rPh sb="28" eb="30">
      <t>テンキ</t>
    </rPh>
    <phoneticPr fontId="1"/>
  </si>
  <si>
    <t>支出額(円)</t>
    <rPh sb="0" eb="2">
      <t>シシュツ</t>
    </rPh>
    <rPh sb="4" eb="5">
      <t>エン</t>
    </rPh>
    <phoneticPr fontId="1"/>
  </si>
  <si>
    <t>←実績内訳の事業費(a)欄に転記</t>
    <rPh sb="1" eb="3">
      <t>ジッセキ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</si>
  <si>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</si>
  <si>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</si>
  <si>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</si>
  <si>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キョウト　タロウ</t>
    <phoneticPr fontId="1"/>
  </si>
  <si>
    <t>京都　太郎</t>
    <rPh sb="0" eb="2">
      <t>キョウト</t>
    </rPh>
    <rPh sb="3" eb="5">
      <t>タロウ</t>
    </rPh>
    <phoneticPr fontId="1"/>
  </si>
  <si>
    <t>123－4567</t>
    <phoneticPr fontId="1"/>
  </si>
  <si>
    <t>京都</t>
    <rPh sb="0" eb="2">
      <t>キョウト</t>
    </rPh>
    <phoneticPr fontId="1"/>
  </si>
  <si>
    <t>○○市○○区○○町○○番地</t>
    <rPh sb="2" eb="3">
      <t>シ</t>
    </rPh>
    <rPh sb="5" eb="6">
      <t>ク</t>
    </rPh>
    <rPh sb="6" eb="9">
      <t>マルマルチョウ</t>
    </rPh>
    <rPh sb="11" eb="13">
      <t>バンチ</t>
    </rPh>
    <phoneticPr fontId="1"/>
  </si>
  <si>
    <t>京都　次郎</t>
    <rPh sb="0" eb="2">
      <t>キョウト</t>
    </rPh>
    <rPh sb="3" eb="5">
      <t>ジロウ</t>
    </rPh>
    <phoneticPr fontId="1"/>
  </si>
  <si>
    <t>123－456-7899</t>
    <phoneticPr fontId="1"/>
  </si>
  <si>
    <t>xxx＠yyy</t>
    <phoneticPr fontId="1"/>
  </si>
  <si>
    <t>あはき</t>
  </si>
  <si>
    <t>○○鍼灸院　</t>
    <rPh sb="2" eb="5">
      <t>シンキュウイン</t>
    </rPh>
    <phoneticPr fontId="1"/>
  </si>
  <si>
    <t>○○鍼灸整骨院</t>
    <rPh sb="2" eb="4">
      <t>シンキュウ</t>
    </rPh>
    <rPh sb="4" eb="7">
      <t>セイコツイン</t>
    </rPh>
    <phoneticPr fontId="1"/>
  </si>
  <si>
    <t>○○鍼灸院</t>
    <rPh sb="2" eb="5">
      <t>シンキュウイン</t>
    </rPh>
    <phoneticPr fontId="1"/>
  </si>
  <si>
    <t>光熱費の負担が増加しており、照明器具をLED照明に交換することにより、消費電力を抑え、電気代の削減を図る。</t>
    <phoneticPr fontId="1"/>
  </si>
  <si>
    <t>LED照明器具</t>
    <rPh sb="3" eb="5">
      <t>ショウメイ</t>
    </rPh>
    <rPh sb="5" eb="7">
      <t>キグ</t>
    </rPh>
    <phoneticPr fontId="1"/>
  </si>
  <si>
    <t>LED照明設置工事費</t>
    <rPh sb="3" eb="5">
      <t>ショウメイ</t>
    </rPh>
    <rPh sb="5" eb="7">
      <t>セッチ</t>
    </rPh>
    <rPh sb="7" eb="10">
      <t>コウジヒ</t>
    </rPh>
    <phoneticPr fontId="1"/>
  </si>
  <si>
    <t>○○鍼灸整骨院　</t>
    <rPh sb="2" eb="4">
      <t>シンキュウ</t>
    </rPh>
    <rPh sb="4" eb="7">
      <t>セイコツイン</t>
    </rPh>
    <phoneticPr fontId="1"/>
  </si>
  <si>
    <t>物価高騰による必要経費の増加により経営が圧迫しており、企業の財務分析をもとに経営改善を目指す研修に役員4名が参加することで、事務の効率化や見直しを図り経費削減につなげる。</t>
    <rPh sb="0" eb="2">
      <t>ブッカ</t>
    </rPh>
    <rPh sb="2" eb="4">
      <t>コウトウ</t>
    </rPh>
    <rPh sb="7" eb="11">
      <t>ヒツヨウケイヒ</t>
    </rPh>
    <rPh sb="12" eb="14">
      <t>ゾウカ</t>
    </rPh>
    <rPh sb="17" eb="19">
      <t>ケイエイ</t>
    </rPh>
    <rPh sb="20" eb="22">
      <t>アッパク</t>
    </rPh>
    <rPh sb="27" eb="29">
      <t>キギョウ</t>
    </rPh>
    <rPh sb="30" eb="34">
      <t>ザイムブンセキ</t>
    </rPh>
    <rPh sb="38" eb="40">
      <t>ケイエイ</t>
    </rPh>
    <rPh sb="40" eb="42">
      <t>カイゼン</t>
    </rPh>
    <rPh sb="43" eb="45">
      <t>メザ</t>
    </rPh>
    <rPh sb="46" eb="48">
      <t>ケンシュウ</t>
    </rPh>
    <rPh sb="49" eb="51">
      <t>ヤクイン</t>
    </rPh>
    <rPh sb="52" eb="53">
      <t>メイ</t>
    </rPh>
    <rPh sb="54" eb="56">
      <t>サンカ</t>
    </rPh>
    <rPh sb="62" eb="64">
      <t>ジム</t>
    </rPh>
    <rPh sb="65" eb="67">
      <t>コウリツ</t>
    </rPh>
    <rPh sb="67" eb="68">
      <t>カ</t>
    </rPh>
    <rPh sb="69" eb="71">
      <t>ミナオ</t>
    </rPh>
    <rPh sb="73" eb="74">
      <t>ハカ</t>
    </rPh>
    <rPh sb="75" eb="77">
      <t>ケイヒ</t>
    </rPh>
    <rPh sb="77" eb="79">
      <t>サクゲン</t>
    </rPh>
    <phoneticPr fontId="1"/>
  </si>
  <si>
    <t>経営改善研修参加料</t>
    <rPh sb="0" eb="4">
      <t>ケイエイカイゼン</t>
    </rPh>
    <rPh sb="4" eb="6">
      <t>ケンシュウ</t>
    </rPh>
    <rPh sb="6" eb="9">
      <t>サンカリョウ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</si>
</sst>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0_);[Red]\(#,##0\)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sz val="9"/>
      <color theme="1"/>
      <name val="Yu Gothic"/>
      <family val="2"/>
      <scheme val="minor"/>
    </font>
    <font>
      <sz val="16"/>
      <color theme="1"/>
      <name val="Yu Gothic"/>
      <family val="2"/>
      <scheme val="minor"/>
    </font>
    <font>
      <sz val="16"/>
      <color theme="1"/>
      <name val="ＭＳ Ｐ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Yu Gothic"/>
      <family val="2"/>
      <scheme val="minor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Yu Gothic"/>
      <family val="2"/>
      <scheme val="minor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Yu Gothic"/>
      <family val="2"/>
      <scheme val="minor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6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0" xfId="0" applyFont="1" applyBorder="1"/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6" fillId="2" borderId="26" xfId="0" applyFont="1" applyFill="1" applyBorder="1"/>
    <xf numFmtId="0" fontId="3" fillId="0" borderId="0" xfId="0" applyFont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0" xfId="0" applyFont="1" applyBorder="1" applyAlignment="1">
      <alignment vertical="center" wrapText="1"/>
    </xf>
    <xf numFmtId="0" fontId="14" fillId="0" borderId="0" xfId="0" applyFont="1" applyBorder="1"/>
    <xf numFmtId="0" fontId="14" fillId="0" borderId="8" xfId="0" applyFont="1" applyBorder="1" applyAlignment="1"/>
    <xf numFmtId="0" fontId="4" fillId="0" borderId="8" xfId="0" applyFont="1" applyBorder="1" applyAlignment="1">
      <alignment vertical="center" wrapText="1"/>
    </xf>
    <xf numFmtId="0" fontId="3" fillId="0" borderId="26" xfId="0" applyFont="1" applyFill="1" applyBorder="1" applyAlignment="1">
      <alignment vertical="center"/>
    </xf>
    <xf numFmtId="0" fontId="3" fillId="0" borderId="28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17" fillId="2" borderId="1" xfId="0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38" fontId="4" fillId="0" borderId="22" xfId="1" applyFont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64" xfId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176" fontId="19" fillId="0" borderId="64" xfId="1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 wrapText="1"/>
    </xf>
    <xf numFmtId="38" fontId="28" fillId="2" borderId="1" xfId="1" applyFont="1" applyFill="1" applyBorder="1" applyAlignment="1">
      <alignment vertical="center"/>
    </xf>
    <xf numFmtId="38" fontId="29" fillId="2" borderId="1" xfId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38" fontId="17" fillId="3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0" fillId="0" borderId="11" xfId="0" applyBorder="1" applyAlignment="1">
      <alignment vertical="center" textRotation="255"/>
    </xf>
    <xf numFmtId="0" fontId="25" fillId="2" borderId="36" xfId="0" applyFont="1" applyFill="1" applyBorder="1" applyAlignment="1">
      <alignment horizontal="left" vertical="center"/>
    </xf>
    <xf numFmtId="0" fontId="25" fillId="2" borderId="14" xfId="0" applyFont="1" applyFill="1" applyBorder="1" applyAlignment="1">
      <alignment horizontal="left" vertical="center"/>
    </xf>
    <xf numFmtId="0" fontId="26" fillId="2" borderId="8" xfId="0" applyFont="1" applyFill="1" applyBorder="1" applyAlignment="1">
      <alignment horizontal="left" vertical="center"/>
    </xf>
    <xf numFmtId="0" fontId="26" fillId="2" borderId="37" xfId="0" applyFont="1" applyFill="1" applyBorder="1" applyAlignment="1">
      <alignment horizontal="left" vertical="center"/>
    </xf>
    <xf numFmtId="0" fontId="25" fillId="2" borderId="25" xfId="0" applyFont="1" applyFill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26" fillId="2" borderId="43" xfId="0" applyFont="1" applyFill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6" fillId="2" borderId="34" xfId="0" applyFont="1" applyFill="1" applyBorder="1" applyAlignment="1">
      <alignment vertical="center" wrapText="1"/>
    </xf>
    <xf numFmtId="0" fontId="24" fillId="0" borderId="34" xfId="0" applyFont="1" applyBorder="1" applyAlignment="1">
      <alignment vertical="center" wrapText="1"/>
    </xf>
    <xf numFmtId="0" fontId="24" fillId="0" borderId="47" xfId="0" applyFont="1" applyBorder="1" applyAlignment="1">
      <alignment vertical="center" wrapText="1"/>
    </xf>
    <xf numFmtId="0" fontId="6" fillId="0" borderId="48" xfId="0" applyFont="1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25" fillId="2" borderId="49" xfId="0" applyFont="1" applyFill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23" fillId="2" borderId="1" xfId="1" applyNumberFormat="1" applyFont="1" applyFill="1" applyBorder="1" applyAlignment="1">
      <alignment horizontal="right" vertical="center"/>
    </xf>
    <xf numFmtId="177" fontId="24" fillId="0" borderId="1" xfId="0" applyNumberFormat="1" applyFont="1" applyBorder="1" applyAlignment="1"/>
    <xf numFmtId="0" fontId="6" fillId="0" borderId="1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6" fillId="2" borderId="16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left" vertical="center"/>
    </xf>
    <xf numFmtId="0" fontId="26" fillId="2" borderId="24" xfId="0" applyFont="1" applyFill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6" fillId="2" borderId="53" xfId="0" quotePrefix="1" applyFont="1" applyFill="1" applyBorder="1" applyAlignment="1">
      <alignment horizontal="center" vertical="center"/>
    </xf>
    <xf numFmtId="0" fontId="26" fillId="2" borderId="16" xfId="0" quotePrefix="1" applyFont="1" applyFill="1" applyBorder="1" applyAlignment="1">
      <alignment horizontal="center" vertical="center"/>
    </xf>
    <xf numFmtId="0" fontId="26" fillId="2" borderId="9" xfId="0" quotePrefix="1" applyFont="1" applyFill="1" applyBorder="1" applyAlignment="1">
      <alignment horizontal="center" vertical="center"/>
    </xf>
    <xf numFmtId="0" fontId="26" fillId="2" borderId="54" xfId="0" applyFont="1" applyFill="1" applyBorder="1" applyAlignment="1"/>
    <xf numFmtId="0" fontId="27" fillId="0" borderId="54" xfId="0" applyFont="1" applyBorder="1" applyAlignment="1"/>
    <xf numFmtId="0" fontId="25" fillId="2" borderId="27" xfId="0" applyFont="1" applyFill="1" applyBorder="1" applyAlignment="1">
      <alignment horizontal="left" vertical="center" wrapText="1"/>
    </xf>
    <xf numFmtId="0" fontId="26" fillId="2" borderId="27" xfId="0" applyFont="1" applyFill="1" applyBorder="1" applyAlignment="1">
      <alignment horizontal="left" vertical="center" wrapText="1"/>
    </xf>
    <xf numFmtId="0" fontId="26" fillId="2" borderId="28" xfId="0" applyFont="1" applyFill="1" applyBorder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" fillId="2" borderId="43" xfId="0" applyFont="1" applyFill="1" applyBorder="1" applyAlignment="1"/>
    <xf numFmtId="0" fontId="0" fillId="0" borderId="44" xfId="0" applyBorder="1" applyAlignment="1"/>
    <xf numFmtId="0" fontId="0" fillId="0" borderId="19" xfId="0" applyBorder="1" applyAlignment="1"/>
    <xf numFmtId="0" fontId="3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6" fillId="0" borderId="5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6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31" xfId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25" fillId="2" borderId="22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3" fillId="0" borderId="25" xfId="0" applyFont="1" applyBorder="1" applyAlignment="1"/>
    <xf numFmtId="0" fontId="0" fillId="0" borderId="30" xfId="0" applyBorder="1" applyAlignment="1"/>
    <xf numFmtId="0" fontId="0" fillId="0" borderId="15" xfId="0" applyBorder="1" applyAlignment="1"/>
    <xf numFmtId="0" fontId="3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7" xfId="0" applyBorder="1" applyAlignment="1"/>
    <xf numFmtId="0" fontId="0" fillId="0" borderId="0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58" xfId="0" applyFont="1" applyBorder="1" applyAlignment="1"/>
    <xf numFmtId="0" fontId="0" fillId="0" borderId="59" xfId="0" applyBorder="1" applyAlignment="1"/>
    <xf numFmtId="0" fontId="0" fillId="0" borderId="60" xfId="0" applyBorder="1" applyAlignment="1"/>
    <xf numFmtId="0" fontId="3" fillId="0" borderId="27" xfId="0" applyFont="1" applyBorder="1" applyAlignment="1">
      <alignment horizontal="left" vertical="center"/>
    </xf>
    <xf numFmtId="0" fontId="25" fillId="2" borderId="61" xfId="0" applyFont="1" applyFill="1" applyBorder="1" applyAlignment="1">
      <alignment vertical="top" wrapText="1"/>
    </xf>
    <xf numFmtId="0" fontId="25" fillId="2" borderId="62" xfId="0" applyFont="1" applyFill="1" applyBorder="1" applyAlignment="1">
      <alignment vertical="top" wrapText="1"/>
    </xf>
    <xf numFmtId="0" fontId="25" fillId="2" borderId="63" xfId="0" applyFont="1" applyFill="1" applyBorder="1" applyAlignment="1">
      <alignment vertical="top" wrapText="1"/>
    </xf>
    <xf numFmtId="0" fontId="3" fillId="0" borderId="25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58" fontId="26" fillId="2" borderId="22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176" fontId="3" fillId="3" borderId="1" xfId="1" applyNumberFormat="1" applyFont="1" applyFill="1" applyBorder="1" applyAlignment="1">
      <alignment vertical="center"/>
    </xf>
    <xf numFmtId="176" fontId="8" fillId="3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3" fillId="0" borderId="25" xfId="0" applyFont="1" applyFill="1" applyBorder="1" applyAlignment="1"/>
    <xf numFmtId="0" fontId="17" fillId="0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2" borderId="22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9" fillId="0" borderId="65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3" fillId="2" borderId="22" xfId="0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vertical="top" wrapText="1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176" fontId="0" fillId="3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980722</xdr:colOff>
      <xdr:row>1</xdr:row>
      <xdr:rowOff>134056</xdr:rowOff>
    </xdr:from>
    <xdr:to>
      <xdr:col>11</xdr:col>
      <xdr:colOff>372533</xdr:colOff>
      <xdr:row>3</xdr:row>
      <xdr:rowOff>37412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62855" y="438856"/>
          <a:ext cx="4302478" cy="5129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</a:rPr>
            <a:t>記入例（施術所（あはき・柔整）</a:t>
          </a:r>
          <a:endParaRPr kumimoji="1" lang="en-US" altLang="ja-JP" sz="2000" b="1">
            <a:solidFill>
              <a:schemeClr val="tx1"/>
            </a:solidFill>
          </a:endParaRPr>
        </a:p>
        <a:p>
          <a:pPr algn="l"/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11</xdr:col>
      <xdr:colOff>204610</xdr:colOff>
      <xdr:row>2</xdr:row>
      <xdr:rowOff>282222</xdr:rowOff>
    </xdr:from>
    <xdr:to>
      <xdr:col>19</xdr:col>
      <xdr:colOff>409962</xdr:colOff>
      <xdr:row>4</xdr:row>
      <xdr:rowOff>87844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17166" y="889000"/>
          <a:ext cx="3592018" cy="278344"/>
        </a:xfrm>
        <a:prstGeom prst="borderCallout1">
          <a:avLst>
            <a:gd name="adj1" fmla="val 317"/>
            <a:gd name="adj2" fmla="val 37840"/>
            <a:gd name="adj3" fmla="val -106639"/>
            <a:gd name="adj4" fmla="val 47675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申請書を提出する年月日を和暦で、数字は半角で記入</a:t>
          </a:r>
        </a:p>
      </xdr:txBody>
    </xdr:sp>
    <xdr:clientData/>
  </xdr:twoCellAnchor>
  <xdr:twoCellAnchor>
    <xdr:from>
      <xdr:col>17</xdr:col>
      <xdr:colOff>367306</xdr:colOff>
      <xdr:row>17</xdr:row>
      <xdr:rowOff>186765</xdr:rowOff>
    </xdr:from>
    <xdr:to>
      <xdr:col>18</xdr:col>
      <xdr:colOff>158129</xdr:colOff>
      <xdr:row>18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463556" y="5520765"/>
          <a:ext cx="216273" cy="1942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37353</xdr:colOff>
      <xdr:row>18</xdr:row>
      <xdr:rowOff>377798</xdr:rowOff>
    </xdr:from>
    <xdr:to>
      <xdr:col>19</xdr:col>
      <xdr:colOff>385179</xdr:colOff>
      <xdr:row>19</xdr:row>
      <xdr:rowOff>146365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708153" y="6092798"/>
          <a:ext cx="1624176" cy="301967"/>
        </a:xfrm>
        <a:prstGeom prst="borderCallout1">
          <a:avLst>
            <a:gd name="adj1" fmla="val 135905"/>
            <a:gd name="adj2" fmla="val -14503"/>
            <a:gd name="adj3" fmla="val 41398"/>
            <a:gd name="adj4" fmla="val 21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371929</xdr:colOff>
      <xdr:row>15</xdr:row>
      <xdr:rowOff>181429</xdr:rowOff>
    </xdr:from>
    <xdr:to>
      <xdr:col>11</xdr:col>
      <xdr:colOff>291797</xdr:colOff>
      <xdr:row>16</xdr:row>
      <xdr:rowOff>233589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13679" y="4943929"/>
          <a:ext cx="1621668" cy="306160"/>
        </a:xfrm>
        <a:prstGeom prst="borderCallout1">
          <a:avLst>
            <a:gd name="adj1" fmla="val 149090"/>
            <a:gd name="adj2" fmla="val -9392"/>
            <a:gd name="adj3" fmla="val 55575"/>
            <a:gd name="adj4" fmla="val 64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半角入力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ハイフンあり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264584</xdr:colOff>
      <xdr:row>15</xdr:row>
      <xdr:rowOff>158750</xdr:rowOff>
    </xdr:from>
    <xdr:to>
      <xdr:col>18</xdr:col>
      <xdr:colOff>81999</xdr:colOff>
      <xdr:row>16</xdr:row>
      <xdr:rowOff>210910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509934" y="4921250"/>
          <a:ext cx="1093765" cy="306160"/>
        </a:xfrm>
        <a:prstGeom prst="borderCallout1">
          <a:avLst>
            <a:gd name="adj1" fmla="val 146650"/>
            <a:gd name="adj2" fmla="val 112414"/>
            <a:gd name="adj3" fmla="val 60455"/>
            <a:gd name="adj4" fmla="val 99924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該当項目に〇</a:t>
          </a:r>
        </a:p>
      </xdr:txBody>
    </xdr:sp>
    <xdr:clientData/>
  </xdr:twoCellAnchor>
  <xdr:twoCellAnchor>
    <xdr:from>
      <xdr:col>13</xdr:col>
      <xdr:colOff>341313</xdr:colOff>
      <xdr:row>11</xdr:row>
      <xdr:rowOff>158750</xdr:rowOff>
    </xdr:from>
    <xdr:to>
      <xdr:col>17</xdr:col>
      <xdr:colOff>263316</xdr:colOff>
      <xdr:row>12</xdr:row>
      <xdr:rowOff>210910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735763" y="3778250"/>
          <a:ext cx="1623803" cy="306160"/>
        </a:xfrm>
        <a:prstGeom prst="borderCallout1">
          <a:avLst>
            <a:gd name="adj1" fmla="val 45386"/>
            <a:gd name="adj2" fmla="val -76326"/>
            <a:gd name="adj3" fmla="val 47797"/>
            <a:gd name="adj4" fmla="val 156"/>
          </a:avLst>
        </a:prstGeom>
        <a:solidFill>
          <a:schemeClr val="accent2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個人の場合は記入不要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166688</xdr:colOff>
      <xdr:row>12</xdr:row>
      <xdr:rowOff>57830</xdr:rowOff>
    </xdr:from>
    <xdr:to>
      <xdr:col>13</xdr:col>
      <xdr:colOff>341313</xdr:colOff>
      <xdr:row>14</xdr:row>
      <xdr:rowOff>7938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8" idx="2"/>
        </xdr:cNvCxnSpPr>
      </xdr:nvCxnSpPr>
      <xdr:spPr>
        <a:xfrm flipH="1">
          <a:off x="4859338" y="3931330"/>
          <a:ext cx="1876425" cy="521608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111127</xdr:colOff>
      <xdr:row>12</xdr:row>
      <xdr:rowOff>57830</xdr:rowOff>
    </xdr:from>
    <xdr:to>
      <xdr:col>13</xdr:col>
      <xdr:colOff>341313</xdr:colOff>
      <xdr:row>14</xdr:row>
      <xdr:rowOff>222250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8" idx="2"/>
        </xdr:cNvCxnSpPr>
      </xdr:nvCxnSpPr>
      <xdr:spPr>
        <a:xfrm flipH="1">
          <a:off x="6505577" y="3931330"/>
          <a:ext cx="230186" cy="735920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635000</xdr:colOff>
      <xdr:row>6</xdr:row>
      <xdr:rowOff>44450</xdr:rowOff>
    </xdr:from>
    <xdr:to>
      <xdr:col>3</xdr:col>
      <xdr:colOff>1125361</xdr:colOff>
      <xdr:row>6</xdr:row>
      <xdr:rowOff>336550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17600" y="2159000"/>
          <a:ext cx="1480961" cy="292100"/>
        </a:xfrm>
        <a:prstGeom prst="borderCallout1">
          <a:avLst>
            <a:gd name="adj1" fmla="val 37274"/>
            <a:gd name="adj2" fmla="val 159"/>
            <a:gd name="adj3" fmla="val -32662"/>
            <a:gd name="adj4" fmla="val -756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711200</xdr:colOff>
      <xdr:row>7</xdr:row>
      <xdr:rowOff>342900</xdr:rowOff>
    </xdr:from>
    <xdr:to>
      <xdr:col>5</xdr:col>
      <xdr:colOff>561622</xdr:colOff>
      <xdr:row>8</xdr:row>
      <xdr:rowOff>254000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84400" y="2838450"/>
          <a:ext cx="3285772" cy="292100"/>
        </a:xfrm>
        <a:prstGeom prst="borderCallout1">
          <a:avLst>
            <a:gd name="adj1" fmla="val -559344"/>
            <a:gd name="adj2" fmla="val 81756"/>
            <a:gd name="adj3" fmla="val 914"/>
            <a:gd name="adj4" fmla="val 8847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各「事業計画（個票）」の支出合計（エ）を転記</a:t>
          </a:r>
        </a:p>
      </xdr:txBody>
    </xdr:sp>
    <xdr:clientData/>
  </xdr:twoCellAnchor>
  <xdr:twoCellAnchor>
    <xdr:from>
      <xdr:col>6</xdr:col>
      <xdr:colOff>15240</xdr:colOff>
      <xdr:row>7</xdr:row>
      <xdr:rowOff>243840</xdr:rowOff>
    </xdr:from>
    <xdr:to>
      <xdr:col>9</xdr:col>
      <xdr:colOff>619125</xdr:colOff>
      <xdr:row>8</xdr:row>
      <xdr:rowOff>165100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54040" y="2729865"/>
          <a:ext cx="2804160" cy="302260"/>
        </a:xfrm>
        <a:prstGeom prst="borderCallout1">
          <a:avLst>
            <a:gd name="adj1" fmla="val 529"/>
            <a:gd name="adj2" fmla="val 69629"/>
            <a:gd name="adj3" fmla="val -233496"/>
            <a:gd name="adj4" fmla="val 64522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交付決定通知で通知された金額を転記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167640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175260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167640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106680</xdr:rowOff>
        </xdr:from>
        <xdr:to>
          <xdr:col>1</xdr:col>
          <xdr:colOff>518160</xdr:colOff>
          <xdr:row>14</xdr:row>
          <xdr:rowOff>60960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209550</xdr:colOff>
      <xdr:row>6</xdr:row>
      <xdr:rowOff>196850</xdr:rowOff>
    </xdr:from>
    <xdr:to>
      <xdr:col>7</xdr:col>
      <xdr:colOff>328613</xdr:colOff>
      <xdr:row>6</xdr:row>
      <xdr:rowOff>469900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48100" y="1568450"/>
          <a:ext cx="1731963" cy="273050"/>
        </a:xfrm>
        <a:prstGeom prst="borderCallout1">
          <a:avLst>
            <a:gd name="adj1" fmla="val 37274"/>
            <a:gd name="adj2" fmla="val 159"/>
            <a:gd name="adj3" fmla="val 160817"/>
            <a:gd name="adj4" fmla="val -2170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該当する項目にチェック</a:t>
          </a:r>
        </a:p>
      </xdr:txBody>
    </xdr:sp>
    <xdr:clientData/>
  </xdr:twoCellAnchor>
  <xdr:twoCellAnchor>
    <xdr:from>
      <xdr:col>2</xdr:col>
      <xdr:colOff>349250</xdr:colOff>
      <xdr:row>21</xdr:row>
      <xdr:rowOff>25400</xdr:rowOff>
    </xdr:from>
    <xdr:to>
      <xdr:col>6</xdr:col>
      <xdr:colOff>107950</xdr:colOff>
      <xdr:row>22</xdr:row>
      <xdr:rowOff>114299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568450" y="5308600"/>
          <a:ext cx="2984500" cy="279399"/>
        </a:xfrm>
        <a:prstGeom prst="borderCallout1">
          <a:avLst>
            <a:gd name="adj1" fmla="val -270"/>
            <a:gd name="adj2" fmla="val 5866"/>
            <a:gd name="adj3" fmla="val -99417"/>
            <a:gd name="adj4" fmla="val 2361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事業完了年月日を和暦で、数字は半角で記入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167640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175260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167640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355600</xdr:colOff>
      <xdr:row>21</xdr:row>
      <xdr:rowOff>0</xdr:rowOff>
    </xdr:from>
    <xdr:to>
      <xdr:col>6</xdr:col>
      <xdr:colOff>139700</xdr:colOff>
      <xdr:row>22</xdr:row>
      <xdr:rowOff>120650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74800" y="5283200"/>
          <a:ext cx="3009900" cy="311150"/>
        </a:xfrm>
        <a:prstGeom prst="borderCallout1">
          <a:avLst>
            <a:gd name="adj1" fmla="val -270"/>
            <a:gd name="adj2" fmla="val 5866"/>
            <a:gd name="adj3" fmla="val -89758"/>
            <a:gd name="adj4" fmla="val 23021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事業完了年月日を和暦で、数字は半角で記入</a:t>
          </a:r>
        </a:p>
      </xdr:txBody>
    </xdr:sp>
    <xdr:clientData/>
  </xdr:twoCellAnchor>
  <xdr:twoCellAnchor>
    <xdr:from>
      <xdr:col>5</xdr:col>
      <xdr:colOff>546100</xdr:colOff>
      <xdr:row>6</xdr:row>
      <xdr:rowOff>241300</xdr:rowOff>
    </xdr:from>
    <xdr:to>
      <xdr:col>7</xdr:col>
      <xdr:colOff>666750</xdr:colOff>
      <xdr:row>7</xdr:row>
      <xdr:rowOff>38100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184650" y="1612900"/>
          <a:ext cx="1733550" cy="279400"/>
        </a:xfrm>
        <a:prstGeom prst="borderCallout1">
          <a:avLst>
            <a:gd name="adj1" fmla="val 37274"/>
            <a:gd name="adj2" fmla="val 159"/>
            <a:gd name="adj3" fmla="val 160817"/>
            <a:gd name="adj4" fmla="val -21700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該当する項目にチェック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0</xdr:rowOff>
        </xdr:from>
        <xdr:to>
          <xdr:col>1</xdr:col>
          <xdr:colOff>518160</xdr:colOff>
          <xdr:row>14</xdr:row>
          <xdr:rowOff>167640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0</xdr:rowOff>
        </xdr:from>
        <xdr:to>
          <xdr:col>1</xdr:col>
          <xdr:colOff>518160</xdr:colOff>
          <xdr:row>15</xdr:row>
          <xdr:rowOff>175260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167640</xdr:rowOff>
        </xdr:from>
        <xdr:to>
          <xdr:col>1</xdr:col>
          <xdr:colOff>518160</xdr:colOff>
          <xdr:row>12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4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10</xdr:row>
          <xdr:rowOff>0</xdr:rowOff>
        </xdr:from>
        <xdr:to>
          <xdr:col>1</xdr:col>
          <xdr:colOff>518160</xdr:colOff>
          <xdr:row>10</xdr:row>
          <xdr:rowOff>167640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4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182880</xdr:rowOff>
        </xdr:from>
        <xdr:to>
          <xdr:col>1</xdr:col>
          <xdr:colOff>510540</xdr:colOff>
          <xdr:row>12</xdr:row>
          <xdr:rowOff>167640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4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182880</xdr:rowOff>
        </xdr:from>
        <xdr:to>
          <xdr:col>1</xdr:col>
          <xdr:colOff>510540</xdr:colOff>
          <xdr:row>13</xdr:row>
          <xdr:rowOff>167640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4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1&#21495;&#27096;&#24335;&#65288;&#30003;&#35531;&#26360;&#65289;&#9314;&#65308;&#26045;&#34899;&#2515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区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28"/>
  <sheetViews>
    <sheetView tabSelected="1" view="pageBreakPreview" zoomScale="90" zoomScaleNormal="100" zoomScaleSheetLayoutView="90" workbookViewId="0">
      <selection activeCell="A5" sqref="A5:T5"/>
    </sheetView>
  </sheetViews>
  <sheetFormatPr defaultRowHeight="18"/>
  <cols>
    <col min="1" max="2" width="3.69921875" customWidth="1"/>
    <col min="3" max="3" width="5.59765625" customWidth="1"/>
    <col min="4" max="4" width="25.59765625" customWidth="1"/>
    <col min="5" max="20" width="5.59765625" customWidth="1"/>
  </cols>
  <sheetData>
    <row r="1" spans="1:20" ht="24.45" customHeight="1">
      <c r="A1" s="19" t="s">
        <v>62</v>
      </c>
      <c r="B1" s="3"/>
      <c r="C1" s="3"/>
      <c r="S1" s="7"/>
    </row>
    <row r="2" spans="1:20" ht="24.45" customHeight="1">
      <c r="A2" s="9"/>
      <c r="B2" s="9"/>
      <c r="C2" s="9"/>
      <c r="D2" s="9"/>
      <c r="N2" s="35" t="s">
        <v>24</v>
      </c>
      <c r="O2" s="77">
        <v>6</v>
      </c>
      <c r="P2" s="36" t="s">
        <v>25</v>
      </c>
      <c r="Q2" s="77">
        <v>1</v>
      </c>
      <c r="R2" s="36" t="s">
        <v>26</v>
      </c>
      <c r="S2" s="77">
        <v>31</v>
      </c>
      <c r="T2" s="36" t="s">
        <v>27</v>
      </c>
    </row>
    <row r="3" spans="1:20" ht="24.45" customHeight="1">
      <c r="A3" s="9"/>
      <c r="B3" s="20" t="s">
        <v>5</v>
      </c>
      <c r="C3" s="9"/>
      <c r="S3" s="7"/>
    </row>
    <row r="4" spans="1:20" ht="13.5" customHeight="1">
      <c r="A4" s="9"/>
      <c r="B4" s="9"/>
      <c r="C4" s="9"/>
      <c r="S4" s="7"/>
    </row>
    <row r="5" spans="1:20" s="1" customFormat="1" ht="43.95" customHeight="1">
      <c r="A5" s="85" t="s">
        <v>21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</row>
    <row r="6" spans="1:20" s="1" customFormat="1" ht="43.95" customHeigh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0" s="1" customFormat="1" ht="93.75" customHeight="1">
      <c r="A7" s="119" t="s">
        <v>10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86"/>
    </row>
    <row r="8" spans="1:20" s="1" customFormat="1" ht="22.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20" s="1" customFormat="1" ht="30" customHeight="1">
      <c r="A9" s="121" t="s">
        <v>11</v>
      </c>
      <c r="B9" s="122"/>
      <c r="C9" s="122"/>
      <c r="D9" s="123"/>
      <c r="E9" s="124">
        <v>210000</v>
      </c>
      <c r="F9" s="125"/>
      <c r="G9" s="125"/>
      <c r="H9" s="125"/>
      <c r="I9" s="17" t="s">
        <v>2</v>
      </c>
      <c r="J9" s="21" t="s">
        <v>64</v>
      </c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 s="1" customFormat="1" ht="30" customHeight="1">
      <c r="A10" s="121" t="s">
        <v>12</v>
      </c>
      <c r="B10" s="122"/>
      <c r="C10" s="122"/>
      <c r="D10" s="123"/>
      <c r="E10" s="124">
        <v>210000</v>
      </c>
      <c r="F10" s="125"/>
      <c r="G10" s="125"/>
      <c r="H10" s="125"/>
      <c r="I10" s="17" t="s">
        <v>2</v>
      </c>
      <c r="J10" s="21" t="s">
        <v>65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s="1" customFormat="1" ht="16.5" customHeight="1" thickBot="1"/>
    <row r="12" spans="1:20" s="1" customFormat="1" ht="20.100000000000001" customHeight="1">
      <c r="A12" s="87" t="s">
        <v>7</v>
      </c>
      <c r="B12" s="88"/>
      <c r="C12" s="93" t="s">
        <v>28</v>
      </c>
      <c r="D12" s="37" t="s">
        <v>29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</row>
    <row r="13" spans="1:20" s="1" customFormat="1" ht="25.05" customHeight="1">
      <c r="A13" s="89"/>
      <c r="B13" s="90"/>
      <c r="C13" s="94"/>
      <c r="D13" s="38" t="s">
        <v>30</v>
      </c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8"/>
    </row>
    <row r="14" spans="1:20" s="1" customFormat="1" ht="20.100000000000001" customHeight="1">
      <c r="A14" s="89"/>
      <c r="B14" s="90"/>
      <c r="C14" s="94"/>
      <c r="D14" s="39" t="s">
        <v>29</v>
      </c>
      <c r="E14" s="99"/>
      <c r="F14" s="100"/>
      <c r="G14" s="100"/>
      <c r="H14" s="100"/>
      <c r="I14" s="100"/>
      <c r="J14" s="100"/>
      <c r="K14" s="101"/>
      <c r="L14" s="102"/>
      <c r="M14" s="103"/>
      <c r="N14" s="104"/>
      <c r="O14" s="104"/>
      <c r="P14" s="104"/>
      <c r="Q14" s="104"/>
      <c r="R14" s="104"/>
      <c r="S14" s="104"/>
      <c r="T14" s="105"/>
    </row>
    <row r="15" spans="1:20" s="1" customFormat="1" ht="25.05" customHeight="1" thickBot="1">
      <c r="A15" s="89"/>
      <c r="B15" s="90"/>
      <c r="C15" s="94"/>
      <c r="D15" s="40" t="s">
        <v>31</v>
      </c>
      <c r="E15" s="106"/>
      <c r="F15" s="107"/>
      <c r="G15" s="107"/>
      <c r="H15" s="107"/>
      <c r="I15" s="107"/>
      <c r="J15" s="107"/>
      <c r="K15" s="108"/>
      <c r="L15" s="109" t="s">
        <v>32</v>
      </c>
      <c r="M15" s="110"/>
      <c r="N15" s="111"/>
      <c r="O15" s="112"/>
      <c r="P15" s="112"/>
      <c r="Q15" s="112"/>
      <c r="R15" s="112"/>
      <c r="S15" s="112"/>
      <c r="T15" s="113"/>
    </row>
    <row r="16" spans="1:20" s="1" customFormat="1" ht="20.100000000000001" customHeight="1">
      <c r="A16" s="89"/>
      <c r="B16" s="90"/>
      <c r="C16" s="114" t="s">
        <v>33</v>
      </c>
      <c r="D16" s="41" t="s">
        <v>1</v>
      </c>
      <c r="E16" s="116" t="s">
        <v>87</v>
      </c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8"/>
    </row>
    <row r="17" spans="1:20" s="1" customFormat="1" ht="25.05" customHeight="1" thickBot="1">
      <c r="A17" s="89"/>
      <c r="B17" s="90"/>
      <c r="C17" s="115"/>
      <c r="D17" s="38" t="s">
        <v>34</v>
      </c>
      <c r="E17" s="130" t="s">
        <v>88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s="1" customFormat="1" ht="30" customHeight="1">
      <c r="A18" s="89"/>
      <c r="B18" s="90"/>
      <c r="C18" s="142" t="s">
        <v>35</v>
      </c>
      <c r="D18" s="143"/>
      <c r="E18" s="42" t="s">
        <v>0</v>
      </c>
      <c r="F18" s="133" t="s">
        <v>89</v>
      </c>
      <c r="G18" s="134"/>
      <c r="H18" s="134"/>
      <c r="I18" s="134"/>
      <c r="J18" s="135"/>
      <c r="K18" s="154" t="s">
        <v>4</v>
      </c>
      <c r="L18" s="155"/>
      <c r="M18" s="136" t="s">
        <v>90</v>
      </c>
      <c r="N18" s="137"/>
      <c r="O18" s="137"/>
      <c r="P18" s="137"/>
      <c r="Q18" s="137"/>
      <c r="R18" s="151" t="s">
        <v>86</v>
      </c>
      <c r="S18" s="152"/>
      <c r="T18" s="153"/>
    </row>
    <row r="19" spans="1:20" s="1" customFormat="1" ht="42" customHeight="1">
      <c r="A19" s="89"/>
      <c r="B19" s="90"/>
      <c r="C19" s="144"/>
      <c r="D19" s="145"/>
      <c r="E19" s="138" t="s">
        <v>91</v>
      </c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1"/>
    </row>
    <row r="20" spans="1:20" s="1" customFormat="1" ht="18.600000000000001" thickBot="1">
      <c r="A20" s="89"/>
      <c r="B20" s="90"/>
      <c r="C20" s="146"/>
      <c r="D20" s="147"/>
      <c r="E20" s="148" t="s">
        <v>85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</row>
    <row r="21" spans="1:20" s="1" customFormat="1" ht="25.05" customHeight="1">
      <c r="A21" s="89"/>
      <c r="B21" s="90"/>
      <c r="C21" s="126" t="s">
        <v>36</v>
      </c>
      <c r="D21" s="127"/>
      <c r="E21" s="128" t="s">
        <v>92</v>
      </c>
      <c r="F21" s="128"/>
      <c r="G21" s="128"/>
      <c r="H21" s="128"/>
      <c r="I21" s="128"/>
      <c r="J21" s="128"/>
      <c r="K21" s="129"/>
      <c r="L21" s="158" t="s">
        <v>37</v>
      </c>
      <c r="M21" s="159"/>
      <c r="N21" s="159"/>
      <c r="O21" s="160"/>
      <c r="P21" s="161" t="s">
        <v>93</v>
      </c>
      <c r="Q21" s="162"/>
      <c r="R21" s="162"/>
      <c r="S21" s="162"/>
      <c r="T21" s="163"/>
    </row>
    <row r="22" spans="1:20" s="1" customFormat="1" ht="25.05" customHeight="1" thickBot="1">
      <c r="A22" s="91"/>
      <c r="B22" s="92"/>
      <c r="C22" s="164" t="s">
        <v>38</v>
      </c>
      <c r="D22" s="165"/>
      <c r="E22" s="166" t="s">
        <v>94</v>
      </c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8"/>
      <c r="Q22" s="169"/>
      <c r="R22" s="169"/>
      <c r="S22" s="169"/>
      <c r="T22" s="170"/>
    </row>
    <row r="23" spans="1:20" s="1" customFormat="1" ht="19.5" customHeight="1">
      <c r="A23" s="4"/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/>
      <c r="P23" s="6"/>
      <c r="Q23" s="2"/>
      <c r="R23" s="2"/>
      <c r="S23" s="2"/>
    </row>
    <row r="24" spans="1:20" s="1" customFormat="1" ht="19.5" customHeight="1">
      <c r="A24" s="4"/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/>
      <c r="P24" s="6"/>
      <c r="Q24" s="2"/>
      <c r="R24" s="2"/>
      <c r="S24" s="2"/>
    </row>
    <row r="25" spans="1:20" s="1" customFormat="1" ht="19.5" customHeight="1">
      <c r="A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/>
      <c r="P25" s="6"/>
      <c r="Q25" s="2"/>
      <c r="R25" s="2"/>
      <c r="S25" s="2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3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s="18" customFormat="1" ht="60" customHeight="1">
      <c r="A28" s="156" t="s">
        <v>23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</row>
  </sheetData>
  <mergeCells count="33">
    <mergeCell ref="A28:T28"/>
    <mergeCell ref="L21:O21"/>
    <mergeCell ref="P21:T21"/>
    <mergeCell ref="C22:D22"/>
    <mergeCell ref="E22:O22"/>
    <mergeCell ref="P22:T22"/>
    <mergeCell ref="E10:H10"/>
    <mergeCell ref="C21:D21"/>
    <mergeCell ref="E21:K21"/>
    <mergeCell ref="E17:T17"/>
    <mergeCell ref="F18:J18"/>
    <mergeCell ref="M18:Q18"/>
    <mergeCell ref="E19:T19"/>
    <mergeCell ref="C18:D20"/>
    <mergeCell ref="E20:T20"/>
    <mergeCell ref="R18:T18"/>
    <mergeCell ref="K18:L18"/>
    <mergeCell ref="A5:T5"/>
    <mergeCell ref="A12:B22"/>
    <mergeCell ref="C12:C15"/>
    <mergeCell ref="E12:T12"/>
    <mergeCell ref="E13:T13"/>
    <mergeCell ref="E14:K14"/>
    <mergeCell ref="L14:T14"/>
    <mergeCell ref="E15:K15"/>
    <mergeCell ref="L15:M15"/>
    <mergeCell ref="N15:T15"/>
    <mergeCell ref="C16:C17"/>
    <mergeCell ref="E16:T16"/>
    <mergeCell ref="A7:T7"/>
    <mergeCell ref="A9:D9"/>
    <mergeCell ref="E9:H9"/>
    <mergeCell ref="A10:D10"/>
  </mergeCells>
  <phoneticPr fontId="1"/>
  <pageMargins left="0.70866141732283472" right="0.51181102362204722" top="0.35433070866141736" bottom="0.35433070866141736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J28"/>
  <sheetViews>
    <sheetView workbookViewId="0">
      <selection activeCell="D6" sqref="D6"/>
    </sheetView>
  </sheetViews>
  <sheetFormatPr defaultColWidth="9" defaultRowHeight="13.2"/>
  <cols>
    <col min="1" max="1" width="1.296875" style="1" customWidth="1"/>
    <col min="2" max="2" width="5" style="1" customWidth="1"/>
    <col min="3" max="3" width="13" style="1" customWidth="1"/>
    <col min="4" max="4" width="35.5" style="1" customWidth="1"/>
    <col min="5" max="10" width="9.59765625" style="1" customWidth="1"/>
    <col min="11" max="16384" width="9" style="1"/>
  </cols>
  <sheetData>
    <row r="1" spans="1:10" ht="25.05" customHeight="1">
      <c r="A1" s="12" t="s">
        <v>63</v>
      </c>
    </row>
    <row r="2" spans="1:10" ht="10.5" customHeight="1">
      <c r="A2" s="10"/>
    </row>
    <row r="3" spans="1:10" s="11" customFormat="1" ht="56.25" customHeight="1">
      <c r="B3" s="28" t="s">
        <v>6</v>
      </c>
      <c r="C3" s="28" t="s">
        <v>73</v>
      </c>
      <c r="D3" s="29" t="s">
        <v>72</v>
      </c>
      <c r="E3" s="30" t="s">
        <v>22</v>
      </c>
      <c r="F3" s="30" t="s">
        <v>13</v>
      </c>
      <c r="G3" s="30" t="s">
        <v>14</v>
      </c>
      <c r="H3" s="30" t="s">
        <v>67</v>
      </c>
      <c r="I3" s="30" t="s">
        <v>68</v>
      </c>
      <c r="J3" s="30" t="s">
        <v>15</v>
      </c>
    </row>
    <row r="4" spans="1:10" s="11" customFormat="1" ht="15" customHeight="1">
      <c r="B4" s="31"/>
      <c r="C4" s="31"/>
      <c r="D4" s="32"/>
      <c r="E4" s="33" t="s">
        <v>16</v>
      </c>
      <c r="F4" s="33" t="s">
        <v>17</v>
      </c>
      <c r="G4" s="33" t="s">
        <v>18</v>
      </c>
      <c r="H4" s="33" t="s">
        <v>19</v>
      </c>
      <c r="I4" s="33" t="s">
        <v>20</v>
      </c>
      <c r="J4" s="33"/>
    </row>
    <row r="5" spans="1:10" s="11" customFormat="1" ht="30" customHeight="1">
      <c r="B5" s="13">
        <v>1</v>
      </c>
      <c r="C5" s="78" t="s">
        <v>95</v>
      </c>
      <c r="D5" s="79" t="s">
        <v>96</v>
      </c>
      <c r="E5" s="80">
        <v>200000</v>
      </c>
      <c r="F5" s="14">
        <f t="shared" ref="F5:F19" si="0">ROUNDDOWN(E5*3/4,-3)</f>
        <v>150000</v>
      </c>
      <c r="G5" s="14">
        <v>150000</v>
      </c>
      <c r="H5" s="14">
        <f t="shared" ref="H5:H19" si="1">IF(F5&lt;G5,F5,G5)</f>
        <v>150000</v>
      </c>
      <c r="I5" s="80">
        <v>150000</v>
      </c>
      <c r="J5" s="14">
        <f t="shared" ref="J5:J19" si="2">IF(H5&lt;I5,H5,I5)</f>
        <v>150000</v>
      </c>
    </row>
    <row r="6" spans="1:10" s="11" customFormat="1" ht="30" customHeight="1">
      <c r="B6" s="13">
        <v>2</v>
      </c>
      <c r="C6" s="78" t="s">
        <v>76</v>
      </c>
      <c r="D6" s="79" t="s">
        <v>97</v>
      </c>
      <c r="E6" s="80">
        <v>80000</v>
      </c>
      <c r="F6" s="14">
        <f t="shared" si="0"/>
        <v>60000</v>
      </c>
      <c r="G6" s="14">
        <v>150000</v>
      </c>
      <c r="H6" s="14">
        <f t="shared" si="1"/>
        <v>60000</v>
      </c>
      <c r="I6" s="80">
        <v>60000</v>
      </c>
      <c r="J6" s="14">
        <f t="shared" si="2"/>
        <v>60000</v>
      </c>
    </row>
    <row r="7" spans="1:10" s="11" customFormat="1" ht="30" customHeight="1">
      <c r="B7" s="13">
        <v>3</v>
      </c>
      <c r="C7" s="76"/>
      <c r="D7" s="25"/>
      <c r="E7" s="26"/>
      <c r="F7" s="14">
        <f t="shared" si="0"/>
        <v>0</v>
      </c>
      <c r="G7" s="14">
        <v>150000</v>
      </c>
      <c r="H7" s="14">
        <f t="shared" si="1"/>
        <v>0</v>
      </c>
      <c r="I7" s="26"/>
      <c r="J7" s="14">
        <f t="shared" si="2"/>
        <v>0</v>
      </c>
    </row>
    <row r="8" spans="1:10" s="11" customFormat="1" ht="30" customHeight="1">
      <c r="B8" s="13">
        <v>4</v>
      </c>
      <c r="C8" s="76"/>
      <c r="D8" s="25"/>
      <c r="E8" s="26"/>
      <c r="F8" s="14">
        <f t="shared" si="0"/>
        <v>0</v>
      </c>
      <c r="G8" s="14">
        <v>150000</v>
      </c>
      <c r="H8" s="14">
        <f t="shared" si="1"/>
        <v>0</v>
      </c>
      <c r="I8" s="26"/>
      <c r="J8" s="14">
        <f t="shared" si="2"/>
        <v>0</v>
      </c>
    </row>
    <row r="9" spans="1:10" s="11" customFormat="1" ht="30" customHeight="1">
      <c r="B9" s="13">
        <v>5</v>
      </c>
      <c r="C9" s="76"/>
      <c r="D9" s="25"/>
      <c r="E9" s="26"/>
      <c r="F9" s="14">
        <f t="shared" si="0"/>
        <v>0</v>
      </c>
      <c r="G9" s="14">
        <v>150000</v>
      </c>
      <c r="H9" s="14">
        <f t="shared" si="1"/>
        <v>0</v>
      </c>
      <c r="I9" s="26"/>
      <c r="J9" s="14">
        <f t="shared" si="2"/>
        <v>0</v>
      </c>
    </row>
    <row r="10" spans="1:10" s="11" customFormat="1" ht="30" customHeight="1">
      <c r="B10" s="13">
        <v>6</v>
      </c>
      <c r="C10" s="76"/>
      <c r="D10" s="25"/>
      <c r="E10" s="26"/>
      <c r="F10" s="14">
        <f t="shared" si="0"/>
        <v>0</v>
      </c>
      <c r="G10" s="14">
        <v>150000</v>
      </c>
      <c r="H10" s="14">
        <f t="shared" si="1"/>
        <v>0</v>
      </c>
      <c r="I10" s="26"/>
      <c r="J10" s="14">
        <f t="shared" si="2"/>
        <v>0</v>
      </c>
    </row>
    <row r="11" spans="1:10" s="11" customFormat="1" ht="30" customHeight="1">
      <c r="B11" s="13">
        <v>7</v>
      </c>
      <c r="C11" s="76"/>
      <c r="D11" s="25"/>
      <c r="E11" s="26"/>
      <c r="F11" s="14">
        <f t="shared" si="0"/>
        <v>0</v>
      </c>
      <c r="G11" s="14">
        <v>150000</v>
      </c>
      <c r="H11" s="14">
        <f t="shared" si="1"/>
        <v>0</v>
      </c>
      <c r="I11" s="26"/>
      <c r="J11" s="14">
        <f t="shared" si="2"/>
        <v>0</v>
      </c>
    </row>
    <row r="12" spans="1:10" s="11" customFormat="1" ht="30" customHeight="1">
      <c r="B12" s="13">
        <v>8</v>
      </c>
      <c r="C12" s="76"/>
      <c r="D12" s="25"/>
      <c r="E12" s="26"/>
      <c r="F12" s="14">
        <f t="shared" si="0"/>
        <v>0</v>
      </c>
      <c r="G12" s="14">
        <v>150000</v>
      </c>
      <c r="H12" s="14">
        <f t="shared" si="1"/>
        <v>0</v>
      </c>
      <c r="I12" s="26"/>
      <c r="J12" s="14">
        <f t="shared" si="2"/>
        <v>0</v>
      </c>
    </row>
    <row r="13" spans="1:10" s="11" customFormat="1" ht="30" customHeight="1">
      <c r="B13" s="13">
        <v>9</v>
      </c>
      <c r="C13" s="76"/>
      <c r="D13" s="25"/>
      <c r="E13" s="26"/>
      <c r="F13" s="14">
        <f t="shared" si="0"/>
        <v>0</v>
      </c>
      <c r="G13" s="14">
        <v>150000</v>
      </c>
      <c r="H13" s="14">
        <f t="shared" si="1"/>
        <v>0</v>
      </c>
      <c r="I13" s="26"/>
      <c r="J13" s="14">
        <f t="shared" si="2"/>
        <v>0</v>
      </c>
    </row>
    <row r="14" spans="1:10" s="11" customFormat="1" ht="30" customHeight="1">
      <c r="B14" s="13">
        <v>10</v>
      </c>
      <c r="C14" s="76"/>
      <c r="D14" s="25"/>
      <c r="E14" s="26"/>
      <c r="F14" s="14">
        <f t="shared" si="0"/>
        <v>0</v>
      </c>
      <c r="G14" s="14">
        <v>150000</v>
      </c>
      <c r="H14" s="14">
        <f t="shared" si="1"/>
        <v>0</v>
      </c>
      <c r="I14" s="26"/>
      <c r="J14" s="14">
        <f t="shared" si="2"/>
        <v>0</v>
      </c>
    </row>
    <row r="15" spans="1:10" s="11" customFormat="1" ht="30" customHeight="1">
      <c r="B15" s="13">
        <v>11</v>
      </c>
      <c r="C15" s="76"/>
      <c r="D15" s="25"/>
      <c r="E15" s="26"/>
      <c r="F15" s="14">
        <f t="shared" si="0"/>
        <v>0</v>
      </c>
      <c r="G15" s="14">
        <v>150000</v>
      </c>
      <c r="H15" s="14">
        <f t="shared" si="1"/>
        <v>0</v>
      </c>
      <c r="I15" s="26"/>
      <c r="J15" s="14">
        <f t="shared" si="2"/>
        <v>0</v>
      </c>
    </row>
    <row r="16" spans="1:10" s="11" customFormat="1" ht="30" customHeight="1">
      <c r="B16" s="13">
        <v>12</v>
      </c>
      <c r="C16" s="76"/>
      <c r="D16" s="25"/>
      <c r="E16" s="26"/>
      <c r="F16" s="14">
        <f t="shared" si="0"/>
        <v>0</v>
      </c>
      <c r="G16" s="14">
        <v>150000</v>
      </c>
      <c r="H16" s="14">
        <f t="shared" si="1"/>
        <v>0</v>
      </c>
      <c r="I16" s="26"/>
      <c r="J16" s="14">
        <f t="shared" si="2"/>
        <v>0</v>
      </c>
    </row>
    <row r="17" spans="2:10" s="11" customFormat="1" ht="30" customHeight="1">
      <c r="B17" s="13">
        <v>13</v>
      </c>
      <c r="C17" s="76"/>
      <c r="D17" s="25"/>
      <c r="E17" s="26"/>
      <c r="F17" s="14">
        <f t="shared" si="0"/>
        <v>0</v>
      </c>
      <c r="G17" s="14">
        <v>150000</v>
      </c>
      <c r="H17" s="14">
        <f t="shared" si="1"/>
        <v>0</v>
      </c>
      <c r="I17" s="26"/>
      <c r="J17" s="14">
        <f t="shared" si="2"/>
        <v>0</v>
      </c>
    </row>
    <row r="18" spans="2:10" s="11" customFormat="1" ht="30" customHeight="1">
      <c r="B18" s="13">
        <v>14</v>
      </c>
      <c r="C18" s="76"/>
      <c r="D18" s="25"/>
      <c r="E18" s="26"/>
      <c r="F18" s="14">
        <f t="shared" si="0"/>
        <v>0</v>
      </c>
      <c r="G18" s="14">
        <v>150000</v>
      </c>
      <c r="H18" s="14">
        <f t="shared" si="1"/>
        <v>0</v>
      </c>
      <c r="I18" s="26"/>
      <c r="J18" s="14">
        <f t="shared" si="2"/>
        <v>0</v>
      </c>
    </row>
    <row r="19" spans="2:10" s="11" customFormat="1" ht="30" customHeight="1" thickBot="1">
      <c r="B19" s="13">
        <v>15</v>
      </c>
      <c r="C19" s="76"/>
      <c r="D19" s="25"/>
      <c r="E19" s="26"/>
      <c r="F19" s="14">
        <f t="shared" si="0"/>
        <v>0</v>
      </c>
      <c r="G19" s="14">
        <v>150000</v>
      </c>
      <c r="H19" s="14">
        <f t="shared" si="1"/>
        <v>0</v>
      </c>
      <c r="I19" s="67"/>
      <c r="J19" s="68">
        <f t="shared" si="2"/>
        <v>0</v>
      </c>
    </row>
    <row r="20" spans="2:10" ht="30" customHeight="1" thickTop="1" thickBot="1">
      <c r="B20" s="171" t="s">
        <v>66</v>
      </c>
      <c r="C20" s="171"/>
      <c r="D20" s="123"/>
      <c r="E20" s="14">
        <f>SUM(E5:E19)</f>
        <v>280000</v>
      </c>
      <c r="F20" s="172"/>
      <c r="G20" s="173"/>
      <c r="H20" s="66">
        <f>SUM(H5:H19)</f>
        <v>210000</v>
      </c>
      <c r="I20" s="69">
        <f>SUM(I5:I19)</f>
        <v>210000</v>
      </c>
      <c r="J20" s="69">
        <f>SUM(J5:J19)</f>
        <v>210000</v>
      </c>
    </row>
    <row r="21" spans="2:10" s="15" customFormat="1" ht="15" customHeight="1" thickTop="1">
      <c r="B21" s="16" t="s">
        <v>8</v>
      </c>
      <c r="C21" s="16"/>
    </row>
    <row r="22" spans="2:10" s="15" customFormat="1" ht="15" customHeight="1">
      <c r="B22" s="16" t="s">
        <v>9</v>
      </c>
      <c r="C22" s="16"/>
    </row>
    <row r="23" spans="2:10" s="15" customFormat="1" ht="15" customHeight="1">
      <c r="B23" s="16" t="s">
        <v>80</v>
      </c>
      <c r="C23" s="16"/>
    </row>
    <row r="24" spans="2:10" s="15" customFormat="1" ht="15" customHeight="1">
      <c r="B24" s="16" t="s">
        <v>81</v>
      </c>
    </row>
    <row r="25" spans="2:10" s="15" customFormat="1" ht="15" customHeight="1">
      <c r="B25" s="16"/>
      <c r="C25" s="16"/>
    </row>
    <row r="26" spans="2:10" s="15" customFormat="1" ht="15" customHeight="1">
      <c r="B26" s="16"/>
      <c r="C26" s="16"/>
    </row>
    <row r="27" spans="2:10" ht="15" customHeight="1"/>
    <row r="28" spans="2:10" ht="25.05" customHeight="1"/>
  </sheetData>
  <mergeCells count="2">
    <mergeCell ref="B20:D20"/>
    <mergeCell ref="F20:G20"/>
  </mergeCells>
  <phoneticPr fontId="1"/>
  <pageMargins left="0.51181102362204722" right="0.31496062992125984" top="0.74803149606299213" bottom="0.74803149606299213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5EAC1E-571F-43E6-87EF-29D1F15191C2}">
          <x14:formula1>
            <xm:f>分類!$B$2:$B$4</xm:f>
          </x14:formula1>
          <xm:sqref>C7:C19</xm:sqref>
        </x14:dataValidation>
        <x14:dataValidation type="list" allowBlank="1" showInputMessage="1" showErrorMessage="1" xr:uid="{9756E8DB-738E-4333-AB87-0DE60A3621BA}">
          <x14:formula1>
            <xm:f>'[第1号様式（申請書）③＜施術所＞.xlsx]区分'!#REF!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B74B-93C0-415F-91C1-894861EC5B66}">
  <sheetPr>
    <pageSetUpPr fitToPage="1"/>
  </sheetPr>
  <dimension ref="A1:U40"/>
  <sheetViews>
    <sheetView workbookViewId="0">
      <selection activeCell="E28" sqref="E28:F28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9" t="s">
        <v>60</v>
      </c>
    </row>
    <row r="2" spans="1:21">
      <c r="A2" s="8"/>
    </row>
    <row r="3" spans="1:21" ht="14.4">
      <c r="A3" s="43" t="s">
        <v>61</v>
      </c>
    </row>
    <row r="4" spans="1:21" ht="16.2">
      <c r="A4" s="44"/>
    </row>
    <row r="5" spans="1:21" ht="20.100000000000001" customHeight="1">
      <c r="A5" s="8"/>
      <c r="B5" s="45" t="s">
        <v>6</v>
      </c>
      <c r="C5" s="174" t="s">
        <v>39</v>
      </c>
      <c r="D5" s="175"/>
      <c r="E5" s="175"/>
      <c r="F5" s="175"/>
      <c r="G5" s="176"/>
      <c r="H5" s="46"/>
    </row>
    <row r="6" spans="1:21" ht="25.5" customHeight="1">
      <c r="A6" s="23"/>
      <c r="B6" s="83">
        <v>1</v>
      </c>
      <c r="C6" s="177" t="s">
        <v>98</v>
      </c>
      <c r="D6" s="178"/>
      <c r="E6" s="178"/>
      <c r="F6" s="178"/>
      <c r="G6" s="179"/>
      <c r="H6" s="8"/>
    </row>
    <row r="7" spans="1:21" ht="38.25" customHeight="1">
      <c r="C7" s="24"/>
    </row>
    <row r="8" spans="1:21" ht="11.25" customHeight="1">
      <c r="C8" s="24"/>
    </row>
    <row r="9" spans="1:21" s="11" customFormat="1" ht="20.100000000000001" customHeight="1">
      <c r="A9" s="48"/>
      <c r="B9" s="180" t="s">
        <v>40</v>
      </c>
      <c r="C9" s="181"/>
      <c r="D9" s="181"/>
      <c r="E9" s="181"/>
      <c r="F9" s="181"/>
      <c r="G9" s="181"/>
      <c r="H9" s="181"/>
      <c r="I9" s="182"/>
    </row>
    <row r="10" spans="1:21" s="11" customFormat="1" ht="15" customHeight="1">
      <c r="A10" s="48"/>
      <c r="B10" s="183" t="s">
        <v>41</v>
      </c>
      <c r="C10" s="184"/>
      <c r="D10" s="184"/>
      <c r="E10" s="184"/>
      <c r="F10" s="184"/>
      <c r="G10" s="184"/>
      <c r="H10" s="184"/>
      <c r="I10" s="185"/>
    </row>
    <row r="11" spans="1:21" s="7" customFormat="1" ht="15" customHeight="1">
      <c r="A11" s="44"/>
      <c r="B11" s="49"/>
      <c r="C11" s="186" t="s">
        <v>42</v>
      </c>
      <c r="D11" s="187"/>
      <c r="E11" s="187"/>
      <c r="F11" s="187"/>
      <c r="G11" s="187"/>
      <c r="H11" s="187"/>
      <c r="I11" s="18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4"/>
    </row>
    <row r="12" spans="1:21" s="7" customFormat="1" ht="15" customHeight="1">
      <c r="A12" s="44"/>
      <c r="B12" s="49"/>
      <c r="C12" s="186" t="s">
        <v>69</v>
      </c>
      <c r="D12" s="187"/>
      <c r="E12" s="187"/>
      <c r="F12" s="187"/>
      <c r="G12" s="187"/>
      <c r="H12" s="187"/>
      <c r="I12" s="18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4"/>
    </row>
    <row r="13" spans="1:21" s="7" customFormat="1" ht="15" customHeight="1">
      <c r="A13" s="44"/>
      <c r="B13" s="49"/>
      <c r="C13" s="186" t="s">
        <v>84</v>
      </c>
      <c r="D13" s="186"/>
      <c r="E13" s="186"/>
      <c r="F13" s="186"/>
      <c r="G13" s="186"/>
      <c r="H13" s="186"/>
      <c r="I13" s="19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4"/>
    </row>
    <row r="14" spans="1:21" s="53" customFormat="1" ht="15" customHeight="1">
      <c r="A14" s="50"/>
      <c r="B14" s="51"/>
      <c r="C14" s="186" t="s">
        <v>43</v>
      </c>
      <c r="D14" s="189"/>
      <c r="E14" s="189"/>
      <c r="F14" s="189"/>
      <c r="G14" s="189"/>
      <c r="H14" s="189"/>
      <c r="I14" s="190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0"/>
    </row>
    <row r="15" spans="1:21" s="53" customFormat="1" ht="15" customHeight="1">
      <c r="A15" s="50"/>
      <c r="B15" s="51"/>
      <c r="C15" s="186" t="s">
        <v>44</v>
      </c>
      <c r="D15" s="189"/>
      <c r="E15" s="189"/>
      <c r="F15" s="189"/>
      <c r="G15" s="189"/>
      <c r="H15" s="189"/>
      <c r="I15" s="190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0"/>
      <c r="U15" s="50"/>
    </row>
    <row r="16" spans="1:21" s="53" customFormat="1" ht="15" customHeight="1">
      <c r="A16" s="50"/>
      <c r="B16" s="51"/>
      <c r="C16" s="186" t="s">
        <v>3</v>
      </c>
      <c r="D16" s="189"/>
      <c r="E16" s="189"/>
      <c r="F16" s="189"/>
      <c r="G16" s="189"/>
      <c r="H16" s="189"/>
      <c r="I16" s="190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0"/>
      <c r="U16" s="50"/>
    </row>
    <row r="17" spans="1:9" s="11" customFormat="1" ht="24.75" customHeight="1">
      <c r="A17" s="48"/>
      <c r="B17" s="191" t="s">
        <v>70</v>
      </c>
      <c r="C17" s="192"/>
      <c r="D17" s="192"/>
      <c r="E17" s="192"/>
      <c r="F17" s="192"/>
      <c r="G17" s="192"/>
      <c r="H17" s="192"/>
      <c r="I17" s="193"/>
    </row>
    <row r="18" spans="1:9" ht="54.75" customHeight="1">
      <c r="A18" s="8"/>
      <c r="B18" s="195" t="s">
        <v>99</v>
      </c>
      <c r="C18" s="196"/>
      <c r="D18" s="196"/>
      <c r="E18" s="196"/>
      <c r="F18" s="196"/>
      <c r="G18" s="196"/>
      <c r="H18" s="196"/>
      <c r="I18" s="197"/>
    </row>
    <row r="19" spans="1:9" ht="15" customHeight="1">
      <c r="A19" s="8"/>
      <c r="B19" s="54"/>
      <c r="C19" s="54"/>
      <c r="D19" s="54"/>
      <c r="E19" s="54"/>
      <c r="F19" s="54"/>
      <c r="G19" s="54"/>
      <c r="H19" s="54"/>
      <c r="I19" s="54"/>
    </row>
    <row r="20" spans="1:9" ht="25.05" customHeight="1">
      <c r="A20" s="8"/>
      <c r="B20" s="202" t="s">
        <v>77</v>
      </c>
      <c r="C20" s="203"/>
      <c r="D20" s="204">
        <v>45322</v>
      </c>
      <c r="E20" s="205"/>
      <c r="F20" s="206"/>
      <c r="G20" s="71"/>
      <c r="H20" s="23"/>
      <c r="I20" s="23"/>
    </row>
    <row r="21" spans="1:9" ht="15" customHeight="1">
      <c r="A21" s="8"/>
      <c r="B21" s="8"/>
      <c r="C21" s="70"/>
      <c r="D21" s="23" t="s">
        <v>79</v>
      </c>
      <c r="E21" s="23"/>
      <c r="F21" s="23"/>
      <c r="G21" s="23"/>
      <c r="H21" s="23"/>
      <c r="I21" s="70"/>
    </row>
    <row r="22" spans="1:9" ht="15" customHeight="1">
      <c r="A22" s="8"/>
      <c r="B22" s="70"/>
      <c r="C22" s="70"/>
      <c r="D22" s="70"/>
      <c r="E22" s="70"/>
      <c r="F22" s="70"/>
      <c r="G22" s="70"/>
      <c r="H22" s="70"/>
      <c r="I22" s="70"/>
    </row>
    <row r="23" spans="1:9" ht="25.05" customHeight="1">
      <c r="A23" s="55" t="s">
        <v>45</v>
      </c>
      <c r="B23" s="56"/>
      <c r="C23" s="57"/>
      <c r="D23" s="57"/>
      <c r="E23" s="57"/>
      <c r="F23" s="57"/>
      <c r="G23" s="57"/>
      <c r="H23" s="57"/>
      <c r="I23" s="57"/>
    </row>
    <row r="24" spans="1:9" s="11" customFormat="1" ht="20.100000000000001" customHeight="1">
      <c r="A24" s="48"/>
      <c r="B24" s="198" t="s">
        <v>46</v>
      </c>
      <c r="C24" s="199"/>
      <c r="D24" s="199"/>
      <c r="E24" s="199"/>
      <c r="F24" s="199"/>
      <c r="G24" s="199"/>
      <c r="H24" s="199"/>
      <c r="I24" s="200"/>
    </row>
    <row r="25" spans="1:9" ht="20.100000000000001" customHeight="1">
      <c r="A25" s="8"/>
      <c r="B25" s="58"/>
      <c r="C25" s="201"/>
      <c r="D25" s="201"/>
      <c r="E25" s="201" t="s">
        <v>47</v>
      </c>
      <c r="F25" s="201"/>
      <c r="G25" s="201" t="s">
        <v>48</v>
      </c>
      <c r="H25" s="201"/>
      <c r="I25" s="201"/>
    </row>
    <row r="26" spans="1:9" ht="20.100000000000001" customHeight="1">
      <c r="A26" s="8"/>
      <c r="B26" s="58"/>
      <c r="C26" s="201" t="s">
        <v>49</v>
      </c>
      <c r="D26" s="123"/>
      <c r="E26" s="207">
        <f>ROUNDDOWN(IF(D39*3/4&lt;150000,D39*3/4,150000),-3)</f>
        <v>150000</v>
      </c>
      <c r="F26" s="208"/>
      <c r="G26" s="214" t="s">
        <v>71</v>
      </c>
      <c r="H26" s="215"/>
      <c r="I26" s="215"/>
    </row>
    <row r="27" spans="1:9" ht="20.100000000000001" customHeight="1">
      <c r="A27" s="8"/>
      <c r="B27" s="58"/>
      <c r="C27" s="201" t="s">
        <v>50</v>
      </c>
      <c r="D27" s="123"/>
      <c r="E27" s="216">
        <f>E28-E26</f>
        <v>50000</v>
      </c>
      <c r="F27" s="217"/>
      <c r="G27" s="218" t="s">
        <v>51</v>
      </c>
      <c r="H27" s="219"/>
      <c r="I27" s="219"/>
    </row>
    <row r="28" spans="1:9" ht="20.100000000000001" customHeight="1">
      <c r="B28" s="58"/>
      <c r="C28" s="201" t="s">
        <v>52</v>
      </c>
      <c r="D28" s="123"/>
      <c r="E28" s="207">
        <f>D39</f>
        <v>200000</v>
      </c>
      <c r="F28" s="208"/>
      <c r="G28" s="209" t="s">
        <v>53</v>
      </c>
      <c r="H28" s="210"/>
      <c r="I28" s="210"/>
    </row>
    <row r="29" spans="1:9" ht="20.100000000000001" customHeight="1">
      <c r="B29" s="22"/>
      <c r="C29" s="211"/>
      <c r="D29" s="212"/>
      <c r="E29" s="212"/>
      <c r="F29" s="212"/>
      <c r="G29" s="212"/>
      <c r="H29" s="212"/>
      <c r="I29" s="213"/>
    </row>
    <row r="30" spans="1:9" ht="20.100000000000001" customHeight="1">
      <c r="B30" s="220" t="s">
        <v>54</v>
      </c>
      <c r="C30" s="181"/>
      <c r="D30" s="181"/>
      <c r="E30" s="181"/>
      <c r="F30" s="181"/>
      <c r="G30" s="181"/>
      <c r="H30" s="181"/>
      <c r="I30" s="182"/>
    </row>
    <row r="31" spans="1:9" ht="20.100000000000001" customHeight="1">
      <c r="B31" s="59"/>
      <c r="C31" s="60" t="s">
        <v>55</v>
      </c>
      <c r="D31" s="60" t="s">
        <v>82</v>
      </c>
      <c r="E31" s="221" t="s">
        <v>56</v>
      </c>
      <c r="F31" s="222"/>
      <c r="G31" s="223"/>
      <c r="H31" s="60" t="s">
        <v>57</v>
      </c>
      <c r="I31" s="60" t="s">
        <v>58</v>
      </c>
    </row>
    <row r="32" spans="1:9" ht="20.100000000000001" customHeight="1">
      <c r="B32" s="61"/>
      <c r="C32" s="60">
        <v>1</v>
      </c>
      <c r="D32" s="84">
        <f>H32*I32</f>
        <v>160000</v>
      </c>
      <c r="E32" s="224" t="s">
        <v>100</v>
      </c>
      <c r="F32" s="178"/>
      <c r="G32" s="179"/>
      <c r="H32" s="81">
        <v>8000</v>
      </c>
      <c r="I32" s="82">
        <v>20</v>
      </c>
    </row>
    <row r="33" spans="2:9" ht="20.100000000000001" customHeight="1">
      <c r="B33" s="61"/>
      <c r="C33" s="60">
        <v>2</v>
      </c>
      <c r="D33" s="84">
        <f t="shared" ref="D33:D38" si="0">H33*I33</f>
        <v>40000</v>
      </c>
      <c r="E33" s="224" t="s">
        <v>101</v>
      </c>
      <c r="F33" s="178"/>
      <c r="G33" s="179"/>
      <c r="H33" s="81">
        <v>40000</v>
      </c>
      <c r="I33" s="82">
        <v>1</v>
      </c>
    </row>
    <row r="34" spans="2:9" ht="20.100000000000001" customHeight="1">
      <c r="B34" s="61"/>
      <c r="C34" s="60">
        <v>3</v>
      </c>
      <c r="D34" s="84">
        <f t="shared" si="0"/>
        <v>0</v>
      </c>
      <c r="E34" s="225"/>
      <c r="F34" s="226"/>
      <c r="G34" s="227"/>
      <c r="H34" s="63"/>
      <c r="I34" s="62"/>
    </row>
    <row r="35" spans="2:9" ht="20.100000000000001" customHeight="1">
      <c r="B35" s="61"/>
      <c r="C35" s="60">
        <v>4</v>
      </c>
      <c r="D35" s="84">
        <f t="shared" si="0"/>
        <v>0</v>
      </c>
      <c r="E35" s="225"/>
      <c r="F35" s="226"/>
      <c r="G35" s="227"/>
      <c r="H35" s="63"/>
      <c r="I35" s="62"/>
    </row>
    <row r="36" spans="2:9" ht="20.100000000000001" customHeight="1">
      <c r="B36" s="61"/>
      <c r="C36" s="60">
        <v>5</v>
      </c>
      <c r="D36" s="84">
        <f t="shared" si="0"/>
        <v>0</v>
      </c>
      <c r="E36" s="225"/>
      <c r="F36" s="226"/>
      <c r="G36" s="227"/>
      <c r="H36" s="63"/>
      <c r="I36" s="62"/>
    </row>
    <row r="37" spans="2:9" ht="20.100000000000001" customHeight="1">
      <c r="B37" s="61"/>
      <c r="C37" s="60">
        <v>6</v>
      </c>
      <c r="D37" s="84">
        <f t="shared" si="0"/>
        <v>0</v>
      </c>
      <c r="E37" s="225"/>
      <c r="F37" s="226"/>
      <c r="G37" s="227"/>
      <c r="H37" s="63"/>
      <c r="I37" s="62"/>
    </row>
    <row r="38" spans="2:9" ht="20.100000000000001" customHeight="1" thickBot="1">
      <c r="B38" s="61"/>
      <c r="C38" s="60">
        <v>7</v>
      </c>
      <c r="D38" s="84">
        <f t="shared" si="0"/>
        <v>0</v>
      </c>
      <c r="E38" s="225"/>
      <c r="F38" s="226"/>
      <c r="G38" s="227"/>
      <c r="H38" s="63"/>
      <c r="I38" s="62"/>
    </row>
    <row r="39" spans="2:9" ht="20.100000000000001" customHeight="1" thickTop="1" thickBot="1">
      <c r="B39" s="58"/>
      <c r="C39" s="64" t="s">
        <v>59</v>
      </c>
      <c r="D39" s="72">
        <f>SUM(D32:D38)</f>
        <v>200000</v>
      </c>
      <c r="E39" s="228" t="s">
        <v>83</v>
      </c>
      <c r="F39" s="229"/>
      <c r="G39" s="229"/>
      <c r="H39" s="229"/>
      <c r="I39" s="230"/>
    </row>
    <row r="40" spans="2:9" ht="20.100000000000001" customHeight="1" thickTop="1">
      <c r="B40" s="73"/>
      <c r="C40" s="74"/>
      <c r="D40" s="74"/>
      <c r="E40" s="74"/>
      <c r="F40" s="74"/>
      <c r="G40" s="74"/>
      <c r="H40" s="74"/>
      <c r="I40" s="75"/>
    </row>
  </sheetData>
  <mergeCells count="38">
    <mergeCell ref="E35:G35"/>
    <mergeCell ref="E36:G36"/>
    <mergeCell ref="E37:G37"/>
    <mergeCell ref="E38:G38"/>
    <mergeCell ref="E39:I39"/>
    <mergeCell ref="B30:I30"/>
    <mergeCell ref="E31:G31"/>
    <mergeCell ref="E32:G32"/>
    <mergeCell ref="E33:G33"/>
    <mergeCell ref="E34:G34"/>
    <mergeCell ref="C28:D28"/>
    <mergeCell ref="E28:F28"/>
    <mergeCell ref="G28:I28"/>
    <mergeCell ref="C29:I29"/>
    <mergeCell ref="C26:D26"/>
    <mergeCell ref="E26:F26"/>
    <mergeCell ref="G26:I26"/>
    <mergeCell ref="C27:D27"/>
    <mergeCell ref="E27:F27"/>
    <mergeCell ref="G27:I27"/>
    <mergeCell ref="B18:I18"/>
    <mergeCell ref="B24:I24"/>
    <mergeCell ref="C25:D25"/>
    <mergeCell ref="E25:F25"/>
    <mergeCell ref="G25:I25"/>
    <mergeCell ref="B20:C20"/>
    <mergeCell ref="D20:F20"/>
    <mergeCell ref="C12:I12"/>
    <mergeCell ref="C14:I14"/>
    <mergeCell ref="C15:I15"/>
    <mergeCell ref="C16:I16"/>
    <mergeCell ref="B17:I17"/>
    <mergeCell ref="C13:I13"/>
    <mergeCell ref="C5:G5"/>
    <mergeCell ref="C6:G6"/>
    <mergeCell ref="B9:I9"/>
    <mergeCell ref="B10:I10"/>
    <mergeCell ref="C11:I11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106680</xdr:rowOff>
                  </from>
                  <to>
                    <xdr:col>1</xdr:col>
                    <xdr:colOff>518160</xdr:colOff>
                    <xdr:row>14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53E4-6CF0-4558-8C57-64F72D80730E}">
  <sheetPr>
    <pageSetUpPr fitToPage="1"/>
  </sheetPr>
  <dimension ref="A1:U40"/>
  <sheetViews>
    <sheetView workbookViewId="0">
      <selection activeCell="E28" sqref="E28:F28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9" t="s">
        <v>60</v>
      </c>
    </row>
    <row r="2" spans="1:21">
      <c r="A2" s="8"/>
    </row>
    <row r="3" spans="1:21" ht="14.4">
      <c r="A3" s="43" t="s">
        <v>61</v>
      </c>
    </row>
    <row r="4" spans="1:21" ht="16.2">
      <c r="A4" s="44"/>
    </row>
    <row r="5" spans="1:21" ht="20.100000000000001" customHeight="1">
      <c r="A5" s="8"/>
      <c r="B5" s="45" t="s">
        <v>6</v>
      </c>
      <c r="C5" s="174" t="s">
        <v>39</v>
      </c>
      <c r="D5" s="175"/>
      <c r="E5" s="175"/>
      <c r="F5" s="175"/>
      <c r="G5" s="176"/>
      <c r="H5" s="46"/>
    </row>
    <row r="6" spans="1:21" ht="25.5" customHeight="1">
      <c r="A6" s="23"/>
      <c r="B6" s="83">
        <v>2</v>
      </c>
      <c r="C6" s="177" t="s">
        <v>102</v>
      </c>
      <c r="D6" s="178"/>
      <c r="E6" s="178"/>
      <c r="F6" s="178"/>
      <c r="G6" s="179"/>
      <c r="H6" s="8"/>
    </row>
    <row r="7" spans="1:21" ht="38.25" customHeight="1">
      <c r="C7" s="24"/>
    </row>
    <row r="8" spans="1:21" ht="11.25" customHeight="1">
      <c r="C8" s="24"/>
    </row>
    <row r="9" spans="1:21" s="11" customFormat="1" ht="20.100000000000001" customHeight="1">
      <c r="A9" s="48"/>
      <c r="B9" s="180" t="s">
        <v>40</v>
      </c>
      <c r="C9" s="181"/>
      <c r="D9" s="181"/>
      <c r="E9" s="181"/>
      <c r="F9" s="181"/>
      <c r="G9" s="181"/>
      <c r="H9" s="181"/>
      <c r="I9" s="182"/>
    </row>
    <row r="10" spans="1:21" s="11" customFormat="1" ht="15" customHeight="1">
      <c r="A10" s="48"/>
      <c r="B10" s="183" t="s">
        <v>41</v>
      </c>
      <c r="C10" s="184"/>
      <c r="D10" s="184"/>
      <c r="E10" s="184"/>
      <c r="F10" s="184"/>
      <c r="G10" s="184"/>
      <c r="H10" s="184"/>
      <c r="I10" s="185"/>
    </row>
    <row r="11" spans="1:21" s="7" customFormat="1" ht="15" customHeight="1">
      <c r="A11" s="44"/>
      <c r="B11" s="49"/>
      <c r="C11" s="186" t="s">
        <v>42</v>
      </c>
      <c r="D11" s="187"/>
      <c r="E11" s="187"/>
      <c r="F11" s="187"/>
      <c r="G11" s="187"/>
      <c r="H11" s="187"/>
      <c r="I11" s="18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4"/>
    </row>
    <row r="12" spans="1:21" s="7" customFormat="1" ht="15" customHeight="1">
      <c r="A12" s="44"/>
      <c r="B12" s="49"/>
      <c r="C12" s="186" t="s">
        <v>69</v>
      </c>
      <c r="D12" s="187"/>
      <c r="E12" s="187"/>
      <c r="F12" s="187"/>
      <c r="G12" s="187"/>
      <c r="H12" s="187"/>
      <c r="I12" s="18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4"/>
    </row>
    <row r="13" spans="1:21" s="7" customFormat="1" ht="15" customHeight="1">
      <c r="A13" s="44"/>
      <c r="B13" s="49"/>
      <c r="C13" s="186" t="s">
        <v>84</v>
      </c>
      <c r="D13" s="186"/>
      <c r="E13" s="186"/>
      <c r="F13" s="186"/>
      <c r="G13" s="186"/>
      <c r="H13" s="186"/>
      <c r="I13" s="19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4"/>
    </row>
    <row r="14" spans="1:21" s="53" customFormat="1" ht="15" customHeight="1">
      <c r="A14" s="50"/>
      <c r="B14" s="51"/>
      <c r="C14" s="186" t="s">
        <v>43</v>
      </c>
      <c r="D14" s="189"/>
      <c r="E14" s="189"/>
      <c r="F14" s="189"/>
      <c r="G14" s="189"/>
      <c r="H14" s="189"/>
      <c r="I14" s="190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0"/>
    </row>
    <row r="15" spans="1:21" s="53" customFormat="1" ht="15" customHeight="1">
      <c r="A15" s="50"/>
      <c r="B15" s="51"/>
      <c r="C15" s="186" t="s">
        <v>44</v>
      </c>
      <c r="D15" s="189"/>
      <c r="E15" s="189"/>
      <c r="F15" s="189"/>
      <c r="G15" s="189"/>
      <c r="H15" s="189"/>
      <c r="I15" s="190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0"/>
      <c r="U15" s="50"/>
    </row>
    <row r="16" spans="1:21" s="53" customFormat="1" ht="15" customHeight="1">
      <c r="A16" s="50"/>
      <c r="B16" s="51"/>
      <c r="C16" s="186" t="s">
        <v>3</v>
      </c>
      <c r="D16" s="189"/>
      <c r="E16" s="189"/>
      <c r="F16" s="189"/>
      <c r="G16" s="189"/>
      <c r="H16" s="189"/>
      <c r="I16" s="190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0"/>
      <c r="U16" s="50"/>
    </row>
    <row r="17" spans="1:9" s="11" customFormat="1" ht="24.75" customHeight="1">
      <c r="A17" s="48"/>
      <c r="B17" s="191" t="s">
        <v>70</v>
      </c>
      <c r="C17" s="192"/>
      <c r="D17" s="192"/>
      <c r="E17" s="192"/>
      <c r="F17" s="192"/>
      <c r="G17" s="192"/>
      <c r="H17" s="192"/>
      <c r="I17" s="193"/>
    </row>
    <row r="18" spans="1:9" ht="54.75" customHeight="1">
      <c r="A18" s="8"/>
      <c r="B18" s="195" t="s">
        <v>103</v>
      </c>
      <c r="C18" s="196"/>
      <c r="D18" s="196"/>
      <c r="E18" s="196"/>
      <c r="F18" s="196"/>
      <c r="G18" s="196"/>
      <c r="H18" s="196"/>
      <c r="I18" s="197"/>
    </row>
    <row r="19" spans="1:9" ht="15" customHeight="1">
      <c r="A19" s="8"/>
      <c r="B19" s="54"/>
      <c r="C19" s="54"/>
      <c r="D19" s="54"/>
      <c r="E19" s="54"/>
      <c r="F19" s="54"/>
      <c r="G19" s="54"/>
      <c r="H19" s="54"/>
      <c r="I19" s="54"/>
    </row>
    <row r="20" spans="1:9" ht="25.05" customHeight="1">
      <c r="A20" s="8"/>
      <c r="B20" s="202" t="s">
        <v>77</v>
      </c>
      <c r="C20" s="203"/>
      <c r="D20" s="204">
        <v>45322</v>
      </c>
      <c r="E20" s="205"/>
      <c r="F20" s="206"/>
      <c r="G20" s="71"/>
      <c r="H20" s="23"/>
      <c r="I20" s="23"/>
    </row>
    <row r="21" spans="1:9" ht="15" customHeight="1">
      <c r="A21" s="8"/>
      <c r="B21" s="8"/>
      <c r="C21" s="70"/>
      <c r="D21" s="23" t="s">
        <v>79</v>
      </c>
      <c r="E21" s="23"/>
      <c r="F21" s="23"/>
      <c r="G21" s="23"/>
      <c r="H21" s="23"/>
      <c r="I21" s="70"/>
    </row>
    <row r="22" spans="1:9" ht="15" customHeight="1">
      <c r="A22" s="8"/>
      <c r="B22" s="70"/>
      <c r="C22" s="70"/>
      <c r="D22" s="70"/>
      <c r="E22" s="70"/>
      <c r="F22" s="70"/>
      <c r="G22" s="70"/>
      <c r="H22" s="70"/>
      <c r="I22" s="70"/>
    </row>
    <row r="23" spans="1:9" ht="25.05" customHeight="1">
      <c r="A23" s="55" t="s">
        <v>45</v>
      </c>
      <c r="B23" s="56"/>
      <c r="C23" s="57"/>
      <c r="D23" s="57"/>
      <c r="E23" s="57"/>
      <c r="F23" s="57"/>
      <c r="G23" s="57"/>
      <c r="H23" s="57"/>
      <c r="I23" s="57"/>
    </row>
    <row r="24" spans="1:9" s="11" customFormat="1" ht="20.100000000000001" customHeight="1">
      <c r="A24" s="48"/>
      <c r="B24" s="198" t="s">
        <v>46</v>
      </c>
      <c r="C24" s="199"/>
      <c r="D24" s="199"/>
      <c r="E24" s="199"/>
      <c r="F24" s="199"/>
      <c r="G24" s="199"/>
      <c r="H24" s="199"/>
      <c r="I24" s="200"/>
    </row>
    <row r="25" spans="1:9" ht="20.100000000000001" customHeight="1">
      <c r="A25" s="8"/>
      <c r="B25" s="58"/>
      <c r="C25" s="201"/>
      <c r="D25" s="201"/>
      <c r="E25" s="201" t="s">
        <v>47</v>
      </c>
      <c r="F25" s="201"/>
      <c r="G25" s="201" t="s">
        <v>48</v>
      </c>
      <c r="H25" s="201"/>
      <c r="I25" s="201"/>
    </row>
    <row r="26" spans="1:9" ht="20.100000000000001" customHeight="1">
      <c r="A26" s="8"/>
      <c r="B26" s="58"/>
      <c r="C26" s="201" t="s">
        <v>49</v>
      </c>
      <c r="D26" s="123"/>
      <c r="E26" s="207">
        <f>ROUNDDOWN(IF(D39*3/4&lt;150000,D39*3/4,150000),-3)</f>
        <v>60000</v>
      </c>
      <c r="F26" s="208"/>
      <c r="G26" s="214" t="s">
        <v>71</v>
      </c>
      <c r="H26" s="215"/>
      <c r="I26" s="215"/>
    </row>
    <row r="27" spans="1:9" ht="20.100000000000001" customHeight="1">
      <c r="A27" s="8"/>
      <c r="B27" s="58"/>
      <c r="C27" s="201" t="s">
        <v>50</v>
      </c>
      <c r="D27" s="123"/>
      <c r="E27" s="216">
        <f>E28-E26</f>
        <v>20000</v>
      </c>
      <c r="F27" s="217"/>
      <c r="G27" s="218" t="s">
        <v>51</v>
      </c>
      <c r="H27" s="219"/>
      <c r="I27" s="219"/>
    </row>
    <row r="28" spans="1:9" ht="20.100000000000001" customHeight="1">
      <c r="B28" s="58"/>
      <c r="C28" s="201" t="s">
        <v>52</v>
      </c>
      <c r="D28" s="123"/>
      <c r="E28" s="207">
        <f>D39</f>
        <v>80000</v>
      </c>
      <c r="F28" s="208"/>
      <c r="G28" s="209" t="s">
        <v>53</v>
      </c>
      <c r="H28" s="210"/>
      <c r="I28" s="210"/>
    </row>
    <row r="29" spans="1:9" ht="20.100000000000001" customHeight="1">
      <c r="B29" s="22"/>
      <c r="C29" s="211"/>
      <c r="D29" s="212"/>
      <c r="E29" s="212"/>
      <c r="F29" s="212"/>
      <c r="G29" s="212"/>
      <c r="H29" s="212"/>
      <c r="I29" s="213"/>
    </row>
    <row r="30" spans="1:9" ht="20.100000000000001" customHeight="1">
      <c r="B30" s="220" t="s">
        <v>54</v>
      </c>
      <c r="C30" s="181"/>
      <c r="D30" s="181"/>
      <c r="E30" s="181"/>
      <c r="F30" s="181"/>
      <c r="G30" s="181"/>
      <c r="H30" s="181"/>
      <c r="I30" s="182"/>
    </row>
    <row r="31" spans="1:9" ht="20.100000000000001" customHeight="1">
      <c r="B31" s="59"/>
      <c r="C31" s="60" t="s">
        <v>55</v>
      </c>
      <c r="D31" s="60" t="s">
        <v>82</v>
      </c>
      <c r="E31" s="221" t="s">
        <v>56</v>
      </c>
      <c r="F31" s="222"/>
      <c r="G31" s="223"/>
      <c r="H31" s="60" t="s">
        <v>57</v>
      </c>
      <c r="I31" s="60" t="s">
        <v>58</v>
      </c>
    </row>
    <row r="32" spans="1:9" ht="20.100000000000001" customHeight="1">
      <c r="B32" s="61"/>
      <c r="C32" s="60">
        <v>1</v>
      </c>
      <c r="D32" s="84">
        <f>H32*I32</f>
        <v>80000</v>
      </c>
      <c r="E32" s="224" t="s">
        <v>104</v>
      </c>
      <c r="F32" s="178"/>
      <c r="G32" s="179"/>
      <c r="H32" s="81">
        <v>20000</v>
      </c>
      <c r="I32" s="82">
        <v>4</v>
      </c>
    </row>
    <row r="33" spans="2:9" ht="20.100000000000001" customHeight="1">
      <c r="B33" s="61"/>
      <c r="C33" s="60">
        <v>2</v>
      </c>
      <c r="D33" s="84">
        <f t="shared" ref="D33:D38" si="0">H33*I33</f>
        <v>0</v>
      </c>
      <c r="E33" s="225"/>
      <c r="F33" s="226"/>
      <c r="G33" s="227"/>
      <c r="H33" s="63"/>
      <c r="I33" s="62"/>
    </row>
    <row r="34" spans="2:9" ht="20.100000000000001" customHeight="1">
      <c r="B34" s="61"/>
      <c r="C34" s="60">
        <v>3</v>
      </c>
      <c r="D34" s="84">
        <f t="shared" si="0"/>
        <v>0</v>
      </c>
      <c r="E34" s="225"/>
      <c r="F34" s="226"/>
      <c r="G34" s="227"/>
      <c r="H34" s="63"/>
      <c r="I34" s="62"/>
    </row>
    <row r="35" spans="2:9" ht="20.100000000000001" customHeight="1">
      <c r="B35" s="61"/>
      <c r="C35" s="60">
        <v>4</v>
      </c>
      <c r="D35" s="84">
        <f t="shared" si="0"/>
        <v>0</v>
      </c>
      <c r="E35" s="225"/>
      <c r="F35" s="226"/>
      <c r="G35" s="227"/>
      <c r="H35" s="63"/>
      <c r="I35" s="62"/>
    </row>
    <row r="36" spans="2:9" ht="20.100000000000001" customHeight="1">
      <c r="B36" s="61"/>
      <c r="C36" s="60">
        <v>5</v>
      </c>
      <c r="D36" s="84">
        <f t="shared" si="0"/>
        <v>0</v>
      </c>
      <c r="E36" s="225"/>
      <c r="F36" s="226"/>
      <c r="G36" s="227"/>
      <c r="H36" s="63"/>
      <c r="I36" s="62"/>
    </row>
    <row r="37" spans="2:9" ht="20.100000000000001" customHeight="1">
      <c r="B37" s="61"/>
      <c r="C37" s="60">
        <v>6</v>
      </c>
      <c r="D37" s="84">
        <f t="shared" si="0"/>
        <v>0</v>
      </c>
      <c r="E37" s="225"/>
      <c r="F37" s="226"/>
      <c r="G37" s="227"/>
      <c r="H37" s="63"/>
      <c r="I37" s="62"/>
    </row>
    <row r="38" spans="2:9" ht="20.100000000000001" customHeight="1" thickBot="1">
      <c r="B38" s="61"/>
      <c r="C38" s="60">
        <v>7</v>
      </c>
      <c r="D38" s="84">
        <f t="shared" si="0"/>
        <v>0</v>
      </c>
      <c r="E38" s="225"/>
      <c r="F38" s="226"/>
      <c r="G38" s="227"/>
      <c r="H38" s="63"/>
      <c r="I38" s="62"/>
    </row>
    <row r="39" spans="2:9" ht="20.100000000000001" customHeight="1" thickTop="1" thickBot="1">
      <c r="B39" s="58"/>
      <c r="C39" s="64" t="s">
        <v>59</v>
      </c>
      <c r="D39" s="72">
        <f>SUM(D32:D38)</f>
        <v>80000</v>
      </c>
      <c r="E39" s="228" t="s">
        <v>83</v>
      </c>
      <c r="F39" s="229"/>
      <c r="G39" s="229"/>
      <c r="H39" s="229"/>
      <c r="I39" s="230"/>
    </row>
    <row r="40" spans="2:9" ht="20.100000000000001" customHeight="1" thickTop="1">
      <c r="B40" s="73"/>
      <c r="C40" s="74"/>
      <c r="D40" s="74"/>
      <c r="E40" s="74"/>
      <c r="F40" s="74"/>
      <c r="G40" s="74"/>
      <c r="H40" s="74"/>
      <c r="I40" s="75"/>
    </row>
  </sheetData>
  <mergeCells count="38">
    <mergeCell ref="E38:G38"/>
    <mergeCell ref="E39:I39"/>
    <mergeCell ref="E33:G33"/>
    <mergeCell ref="E34:G34"/>
    <mergeCell ref="E35:G35"/>
    <mergeCell ref="E36:G36"/>
    <mergeCell ref="E37:G37"/>
    <mergeCell ref="C29:I29"/>
    <mergeCell ref="B30:I30"/>
    <mergeCell ref="E31:G31"/>
    <mergeCell ref="E32:G32"/>
    <mergeCell ref="C27:D27"/>
    <mergeCell ref="E27:F27"/>
    <mergeCell ref="G27:I27"/>
    <mergeCell ref="C28:D28"/>
    <mergeCell ref="E28:F28"/>
    <mergeCell ref="G28:I28"/>
    <mergeCell ref="B24:I24"/>
    <mergeCell ref="C25:D25"/>
    <mergeCell ref="E25:F25"/>
    <mergeCell ref="G25:I25"/>
    <mergeCell ref="C26:D26"/>
    <mergeCell ref="E26:F26"/>
    <mergeCell ref="G26:I26"/>
    <mergeCell ref="B20:C20"/>
    <mergeCell ref="D20:F20"/>
    <mergeCell ref="C5:G5"/>
    <mergeCell ref="C6:G6"/>
    <mergeCell ref="B9:I9"/>
    <mergeCell ref="B10:I10"/>
    <mergeCell ref="C11:I11"/>
    <mergeCell ref="C12:I12"/>
    <mergeCell ref="C14:I14"/>
    <mergeCell ref="C15:I15"/>
    <mergeCell ref="C16:I16"/>
    <mergeCell ref="B17:I17"/>
    <mergeCell ref="B18:I18"/>
    <mergeCell ref="C13:I13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2F7D-B685-4CD7-86D3-6C325AE11FE1}">
  <sheetPr>
    <pageSetUpPr fitToPage="1"/>
  </sheetPr>
  <dimension ref="A1:U40"/>
  <sheetViews>
    <sheetView workbookViewId="0">
      <selection activeCell="C28" sqref="C28:D28"/>
    </sheetView>
  </sheetViews>
  <sheetFormatPr defaultColWidth="9" defaultRowHeight="13.2"/>
  <cols>
    <col min="1" max="1" width="7" style="1" customWidth="1"/>
    <col min="2" max="2" width="9" style="1" customWidth="1"/>
    <col min="3" max="9" width="10.59765625" style="1" customWidth="1"/>
    <col min="10" max="16384" width="9" style="1"/>
  </cols>
  <sheetData>
    <row r="1" spans="1:21" ht="19.2">
      <c r="A1" s="19" t="s">
        <v>60</v>
      </c>
    </row>
    <row r="2" spans="1:21">
      <c r="A2" s="8"/>
    </row>
    <row r="3" spans="1:21" ht="14.4">
      <c r="A3" s="43" t="s">
        <v>61</v>
      </c>
    </row>
    <row r="4" spans="1:21" ht="16.2">
      <c r="A4" s="44"/>
    </row>
    <row r="5" spans="1:21" ht="20.100000000000001" customHeight="1">
      <c r="A5" s="8"/>
      <c r="B5" s="45" t="s">
        <v>6</v>
      </c>
      <c r="C5" s="174" t="s">
        <v>39</v>
      </c>
      <c r="D5" s="175"/>
      <c r="E5" s="175"/>
      <c r="F5" s="175"/>
      <c r="G5" s="176"/>
      <c r="H5" s="46"/>
    </row>
    <row r="6" spans="1:21" ht="25.5" customHeight="1">
      <c r="A6" s="23"/>
      <c r="B6" s="47">
        <v>3</v>
      </c>
      <c r="C6" s="234"/>
      <c r="D6" s="226"/>
      <c r="E6" s="226"/>
      <c r="F6" s="226"/>
      <c r="G6" s="227"/>
      <c r="H6" s="8"/>
    </row>
    <row r="7" spans="1:21" ht="38.25" customHeight="1">
      <c r="C7" s="24"/>
    </row>
    <row r="8" spans="1:21" ht="11.25" customHeight="1">
      <c r="C8" s="24"/>
    </row>
    <row r="9" spans="1:21" s="11" customFormat="1" ht="20.100000000000001" customHeight="1">
      <c r="A9" s="48"/>
      <c r="B9" s="180" t="s">
        <v>40</v>
      </c>
      <c r="C9" s="181"/>
      <c r="D9" s="181"/>
      <c r="E9" s="181"/>
      <c r="F9" s="181"/>
      <c r="G9" s="181"/>
      <c r="H9" s="181"/>
      <c r="I9" s="182"/>
    </row>
    <row r="10" spans="1:21" s="11" customFormat="1" ht="15" customHeight="1">
      <c r="A10" s="48"/>
      <c r="B10" s="183" t="s">
        <v>41</v>
      </c>
      <c r="C10" s="184"/>
      <c r="D10" s="184"/>
      <c r="E10" s="184"/>
      <c r="F10" s="184"/>
      <c r="G10" s="184"/>
      <c r="H10" s="184"/>
      <c r="I10" s="185"/>
    </row>
    <row r="11" spans="1:21" s="7" customFormat="1" ht="15" customHeight="1">
      <c r="A11" s="44"/>
      <c r="B11" s="49"/>
      <c r="C11" s="186" t="s">
        <v>42</v>
      </c>
      <c r="D11" s="187"/>
      <c r="E11" s="187"/>
      <c r="F11" s="187"/>
      <c r="G11" s="187"/>
      <c r="H11" s="187"/>
      <c r="I11" s="18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4"/>
    </row>
    <row r="12" spans="1:21" s="7" customFormat="1" ht="15" customHeight="1">
      <c r="A12" s="44"/>
      <c r="B12" s="49"/>
      <c r="C12" s="186" t="s">
        <v>69</v>
      </c>
      <c r="D12" s="187"/>
      <c r="E12" s="187"/>
      <c r="F12" s="187"/>
      <c r="G12" s="187"/>
      <c r="H12" s="187"/>
      <c r="I12" s="18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4"/>
    </row>
    <row r="13" spans="1:21" s="7" customFormat="1" ht="15" customHeight="1">
      <c r="A13" s="44"/>
      <c r="B13" s="49"/>
      <c r="C13" s="186" t="s">
        <v>84</v>
      </c>
      <c r="D13" s="186"/>
      <c r="E13" s="186"/>
      <c r="F13" s="186"/>
      <c r="G13" s="186"/>
      <c r="H13" s="186"/>
      <c r="I13" s="19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4"/>
    </row>
    <row r="14" spans="1:21" s="53" customFormat="1" ht="15" customHeight="1">
      <c r="A14" s="50"/>
      <c r="B14" s="51"/>
      <c r="C14" s="186" t="s">
        <v>43</v>
      </c>
      <c r="D14" s="189"/>
      <c r="E14" s="189"/>
      <c r="F14" s="189"/>
      <c r="G14" s="189"/>
      <c r="H14" s="189"/>
      <c r="I14" s="190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0"/>
    </row>
    <row r="15" spans="1:21" s="53" customFormat="1" ht="15" customHeight="1">
      <c r="A15" s="50"/>
      <c r="B15" s="51"/>
      <c r="C15" s="186" t="s">
        <v>44</v>
      </c>
      <c r="D15" s="189"/>
      <c r="E15" s="189"/>
      <c r="F15" s="189"/>
      <c r="G15" s="189"/>
      <c r="H15" s="189"/>
      <c r="I15" s="190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0"/>
      <c r="U15" s="50"/>
    </row>
    <row r="16" spans="1:21" s="53" customFormat="1" ht="15" customHeight="1">
      <c r="A16" s="50"/>
      <c r="B16" s="51"/>
      <c r="C16" s="186" t="s">
        <v>3</v>
      </c>
      <c r="D16" s="189"/>
      <c r="E16" s="189"/>
      <c r="F16" s="189"/>
      <c r="G16" s="189"/>
      <c r="H16" s="189"/>
      <c r="I16" s="190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0"/>
      <c r="U16" s="50"/>
    </row>
    <row r="17" spans="1:9" s="11" customFormat="1" ht="24.75" customHeight="1">
      <c r="A17" s="48"/>
      <c r="B17" s="191" t="s">
        <v>70</v>
      </c>
      <c r="C17" s="192"/>
      <c r="D17" s="192"/>
      <c r="E17" s="192"/>
      <c r="F17" s="192"/>
      <c r="G17" s="192"/>
      <c r="H17" s="192"/>
      <c r="I17" s="193"/>
    </row>
    <row r="18" spans="1:9" ht="54.75" customHeight="1">
      <c r="A18" s="8"/>
      <c r="B18" s="235"/>
      <c r="C18" s="236"/>
      <c r="D18" s="236"/>
      <c r="E18" s="236"/>
      <c r="F18" s="236"/>
      <c r="G18" s="236"/>
      <c r="H18" s="236"/>
      <c r="I18" s="237"/>
    </row>
    <row r="19" spans="1:9" ht="15" customHeight="1">
      <c r="A19" s="8"/>
      <c r="B19" s="54"/>
      <c r="C19" s="54"/>
      <c r="D19" s="54"/>
      <c r="E19" s="54"/>
      <c r="F19" s="54"/>
      <c r="G19" s="54"/>
      <c r="H19" s="54"/>
      <c r="I19" s="54"/>
    </row>
    <row r="20" spans="1:9" ht="25.05" customHeight="1">
      <c r="A20" s="8"/>
      <c r="B20" s="202" t="s">
        <v>77</v>
      </c>
      <c r="C20" s="203"/>
      <c r="D20" s="231" t="s">
        <v>78</v>
      </c>
      <c r="E20" s="232"/>
      <c r="F20" s="233"/>
      <c r="G20" s="71"/>
      <c r="H20" s="23"/>
      <c r="I20" s="23"/>
    </row>
    <row r="21" spans="1:9" ht="15" customHeight="1">
      <c r="A21" s="8"/>
      <c r="B21" s="8"/>
      <c r="C21" s="70"/>
      <c r="D21" s="23" t="s">
        <v>79</v>
      </c>
      <c r="E21" s="23"/>
      <c r="F21" s="23"/>
      <c r="G21" s="23"/>
      <c r="H21" s="23"/>
      <c r="I21" s="70"/>
    </row>
    <row r="22" spans="1:9" ht="15" customHeight="1">
      <c r="A22" s="8"/>
      <c r="B22" s="70"/>
      <c r="C22" s="70"/>
      <c r="D22" s="70"/>
      <c r="E22" s="70"/>
      <c r="F22" s="70"/>
      <c r="G22" s="70"/>
      <c r="H22" s="70"/>
      <c r="I22" s="70"/>
    </row>
    <row r="23" spans="1:9" ht="25.05" customHeight="1">
      <c r="A23" s="55" t="s">
        <v>45</v>
      </c>
      <c r="B23" s="56"/>
      <c r="C23" s="57"/>
      <c r="D23" s="57"/>
      <c r="E23" s="57"/>
      <c r="F23" s="57"/>
      <c r="G23" s="57"/>
      <c r="H23" s="57"/>
      <c r="I23" s="57"/>
    </row>
    <row r="24" spans="1:9" s="11" customFormat="1" ht="20.100000000000001" customHeight="1">
      <c r="A24" s="48"/>
      <c r="B24" s="198" t="s">
        <v>46</v>
      </c>
      <c r="C24" s="199"/>
      <c r="D24" s="199"/>
      <c r="E24" s="199"/>
      <c r="F24" s="199"/>
      <c r="G24" s="199"/>
      <c r="H24" s="199"/>
      <c r="I24" s="200"/>
    </row>
    <row r="25" spans="1:9" ht="20.100000000000001" customHeight="1">
      <c r="A25" s="8"/>
      <c r="B25" s="58"/>
      <c r="C25" s="201"/>
      <c r="D25" s="201"/>
      <c r="E25" s="201" t="s">
        <v>47</v>
      </c>
      <c r="F25" s="201"/>
      <c r="G25" s="201" t="s">
        <v>48</v>
      </c>
      <c r="H25" s="201"/>
      <c r="I25" s="201"/>
    </row>
    <row r="26" spans="1:9" ht="20.100000000000001" customHeight="1">
      <c r="A26" s="8"/>
      <c r="B26" s="58"/>
      <c r="C26" s="201" t="s">
        <v>49</v>
      </c>
      <c r="D26" s="123"/>
      <c r="E26" s="207">
        <f>ROUNDDOWN(IF(D39*3/4&lt;150000,D39*3/4,150000),-3)</f>
        <v>0</v>
      </c>
      <c r="F26" s="208"/>
      <c r="G26" s="214" t="s">
        <v>71</v>
      </c>
      <c r="H26" s="215"/>
      <c r="I26" s="215"/>
    </row>
    <row r="27" spans="1:9" ht="20.100000000000001" customHeight="1">
      <c r="A27" s="8"/>
      <c r="B27" s="58"/>
      <c r="C27" s="201" t="s">
        <v>50</v>
      </c>
      <c r="D27" s="123"/>
      <c r="E27" s="216">
        <f>E28-E26</f>
        <v>0</v>
      </c>
      <c r="F27" s="238"/>
      <c r="G27" s="218" t="s">
        <v>51</v>
      </c>
      <c r="H27" s="219"/>
      <c r="I27" s="219"/>
    </row>
    <row r="28" spans="1:9" ht="20.100000000000001" customHeight="1">
      <c r="B28" s="58"/>
      <c r="C28" s="201" t="s">
        <v>52</v>
      </c>
      <c r="D28" s="123"/>
      <c r="E28" s="207">
        <f>D39</f>
        <v>0</v>
      </c>
      <c r="F28" s="208"/>
      <c r="G28" s="209" t="s">
        <v>53</v>
      </c>
      <c r="H28" s="210"/>
      <c r="I28" s="210"/>
    </row>
    <row r="29" spans="1:9" ht="20.100000000000001" customHeight="1">
      <c r="B29" s="22"/>
      <c r="C29" s="211"/>
      <c r="D29" s="212"/>
      <c r="E29" s="212"/>
      <c r="F29" s="212"/>
      <c r="G29" s="212"/>
      <c r="H29" s="212"/>
      <c r="I29" s="213"/>
    </row>
    <row r="30" spans="1:9" ht="20.100000000000001" customHeight="1">
      <c r="B30" s="220" t="s">
        <v>54</v>
      </c>
      <c r="C30" s="181"/>
      <c r="D30" s="181"/>
      <c r="E30" s="181"/>
      <c r="F30" s="181"/>
      <c r="G30" s="181"/>
      <c r="H30" s="181"/>
      <c r="I30" s="182"/>
    </row>
    <row r="31" spans="1:9" ht="20.100000000000001" customHeight="1">
      <c r="B31" s="59"/>
      <c r="C31" s="60" t="s">
        <v>55</v>
      </c>
      <c r="D31" s="60" t="s">
        <v>82</v>
      </c>
      <c r="E31" s="221" t="s">
        <v>56</v>
      </c>
      <c r="F31" s="222"/>
      <c r="G31" s="223"/>
      <c r="H31" s="60" t="s">
        <v>57</v>
      </c>
      <c r="I31" s="60" t="s">
        <v>58</v>
      </c>
    </row>
    <row r="32" spans="1:9" ht="20.100000000000001" customHeight="1">
      <c r="B32" s="61"/>
      <c r="C32" s="60">
        <v>1</v>
      </c>
      <c r="D32" s="84">
        <f>H32*I32</f>
        <v>0</v>
      </c>
      <c r="E32" s="225"/>
      <c r="F32" s="226"/>
      <c r="G32" s="227"/>
      <c r="H32" s="63"/>
      <c r="I32" s="62"/>
    </row>
    <row r="33" spans="2:9" ht="20.100000000000001" customHeight="1">
      <c r="B33" s="61"/>
      <c r="C33" s="60">
        <v>2</v>
      </c>
      <c r="D33" s="84">
        <f t="shared" ref="D33:D38" si="0">H33*I33</f>
        <v>0</v>
      </c>
      <c r="E33" s="225"/>
      <c r="F33" s="226"/>
      <c r="G33" s="227"/>
      <c r="H33" s="63"/>
      <c r="I33" s="62"/>
    </row>
    <row r="34" spans="2:9" ht="20.100000000000001" customHeight="1">
      <c r="B34" s="61"/>
      <c r="C34" s="60">
        <v>3</v>
      </c>
      <c r="D34" s="84">
        <f t="shared" si="0"/>
        <v>0</v>
      </c>
      <c r="E34" s="225"/>
      <c r="F34" s="226"/>
      <c r="G34" s="227"/>
      <c r="H34" s="63"/>
      <c r="I34" s="62"/>
    </row>
    <row r="35" spans="2:9" ht="20.100000000000001" customHeight="1">
      <c r="B35" s="61"/>
      <c r="C35" s="60">
        <v>4</v>
      </c>
      <c r="D35" s="84">
        <f t="shared" si="0"/>
        <v>0</v>
      </c>
      <c r="E35" s="225"/>
      <c r="F35" s="226"/>
      <c r="G35" s="227"/>
      <c r="H35" s="63"/>
      <c r="I35" s="62"/>
    </row>
    <row r="36" spans="2:9" ht="20.100000000000001" customHeight="1">
      <c r="B36" s="61"/>
      <c r="C36" s="60">
        <v>5</v>
      </c>
      <c r="D36" s="84">
        <f t="shared" si="0"/>
        <v>0</v>
      </c>
      <c r="E36" s="225"/>
      <c r="F36" s="226"/>
      <c r="G36" s="227"/>
      <c r="H36" s="63"/>
      <c r="I36" s="62"/>
    </row>
    <row r="37" spans="2:9" ht="20.100000000000001" customHeight="1">
      <c r="B37" s="61"/>
      <c r="C37" s="60">
        <v>6</v>
      </c>
      <c r="D37" s="84">
        <f t="shared" si="0"/>
        <v>0</v>
      </c>
      <c r="E37" s="225"/>
      <c r="F37" s="226"/>
      <c r="G37" s="227"/>
      <c r="H37" s="63"/>
      <c r="I37" s="62"/>
    </row>
    <row r="38" spans="2:9" ht="20.100000000000001" customHeight="1" thickBot="1">
      <c r="B38" s="61"/>
      <c r="C38" s="60">
        <v>7</v>
      </c>
      <c r="D38" s="84">
        <f t="shared" si="0"/>
        <v>0</v>
      </c>
      <c r="E38" s="225"/>
      <c r="F38" s="226"/>
      <c r="G38" s="227"/>
      <c r="H38" s="63"/>
      <c r="I38" s="62"/>
    </row>
    <row r="39" spans="2:9" ht="20.100000000000001" customHeight="1" thickTop="1" thickBot="1">
      <c r="B39" s="58"/>
      <c r="C39" s="64" t="s">
        <v>59</v>
      </c>
      <c r="D39" s="72">
        <f>SUM(D32:D38)</f>
        <v>0</v>
      </c>
      <c r="E39" s="228" t="s">
        <v>83</v>
      </c>
      <c r="F39" s="229"/>
      <c r="G39" s="229"/>
      <c r="H39" s="229"/>
      <c r="I39" s="230"/>
    </row>
    <row r="40" spans="2:9" ht="20.100000000000001" customHeight="1" thickTop="1">
      <c r="B40" s="73"/>
      <c r="C40" s="74"/>
      <c r="D40" s="74"/>
      <c r="E40" s="74"/>
      <c r="F40" s="74"/>
      <c r="G40" s="74"/>
      <c r="H40" s="74"/>
      <c r="I40" s="75"/>
    </row>
  </sheetData>
  <mergeCells count="38">
    <mergeCell ref="E38:G38"/>
    <mergeCell ref="E39:I39"/>
    <mergeCell ref="E33:G33"/>
    <mergeCell ref="E34:G34"/>
    <mergeCell ref="E35:G35"/>
    <mergeCell ref="E36:G36"/>
    <mergeCell ref="E37:G37"/>
    <mergeCell ref="C29:I29"/>
    <mergeCell ref="B30:I30"/>
    <mergeCell ref="E31:G31"/>
    <mergeCell ref="E32:G32"/>
    <mergeCell ref="C27:D27"/>
    <mergeCell ref="E27:F27"/>
    <mergeCell ref="G27:I27"/>
    <mergeCell ref="C28:D28"/>
    <mergeCell ref="E28:F28"/>
    <mergeCell ref="G28:I28"/>
    <mergeCell ref="B24:I24"/>
    <mergeCell ref="C25:D25"/>
    <mergeCell ref="E25:F25"/>
    <mergeCell ref="G25:I25"/>
    <mergeCell ref="C26:D26"/>
    <mergeCell ref="E26:F26"/>
    <mergeCell ref="G26:I26"/>
    <mergeCell ref="B20:C20"/>
    <mergeCell ref="D20:F20"/>
    <mergeCell ref="C5:G5"/>
    <mergeCell ref="C6:G6"/>
    <mergeCell ref="B9:I9"/>
    <mergeCell ref="B10:I10"/>
    <mergeCell ref="C11:I11"/>
    <mergeCell ref="C12:I12"/>
    <mergeCell ref="C14:I14"/>
    <mergeCell ref="C15:I15"/>
    <mergeCell ref="C16:I16"/>
    <mergeCell ref="B17:I17"/>
    <mergeCell ref="B18:I18"/>
    <mergeCell ref="C13:I13"/>
  </mergeCells>
  <phoneticPr fontId="1"/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0</xdr:rowOff>
                  </from>
                  <to>
                    <xdr:col>1</xdr:col>
                    <xdr:colOff>518160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0</xdr:rowOff>
                  </from>
                  <to>
                    <xdr:col>1</xdr:col>
                    <xdr:colOff>518160</xdr:colOff>
                    <xdr:row>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167640</xdr:rowOff>
                  </from>
                  <to>
                    <xdr:col>1</xdr:col>
                    <xdr:colOff>518160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10</xdr:row>
                    <xdr:rowOff>0</xdr:rowOff>
                  </from>
                  <to>
                    <xdr:col>1</xdr:col>
                    <xdr:colOff>518160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182880</xdr:rowOff>
                  </from>
                  <to>
                    <xdr:col>1</xdr:col>
                    <xdr:colOff>510540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182880</xdr:rowOff>
                  </from>
                  <to>
                    <xdr:col>1</xdr:col>
                    <xdr:colOff>510540</xdr:colOff>
                    <xdr:row>13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F5648-79A5-41CC-A9A7-55FC7C07C9EC}">
  <dimension ref="B2:B4"/>
  <sheetViews>
    <sheetView workbookViewId="0">
      <selection activeCell="B5" sqref="B5"/>
    </sheetView>
  </sheetViews>
  <sheetFormatPr defaultRowHeight="18"/>
  <sheetData>
    <row r="2" spans="2:2">
      <c r="B2" t="s">
        <v>74</v>
      </c>
    </row>
    <row r="3" spans="2:2">
      <c r="B3" t="s">
        <v>75</v>
      </c>
    </row>
    <row r="4" spans="2:2">
      <c r="B4" t="s">
        <v>76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実績報告書</vt:lpstr>
      <vt:lpstr>実績内訳</vt:lpstr>
      <vt:lpstr>事業実績（個票）1</vt:lpstr>
      <vt:lpstr>事業実績（個票）2</vt:lpstr>
      <vt:lpstr>事業実績（個票）3</vt:lpstr>
      <vt:lpstr>分類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2023-11-09T02:49:17Z</dcterms:modified>
</cp:coreProperties>
</file>