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EFAB9389-2DB7-4D2A-BCB8-B0F4E52C4973}"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 name="事業計画（個票） (2)" sheetId="20" r:id="rId4"/>
    <sheet name="分類" sheetId="7" state="hidden" r:id="rId5"/>
  </sheets>
  <definedNames>
    <definedName name="_xlnm.Print_Area" localSheetId="0">申請書!$A$1:$T$43</definedName>
    <definedName name="_xlnm.Print_Area" localSheetId="1">申請内訳!$A$1:$R$25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0" l="1"/>
  <c r="E28" i="20" s="1"/>
  <c r="E30" i="20" s="1"/>
  <c r="D41" i="11" l="1"/>
  <c r="E28" i="11" l="1"/>
  <c r="E30" i="11" s="1"/>
  <c r="O20" i="9"/>
  <c r="P19" i="9" l="1"/>
  <c r="R19" i="9" s="1"/>
  <c r="P18" i="9" l="1"/>
  <c r="R18" i="9" s="1"/>
  <c r="P17" i="9"/>
  <c r="R17" i="9" s="1"/>
  <c r="P16" i="9"/>
  <c r="R16" i="9" s="1"/>
  <c r="P15" i="9"/>
  <c r="R15" i="9" s="1"/>
  <c r="P14" i="9"/>
  <c r="R14" i="9" s="1"/>
  <c r="P13" i="9"/>
  <c r="R13" i="9" s="1"/>
  <c r="P12" i="9"/>
  <c r="R12" i="9" s="1"/>
  <c r="P11" i="9"/>
  <c r="R11" i="9" s="1"/>
  <c r="P10" i="9"/>
  <c r="R10" i="9" s="1"/>
  <c r="P9" i="9"/>
  <c r="R9" i="9" s="1"/>
  <c r="P8" i="9"/>
  <c r="R8" i="9" s="1"/>
  <c r="P7" i="9"/>
  <c r="R7" i="9" s="1"/>
  <c r="P6" i="9"/>
  <c r="R6" i="9" s="1"/>
  <c r="P5" i="9"/>
  <c r="R5" i="9" s="1"/>
  <c r="R20" i="9" l="1"/>
</calcChain>
</file>

<file path=xl/sharedStrings.xml><?xml version="1.0" encoding="utf-8"?>
<sst xmlns="http://schemas.openxmlformats.org/spreadsheetml/2006/main" count="177" uniqueCount="130">
  <si>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</si>
  <si>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</si>
  <si>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</si>
  <si>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</si>
  <si>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</si>
  <si>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</si>
  <si>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病院</t>
    <rPh sb="0" eb="2">
      <t>ビョウイン</t>
    </rPh>
    <phoneticPr fontId="1"/>
  </si>
  <si>
    <t>診療所</t>
    <rPh sb="0" eb="3">
      <t>シンリョウショ</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</si>
  <si>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</si>
  <si>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業種区分</t>
  </si>
  <si>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</si>
  <si>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</si>
  <si>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</si>
  <si>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</si>
  <si>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</si>
  <si>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</si>
  <si>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</si>
  <si>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</si>
  <si>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</si>
  <si>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</si>
  <si>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</si>
  <si>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</si>
  <si>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</si>
  <si>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</si>
  <si>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</si>
  <si>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</si>
  <si>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</si>
  <si>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</si>
  <si>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</si>
  <si>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</si>
  <si>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</si>
  <si>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</si>
  <si>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</si>
  <si>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事業計画（個票）＜病院・診療所用＞</t>
    <rPh sb="0" eb="4">
      <t>ジギョウケイカク</t>
    </rPh>
    <rPh sb="5" eb="7">
      <t>コヒョウ</t>
    </rPh>
    <rPh sb="9" eb="11">
      <t>ビョウイン</t>
    </rPh>
    <rPh sb="12" eb="15">
      <t>シンリョウショ</t>
    </rPh>
    <rPh sb="15" eb="16">
      <t>ヨウ</t>
    </rPh>
    <phoneticPr fontId="1"/>
  </si>
  <si>
    <t>申請内訳＜病院・診療所用＞</t>
    <rPh sb="0" eb="2">
      <t>シンセイ</t>
    </rPh>
    <rPh sb="2" eb="4">
      <t>ウチワケ</t>
    </rPh>
    <rPh sb="5" eb="7">
      <t>ビョウイン</t>
    </rPh>
    <rPh sb="8" eb="11">
      <t>シンリョウショ</t>
    </rPh>
    <rPh sb="11" eb="12">
      <t>ヨウ</t>
    </rPh>
    <phoneticPr fontId="1"/>
  </si>
  <si>
    <t>病院等名称</t>
    <rPh sb="0" eb="3">
      <t>ビョウイントウ</t>
    </rPh>
    <rPh sb="3" eb="5">
      <t>メイショウ</t>
    </rPh>
    <phoneticPr fontId="1"/>
  </si>
  <si>
    <t>別記様式第１号（第５条関係）　＜病院・診療所用＞</t>
    <rPh sb="4" eb="5">
      <t>ダイ</t>
    </rPh>
    <rPh sb="6" eb="7">
      <t>ゴウ</t>
    </rPh>
    <rPh sb="8" eb="9">
      <t>ダイ</t>
    </rPh>
    <rPh sb="10" eb="13">
      <t>ジョウカンケイ</t>
    </rPh>
    <rPh sb="16" eb="18">
      <t>ビョウイン</t>
    </rPh>
    <rPh sb="19" eb="22">
      <t>シンリョウショ</t>
    </rPh>
    <rPh sb="22" eb="23">
      <t>ヨウ</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</si>
  <si>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</si>
  <si>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</si>
  <si>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</si>
  <si>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</si>
  <si>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</si>
  <si>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</si>
  <si>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</si>
  <si>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</si>
  <si>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</si>
  <si>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</si>
  <si>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</si>
  <si>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</si>
  <si>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</si>
  <si>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</si>
  <si>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</si>
  <si>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</si>
  <si>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</si>
  <si>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保険医療機関
コード
（10桁）</t>
    <rPh sb="0" eb="2">
      <t>ホケン</t>
    </rPh>
    <rPh sb="2" eb="6">
      <t>イリョウキカン</t>
    </rPh>
    <rPh sb="14" eb="15">
      <t>ケタ</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</si>
  <si>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</si>
  <si>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</si>
  <si>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</si>
  <si>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</si>
  <si>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</si>
  <si>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</si>
  <si>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</si>
  <si>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</si>
  <si>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</si>
  <si>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</si>
  <si>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</si>
  <si>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</si>
  <si>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</si>
  <si>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区分</t>
    <rPh sb="0" eb="2">
      <t>クブン</t>
    </rPh>
    <phoneticPr fontId="1"/>
  </si>
  <si>
    <t>　　↑病院・診療所の別を記入</t>
    <rPh sb="3" eb="5">
      <t>ビョウイン</t>
    </rPh>
    <rPh sb="6" eb="9">
      <t>シンリョウショ</t>
    </rPh>
    <rPh sb="10" eb="11">
      <t>ベツ</t>
    </rPh>
    <rPh sb="12" eb="14">
      <t>キニュウ</t>
    </rPh>
    <phoneticPr fontId="1"/>
  </si>
  <si>
    <t>　２　区分は「病院」「診療所」のいずれかを記入すること。</t>
    <rPh sb="3" eb="5">
      <t>クブン</t>
    </rPh>
    <rPh sb="7" eb="9">
      <t>ビョウイン</t>
    </rPh>
    <rPh sb="11" eb="14">
      <t>シンリョウショ</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</si>
  <si>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</si>
  <si>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</si>
  <si>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</si>
  <si>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</si>
  <si>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</si>
  <si>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</si>
  <si>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r>
      <t>※</t>
    </r>
    <r>
      <rPr>
        <u/>
        <sz val="12"/>
        <color theme="1"/>
        <rFont val="ＭＳ ゴシック"/>
        <family val="3"/>
        <charset val="128"/>
      </rPr>
      <t>申請対象となる病院・診療所ごとに作成</t>
    </r>
    <r>
      <rPr>
        <sz val="12"/>
        <color theme="1"/>
        <rFont val="ＭＳ ゴシック"/>
        <family val="3"/>
        <charset val="128"/>
      </rPr>
      <t>（必要に応じてシートを追加（コピー）してください）</t>
    </r>
    <rPh sb="1" eb="3">
      <t>シンセイ</t>
    </rPh>
    <rPh sb="3" eb="5">
      <t>タイショウ</t>
    </rPh>
    <rPh sb="8" eb="10">
      <t>ビョウイン</t>
    </rPh>
    <rPh sb="11" eb="14">
      <t>シンリョウショ</t>
    </rPh>
    <rPh sb="17" eb="19">
      <t>サクセイ</t>
    </rPh>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</si>
  <si>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</si>
  <si>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</si>
  <si>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</si>
  <si>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</si>
  <si>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番号</t>
    <rPh sb="0" eb="2">
      <t>バンゴウ</t>
    </rPh>
    <phoneticPr fontId="1"/>
  </si>
  <si>
    <t>科目・品目</t>
    <rPh sb="0" eb="2">
      <t>カモク</t>
    </rPh>
    <rPh sb="3" eb="5">
      <t>ヒンモク</t>
    </rPh>
    <phoneticPr fontId="1"/>
  </si>
  <si>
    <t>単価</t>
    <rPh sb="0" eb="2">
      <t>タンカ</t>
    </rPh>
    <phoneticPr fontId="1"/>
  </si>
  <si>
    <t>数量</t>
    <rPh sb="0" eb="2">
      <t>スウリョウ</t>
    </rPh>
    <phoneticPr fontId="1"/>
  </si>
  <si>
    <t>所要額(円)</t>
    <rPh sb="0" eb="3">
      <t>ショヨウガク</t>
    </rPh>
    <rPh sb="4" eb="5">
      <t>エン</t>
    </rPh>
    <phoneticPr fontId="1"/>
  </si>
  <si>
    <t>←申請内訳の事業費(a)欄に転記</t>
    <phoneticPr fontId="1"/>
  </si>
  <si>
    <t>京都府補助金 (ｱ)</t>
    <rPh sb="0" eb="3">
      <t>キョウトフ</t>
    </rPh>
    <rPh sb="3" eb="6">
      <t>ホジョキン</t>
    </rPh>
    <phoneticPr fontId="1"/>
  </si>
  <si>
    <t>自己資金 (ｲ)</t>
    <rPh sb="0" eb="4">
      <t>ジコシキン</t>
    </rPh>
    <phoneticPr fontId="1"/>
  </si>
  <si>
    <t>合　計 (ｳ)</t>
    <rPh sb="0" eb="1">
      <t>ゴウ</t>
    </rPh>
    <rPh sb="2" eb="3">
      <t>ケイ</t>
    </rPh>
    <phoneticPr fontId="1"/>
  </si>
  <si>
    <t>支出合計(ｴ)</t>
    <rPh sb="0" eb="2">
      <t>シシュツ</t>
    </rPh>
    <rPh sb="2" eb="4">
      <t>ゴウケイ</t>
    </rPh>
    <phoneticPr fontId="1"/>
  </si>
  <si>
    <t>(ｳ)－(ｱ)</t>
    <phoneticPr fontId="1"/>
  </si>
  <si>
    <t>（支出合計(ｴ)に一致）</t>
    <rPh sb="1" eb="3">
      <t>シシュツ</t>
    </rPh>
    <rPh sb="3" eb="5">
      <t>ゴウケイ</t>
    </rPh>
    <rPh sb="9" eb="11">
      <t>イッチ</t>
    </rPh>
    <phoneticPr fontId="1"/>
  </si>
  <si>
    <t>　３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</si>
  <si>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</si>
  <si>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</si>
  <si>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</si>
  <si>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</si>
  <si>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</si>
  <si>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事業完了（予定）日</t>
    <rPh sb="0" eb="2">
      <t>ジギョウ</t>
    </rPh>
    <rPh sb="2" eb="4">
      <t>カンリョウ</t>
    </rPh>
    <rPh sb="5" eb="7">
      <t>ヨテイ</t>
    </rPh>
    <rPh sb="8" eb="9">
      <t>ヒ</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</si>
  <si>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</si>
  <si>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</si>
  <si>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</si>
  <si>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</si>
  <si>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</si>
  <si>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医療法人　○○会</t>
    <rPh sb="0" eb="4">
      <t>イリョウホウジン</t>
    </rPh>
    <rPh sb="7" eb="8">
      <t>カイ</t>
    </rPh>
    <phoneticPr fontId="1"/>
  </si>
  <si>
    <t>キョウト　タロウ</t>
    <phoneticPr fontId="1"/>
  </si>
  <si>
    <t>京都　太郎</t>
    <rPh sb="0" eb="2">
      <t>キョウト</t>
    </rPh>
    <rPh sb="3" eb="5">
      <t>タロウ</t>
    </rPh>
    <phoneticPr fontId="1"/>
  </si>
  <si>
    <t>理事長</t>
    <rPh sb="0" eb="3">
      <t>リジチョウ</t>
    </rPh>
    <phoneticPr fontId="1"/>
  </si>
  <si>
    <t>イリョウホウジン　○○カイ</t>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</si>
  <si>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</si>
  <si>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</si>
  <si>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</si>
  <si>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</si>
  <si>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</si>
  <si>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</si>
  <si>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</si>
  <si>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イ）○○カイ</t>
    <phoneticPr fontId="1"/>
  </si>
  <si>
    <t>△△診療所</t>
    <rPh sb="2" eb="5">
      <t>シンリョウショ</t>
    </rPh>
    <phoneticPr fontId="1"/>
  </si>
  <si>
    <t>〇〇病院</t>
    <rPh sb="2" eb="4">
      <t>ビョウイン</t>
    </rPh>
    <phoneticPr fontId="1"/>
  </si>
  <si>
    <t>○○病院</t>
    <rPh sb="2" eb="4">
      <t>ビョウイン</t>
    </rPh>
    <phoneticPr fontId="1"/>
  </si>
  <si>
    <t>光熱費の負担が増加しており、照明器具をLED照明に交換することにより、消費電力を抑え、電気代の削減を図る。</t>
    <phoneticPr fontId="1"/>
  </si>
  <si>
    <t>LED照明器具</t>
    <rPh sb="3" eb="5">
      <t>ショウメイ</t>
    </rPh>
    <rPh sb="5" eb="7">
      <t>キグ</t>
    </rPh>
    <phoneticPr fontId="1"/>
  </si>
  <si>
    <t>20個</t>
    <rPh sb="2" eb="3">
      <t>コ</t>
    </rPh>
    <phoneticPr fontId="1"/>
  </si>
  <si>
    <t>LED照明設置工事費</t>
    <rPh sb="3" eb="5">
      <t>ショウメイ</t>
    </rPh>
    <rPh sb="5" eb="7">
      <t>セッチ</t>
    </rPh>
    <rPh sb="7" eb="10">
      <t>コウジヒ</t>
    </rPh>
    <phoneticPr fontId="1"/>
  </si>
  <si>
    <t>一式</t>
    <rPh sb="0" eb="2">
      <t>イッシキ</t>
    </rPh>
    <phoneticPr fontId="1"/>
  </si>
  <si>
    <t>△△診療所</t>
    <rPh sb="2" eb="5">
      <t>シンリョウジョ</t>
    </rPh>
    <phoneticPr fontId="1"/>
  </si>
  <si>
    <t>物価高騰による必要経費の増加により経営が圧迫しており、企業の財務分析をもとに経営改善を目指す研修に役員4名が参加することで、事務の効率化や見直しを図り経費削減につなげる。</t>
    <rPh sb="0" eb="2">
      <t>ブッカ</t>
    </rPh>
    <rPh sb="2" eb="4">
      <t>コウトウ</t>
    </rPh>
    <rPh sb="7" eb="11">
      <t>ヒツヨウケイヒ</t>
    </rPh>
    <rPh sb="12" eb="14">
      <t>ゾウカ</t>
    </rPh>
    <rPh sb="17" eb="19">
      <t>ケイエイ</t>
    </rPh>
    <rPh sb="20" eb="22">
      <t>アッパク</t>
    </rPh>
    <rPh sb="27" eb="29">
      <t>キギョウ</t>
    </rPh>
    <rPh sb="30" eb="34">
      <t>ザイムブンセキ</t>
    </rPh>
    <rPh sb="38" eb="40">
      <t>ケイエイ</t>
    </rPh>
    <rPh sb="40" eb="42">
      <t>カイゼン</t>
    </rPh>
    <rPh sb="43" eb="45">
      <t>メザ</t>
    </rPh>
    <rPh sb="46" eb="48">
      <t>ケンシュウ</t>
    </rPh>
    <rPh sb="49" eb="51">
      <t>ヤクイン</t>
    </rPh>
    <rPh sb="52" eb="53">
      <t>メイ</t>
    </rPh>
    <rPh sb="54" eb="56">
      <t>サンカ</t>
    </rPh>
    <rPh sb="62" eb="64">
      <t>ジム</t>
    </rPh>
    <rPh sb="65" eb="67">
      <t>コウリツ</t>
    </rPh>
    <rPh sb="67" eb="68">
      <t>カ</t>
    </rPh>
    <rPh sb="69" eb="71">
      <t>ミナオ</t>
    </rPh>
    <rPh sb="73" eb="74">
      <t>ハカ</t>
    </rPh>
    <rPh sb="75" eb="77">
      <t>ケイヒ</t>
    </rPh>
    <rPh sb="77" eb="79">
      <t>サクゲン</t>
    </rPh>
    <phoneticPr fontId="1"/>
  </si>
  <si>
    <t>経営改善研修参加料</t>
    <rPh sb="0" eb="4">
      <t>ケイエイカイゼン</t>
    </rPh>
    <rPh sb="4" eb="6">
      <t>ケンシュウ</t>
    </rPh>
    <rPh sb="6" eb="9">
      <t>サンカリョウ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</si>
</sst>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0"/>
      <color theme="1"/>
      <name val="ＭＳ ゴシック"/>
      <family val="3"/>
      <charset val="128"/>
    </font>
    <font>
      <b/>
      <sz val="12"/>
      <color theme="1"/>
      <name val="ＭＳ ゴシック"/>
      <family val="3"/>
      <charset val="128"/>
    </font>
    <font>
      <b/>
      <sz val="12"/>
      <color theme="1"/>
      <name val="Yu Gothic"/>
      <family val="2"/>
      <scheme val="minor"/>
    </font>
    <font>
      <sz val="11"/>
      <color rgb="FFFF0000"/>
      <name val="ＭＳ ゴシック"/>
      <family val="3"/>
      <charset val="128"/>
    </font>
    <font>
      <sz val="12"/>
      <color rgb="FFFF0000"/>
      <name val="ＭＳ ゴシック"/>
      <family val="3"/>
      <charset val="128"/>
    </font>
    <font>
      <sz val="11"/>
      <color rgb="FFFF0000"/>
      <name val="Yu Gothic"/>
      <family val="2"/>
      <scheme val="minor"/>
    </font>
    <font>
      <sz val="12"/>
      <color rgb="FFFF0000"/>
      <name val="Yu Gothic"/>
      <family val="2"/>
      <scheme val="minor"/>
    </font>
    <font>
      <sz val="16"/>
      <color rgb="FFFF0000"/>
      <name val="Yu Gothic"/>
      <family val="2"/>
      <scheme val="minor"/>
    </font>
    <font>
      <sz val="16"/>
      <color rgb="FFFF0000"/>
      <name val="ＭＳ Ｐゴシック"/>
      <family val="3"/>
      <charset val="128"/>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27">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0" fillId="0" borderId="1" xfId="0" applyBorder="1"/>
    <xf numFmtId="0" fontId="0" fillId="0" borderId="37" xfId="0" applyBorder="1"/>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1"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38" fontId="4" fillId="2" borderId="1" xfId="1" applyFont="1" applyFill="1" applyBorder="1" applyAlignment="1">
      <alignment vertical="center"/>
    </xf>
    <xf numFmtId="0" fontId="0" fillId="0" borderId="38" xfId="0" applyBorder="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3" xfId="0" applyFont="1" applyBorder="1" applyAlignment="1">
      <alignment horizontal="center" vertical="center"/>
    </xf>
    <xf numFmtId="0" fontId="4" fillId="0" borderId="43"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79"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3" fillId="0" borderId="1"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right"/>
    </xf>
    <xf numFmtId="0" fontId="3" fillId="0" borderId="89" xfId="0" applyFont="1" applyBorder="1" applyAlignment="1">
      <alignment horizontal="center" vertical="center"/>
    </xf>
    <xf numFmtId="0" fontId="6" fillId="0" borderId="4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20" fillId="0" borderId="23" xfId="0" applyFont="1" applyFill="1" applyBorder="1" applyAlignment="1">
      <alignment horizontal="center" vertical="center" shrinkToFit="1"/>
    </xf>
    <xf numFmtId="0" fontId="3" fillId="0" borderId="1" xfId="0" applyFont="1" applyBorder="1" applyAlignment="1">
      <alignment horizontal="center" vertical="center" wrapText="1"/>
    </xf>
    <xf numFmtId="176" fontId="17" fillId="0" borderId="94" xfId="1" applyNumberFormat="1" applyFont="1" applyFill="1" applyBorder="1" applyAlignment="1">
      <alignment vertical="center"/>
    </xf>
    <xf numFmtId="0" fontId="4" fillId="2" borderId="9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0" xfId="0" applyFont="1" applyBorder="1" applyAlignment="1">
      <alignment vertical="center" wrapText="1"/>
    </xf>
    <xf numFmtId="0" fontId="4" fillId="0" borderId="35"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97" xfId="0" applyFont="1" applyBorder="1" applyAlignment="1">
      <alignment vertical="center"/>
    </xf>
    <xf numFmtId="0" fontId="6" fillId="0" borderId="53" xfId="0" applyFont="1" applyBorder="1" applyAlignment="1">
      <alignment horizontal="center" vertical="center"/>
    </xf>
    <xf numFmtId="0" fontId="24" fillId="2" borderId="60" xfId="0" applyFont="1" applyFill="1" applyBorder="1" applyAlignment="1">
      <alignment horizontal="center" vertical="center"/>
    </xf>
    <xf numFmtId="0" fontId="24" fillId="2" borderId="87" xfId="0" applyFont="1" applyFill="1" applyBorder="1" applyAlignment="1">
      <alignment horizontal="center" vertical="center"/>
    </xf>
    <xf numFmtId="0" fontId="24" fillId="2" borderId="88" xfId="0" applyFont="1" applyFill="1" applyBorder="1" applyAlignment="1">
      <alignment horizontal="center" vertical="center"/>
    </xf>
    <xf numFmtId="0" fontId="28" fillId="2" borderId="0" xfId="0" applyFont="1" applyFill="1" applyAlignment="1">
      <alignment horizontal="center"/>
    </xf>
    <xf numFmtId="0" fontId="29" fillId="2" borderId="1" xfId="0" applyFont="1" applyFill="1" applyBorder="1" applyAlignment="1">
      <alignment vertical="center" wrapText="1"/>
    </xf>
    <xf numFmtId="0" fontId="29" fillId="2" borderId="96"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38" fontId="29" fillId="2" borderId="1" xfId="1" applyFont="1" applyFill="1" applyBorder="1" applyAlignment="1">
      <alignment vertical="center"/>
    </xf>
    <xf numFmtId="0" fontId="29" fillId="2" borderId="1" xfId="0" applyFont="1" applyFill="1" applyBorder="1" applyAlignment="1">
      <alignment horizontal="center" vertical="center"/>
    </xf>
    <xf numFmtId="176" fontId="23" fillId="2" borderId="1" xfId="0" applyNumberFormat="1" applyFont="1" applyFill="1" applyBorder="1" applyAlignment="1">
      <alignment horizontal="center"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6" fillId="0" borderId="86"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6" xfId="0" applyFont="1" applyBorder="1" applyAlignment="1">
      <alignment horizontal="center" vertical="center"/>
    </xf>
    <xf numFmtId="0" fontId="6" fillId="0" borderId="41" xfId="0" applyFont="1" applyBorder="1" applyAlignment="1">
      <alignment horizontal="center" vertical="center"/>
    </xf>
    <xf numFmtId="0" fontId="6" fillId="2" borderId="57"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5" xfId="0" applyFont="1" applyBorder="1" applyAlignment="1">
      <alignment horizontal="left"/>
    </xf>
    <xf numFmtId="0" fontId="0" fillId="0" borderId="75" xfId="0" applyBorder="1" applyAlignment="1"/>
    <xf numFmtId="0" fontId="6" fillId="0" borderId="1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6" fillId="2" borderId="64"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4" fillId="2" borderId="24" xfId="0" applyFont="1" applyFill="1" applyBorder="1" applyAlignment="1">
      <alignment horizontal="left" vertical="center"/>
    </xf>
    <xf numFmtId="0" fontId="24" fillId="2" borderId="6" xfId="0" applyFont="1" applyFill="1" applyBorder="1" applyAlignment="1">
      <alignment horizontal="left" vertical="center"/>
    </xf>
    <xf numFmtId="0" fontId="24" fillId="2" borderId="3" xfId="0" applyFont="1" applyFill="1" applyBorder="1" applyAlignment="1">
      <alignment horizontal="left"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62" xfId="0" applyFont="1" applyBorder="1" applyAlignment="1">
      <alignment horizontal="center"/>
    </xf>
    <xf numFmtId="0" fontId="6" fillId="0" borderId="63"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42" xfId="0" applyFont="1" applyBorder="1" applyAlignment="1">
      <alignment horizontal="center" vertical="center"/>
    </xf>
    <xf numFmtId="0" fontId="23" fillId="2" borderId="34" xfId="0" applyFont="1" applyFill="1" applyBorder="1" applyAlignment="1">
      <alignment vertical="center"/>
    </xf>
    <xf numFmtId="0" fontId="25" fillId="0" borderId="38" xfId="0" applyFont="1" applyBorder="1" applyAlignment="1">
      <alignment vertical="center"/>
    </xf>
    <xf numFmtId="0" fontId="25" fillId="0" borderId="15" xfId="0" applyFont="1" applyBorder="1" applyAlignment="1">
      <alignment vertical="center"/>
    </xf>
    <xf numFmtId="0" fontId="6" fillId="0" borderId="31" xfId="0" applyFont="1" applyBorder="1" applyAlignment="1">
      <alignment vertical="center" wrapText="1"/>
    </xf>
    <xf numFmtId="0" fontId="0" fillId="0" borderId="31" xfId="0" applyBorder="1" applyAlignment="1"/>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2"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6" fillId="0" borderId="6" xfId="0" applyFont="1" applyBorder="1" applyAlignment="1">
      <alignment horizontal="center" vertical="center"/>
    </xf>
    <xf numFmtId="0" fontId="24" fillId="2" borderId="1" xfId="0" applyFont="1" applyFill="1" applyBorder="1" applyAlignment="1">
      <alignment horizontal="left" vertical="center"/>
    </xf>
    <xf numFmtId="0" fontId="25" fillId="0" borderId="1" xfId="0" applyFont="1" applyBorder="1" applyAlignment="1">
      <alignment horizontal="left"/>
    </xf>
    <xf numFmtId="0" fontId="0" fillId="0" borderId="1" xfId="0" applyFont="1" applyBorder="1" applyAlignment="1">
      <alignment horizontal="center" vertical="center" wrapText="1"/>
    </xf>
    <xf numFmtId="0" fontId="24" fillId="2" borderId="84" xfId="0" applyFont="1" applyFill="1" applyBorder="1" applyAlignment="1">
      <alignment horizontal="left" vertical="center" wrapText="1"/>
    </xf>
    <xf numFmtId="0" fontId="25" fillId="0" borderId="1" xfId="0" applyFont="1" applyBorder="1" applyAlignment="1">
      <alignment horizontal="left" vertical="center" wrapText="1"/>
    </xf>
    <xf numFmtId="0" fontId="6" fillId="0" borderId="83" xfId="0" applyFont="1" applyBorder="1" applyAlignment="1">
      <alignment horizontal="center" vertical="center"/>
    </xf>
    <xf numFmtId="0" fontId="6" fillId="0" borderId="81" xfId="0" applyFont="1"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4" fillId="2" borderId="55" xfId="0" applyFont="1" applyFill="1" applyBorder="1" applyAlignment="1"/>
    <xf numFmtId="0" fontId="26" fillId="0" borderId="55" xfId="0" applyFont="1" applyBorder="1" applyAlignment="1"/>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23" fillId="2" borderId="61" xfId="0" applyFont="1" applyFill="1" applyBorder="1" applyAlignment="1">
      <alignment horizontal="left" vertical="center"/>
    </xf>
    <xf numFmtId="0" fontId="23" fillId="2" borderId="14" xfId="0" applyFont="1" applyFill="1" applyBorder="1" applyAlignment="1">
      <alignment horizontal="left" vertical="center"/>
    </xf>
    <xf numFmtId="0" fontId="24" fillId="2" borderId="8" xfId="0" applyFont="1" applyFill="1" applyBorder="1" applyAlignment="1">
      <alignment horizontal="left" vertical="center"/>
    </xf>
    <xf numFmtId="0" fontId="24" fillId="2" borderId="90"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3" fillId="2" borderId="36"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76" xfId="0" applyFont="1" applyFill="1" applyBorder="1" applyAlignment="1">
      <alignment horizontal="left" vertical="center" wrapText="1"/>
    </xf>
    <xf numFmtId="0" fontId="24" fillId="2" borderId="16" xfId="0" applyFont="1" applyFill="1" applyBorder="1" applyAlignment="1">
      <alignment horizontal="left" vertical="center"/>
    </xf>
    <xf numFmtId="0" fontId="24" fillId="2" borderId="9"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21" xfId="0" applyFont="1" applyFill="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5" fillId="0" borderId="6" xfId="0" applyFont="1"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6" fillId="0" borderId="92" xfId="0" applyFont="1" applyBorder="1" applyAlignment="1">
      <alignment horizontal="center" vertical="center" textRotation="255"/>
    </xf>
    <xf numFmtId="0" fontId="0" fillId="0" borderId="93" xfId="0" applyBorder="1" applyAlignment="1">
      <alignment horizontal="center" vertical="center" textRotation="255"/>
    </xf>
    <xf numFmtId="0" fontId="24" fillId="0" borderId="58" xfId="0" applyFont="1" applyFill="1" applyBorder="1" applyAlignment="1">
      <alignment vertical="center"/>
    </xf>
    <xf numFmtId="0" fontId="25" fillId="0" borderId="59" xfId="0" applyFont="1" applyFill="1" applyBorder="1" applyAlignment="1">
      <alignment vertical="center"/>
    </xf>
    <xf numFmtId="0" fontId="25" fillId="0" borderId="48" xfId="0" applyFont="1" applyFill="1" applyBorder="1" applyAlignment="1">
      <alignment vertical="center"/>
    </xf>
    <xf numFmtId="0" fontId="25" fillId="0" borderId="49" xfId="0" applyFont="1"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1" xfId="0" applyFont="1" applyFill="1" applyBorder="1" applyAlignment="1">
      <alignment horizontal="left" vertical="center"/>
    </xf>
    <xf numFmtId="0" fontId="0" fillId="0" borderId="61" xfId="0" applyFont="1" applyBorder="1" applyAlignment="1">
      <alignment horizontal="left" vertical="center"/>
    </xf>
    <xf numFmtId="0" fontId="0" fillId="0" borderId="14" xfId="0" applyFont="1" applyBorder="1" applyAlignment="1">
      <alignment horizontal="left" vertical="center"/>
    </xf>
    <xf numFmtId="0" fontId="6" fillId="2" borderId="35" xfId="0" applyFont="1" applyFill="1"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3" fillId="2" borderId="77" xfId="0" applyFont="1" applyFill="1" applyBorder="1" applyAlignment="1"/>
    <xf numFmtId="0" fontId="0" fillId="0" borderId="78"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38" fontId="27" fillId="2" borderId="23" xfId="1" applyFont="1" applyFill="1" applyBorder="1" applyAlignment="1">
      <alignment vertical="center"/>
    </xf>
    <xf numFmtId="38" fontId="27" fillId="0" borderId="4" xfId="1" applyFont="1" applyBorder="1" applyAlignment="1">
      <alignment vertical="center"/>
    </xf>
    <xf numFmtId="0" fontId="24" fillId="2" borderId="77" xfId="0" applyFont="1" applyFill="1" applyBorder="1" applyAlignment="1">
      <alignment horizontal="left" vertical="center"/>
    </xf>
    <xf numFmtId="0" fontId="25" fillId="0" borderId="78" xfId="0" applyFont="1" applyBorder="1" applyAlignment="1">
      <alignment horizontal="left" vertical="center"/>
    </xf>
    <xf numFmtId="0" fontId="25" fillId="0" borderId="51" xfId="0" applyFont="1" applyBorder="1" applyAlignment="1">
      <alignment horizontal="left" vertical="center"/>
    </xf>
    <xf numFmtId="0" fontId="24" fillId="2" borderId="57" xfId="0" quotePrefix="1" applyFont="1" applyFill="1" applyBorder="1" applyAlignment="1">
      <alignment horizontal="center" vertical="center"/>
    </xf>
    <xf numFmtId="0" fontId="24" fillId="2" borderId="16" xfId="0" quotePrefix="1" applyFont="1" applyFill="1" applyBorder="1" applyAlignment="1">
      <alignment horizontal="center" vertical="center"/>
    </xf>
    <xf numFmtId="0" fontId="24" fillId="2" borderId="9" xfId="0" quotePrefix="1" applyFont="1" applyFill="1" applyBorder="1" applyAlignment="1">
      <alignment horizontal="center" vertical="center"/>
    </xf>
    <xf numFmtId="0" fontId="3" fillId="0" borderId="55" xfId="0" applyFont="1" applyBorder="1" applyAlignment="1">
      <alignment horizontal="center" vertical="center" wrapText="1"/>
    </xf>
    <xf numFmtId="0" fontId="0" fillId="0" borderId="55" xfId="0" applyBorder="1" applyAlignment="1">
      <alignment horizontal="center" vertical="center"/>
    </xf>
    <xf numFmtId="0" fontId="0" fillId="0" borderId="98" xfId="0" applyBorder="1" applyAlignment="1">
      <alignment horizontal="center" vertical="center"/>
    </xf>
    <xf numFmtId="0" fontId="24" fillId="2" borderId="40" xfId="0" applyFont="1" applyFill="1" applyBorder="1" applyAlignment="1">
      <alignment vertical="center" wrapText="1"/>
    </xf>
    <xf numFmtId="0" fontId="25" fillId="0" borderId="40" xfId="0" applyFont="1" applyBorder="1" applyAlignment="1">
      <alignment vertical="center" wrapText="1"/>
    </xf>
    <xf numFmtId="0" fontId="25" fillId="0" borderId="54" xfId="0" applyFont="1" applyBorder="1" applyAlignment="1">
      <alignment vertical="center" wrapText="1"/>
    </xf>
    <xf numFmtId="0" fontId="6" fillId="0" borderId="24" xfId="0" applyFont="1" applyFill="1" applyBorder="1" applyAlignment="1">
      <alignment horizontal="center" vertical="center"/>
    </xf>
    <xf numFmtId="0" fontId="0" fillId="0" borderId="60" xfId="0" applyFont="1" applyBorder="1" applyAlignment="1">
      <alignment horizontal="center" vertical="center"/>
    </xf>
    <xf numFmtId="0" fontId="4" fillId="0" borderId="34" xfId="0" applyFont="1"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4" fillId="0" borderId="3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0" fillId="0" borderId="97" xfId="0" applyBorder="1" applyAlignment="1">
      <alignmen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7" fillId="0" borderId="95"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30" fillId="2" borderId="23"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3" fillId="2" borderId="1" xfId="1" applyNumberFormat="1" applyFont="1" applyFill="1" applyBorder="1" applyAlignment="1">
      <alignment vertical="center"/>
    </xf>
    <xf numFmtId="176" fontId="25" fillId="2" borderId="1" xfId="1" applyNumberFormat="1" applyFont="1" applyFill="1" applyBorder="1" applyAlignment="1">
      <alignment vertical="center"/>
    </xf>
    <xf numFmtId="0" fontId="3" fillId="0" borderId="0" xfId="0" applyFont="1" applyBorder="1" applyAlignment="1">
      <alignment horizontal="left" vertical="center"/>
    </xf>
    <xf numFmtId="0" fontId="0" fillId="0" borderId="36" xfId="0" applyBorder="1" applyAlignment="1">
      <alignment horizontal="lef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3" fillId="2" borderId="69" xfId="0" applyFont="1" applyFill="1" applyBorder="1" applyAlignment="1">
      <alignment vertical="top" wrapText="1"/>
    </xf>
    <xf numFmtId="0" fontId="23" fillId="2" borderId="70" xfId="0" applyFont="1" applyFill="1" applyBorder="1" applyAlignment="1">
      <alignment vertical="top" wrapText="1"/>
    </xf>
    <xf numFmtId="0" fontId="23" fillId="2" borderId="71" xfId="0" applyFont="1" applyFill="1" applyBorder="1" applyAlignment="1">
      <alignment vertical="top" wrapText="1"/>
    </xf>
    <xf numFmtId="0" fontId="3" fillId="0" borderId="72" xfId="0" applyFont="1" applyBorder="1" applyAlignment="1"/>
    <xf numFmtId="0" fontId="0" fillId="0" borderId="73" xfId="0" applyBorder="1" applyAlignment="1"/>
    <xf numFmtId="0" fontId="0" fillId="0" borderId="74" xfId="0" applyBorder="1" applyAlignment="1"/>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4" fillId="2" borderId="23"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0" fillId="0" borderId="0" xfId="0" applyBorder="1" applyAlignment="1"/>
    <xf numFmtId="0" fontId="0" fillId="0" borderId="36" xfId="0" applyBorder="1" applyAlignment="1"/>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Font="1" applyBorder="1" applyAlignment="1">
      <alignment horizontal="center" vertical="center" wrapText="1"/>
    </xf>
    <xf numFmtId="176" fontId="23" fillId="2" borderId="23" xfId="0" applyNumberFormat="1" applyFont="1" applyFill="1" applyBorder="1" applyAlignment="1">
      <alignment vertical="center" wrapText="1"/>
    </xf>
    <xf numFmtId="176" fontId="23" fillId="2" borderId="4" xfId="0" applyNumberFormat="1" applyFont="1" applyFill="1" applyBorder="1" applyAlignment="1">
      <alignment vertical="center" wrapText="1"/>
    </xf>
    <xf numFmtId="176" fontId="25" fillId="2" borderId="5" xfId="0" applyNumberFormat="1" applyFont="1" applyFill="1" applyBorder="1" applyAlignment="1">
      <alignment vertical="center"/>
    </xf>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34</xdr:row>
          <xdr:rowOff>50800</xdr:rowOff>
        </xdr:from>
        <xdr:to>
          <xdr:col>2</xdr:col>
          <xdr:colOff>69850</xdr:colOff>
          <xdr:row>34</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50800</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317500</xdr:rowOff>
        </xdr:from>
        <xdr:to>
          <xdr:col>2</xdr:col>
          <xdr:colOff>107950</xdr:colOff>
          <xdr:row>37</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165100</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50800</xdr:rowOff>
        </xdr:from>
        <xdr:to>
          <xdr:col>2</xdr:col>
          <xdr:colOff>57150</xdr:colOff>
          <xdr:row>35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216648</xdr:colOff>
      <xdr:row>2</xdr:row>
      <xdr:rowOff>258671</xdr:rowOff>
    </xdr:from>
    <xdr:to>
      <xdr:col>19</xdr:col>
      <xdr:colOff>397809</xdr:colOff>
      <xdr:row>4</xdr:row>
      <xdr:rowOff>55563</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5788773" y="861921"/>
          <a:ext cx="3610161" cy="273142"/>
        </a:xfrm>
        <a:prstGeom prst="borderCallout1">
          <a:avLst>
            <a:gd name="adj1" fmla="val 317"/>
            <a:gd name="adj2" fmla="val 37840"/>
            <a:gd name="adj3" fmla="val -89984"/>
            <a:gd name="adj4" fmla="val 4676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3</xdr:col>
      <xdr:colOff>1040903</xdr:colOff>
      <xdr:row>1</xdr:row>
      <xdr:rowOff>87780</xdr:rowOff>
    </xdr:from>
    <xdr:to>
      <xdr:col>11</xdr:col>
      <xdr:colOff>79375</xdr:colOff>
      <xdr:row>3</xdr:row>
      <xdr:rowOff>42958</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2041028" y="389405"/>
          <a:ext cx="3610472" cy="558428"/>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記入例（病院・診療所）</a:t>
          </a:r>
          <a:endParaRPr kumimoji="1" lang="en-US" altLang="ja-JP" sz="2400" b="1">
            <a:solidFill>
              <a:schemeClr val="tx1"/>
            </a:solidFill>
          </a:endParaRPr>
        </a:p>
        <a:p>
          <a:pPr algn="l"/>
          <a:r>
            <a:rPr kumimoji="1" lang="ja-JP" altLang="en-US" sz="1100"/>
            <a:t>）</a:t>
          </a:r>
        </a:p>
      </xdr:txBody>
    </xdr:sp>
    <xdr:clientData/>
  </xdr:twoCellAnchor>
  <xdr:twoCellAnchor>
    <xdr:from>
      <xdr:col>9</xdr:col>
      <xdr:colOff>158753</xdr:colOff>
      <xdr:row>10</xdr:row>
      <xdr:rowOff>74083</xdr:rowOff>
    </xdr:from>
    <xdr:to>
      <xdr:col>11</xdr:col>
      <xdr:colOff>111127</xdr:colOff>
      <xdr:row>11</xdr:row>
      <xdr:rowOff>145521</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4851403" y="3693583"/>
          <a:ext cx="803274" cy="325438"/>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7</xdr:col>
      <xdr:colOff>271743</xdr:colOff>
      <xdr:row>14</xdr:row>
      <xdr:rowOff>117662</xdr:rowOff>
    </xdr:from>
    <xdr:to>
      <xdr:col>11</xdr:col>
      <xdr:colOff>193746</xdr:colOff>
      <xdr:row>15</xdr:row>
      <xdr:rowOff>169822</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4129368" y="4880162"/>
          <a:ext cx="1636503" cy="306160"/>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17</xdr:col>
      <xdr:colOff>388472</xdr:colOff>
      <xdr:row>16</xdr:row>
      <xdr:rowOff>186765</xdr:rowOff>
    </xdr:from>
    <xdr:to>
      <xdr:col>18</xdr:col>
      <xdr:colOff>179295</xdr:colOff>
      <xdr:row>17</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8486590" y="5535706"/>
          <a:ext cx="216646"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276411</xdr:colOff>
      <xdr:row>14</xdr:row>
      <xdr:rowOff>171823</xdr:rowOff>
    </xdr:from>
    <xdr:to>
      <xdr:col>18</xdr:col>
      <xdr:colOff>93826</xdr:colOff>
      <xdr:row>15</xdr:row>
      <xdr:rowOff>223983</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7522882" y="4945529"/>
          <a:ext cx="1094885" cy="306160"/>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15</xdr:col>
      <xdr:colOff>394540</xdr:colOff>
      <xdr:row>17</xdr:row>
      <xdr:rowOff>364191</xdr:rowOff>
    </xdr:from>
    <xdr:to>
      <xdr:col>19</xdr:col>
      <xdr:colOff>313741</xdr:colOff>
      <xdr:row>18</xdr:row>
      <xdr:rowOff>132758</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681165" y="6079191"/>
          <a:ext cx="1633701" cy="300380"/>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24</xdr:row>
      <xdr:rowOff>29882</xdr:rowOff>
    </xdr:from>
    <xdr:to>
      <xdr:col>9</xdr:col>
      <xdr:colOff>22412</xdr:colOff>
      <xdr:row>24</xdr:row>
      <xdr:rowOff>268941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332941" y="8113058"/>
          <a:ext cx="381000"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419755</xdr:colOff>
      <xdr:row>22</xdr:row>
      <xdr:rowOff>21944</xdr:rowOff>
    </xdr:from>
    <xdr:to>
      <xdr:col>11</xdr:col>
      <xdr:colOff>237170</xdr:colOff>
      <xdr:row>22</xdr:row>
      <xdr:rowOff>328104</xdr:rowOff>
    </xdr:to>
    <xdr:sp macro="" textlink="">
      <xdr:nvSpPr>
        <xdr:cNvPr id="17" name="吹き出し: 線 16">
          <a:extLst>
            <a:ext uri="{FF2B5EF4-FFF2-40B4-BE49-F238E27FC236}">
              <a16:creationId xmlns:a16="http://schemas.microsoft.com/office/drawing/2014/main" id="{00000000-0008-0000-0000-000011000000}"/>
            </a:ext>
          </a:extLst>
        </xdr:cNvPr>
        <xdr:cNvSpPr/>
      </xdr:nvSpPr>
      <xdr:spPr>
        <a:xfrm>
          <a:off x="4706005" y="7387944"/>
          <a:ext cx="1103290" cy="306160"/>
        </a:xfrm>
        <a:prstGeom prst="borderCallout1">
          <a:avLst>
            <a:gd name="adj1" fmla="val 223208"/>
            <a:gd name="adj2" fmla="val -5738"/>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2</xdr:col>
      <xdr:colOff>380999</xdr:colOff>
      <xdr:row>26</xdr:row>
      <xdr:rowOff>29883</xdr:rowOff>
    </xdr:from>
    <xdr:to>
      <xdr:col>3</xdr:col>
      <xdr:colOff>433293</xdr:colOff>
      <xdr:row>26</xdr:row>
      <xdr:rowOff>313765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48764" y="8882530"/>
          <a:ext cx="478117"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27</xdr:row>
      <xdr:rowOff>29882</xdr:rowOff>
    </xdr:from>
    <xdr:to>
      <xdr:col>7</xdr:col>
      <xdr:colOff>52294</xdr:colOff>
      <xdr:row>27</xdr:row>
      <xdr:rowOff>336042</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2405529" y="9203764"/>
          <a:ext cx="1486647"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24</xdr:row>
      <xdr:rowOff>231589</xdr:rowOff>
    </xdr:from>
    <xdr:to>
      <xdr:col>19</xdr:col>
      <xdr:colOff>201706</xdr:colOff>
      <xdr:row>24</xdr:row>
      <xdr:rowOff>425825</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748059" y="8314765"/>
          <a:ext cx="403412"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18677</xdr:colOff>
      <xdr:row>22</xdr:row>
      <xdr:rowOff>466</xdr:rowOff>
    </xdr:from>
    <xdr:to>
      <xdr:col>19</xdr:col>
      <xdr:colOff>227853</xdr:colOff>
      <xdr:row>22</xdr:row>
      <xdr:rowOff>306626</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7733927" y="7366466"/>
          <a:ext cx="1495051" cy="306160"/>
        </a:xfrm>
        <a:prstGeom prst="borderCallout1">
          <a:avLst>
            <a:gd name="adj1" fmla="val 300073"/>
            <a:gd name="adj2" fmla="val 70284"/>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3</xdr:col>
      <xdr:colOff>1030941</xdr:colOff>
      <xdr:row>31</xdr:row>
      <xdr:rowOff>635000</xdr:rowOff>
    </xdr:from>
    <xdr:to>
      <xdr:col>10</xdr:col>
      <xdr:colOff>55719</xdr:colOff>
      <xdr:row>32</xdr:row>
      <xdr:rowOff>171979</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2024529" y="11153588"/>
          <a:ext cx="3148543"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8</xdr:col>
      <xdr:colOff>201706</xdr:colOff>
      <xdr:row>27</xdr:row>
      <xdr:rowOff>22412</xdr:rowOff>
    </xdr:from>
    <xdr:to>
      <xdr:col>12</xdr:col>
      <xdr:colOff>96495</xdr:colOff>
      <xdr:row>27</xdr:row>
      <xdr:rowOff>331974</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4467412" y="9196294"/>
          <a:ext cx="1598083"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27</xdr:row>
      <xdr:rowOff>29883</xdr:rowOff>
    </xdr:from>
    <xdr:to>
      <xdr:col>19</xdr:col>
      <xdr:colOff>108167</xdr:colOff>
      <xdr:row>27</xdr:row>
      <xdr:rowOff>320924</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6880412" y="9203765"/>
          <a:ext cx="2177520"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355600</xdr:colOff>
      <xdr:row>6</xdr:row>
      <xdr:rowOff>95250</xdr:rowOff>
    </xdr:from>
    <xdr:to>
      <xdr:col>3</xdr:col>
      <xdr:colOff>1276350</xdr:colOff>
      <xdr:row>7</xdr:row>
      <xdr:rowOff>6350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838200" y="2209800"/>
          <a:ext cx="1479550" cy="29210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8</xdr:col>
      <xdr:colOff>12700</xdr:colOff>
      <xdr:row>6</xdr:row>
      <xdr:rowOff>76200</xdr:rowOff>
    </xdr:from>
    <xdr:to>
      <xdr:col>14</xdr:col>
      <xdr:colOff>31750</xdr:colOff>
      <xdr:row>6</xdr:row>
      <xdr:rowOff>342901</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3448050" y="2190750"/>
          <a:ext cx="742950" cy="266701"/>
        </a:xfrm>
        <a:prstGeom prst="borderCallout1">
          <a:avLst>
            <a:gd name="adj1" fmla="val -26359"/>
            <a:gd name="adj2" fmla="val -18637"/>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8</xdr:col>
      <xdr:colOff>95250</xdr:colOff>
      <xdr:row>0</xdr:row>
      <xdr:rowOff>50800</xdr:rowOff>
    </xdr:from>
    <xdr:to>
      <xdr:col>17</xdr:col>
      <xdr:colOff>457200</xdr:colOff>
      <xdr:row>1</xdr:row>
      <xdr:rowOff>25400</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3530600" y="50800"/>
          <a:ext cx="3276600" cy="292100"/>
        </a:xfrm>
        <a:prstGeom prst="borderCallout1">
          <a:avLst>
            <a:gd name="adj1" fmla="val 100317"/>
            <a:gd name="adj2" fmla="val 48415"/>
            <a:gd name="adj3" fmla="val 152121"/>
            <a:gd name="adj4" fmla="val 311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15</xdr:row>
          <xdr:rowOff>127000</xdr:rowOff>
        </xdr:from>
        <xdr:to>
          <xdr:col>1</xdr:col>
          <xdr:colOff>508000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127000</xdr:rowOff>
        </xdr:from>
        <xdr:to>
          <xdr:col>1</xdr:col>
          <xdr:colOff>508000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12</xdr:row>
          <xdr:rowOff>114300</xdr:rowOff>
        </xdr:from>
        <xdr:to>
          <xdr:col>1</xdr:col>
          <xdr:colOff>508000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xdr:row>
          <xdr:rowOff>107950</xdr:rowOff>
        </xdr:from>
        <xdr:to>
          <xdr:col>1</xdr:col>
          <xdr:colOff>495300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xdr:row>
          <xdr:rowOff>133350</xdr:rowOff>
        </xdr:from>
        <xdr:to>
          <xdr:col>1</xdr:col>
          <xdr:colOff>508000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14</xdr:row>
          <xdr:rowOff>107950</xdr:rowOff>
        </xdr:from>
        <xdr:to>
          <xdr:col>1</xdr:col>
          <xdr:colOff>508000</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222250</xdr:colOff>
      <xdr:row>8</xdr:row>
      <xdr:rowOff>44450</xdr:rowOff>
    </xdr:from>
    <xdr:to>
      <xdr:col>3</xdr:col>
      <xdr:colOff>811212</xdr:colOff>
      <xdr:row>9</xdr:row>
      <xdr:rowOff>158750</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1441450" y="1841500"/>
          <a:ext cx="1446212" cy="273050"/>
        </a:xfrm>
        <a:prstGeom prst="borderCallout1">
          <a:avLst>
            <a:gd name="adj1" fmla="val 37274"/>
            <a:gd name="adj2" fmla="val 159"/>
            <a:gd name="adj3" fmla="val -104401"/>
            <a:gd name="adj4" fmla="val -1316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527050</xdr:colOff>
      <xdr:row>8</xdr:row>
      <xdr:rowOff>57150</xdr:rowOff>
    </xdr:from>
    <xdr:to>
      <xdr:col>7</xdr:col>
      <xdr:colOff>633413</xdr:colOff>
      <xdr:row>9</xdr:row>
      <xdr:rowOff>171450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229100" y="185420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152400</xdr:colOff>
      <xdr:row>23</xdr:row>
      <xdr:rowOff>19050</xdr:rowOff>
    </xdr:from>
    <xdr:to>
      <xdr:col>6</xdr:col>
      <xdr:colOff>628120</xdr:colOff>
      <xdr:row>24</xdr:row>
      <xdr:rowOff>107949</xdr:rowOff>
    </xdr:to>
    <xdr:sp macro="" textlink="">
      <xdr:nvSpPr>
        <xdr:cNvPr id="11" name="吹き出し: 線 10">
          <a:extLst>
            <a:ext uri="{FF2B5EF4-FFF2-40B4-BE49-F238E27FC236}">
              <a16:creationId xmlns:a16="http://schemas.microsoft.com/office/drawing/2014/main" id="{00000000-0008-0000-0200-00000B000000}"/>
            </a:ext>
          </a:extLst>
        </xdr:cNvPr>
        <xdr:cNvSpPr/>
      </xdr:nvSpPr>
      <xdr:spPr>
        <a:xfrm>
          <a:off x="1371600" y="558165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15</xdr:row>
          <xdr:rowOff>127000</xdr:rowOff>
        </xdr:from>
        <xdr:to>
          <xdr:col>1</xdr:col>
          <xdr:colOff>508000</xdr:colOff>
          <xdr:row>17</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127000</xdr:rowOff>
        </xdr:from>
        <xdr:to>
          <xdr:col>1</xdr:col>
          <xdr:colOff>508000</xdr:colOff>
          <xdr:row>18</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12</xdr:row>
          <xdr:rowOff>114300</xdr:rowOff>
        </xdr:from>
        <xdr:to>
          <xdr:col>1</xdr:col>
          <xdr:colOff>508000</xdr:colOff>
          <xdr:row>14</xdr:row>
          <xdr:rowOff>57150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xdr:row>
          <xdr:rowOff>107950</xdr:rowOff>
        </xdr:from>
        <xdr:to>
          <xdr:col>1</xdr:col>
          <xdr:colOff>495300</xdr:colOff>
          <xdr:row>15</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xdr:row>
          <xdr:rowOff>133350</xdr:rowOff>
        </xdr:from>
        <xdr:to>
          <xdr:col>1</xdr:col>
          <xdr:colOff>508000</xdr:colOff>
          <xdr:row>13</xdr:row>
          <xdr:rowOff>69850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14</xdr:row>
          <xdr:rowOff>107950</xdr:rowOff>
        </xdr:from>
        <xdr:to>
          <xdr:col>1</xdr:col>
          <xdr:colOff>495300</xdr:colOff>
          <xdr:row>16</xdr:row>
          <xdr:rowOff>57150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279400</xdr:colOff>
      <xdr:row>8</xdr:row>
      <xdr:rowOff>57150</xdr:rowOff>
    </xdr:from>
    <xdr:to>
      <xdr:col>4</xdr:col>
      <xdr:colOff>49212</xdr:colOff>
      <xdr:row>9</xdr:row>
      <xdr:rowOff>190500</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498600" y="1854200"/>
          <a:ext cx="1446212" cy="292100"/>
        </a:xfrm>
        <a:prstGeom prst="borderCallout1">
          <a:avLst>
            <a:gd name="adj1" fmla="val 37274"/>
            <a:gd name="adj2" fmla="val 159"/>
            <a:gd name="adj3" fmla="val -104401"/>
            <a:gd name="adj4" fmla="val -1316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400050</xdr:colOff>
      <xdr:row>8</xdr:row>
      <xdr:rowOff>57150</xdr:rowOff>
    </xdr:from>
    <xdr:to>
      <xdr:col>7</xdr:col>
      <xdr:colOff>508000</xdr:colOff>
      <xdr:row>9</xdr:row>
      <xdr:rowOff>177800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4102100" y="185420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120650</xdr:colOff>
      <xdr:row>23</xdr:row>
      <xdr:rowOff>12700</xdr:rowOff>
    </xdr:from>
    <xdr:to>
      <xdr:col>6</xdr:col>
      <xdr:colOff>520700</xdr:colOff>
      <xdr:row>24</xdr:row>
      <xdr:rowOff>69849</xdr:rowOff>
    </xdr:to>
    <xdr:sp macro="" textlink="">
      <xdr:nvSpPr>
        <xdr:cNvPr id="10" name="吹き出し: 線 9">
          <a:extLst>
            <a:ext uri="{FF2B5EF4-FFF2-40B4-BE49-F238E27FC236}">
              <a16:creationId xmlns:a16="http://schemas.microsoft.com/office/drawing/2014/main" id="{00000000-0008-0000-0300-00000A000000}"/>
            </a:ext>
          </a:extLst>
        </xdr:cNvPr>
        <xdr:cNvSpPr/>
      </xdr:nvSpPr>
      <xdr:spPr>
        <a:xfrm>
          <a:off x="1339850" y="5575300"/>
          <a:ext cx="3689350" cy="247649"/>
        </a:xfrm>
        <a:prstGeom prst="borderCallout1">
          <a:avLst>
            <a:gd name="adj1" fmla="val -270"/>
            <a:gd name="adj2" fmla="val 5866"/>
            <a:gd name="adj3" fmla="val -89758"/>
            <a:gd name="adj4" fmla="val 2302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A4" zoomScale="80" zoomScaleNormal="100" zoomScaleSheetLayoutView="80" workbookViewId="0">
      <selection activeCell="A23" sqref="A23:T23"/>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3" t="s">
        <v>36</v>
      </c>
      <c r="B1" s="3"/>
      <c r="C1" s="3"/>
      <c r="D1" s="3"/>
      <c r="T1" s="7"/>
    </row>
    <row r="2" spans="1:20" ht="24.4" customHeight="1">
      <c r="A2" s="21"/>
      <c r="B2" s="21"/>
      <c r="C2" s="21"/>
      <c r="D2" s="21"/>
      <c r="N2" s="83" t="s">
        <v>72</v>
      </c>
      <c r="O2" s="111">
        <v>5</v>
      </c>
      <c r="P2" s="82" t="s">
        <v>73</v>
      </c>
      <c r="Q2" s="111">
        <v>9</v>
      </c>
      <c r="R2" s="82" t="s">
        <v>75</v>
      </c>
      <c r="S2" s="111">
        <v>10</v>
      </c>
      <c r="T2" s="82" t="s">
        <v>74</v>
      </c>
    </row>
    <row r="3" spans="1:20" ht="24.4" customHeight="1">
      <c r="A3" s="21"/>
      <c r="B3" s="34" t="s">
        <v>11</v>
      </c>
      <c r="C3" s="21"/>
      <c r="D3" s="21"/>
      <c r="T3" s="7"/>
    </row>
    <row r="4" spans="1:20" ht="13.5" customHeight="1">
      <c r="A4" s="21"/>
      <c r="B4" s="21"/>
      <c r="C4" s="21"/>
      <c r="D4" s="21"/>
      <c r="T4" s="7"/>
    </row>
    <row r="5" spans="1:20" s="1" customFormat="1" ht="43.9" customHeight="1">
      <c r="A5" s="183" t="s">
        <v>12</v>
      </c>
      <c r="B5" s="183"/>
      <c r="C5" s="183"/>
      <c r="D5" s="183"/>
      <c r="E5" s="183"/>
      <c r="F5" s="183"/>
      <c r="G5" s="183"/>
      <c r="H5" s="183"/>
      <c r="I5" s="183"/>
      <c r="J5" s="183"/>
      <c r="K5" s="183"/>
      <c r="L5" s="183"/>
      <c r="M5" s="183"/>
      <c r="N5" s="183"/>
      <c r="O5" s="183"/>
      <c r="P5" s="183"/>
      <c r="Q5" s="183"/>
      <c r="R5" s="183"/>
      <c r="S5" s="183"/>
      <c r="T5" s="183"/>
    </row>
    <row r="6" spans="1:20" s="1" customFormat="1" ht="43.9" customHeight="1">
      <c r="A6" s="183"/>
      <c r="B6" s="217"/>
      <c r="C6" s="217"/>
      <c r="D6" s="217"/>
      <c r="E6" s="217"/>
      <c r="F6" s="217"/>
      <c r="G6" s="217"/>
      <c r="H6" s="217"/>
      <c r="I6" s="217"/>
      <c r="J6" s="217"/>
      <c r="K6" s="217"/>
      <c r="L6" s="217"/>
      <c r="M6" s="217"/>
      <c r="N6" s="217"/>
      <c r="O6" s="217"/>
      <c r="P6" s="217"/>
      <c r="Q6" s="217"/>
      <c r="R6" s="217"/>
      <c r="S6" s="217"/>
      <c r="T6" s="217"/>
    </row>
    <row r="7" spans="1:20" s="1" customFormat="1" ht="43.9" customHeight="1">
      <c r="A7" s="224" t="s">
        <v>101</v>
      </c>
      <c r="B7" s="225"/>
      <c r="C7" s="225"/>
      <c r="D7" s="225"/>
      <c r="E7" s="225"/>
      <c r="F7" s="225"/>
      <c r="G7" s="225"/>
      <c r="H7" s="225"/>
      <c r="I7" s="225"/>
      <c r="J7" s="225"/>
      <c r="K7" s="225"/>
      <c r="L7" s="225"/>
      <c r="M7" s="225"/>
      <c r="N7" s="225"/>
      <c r="O7" s="225"/>
      <c r="P7" s="225"/>
      <c r="Q7" s="225"/>
      <c r="R7" s="225"/>
      <c r="S7" s="225"/>
      <c r="T7" s="225"/>
    </row>
    <row r="8" spans="1:20" s="1" customFormat="1" ht="22.5" customHeight="1">
      <c r="A8" s="22"/>
      <c r="B8" s="22"/>
      <c r="C8" s="22"/>
      <c r="D8" s="54"/>
      <c r="E8" s="22"/>
      <c r="F8" s="22"/>
      <c r="G8" s="22"/>
      <c r="H8" s="22"/>
      <c r="I8" s="22"/>
      <c r="J8" s="22"/>
      <c r="K8" s="22"/>
      <c r="L8" s="22"/>
      <c r="M8" s="22"/>
      <c r="N8" s="22"/>
      <c r="O8" s="22"/>
      <c r="P8" s="22"/>
      <c r="Q8" s="22"/>
      <c r="R8" s="22"/>
      <c r="S8" s="22"/>
      <c r="T8" s="22"/>
    </row>
    <row r="9" spans="1:20" s="1" customFormat="1" ht="30" customHeight="1">
      <c r="A9" s="211" t="s">
        <v>19</v>
      </c>
      <c r="B9" s="212"/>
      <c r="C9" s="212"/>
      <c r="D9" s="213"/>
      <c r="E9" s="245">
        <v>210000</v>
      </c>
      <c r="F9" s="246"/>
      <c r="G9" s="246"/>
      <c r="H9" s="246"/>
      <c r="I9" s="31" t="s">
        <v>1</v>
      </c>
      <c r="J9" s="35" t="s">
        <v>71</v>
      </c>
      <c r="K9" s="22"/>
      <c r="L9" s="22"/>
      <c r="M9" s="22"/>
      <c r="N9" s="22"/>
      <c r="O9" s="22"/>
      <c r="P9" s="22"/>
      <c r="Q9" s="22"/>
      <c r="R9" s="22"/>
      <c r="S9" s="22"/>
      <c r="T9" s="22"/>
    </row>
    <row r="10" spans="1:20" s="1" customFormat="1" ht="16.5" customHeight="1" thickBot="1"/>
    <row r="11" spans="1:20" s="1" customFormat="1" ht="20.149999999999999" customHeight="1">
      <c r="A11" s="188" t="s">
        <v>15</v>
      </c>
      <c r="B11" s="189"/>
      <c r="C11" s="209" t="s">
        <v>48</v>
      </c>
      <c r="D11" s="84" t="s">
        <v>47</v>
      </c>
      <c r="E11" s="184" t="s">
        <v>110</v>
      </c>
      <c r="F11" s="184"/>
      <c r="G11" s="184"/>
      <c r="H11" s="184"/>
      <c r="I11" s="184"/>
      <c r="J11" s="184"/>
      <c r="K11" s="184"/>
      <c r="L11" s="184"/>
      <c r="M11" s="184"/>
      <c r="N11" s="184"/>
      <c r="O11" s="184"/>
      <c r="P11" s="184"/>
      <c r="Q11" s="184"/>
      <c r="R11" s="184"/>
      <c r="S11" s="184"/>
      <c r="T11" s="185"/>
    </row>
    <row r="12" spans="1:20" s="1" customFormat="1" ht="25" customHeight="1">
      <c r="A12" s="190"/>
      <c r="B12" s="191"/>
      <c r="C12" s="210"/>
      <c r="D12" s="85" t="s">
        <v>49</v>
      </c>
      <c r="E12" s="186" t="s">
        <v>106</v>
      </c>
      <c r="F12" s="186"/>
      <c r="G12" s="186"/>
      <c r="H12" s="186"/>
      <c r="I12" s="186"/>
      <c r="J12" s="186"/>
      <c r="K12" s="186"/>
      <c r="L12" s="186"/>
      <c r="M12" s="186"/>
      <c r="N12" s="186"/>
      <c r="O12" s="186"/>
      <c r="P12" s="186"/>
      <c r="Q12" s="186"/>
      <c r="R12" s="186"/>
      <c r="S12" s="186"/>
      <c r="T12" s="187"/>
    </row>
    <row r="13" spans="1:20" s="1" customFormat="1" ht="20.149999999999999" customHeight="1">
      <c r="A13" s="190"/>
      <c r="B13" s="191"/>
      <c r="C13" s="210"/>
      <c r="D13" s="86" t="s">
        <v>47</v>
      </c>
      <c r="E13" s="155" t="s">
        <v>107</v>
      </c>
      <c r="F13" s="156"/>
      <c r="G13" s="156"/>
      <c r="H13" s="156"/>
      <c r="I13" s="156"/>
      <c r="J13" s="156"/>
      <c r="K13" s="157"/>
      <c r="L13" s="220"/>
      <c r="M13" s="221"/>
      <c r="N13" s="222"/>
      <c r="O13" s="222"/>
      <c r="P13" s="222"/>
      <c r="Q13" s="222"/>
      <c r="R13" s="222"/>
      <c r="S13" s="222"/>
      <c r="T13" s="223"/>
    </row>
    <row r="14" spans="1:20" s="1" customFormat="1" ht="25" customHeight="1" thickBot="1">
      <c r="A14" s="190"/>
      <c r="B14" s="191"/>
      <c r="C14" s="210"/>
      <c r="D14" s="87" t="s">
        <v>51</v>
      </c>
      <c r="E14" s="247" t="s">
        <v>108</v>
      </c>
      <c r="F14" s="248"/>
      <c r="G14" s="248"/>
      <c r="H14" s="248"/>
      <c r="I14" s="248"/>
      <c r="J14" s="248"/>
      <c r="K14" s="249"/>
      <c r="L14" s="259" t="s">
        <v>52</v>
      </c>
      <c r="M14" s="260"/>
      <c r="N14" s="256" t="s">
        <v>109</v>
      </c>
      <c r="O14" s="257"/>
      <c r="P14" s="257"/>
      <c r="Q14" s="257"/>
      <c r="R14" s="257"/>
      <c r="S14" s="257"/>
      <c r="T14" s="258"/>
    </row>
    <row r="15" spans="1:20" s="1" customFormat="1" ht="20.149999999999999" customHeight="1">
      <c r="A15" s="190"/>
      <c r="B15" s="191"/>
      <c r="C15" s="218" t="s">
        <v>53</v>
      </c>
      <c r="D15" s="88" t="s">
        <v>50</v>
      </c>
      <c r="E15" s="228"/>
      <c r="F15" s="229"/>
      <c r="G15" s="229"/>
      <c r="H15" s="229"/>
      <c r="I15" s="229"/>
      <c r="J15" s="229"/>
      <c r="K15" s="229"/>
      <c r="L15" s="229"/>
      <c r="M15" s="229"/>
      <c r="N15" s="229"/>
      <c r="O15" s="229"/>
      <c r="P15" s="229"/>
      <c r="Q15" s="229"/>
      <c r="R15" s="229"/>
      <c r="S15" s="229"/>
      <c r="T15" s="230"/>
    </row>
    <row r="16" spans="1:20" s="1" customFormat="1" ht="25" customHeight="1" thickBot="1">
      <c r="A16" s="190"/>
      <c r="B16" s="191"/>
      <c r="C16" s="219"/>
      <c r="D16" s="85" t="s">
        <v>78</v>
      </c>
      <c r="E16" s="231"/>
      <c r="F16" s="232"/>
      <c r="G16" s="232"/>
      <c r="H16" s="232"/>
      <c r="I16" s="232"/>
      <c r="J16" s="232"/>
      <c r="K16" s="232"/>
      <c r="L16" s="232"/>
      <c r="M16" s="232"/>
      <c r="N16" s="232"/>
      <c r="O16" s="232"/>
      <c r="P16" s="232"/>
      <c r="Q16" s="232"/>
      <c r="R16" s="232"/>
      <c r="S16" s="232"/>
      <c r="T16" s="233"/>
    </row>
    <row r="17" spans="1:20" s="1" customFormat="1" ht="30" customHeight="1">
      <c r="A17" s="190"/>
      <c r="B17" s="191"/>
      <c r="C17" s="237" t="s">
        <v>79</v>
      </c>
      <c r="D17" s="238"/>
      <c r="E17" s="107" t="s">
        <v>0</v>
      </c>
      <c r="F17" s="250" t="s">
        <v>111</v>
      </c>
      <c r="G17" s="251"/>
      <c r="H17" s="251"/>
      <c r="I17" s="251"/>
      <c r="J17" s="252"/>
      <c r="K17" s="243" t="s">
        <v>10</v>
      </c>
      <c r="L17" s="244"/>
      <c r="M17" s="180" t="s">
        <v>112</v>
      </c>
      <c r="N17" s="181"/>
      <c r="O17" s="181"/>
      <c r="P17" s="181"/>
      <c r="Q17" s="181"/>
      <c r="R17" s="253" t="s">
        <v>105</v>
      </c>
      <c r="S17" s="254"/>
      <c r="T17" s="255"/>
    </row>
    <row r="18" spans="1:20" s="1" customFormat="1" ht="42" customHeight="1">
      <c r="A18" s="190"/>
      <c r="B18" s="191"/>
      <c r="C18" s="239"/>
      <c r="D18" s="240"/>
      <c r="E18" s="197" t="s">
        <v>113</v>
      </c>
      <c r="F18" s="198"/>
      <c r="G18" s="199"/>
      <c r="H18" s="199"/>
      <c r="I18" s="199"/>
      <c r="J18" s="199"/>
      <c r="K18" s="199"/>
      <c r="L18" s="199"/>
      <c r="M18" s="199"/>
      <c r="N18" s="199"/>
      <c r="O18" s="199"/>
      <c r="P18" s="199"/>
      <c r="Q18" s="199"/>
      <c r="R18" s="199"/>
      <c r="S18" s="199"/>
      <c r="T18" s="200"/>
    </row>
    <row r="19" spans="1:20" s="1" customFormat="1" ht="18.5" thickBot="1">
      <c r="A19" s="190"/>
      <c r="B19" s="191"/>
      <c r="C19" s="241"/>
      <c r="D19" s="242"/>
      <c r="E19" s="234" t="s">
        <v>104</v>
      </c>
      <c r="F19" s="235"/>
      <c r="G19" s="235"/>
      <c r="H19" s="235"/>
      <c r="I19" s="235"/>
      <c r="J19" s="235"/>
      <c r="K19" s="235"/>
      <c r="L19" s="235"/>
      <c r="M19" s="235"/>
      <c r="N19" s="235"/>
      <c r="O19" s="235"/>
      <c r="P19" s="235"/>
      <c r="Q19" s="235"/>
      <c r="R19" s="235"/>
      <c r="S19" s="235"/>
      <c r="T19" s="236"/>
    </row>
    <row r="20" spans="1:20" s="1" customFormat="1" ht="25" customHeight="1">
      <c r="A20" s="190"/>
      <c r="B20" s="191"/>
      <c r="C20" s="215" t="s">
        <v>44</v>
      </c>
      <c r="D20" s="216"/>
      <c r="E20" s="201" t="s">
        <v>114</v>
      </c>
      <c r="F20" s="201"/>
      <c r="G20" s="201"/>
      <c r="H20" s="201"/>
      <c r="I20" s="201"/>
      <c r="J20" s="201"/>
      <c r="K20" s="202"/>
      <c r="L20" s="194" t="s">
        <v>45</v>
      </c>
      <c r="M20" s="195"/>
      <c r="N20" s="195"/>
      <c r="O20" s="196"/>
      <c r="P20" s="203" t="s">
        <v>115</v>
      </c>
      <c r="Q20" s="204"/>
      <c r="R20" s="204"/>
      <c r="S20" s="204"/>
      <c r="T20" s="205"/>
    </row>
    <row r="21" spans="1:20" s="1" customFormat="1" ht="25" customHeight="1" thickBot="1">
      <c r="A21" s="192"/>
      <c r="B21" s="193"/>
      <c r="C21" s="226" t="s">
        <v>46</v>
      </c>
      <c r="D21" s="227"/>
      <c r="E21" s="144" t="s">
        <v>116</v>
      </c>
      <c r="F21" s="214"/>
      <c r="G21" s="214"/>
      <c r="H21" s="214"/>
      <c r="I21" s="214"/>
      <c r="J21" s="214"/>
      <c r="K21" s="214"/>
      <c r="L21" s="214"/>
      <c r="M21" s="214"/>
      <c r="N21" s="214"/>
      <c r="O21" s="214"/>
      <c r="P21" s="206"/>
      <c r="Q21" s="207"/>
      <c r="R21" s="207"/>
      <c r="S21" s="207"/>
      <c r="T21" s="208"/>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178" t="s">
        <v>20</v>
      </c>
      <c r="B23" s="179"/>
      <c r="C23" s="179"/>
      <c r="D23" s="179"/>
      <c r="E23" s="179"/>
      <c r="F23" s="179"/>
      <c r="G23" s="179"/>
      <c r="H23" s="179"/>
      <c r="I23" s="179"/>
      <c r="J23" s="179"/>
      <c r="K23" s="179"/>
      <c r="L23" s="179"/>
      <c r="M23" s="179"/>
      <c r="N23" s="179"/>
      <c r="O23" s="179"/>
      <c r="P23" s="179"/>
      <c r="Q23" s="179"/>
      <c r="R23" s="179"/>
      <c r="S23" s="179"/>
      <c r="T23" s="179"/>
    </row>
    <row r="24" spans="1:20" s="1" customFormat="1" ht="25" customHeight="1">
      <c r="A24" s="36"/>
      <c r="B24" s="4"/>
      <c r="C24" s="174" t="s">
        <v>60</v>
      </c>
      <c r="D24" s="175"/>
      <c r="E24" s="176"/>
      <c r="F24" s="176"/>
      <c r="G24" s="176"/>
      <c r="H24" s="176"/>
      <c r="I24" s="176"/>
      <c r="J24" s="176"/>
      <c r="K24" s="176"/>
      <c r="L24" s="175" t="s">
        <v>21</v>
      </c>
      <c r="M24" s="175"/>
      <c r="N24" s="175"/>
      <c r="O24" s="175"/>
      <c r="P24" s="175"/>
      <c r="Q24" s="175"/>
      <c r="R24" s="176"/>
      <c r="S24" s="176"/>
      <c r="T24" s="177"/>
    </row>
    <row r="25" spans="1:20" s="1" customFormat="1" ht="35.15" customHeight="1">
      <c r="A25" s="36"/>
      <c r="B25" s="4"/>
      <c r="C25" s="172" t="s">
        <v>117</v>
      </c>
      <c r="D25" s="173"/>
      <c r="E25" s="173"/>
      <c r="F25" s="173"/>
      <c r="G25" s="173"/>
      <c r="H25" s="173"/>
      <c r="I25" s="160" t="s">
        <v>22</v>
      </c>
      <c r="J25" s="171"/>
      <c r="K25" s="171"/>
      <c r="L25" s="169" t="s">
        <v>117</v>
      </c>
      <c r="M25" s="169"/>
      <c r="N25" s="169"/>
      <c r="O25" s="169"/>
      <c r="P25" s="170"/>
      <c r="Q25" s="170"/>
      <c r="R25" s="170"/>
      <c r="S25" s="160" t="s">
        <v>23</v>
      </c>
      <c r="T25" s="161"/>
    </row>
    <row r="26" spans="1:20" s="1" customFormat="1" ht="25" customHeight="1">
      <c r="A26" s="36"/>
      <c r="B26" s="4"/>
      <c r="C26" s="124" t="s">
        <v>24</v>
      </c>
      <c r="D26" s="125"/>
      <c r="E26" s="128" t="s">
        <v>25</v>
      </c>
      <c r="F26" s="129"/>
      <c r="G26" s="129"/>
      <c r="H26" s="129"/>
      <c r="I26" s="129"/>
      <c r="J26" s="129"/>
      <c r="K26" s="154"/>
      <c r="L26" s="162" t="s">
        <v>26</v>
      </c>
      <c r="M26" s="163"/>
      <c r="N26" s="163"/>
      <c r="O26" s="163"/>
      <c r="P26" s="163"/>
      <c r="Q26" s="163"/>
      <c r="R26" s="163"/>
      <c r="S26" s="163"/>
      <c r="T26" s="164"/>
    </row>
    <row r="27" spans="1:20" s="1" customFormat="1" ht="25" customHeight="1" thickBot="1">
      <c r="A27" s="36"/>
      <c r="B27" s="4"/>
      <c r="C27" s="126" t="s">
        <v>32</v>
      </c>
      <c r="D27" s="127"/>
      <c r="E27" s="108">
        <v>1</v>
      </c>
      <c r="F27" s="109">
        <v>2</v>
      </c>
      <c r="G27" s="109">
        <v>3</v>
      </c>
      <c r="H27" s="109">
        <v>4</v>
      </c>
      <c r="I27" s="109">
        <v>5</v>
      </c>
      <c r="J27" s="109">
        <v>6</v>
      </c>
      <c r="K27" s="110">
        <v>7</v>
      </c>
      <c r="L27" s="143" t="s">
        <v>118</v>
      </c>
      <c r="M27" s="144"/>
      <c r="N27" s="144"/>
      <c r="O27" s="144"/>
      <c r="P27" s="144"/>
      <c r="Q27" s="144"/>
      <c r="R27" s="144"/>
      <c r="S27" s="144"/>
      <c r="T27" s="145"/>
    </row>
    <row r="28" spans="1:20" s="1" customFormat="1" ht="30" customHeight="1" thickBot="1">
      <c r="A28" s="61"/>
      <c r="B28" s="4"/>
      <c r="C28" s="132" t="s">
        <v>27</v>
      </c>
      <c r="D28" s="133"/>
      <c r="E28" s="133"/>
      <c r="F28" s="133"/>
      <c r="G28" s="133"/>
      <c r="H28" s="133"/>
      <c r="I28" s="133"/>
      <c r="J28" s="133"/>
      <c r="K28" s="133"/>
      <c r="L28" s="133"/>
      <c r="M28" s="133"/>
      <c r="N28" s="133"/>
      <c r="O28" s="133"/>
      <c r="P28" s="133"/>
      <c r="Q28" s="133"/>
      <c r="R28" s="133"/>
      <c r="S28" s="133"/>
      <c r="T28" s="133"/>
    </row>
    <row r="29" spans="1:20" s="1" customFormat="1" ht="25" customHeight="1">
      <c r="A29" s="36"/>
      <c r="B29" s="4"/>
      <c r="C29" s="134" t="s">
        <v>29</v>
      </c>
      <c r="D29" s="135"/>
      <c r="E29" s="146" t="s">
        <v>28</v>
      </c>
      <c r="F29" s="147"/>
      <c r="G29" s="62"/>
      <c r="H29" s="62"/>
      <c r="I29" s="62"/>
      <c r="J29" s="62"/>
      <c r="K29" s="63"/>
      <c r="L29" s="148" t="s">
        <v>24</v>
      </c>
      <c r="M29" s="147"/>
      <c r="N29" s="130" t="s">
        <v>31</v>
      </c>
      <c r="O29" s="131"/>
      <c r="P29" s="131"/>
      <c r="Q29" s="131"/>
      <c r="R29" s="131"/>
      <c r="S29" s="149"/>
      <c r="T29" s="150"/>
    </row>
    <row r="30" spans="1:20" s="1" customFormat="1" ht="25" customHeight="1">
      <c r="A30" s="36"/>
      <c r="B30" s="4"/>
      <c r="C30" s="136"/>
      <c r="D30" s="137"/>
      <c r="E30" s="128" t="s">
        <v>30</v>
      </c>
      <c r="F30" s="129"/>
      <c r="G30" s="37"/>
      <c r="H30" s="37"/>
      <c r="I30" s="37"/>
      <c r="J30" s="64"/>
      <c r="K30" s="64"/>
      <c r="L30" s="64"/>
      <c r="M30" s="64"/>
      <c r="N30" s="65"/>
      <c r="O30" s="165"/>
      <c r="P30" s="166"/>
      <c r="Q30" s="166"/>
      <c r="R30" s="166"/>
      <c r="S30" s="166"/>
      <c r="T30" s="167"/>
    </row>
    <row r="31" spans="1:20" s="1" customFormat="1" ht="25" customHeight="1" thickBot="1">
      <c r="A31" s="36"/>
      <c r="B31" s="4"/>
      <c r="C31" s="138"/>
      <c r="D31" s="139"/>
      <c r="E31" s="168" t="s">
        <v>26</v>
      </c>
      <c r="F31" s="168"/>
      <c r="G31" s="168"/>
      <c r="H31" s="168"/>
      <c r="I31" s="168"/>
      <c r="J31" s="140"/>
      <c r="K31" s="141"/>
      <c r="L31" s="141"/>
      <c r="M31" s="141"/>
      <c r="N31" s="141"/>
      <c r="O31" s="141"/>
      <c r="P31" s="141"/>
      <c r="Q31" s="141"/>
      <c r="R31" s="141"/>
      <c r="S31" s="141"/>
      <c r="T31" s="142"/>
    </row>
    <row r="32" spans="1:20" s="1" customFormat="1" ht="60" customHeight="1" thickBot="1">
      <c r="A32" s="36"/>
      <c r="B32" s="4"/>
      <c r="C32" s="158" t="s">
        <v>97</v>
      </c>
      <c r="D32" s="158"/>
      <c r="E32" s="159"/>
      <c r="F32" s="159"/>
      <c r="G32" s="159"/>
      <c r="H32" s="159"/>
      <c r="I32" s="159"/>
      <c r="J32" s="159"/>
      <c r="K32" s="159"/>
      <c r="L32" s="159"/>
      <c r="M32" s="159"/>
      <c r="N32" s="159"/>
      <c r="O32" s="159"/>
      <c r="P32" s="159"/>
      <c r="Q32" s="159"/>
      <c r="R32" s="159"/>
      <c r="S32" s="159"/>
      <c r="T32" s="159"/>
    </row>
    <row r="33" spans="1:20" s="1" customFormat="1" ht="16.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3" t="s">
        <v>8</v>
      </c>
      <c r="C34" s="153"/>
      <c r="D34" s="153"/>
      <c r="E34" s="153"/>
      <c r="F34" s="153"/>
      <c r="G34" s="153"/>
      <c r="H34" s="153"/>
      <c r="I34" s="153"/>
      <c r="J34" s="153"/>
      <c r="K34" s="153"/>
      <c r="L34" s="153"/>
      <c r="M34" s="153"/>
      <c r="N34" s="153"/>
      <c r="O34" s="153"/>
      <c r="P34" s="153"/>
      <c r="Q34" s="153"/>
      <c r="R34" s="153"/>
      <c r="S34" s="153"/>
      <c r="T34" s="38"/>
    </row>
    <row r="35" spans="1:20" s="9" customFormat="1" ht="25" customHeight="1">
      <c r="A35" s="17"/>
      <c r="B35" s="39"/>
      <c r="C35" s="153" t="s">
        <v>13</v>
      </c>
      <c r="D35" s="153"/>
      <c r="E35" s="153"/>
      <c r="F35" s="153"/>
      <c r="G35" s="153"/>
      <c r="H35" s="153"/>
      <c r="I35" s="153"/>
      <c r="J35" s="153"/>
      <c r="K35" s="153"/>
      <c r="L35" s="153"/>
      <c r="M35" s="153"/>
      <c r="N35" s="153"/>
      <c r="O35" s="153"/>
      <c r="P35" s="153"/>
      <c r="Q35" s="153"/>
      <c r="R35" s="153"/>
      <c r="S35" s="153"/>
      <c r="T35" s="40"/>
    </row>
    <row r="36" spans="1:20" s="7" customFormat="1" ht="25" customHeight="1">
      <c r="A36" s="16"/>
      <c r="B36" s="41"/>
      <c r="C36" s="36" t="s">
        <v>55</v>
      </c>
      <c r="D36" s="36"/>
      <c r="E36" s="8"/>
      <c r="F36" s="8"/>
      <c r="G36" s="8"/>
      <c r="H36" s="8"/>
      <c r="I36" s="8"/>
      <c r="J36" s="8"/>
      <c r="K36" s="8"/>
      <c r="L36" s="8"/>
      <c r="M36" s="8"/>
      <c r="N36" s="8"/>
      <c r="O36" s="8"/>
      <c r="P36" s="8"/>
      <c r="Q36" s="8"/>
      <c r="R36" s="8"/>
      <c r="S36" s="8"/>
      <c r="T36" s="38"/>
    </row>
    <row r="37" spans="1:20" s="7" customFormat="1" ht="25" customHeight="1">
      <c r="A37" s="16"/>
      <c r="B37" s="41"/>
      <c r="C37" s="36" t="s">
        <v>16</v>
      </c>
      <c r="D37" s="36"/>
      <c r="E37" s="8"/>
      <c r="F37" s="8"/>
      <c r="G37" s="8"/>
      <c r="H37" s="8"/>
      <c r="I37" s="8"/>
      <c r="J37" s="8"/>
      <c r="K37" s="8"/>
      <c r="L37" s="8"/>
      <c r="M37" s="8"/>
      <c r="N37" s="8"/>
      <c r="O37" s="8"/>
      <c r="P37" s="8"/>
      <c r="Q37" s="8"/>
      <c r="R37" s="8"/>
      <c r="S37" s="8"/>
      <c r="T37" s="38"/>
    </row>
    <row r="38" spans="1:20" s="9" customFormat="1" ht="33.65" customHeight="1">
      <c r="A38" s="17"/>
      <c r="B38" s="39"/>
      <c r="C38" s="153" t="s">
        <v>81</v>
      </c>
      <c r="D38" s="153"/>
      <c r="E38" s="153"/>
      <c r="F38" s="153"/>
      <c r="G38" s="153"/>
      <c r="H38" s="153"/>
      <c r="I38" s="153"/>
      <c r="J38" s="153"/>
      <c r="K38" s="153"/>
      <c r="L38" s="153"/>
      <c r="M38" s="153"/>
      <c r="N38" s="153"/>
      <c r="O38" s="153"/>
      <c r="P38" s="153"/>
      <c r="Q38" s="153"/>
      <c r="R38" s="153"/>
      <c r="S38" s="153"/>
      <c r="T38" s="182"/>
    </row>
    <row r="39" spans="1:20" s="9" customFormat="1" ht="25" customHeight="1">
      <c r="A39" s="17"/>
      <c r="B39" s="39"/>
      <c r="C39" s="153" t="s">
        <v>3</v>
      </c>
      <c r="D39" s="153"/>
      <c r="E39" s="153"/>
      <c r="F39" s="153"/>
      <c r="G39" s="153"/>
      <c r="H39" s="153"/>
      <c r="I39" s="153"/>
      <c r="J39" s="153"/>
      <c r="K39" s="153"/>
      <c r="L39" s="153"/>
      <c r="M39" s="153"/>
      <c r="N39" s="153"/>
      <c r="O39" s="153"/>
      <c r="P39" s="153"/>
      <c r="Q39" s="153"/>
      <c r="R39" s="153"/>
      <c r="S39" s="153"/>
      <c r="T39" s="40"/>
    </row>
    <row r="40" spans="1:20" s="9" customFormat="1" ht="25" customHeight="1">
      <c r="A40" s="17"/>
      <c r="B40" s="39"/>
      <c r="C40" s="153" t="s">
        <v>4</v>
      </c>
      <c r="D40" s="153"/>
      <c r="E40" s="153"/>
      <c r="F40" s="153"/>
      <c r="G40" s="153"/>
      <c r="H40" s="153"/>
      <c r="I40" s="153"/>
      <c r="J40" s="153"/>
      <c r="K40" s="153"/>
      <c r="L40" s="153"/>
      <c r="M40" s="153"/>
      <c r="N40" s="153"/>
      <c r="O40" s="153"/>
      <c r="P40" s="153"/>
      <c r="Q40" s="153"/>
      <c r="R40" s="153"/>
      <c r="S40" s="153"/>
      <c r="T40" s="40"/>
    </row>
    <row r="41" spans="1:20" s="9" customFormat="1" ht="45" customHeight="1" thickBot="1">
      <c r="A41" s="18"/>
      <c r="B41" s="42"/>
      <c r="C41" s="151" t="s">
        <v>5</v>
      </c>
      <c r="D41" s="151"/>
      <c r="E41" s="151"/>
      <c r="F41" s="151"/>
      <c r="G41" s="151"/>
      <c r="H41" s="151"/>
      <c r="I41" s="151"/>
      <c r="J41" s="151"/>
      <c r="K41" s="151"/>
      <c r="L41" s="151"/>
      <c r="M41" s="151"/>
      <c r="N41" s="151"/>
      <c r="O41" s="151"/>
      <c r="P41" s="151"/>
      <c r="Q41" s="151"/>
      <c r="R41" s="151"/>
      <c r="S41" s="151"/>
      <c r="T41" s="152"/>
    </row>
    <row r="42" spans="1:20" s="1" customFormat="1" ht="13">
      <c r="A42" s="11"/>
      <c r="B42" s="10"/>
      <c r="C42" s="10"/>
      <c r="D42" s="10"/>
      <c r="E42" s="10"/>
      <c r="F42" s="10"/>
      <c r="G42" s="10"/>
      <c r="H42" s="10"/>
      <c r="I42" s="10"/>
      <c r="J42" s="10"/>
      <c r="K42" s="10"/>
      <c r="L42" s="10"/>
      <c r="M42" s="10"/>
      <c r="N42" s="10"/>
      <c r="O42" s="10"/>
      <c r="P42" s="10"/>
      <c r="Q42" s="10"/>
      <c r="R42" s="10"/>
      <c r="S42" s="10"/>
    </row>
    <row r="43" spans="1:20" s="32" customFormat="1" ht="80.150000000000006" customHeight="1">
      <c r="A43" s="122" t="s">
        <v>102</v>
      </c>
      <c r="B43" s="123"/>
      <c r="C43" s="123"/>
      <c r="D43" s="123"/>
      <c r="E43" s="123"/>
      <c r="F43" s="123"/>
      <c r="G43" s="123"/>
      <c r="H43" s="123"/>
      <c r="I43" s="123"/>
      <c r="J43" s="123"/>
      <c r="K43" s="123"/>
      <c r="L43" s="123"/>
      <c r="M43" s="123"/>
      <c r="N43" s="123"/>
      <c r="O43" s="123"/>
      <c r="P43" s="123"/>
      <c r="Q43" s="123"/>
      <c r="R43" s="123"/>
      <c r="S43" s="123"/>
      <c r="T43" s="123"/>
    </row>
  </sheetData>
  <mergeCells count="61">
    <mergeCell ref="A6:T6"/>
    <mergeCell ref="C15:C16"/>
    <mergeCell ref="L13:T13"/>
    <mergeCell ref="A7:T7"/>
    <mergeCell ref="C21:D21"/>
    <mergeCell ref="E15:T15"/>
    <mergeCell ref="E16:T16"/>
    <mergeCell ref="E19:T19"/>
    <mergeCell ref="C17:D19"/>
    <mergeCell ref="K17:L17"/>
    <mergeCell ref="E9:H9"/>
    <mergeCell ref="E14:K14"/>
    <mergeCell ref="F17:J17"/>
    <mergeCell ref="R17:T17"/>
    <mergeCell ref="N14:T14"/>
    <mergeCell ref="L14:M14"/>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E13:K13"/>
    <mergeCell ref="C32:T32"/>
    <mergeCell ref="S25:T25"/>
    <mergeCell ref="L26:T26"/>
    <mergeCell ref="O30:T30"/>
    <mergeCell ref="E31:I31"/>
    <mergeCell ref="L25:R25"/>
    <mergeCell ref="I25:K25"/>
    <mergeCell ref="C25:H25"/>
    <mergeCell ref="C24:K24"/>
    <mergeCell ref="L24:T24"/>
    <mergeCell ref="A23:T23"/>
    <mergeCell ref="M17:Q17"/>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s>
  <phoneticPr fontId="1"/>
  <pageMargins left="0.70866141732283472" right="0.51181102362204722"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34</xdr:row>
                    <xdr:rowOff>50800</xdr:rowOff>
                  </from>
                  <to>
                    <xdr:col>2</xdr:col>
                    <xdr:colOff>69850</xdr:colOff>
                    <xdr:row>34</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50800</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317500</xdr:rowOff>
                  </from>
                  <to>
                    <xdr:col>2</xdr:col>
                    <xdr:colOff>107950</xdr:colOff>
                    <xdr:row>37</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165100</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50800</xdr:rowOff>
                  </from>
                  <to>
                    <xdr:col>2</xdr:col>
                    <xdr:colOff>57150</xdr:colOff>
                    <xdr:row>35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codeName="Sheet2">
    <pageSetUpPr fitToPage="1"/>
  </sheetPr>
  <dimension ref="A1:R27"/>
  <sheetViews>
    <sheetView workbookViewId="0">
      <selection activeCell="T3" sqref="T3"/>
    </sheetView>
  </sheetViews>
  <sheetFormatPr defaultColWidth="9" defaultRowHeight="13"/>
  <cols>
    <col min="1" max="1" width="1.33203125" style="1" customWidth="1"/>
    <col min="2" max="2" width="5" style="1" customWidth="1"/>
    <col min="3" max="3" width="7.33203125" style="1" customWidth="1"/>
    <col min="4" max="4" width="25.08203125" style="1" customWidth="1"/>
    <col min="5" max="14" width="1.58203125" style="1" customWidth="1"/>
    <col min="15" max="18" width="9.58203125" style="1" customWidth="1"/>
    <col min="19" max="16384" width="9" style="1"/>
  </cols>
  <sheetData>
    <row r="1" spans="1:18" ht="25" customHeight="1">
      <c r="A1" s="25" t="s">
        <v>34</v>
      </c>
    </row>
    <row r="2" spans="1:18" ht="10.5" customHeight="1">
      <c r="A2" s="23"/>
    </row>
    <row r="3" spans="1:18" s="24" customFormat="1" ht="56.25" customHeight="1">
      <c r="B3" s="50" t="s">
        <v>14</v>
      </c>
      <c r="C3" s="51" t="s">
        <v>68</v>
      </c>
      <c r="D3" s="50" t="s">
        <v>35</v>
      </c>
      <c r="E3" s="261" t="s">
        <v>54</v>
      </c>
      <c r="F3" s="262"/>
      <c r="G3" s="262"/>
      <c r="H3" s="262"/>
      <c r="I3" s="262"/>
      <c r="J3" s="262"/>
      <c r="K3" s="262"/>
      <c r="L3" s="262"/>
      <c r="M3" s="262"/>
      <c r="N3" s="263"/>
      <c r="O3" s="51" t="s">
        <v>43</v>
      </c>
      <c r="P3" s="51" t="s">
        <v>39</v>
      </c>
      <c r="Q3" s="51" t="s">
        <v>40</v>
      </c>
      <c r="R3" s="51" t="s">
        <v>95</v>
      </c>
    </row>
    <row r="4" spans="1:18" s="24" customFormat="1" ht="15" customHeight="1">
      <c r="B4" s="52"/>
      <c r="C4" s="53"/>
      <c r="D4" s="52"/>
      <c r="E4" s="264"/>
      <c r="F4" s="265"/>
      <c r="G4" s="265"/>
      <c r="H4" s="265"/>
      <c r="I4" s="265"/>
      <c r="J4" s="265"/>
      <c r="K4" s="265"/>
      <c r="L4" s="265"/>
      <c r="M4" s="265"/>
      <c r="N4" s="266"/>
      <c r="O4" s="53" t="s">
        <v>37</v>
      </c>
      <c r="P4" s="53" t="s">
        <v>38</v>
      </c>
      <c r="Q4" s="53" t="s">
        <v>41</v>
      </c>
      <c r="R4" s="53"/>
    </row>
    <row r="5" spans="1:18" s="24" customFormat="1" ht="30" customHeight="1">
      <c r="B5" s="26">
        <v>1</v>
      </c>
      <c r="C5" s="117" t="s">
        <v>6</v>
      </c>
      <c r="D5" s="112" t="s">
        <v>120</v>
      </c>
      <c r="E5" s="113">
        <v>1</v>
      </c>
      <c r="F5" s="114">
        <v>2</v>
      </c>
      <c r="G5" s="114">
        <v>3</v>
      </c>
      <c r="H5" s="114">
        <v>4</v>
      </c>
      <c r="I5" s="114">
        <v>5</v>
      </c>
      <c r="J5" s="114">
        <v>6</v>
      </c>
      <c r="K5" s="114">
        <v>7</v>
      </c>
      <c r="L5" s="114">
        <v>8</v>
      </c>
      <c r="M5" s="114">
        <v>9</v>
      </c>
      <c r="N5" s="115">
        <v>0</v>
      </c>
      <c r="O5" s="116">
        <v>200000</v>
      </c>
      <c r="P5" s="27">
        <f t="shared" ref="P5:P19" si="0">ROUNDDOWN(O5*3/4,-3)</f>
        <v>150000</v>
      </c>
      <c r="Q5" s="27">
        <v>150000</v>
      </c>
      <c r="R5" s="27">
        <f t="shared" ref="R5:R14" si="1">IF(P5&lt;Q5,P5,Q5)</f>
        <v>150000</v>
      </c>
    </row>
    <row r="6" spans="1:18" s="24" customFormat="1" ht="30" customHeight="1">
      <c r="B6" s="26">
        <v>2</v>
      </c>
      <c r="C6" s="117" t="s">
        <v>7</v>
      </c>
      <c r="D6" s="112" t="s">
        <v>119</v>
      </c>
      <c r="E6" s="113">
        <v>1</v>
      </c>
      <c r="F6" s="114">
        <v>2</v>
      </c>
      <c r="G6" s="114">
        <v>3</v>
      </c>
      <c r="H6" s="114">
        <v>4</v>
      </c>
      <c r="I6" s="114">
        <v>5</v>
      </c>
      <c r="J6" s="114">
        <v>6</v>
      </c>
      <c r="K6" s="114">
        <v>7</v>
      </c>
      <c r="L6" s="114">
        <v>8</v>
      </c>
      <c r="M6" s="114">
        <v>9</v>
      </c>
      <c r="N6" s="115">
        <v>1</v>
      </c>
      <c r="O6" s="116">
        <v>80000</v>
      </c>
      <c r="P6" s="27">
        <f t="shared" si="0"/>
        <v>60000</v>
      </c>
      <c r="Q6" s="27">
        <v>150000</v>
      </c>
      <c r="R6" s="27">
        <f t="shared" si="1"/>
        <v>60000</v>
      </c>
    </row>
    <row r="7" spans="1:18" s="24" customFormat="1" ht="30" customHeight="1">
      <c r="B7" s="26">
        <v>3</v>
      </c>
      <c r="C7" s="47"/>
      <c r="D7" s="46"/>
      <c r="E7" s="99"/>
      <c r="F7" s="100"/>
      <c r="G7" s="100"/>
      <c r="H7" s="100"/>
      <c r="I7" s="100"/>
      <c r="J7" s="100"/>
      <c r="K7" s="100"/>
      <c r="L7" s="100"/>
      <c r="M7" s="100"/>
      <c r="N7" s="101"/>
      <c r="O7" s="48"/>
      <c r="P7" s="27">
        <f t="shared" si="0"/>
        <v>0</v>
      </c>
      <c r="Q7" s="27">
        <v>150000</v>
      </c>
      <c r="R7" s="27">
        <f t="shared" si="1"/>
        <v>0</v>
      </c>
    </row>
    <row r="8" spans="1:18" s="24" customFormat="1" ht="30" customHeight="1">
      <c r="B8" s="26">
        <v>4</v>
      </c>
      <c r="C8" s="47"/>
      <c r="D8" s="46"/>
      <c r="E8" s="99"/>
      <c r="F8" s="100"/>
      <c r="G8" s="100"/>
      <c r="H8" s="100"/>
      <c r="I8" s="100"/>
      <c r="J8" s="100"/>
      <c r="K8" s="100"/>
      <c r="L8" s="100"/>
      <c r="M8" s="100"/>
      <c r="N8" s="101"/>
      <c r="O8" s="48"/>
      <c r="P8" s="27">
        <f t="shared" si="0"/>
        <v>0</v>
      </c>
      <c r="Q8" s="27">
        <v>150000</v>
      </c>
      <c r="R8" s="27">
        <f t="shared" si="1"/>
        <v>0</v>
      </c>
    </row>
    <row r="9" spans="1:18" s="24" customFormat="1" ht="30" customHeight="1">
      <c r="B9" s="26">
        <v>5</v>
      </c>
      <c r="C9" s="47"/>
      <c r="D9" s="46"/>
      <c r="E9" s="99"/>
      <c r="F9" s="100"/>
      <c r="G9" s="100"/>
      <c r="H9" s="100"/>
      <c r="I9" s="100"/>
      <c r="J9" s="100"/>
      <c r="K9" s="100"/>
      <c r="L9" s="100"/>
      <c r="M9" s="100"/>
      <c r="N9" s="101"/>
      <c r="O9" s="48"/>
      <c r="P9" s="27">
        <f t="shared" si="0"/>
        <v>0</v>
      </c>
      <c r="Q9" s="27">
        <v>150000</v>
      </c>
      <c r="R9" s="27">
        <f t="shared" si="1"/>
        <v>0</v>
      </c>
    </row>
    <row r="10" spans="1:18" s="24" customFormat="1" ht="30" customHeight="1">
      <c r="B10" s="26">
        <v>6</v>
      </c>
      <c r="C10" s="47"/>
      <c r="D10" s="46"/>
      <c r="E10" s="99"/>
      <c r="F10" s="100"/>
      <c r="G10" s="100"/>
      <c r="H10" s="100"/>
      <c r="I10" s="100"/>
      <c r="J10" s="100"/>
      <c r="K10" s="100"/>
      <c r="L10" s="100"/>
      <c r="M10" s="100"/>
      <c r="N10" s="101"/>
      <c r="O10" s="48"/>
      <c r="P10" s="27">
        <f t="shared" si="0"/>
        <v>0</v>
      </c>
      <c r="Q10" s="27">
        <v>150000</v>
      </c>
      <c r="R10" s="27">
        <f t="shared" si="1"/>
        <v>0</v>
      </c>
    </row>
    <row r="11" spans="1:18" s="24" customFormat="1" ht="30" customHeight="1">
      <c r="B11" s="26">
        <v>7</v>
      </c>
      <c r="C11" s="47"/>
      <c r="D11" s="46"/>
      <c r="E11" s="99"/>
      <c r="F11" s="100"/>
      <c r="G11" s="100"/>
      <c r="H11" s="100"/>
      <c r="I11" s="100"/>
      <c r="J11" s="100"/>
      <c r="K11" s="100"/>
      <c r="L11" s="100"/>
      <c r="M11" s="100"/>
      <c r="N11" s="101"/>
      <c r="O11" s="48"/>
      <c r="P11" s="27">
        <f t="shared" si="0"/>
        <v>0</v>
      </c>
      <c r="Q11" s="27">
        <v>150000</v>
      </c>
      <c r="R11" s="27">
        <f t="shared" si="1"/>
        <v>0</v>
      </c>
    </row>
    <row r="12" spans="1:18" s="24" customFormat="1" ht="30" customHeight="1">
      <c r="B12" s="26">
        <v>8</v>
      </c>
      <c r="C12" s="47"/>
      <c r="D12" s="46"/>
      <c r="E12" s="99"/>
      <c r="F12" s="100"/>
      <c r="G12" s="100"/>
      <c r="H12" s="100"/>
      <c r="I12" s="100"/>
      <c r="J12" s="100"/>
      <c r="K12" s="100"/>
      <c r="L12" s="100"/>
      <c r="M12" s="100"/>
      <c r="N12" s="101"/>
      <c r="O12" s="48"/>
      <c r="P12" s="27">
        <f t="shared" si="0"/>
        <v>0</v>
      </c>
      <c r="Q12" s="27">
        <v>150000</v>
      </c>
      <c r="R12" s="27">
        <f t="shared" si="1"/>
        <v>0</v>
      </c>
    </row>
    <row r="13" spans="1:18" s="24" customFormat="1" ht="30" customHeight="1">
      <c r="B13" s="26">
        <v>9</v>
      </c>
      <c r="C13" s="47"/>
      <c r="D13" s="46"/>
      <c r="E13" s="99"/>
      <c r="F13" s="100"/>
      <c r="G13" s="100"/>
      <c r="H13" s="100"/>
      <c r="I13" s="100"/>
      <c r="J13" s="100"/>
      <c r="K13" s="100"/>
      <c r="L13" s="100"/>
      <c r="M13" s="100"/>
      <c r="N13" s="101"/>
      <c r="O13" s="48"/>
      <c r="P13" s="27">
        <f t="shared" si="0"/>
        <v>0</v>
      </c>
      <c r="Q13" s="27">
        <v>150000</v>
      </c>
      <c r="R13" s="27">
        <f t="shared" si="1"/>
        <v>0</v>
      </c>
    </row>
    <row r="14" spans="1:18" s="24" customFormat="1" ht="30" customHeight="1">
      <c r="B14" s="26">
        <v>10</v>
      </c>
      <c r="C14" s="47"/>
      <c r="D14" s="46"/>
      <c r="E14" s="99"/>
      <c r="F14" s="100"/>
      <c r="G14" s="100"/>
      <c r="H14" s="100"/>
      <c r="I14" s="100"/>
      <c r="J14" s="100"/>
      <c r="K14" s="100"/>
      <c r="L14" s="100"/>
      <c r="M14" s="100"/>
      <c r="N14" s="101"/>
      <c r="O14" s="48"/>
      <c r="P14" s="27">
        <f t="shared" si="0"/>
        <v>0</v>
      </c>
      <c r="Q14" s="27">
        <v>150000</v>
      </c>
      <c r="R14" s="27">
        <f t="shared" si="1"/>
        <v>0</v>
      </c>
    </row>
    <row r="15" spans="1:18" s="24" customFormat="1" ht="30" customHeight="1">
      <c r="B15" s="26">
        <v>11</v>
      </c>
      <c r="C15" s="47"/>
      <c r="D15" s="46"/>
      <c r="E15" s="99"/>
      <c r="F15" s="100"/>
      <c r="G15" s="100"/>
      <c r="H15" s="100"/>
      <c r="I15" s="100"/>
      <c r="J15" s="100"/>
      <c r="K15" s="100"/>
      <c r="L15" s="100"/>
      <c r="M15" s="100"/>
      <c r="N15" s="101"/>
      <c r="O15" s="48"/>
      <c r="P15" s="27">
        <f t="shared" si="0"/>
        <v>0</v>
      </c>
      <c r="Q15" s="27">
        <v>150000</v>
      </c>
      <c r="R15" s="27">
        <f t="shared" ref="R15:R19" si="2">IF(P15&lt;Q15,P15,Q15)</f>
        <v>0</v>
      </c>
    </row>
    <row r="16" spans="1:18" s="24" customFormat="1" ht="30" customHeight="1">
      <c r="B16" s="26">
        <v>12</v>
      </c>
      <c r="C16" s="47"/>
      <c r="D16" s="46"/>
      <c r="E16" s="99"/>
      <c r="F16" s="100"/>
      <c r="G16" s="100"/>
      <c r="H16" s="100"/>
      <c r="I16" s="100"/>
      <c r="J16" s="100"/>
      <c r="K16" s="100"/>
      <c r="L16" s="100"/>
      <c r="M16" s="100"/>
      <c r="N16" s="101"/>
      <c r="O16" s="48"/>
      <c r="P16" s="27">
        <f t="shared" si="0"/>
        <v>0</v>
      </c>
      <c r="Q16" s="27">
        <v>150000</v>
      </c>
      <c r="R16" s="27">
        <f t="shared" si="2"/>
        <v>0</v>
      </c>
    </row>
    <row r="17" spans="2:18" s="24" customFormat="1" ht="30" customHeight="1">
      <c r="B17" s="26">
        <v>13</v>
      </c>
      <c r="C17" s="47"/>
      <c r="D17" s="46"/>
      <c r="E17" s="99"/>
      <c r="F17" s="100"/>
      <c r="G17" s="100"/>
      <c r="H17" s="100"/>
      <c r="I17" s="100"/>
      <c r="J17" s="100"/>
      <c r="K17" s="100"/>
      <c r="L17" s="100"/>
      <c r="M17" s="100"/>
      <c r="N17" s="101"/>
      <c r="O17" s="48"/>
      <c r="P17" s="27">
        <f t="shared" si="0"/>
        <v>0</v>
      </c>
      <c r="Q17" s="27">
        <v>150000</v>
      </c>
      <c r="R17" s="27">
        <f t="shared" si="2"/>
        <v>0</v>
      </c>
    </row>
    <row r="18" spans="2:18" s="24" customFormat="1" ht="30" customHeight="1">
      <c r="B18" s="26">
        <v>14</v>
      </c>
      <c r="C18" s="47"/>
      <c r="D18" s="46"/>
      <c r="E18" s="99"/>
      <c r="F18" s="100"/>
      <c r="G18" s="100"/>
      <c r="H18" s="100"/>
      <c r="I18" s="100"/>
      <c r="J18" s="100"/>
      <c r="K18" s="100"/>
      <c r="L18" s="100"/>
      <c r="M18" s="100"/>
      <c r="N18" s="101"/>
      <c r="O18" s="48"/>
      <c r="P18" s="27">
        <f t="shared" si="0"/>
        <v>0</v>
      </c>
      <c r="Q18" s="27">
        <v>150000</v>
      </c>
      <c r="R18" s="27">
        <f t="shared" si="2"/>
        <v>0</v>
      </c>
    </row>
    <row r="19" spans="2:18" s="24" customFormat="1" ht="30" customHeight="1" thickBot="1">
      <c r="B19" s="26">
        <v>15</v>
      </c>
      <c r="C19" s="47"/>
      <c r="D19" s="46"/>
      <c r="E19" s="99"/>
      <c r="F19" s="100"/>
      <c r="G19" s="100"/>
      <c r="H19" s="100"/>
      <c r="I19" s="100"/>
      <c r="J19" s="100"/>
      <c r="K19" s="100"/>
      <c r="L19" s="100"/>
      <c r="M19" s="100"/>
      <c r="N19" s="101"/>
      <c r="O19" s="48"/>
      <c r="P19" s="27">
        <f t="shared" si="0"/>
        <v>0</v>
      </c>
      <c r="Q19" s="27">
        <v>150000</v>
      </c>
      <c r="R19" s="79">
        <f t="shared" si="2"/>
        <v>0</v>
      </c>
    </row>
    <row r="20" spans="2:18" ht="30" customHeight="1" thickBot="1">
      <c r="B20" s="267" t="s">
        <v>42</v>
      </c>
      <c r="C20" s="268"/>
      <c r="D20" s="268"/>
      <c r="E20" s="268"/>
      <c r="F20" s="268"/>
      <c r="G20" s="268"/>
      <c r="H20" s="268"/>
      <c r="I20" s="268"/>
      <c r="J20" s="268"/>
      <c r="K20" s="268"/>
      <c r="L20" s="268"/>
      <c r="M20" s="268"/>
      <c r="N20" s="269"/>
      <c r="O20" s="27">
        <f>SUM(O5:O19)</f>
        <v>280000</v>
      </c>
      <c r="P20" s="28"/>
      <c r="Q20" s="78"/>
      <c r="R20" s="80">
        <f>SUM(R5:R19)</f>
        <v>210000</v>
      </c>
    </row>
    <row r="21" spans="2:18" s="29" customFormat="1" ht="15" customHeight="1">
      <c r="B21" s="30" t="s">
        <v>17</v>
      </c>
    </row>
    <row r="22" spans="2:18" s="29" customFormat="1" ht="15" customHeight="1">
      <c r="B22" s="30" t="s">
        <v>18</v>
      </c>
    </row>
    <row r="23" spans="2:18" s="29" customFormat="1" ht="15" customHeight="1">
      <c r="B23" s="30" t="s">
        <v>70</v>
      </c>
    </row>
    <row r="24" spans="2:18" s="29" customFormat="1" ht="15" customHeight="1">
      <c r="B24" s="30" t="s">
        <v>94</v>
      </c>
    </row>
    <row r="25" spans="2:18" s="29" customFormat="1" ht="15" customHeight="1"/>
    <row r="26" spans="2:18" ht="15" customHeight="1"/>
    <row r="27" spans="2:18" ht="25" customHeight="1"/>
  </sheetData>
  <mergeCells count="3">
    <mergeCell ref="E3:N3"/>
    <mergeCell ref="E4:N4"/>
    <mergeCell ref="B20:N20"/>
  </mergeCells>
  <phoneticPr fontId="1"/>
  <pageMargins left="0.51181102362204722" right="0.31496062992125984" top="0.74803149606299213" bottom="0.74803149606299213"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29662F-48C4-4775-934C-E867884734B5}">
          <x14:formula1>
            <xm:f>分類!$B$2:$B$3</xm:f>
          </x14:formula1>
          <xm:sqref>C5:C19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codeName="Sheet3">
    <pageSetUpPr fitToPage="1"/>
  </sheetPr>
  <dimension ref="A1:U42"/>
  <sheetViews>
    <sheetView workbookViewId="0">
      <selection activeCell="C7" sqref="C7"/>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3" t="s">
        <v>33</v>
      </c>
    </row>
    <row r="2" spans="1:21">
      <c r="A2" s="10"/>
    </row>
    <row r="3" spans="1:21" ht="14">
      <c r="A3" s="8" t="s">
        <v>77</v>
      </c>
    </row>
    <row r="4" spans="1:21" ht="16.5">
      <c r="A4" s="56"/>
    </row>
    <row r="5" spans="1:21" ht="16.5">
      <c r="A5" s="56"/>
    </row>
    <row r="6" spans="1:21" ht="20.149999999999999" customHeight="1">
      <c r="A6" s="10"/>
      <c r="B6" s="89" t="s">
        <v>14</v>
      </c>
      <c r="C6" s="81" t="s">
        <v>68</v>
      </c>
      <c r="D6" s="316" t="s">
        <v>35</v>
      </c>
      <c r="E6" s="317"/>
      <c r="F6" s="317"/>
      <c r="G6" s="318"/>
      <c r="H6" s="68"/>
    </row>
    <row r="7" spans="1:21" ht="25.5" customHeight="1">
      <c r="A7" s="44"/>
      <c r="B7" s="90">
        <v>1</v>
      </c>
      <c r="C7" s="118" t="s">
        <v>6</v>
      </c>
      <c r="D7" s="319" t="s">
        <v>121</v>
      </c>
      <c r="E7" s="320"/>
      <c r="F7" s="320"/>
      <c r="G7" s="321"/>
      <c r="H7" s="10"/>
    </row>
    <row r="8" spans="1:21" ht="17.25" customHeight="1">
      <c r="A8" s="10"/>
      <c r="C8" s="76" t="s">
        <v>69</v>
      </c>
    </row>
    <row r="9" spans="1:21" ht="12.75" customHeight="1">
      <c r="A9" s="10"/>
      <c r="C9" s="45"/>
    </row>
    <row r="10" spans="1:21" s="24" customFormat="1" ht="25" customHeight="1">
      <c r="A10" s="74" t="s">
        <v>61</v>
      </c>
      <c r="B10" s="66"/>
      <c r="C10" s="67"/>
      <c r="D10" s="67"/>
      <c r="E10" s="67"/>
      <c r="F10" s="67"/>
      <c r="G10" s="67"/>
      <c r="H10" s="67"/>
      <c r="I10" s="67"/>
    </row>
    <row r="11" spans="1:21" s="24" customFormat="1" ht="20.149999999999999" customHeight="1">
      <c r="A11" s="58"/>
      <c r="B11" s="322" t="s">
        <v>59</v>
      </c>
      <c r="C11" s="274"/>
      <c r="D11" s="274"/>
      <c r="E11" s="274"/>
      <c r="F11" s="274"/>
      <c r="G11" s="274"/>
      <c r="H11" s="274"/>
      <c r="I11" s="275"/>
    </row>
    <row r="12" spans="1:21" s="24" customFormat="1" ht="15" customHeight="1">
      <c r="A12" s="58"/>
      <c r="B12" s="323" t="s">
        <v>76</v>
      </c>
      <c r="C12" s="324"/>
      <c r="D12" s="324"/>
      <c r="E12" s="324"/>
      <c r="F12" s="324"/>
      <c r="G12" s="324"/>
      <c r="H12" s="324"/>
      <c r="I12" s="325"/>
    </row>
    <row r="13" spans="1:21" s="7" customFormat="1" ht="15" customHeight="1">
      <c r="A13" s="56"/>
      <c r="B13" s="59"/>
      <c r="C13" s="298" t="s">
        <v>56</v>
      </c>
      <c r="D13" s="314"/>
      <c r="E13" s="314"/>
      <c r="F13" s="314"/>
      <c r="G13" s="314"/>
      <c r="H13" s="314"/>
      <c r="I13" s="315"/>
      <c r="J13" s="10"/>
      <c r="K13" s="10"/>
      <c r="L13" s="10"/>
      <c r="M13" s="10"/>
      <c r="N13" s="10"/>
      <c r="O13" s="10"/>
      <c r="P13" s="10"/>
      <c r="Q13" s="10"/>
      <c r="R13" s="10"/>
      <c r="S13" s="10"/>
      <c r="T13" s="10"/>
      <c r="U13" s="56"/>
    </row>
    <row r="14" spans="1:21" s="7" customFormat="1" ht="15" customHeight="1">
      <c r="A14" s="56"/>
      <c r="B14" s="59"/>
      <c r="C14" s="298" t="s">
        <v>96</v>
      </c>
      <c r="D14" s="314"/>
      <c r="E14" s="314"/>
      <c r="F14" s="314"/>
      <c r="G14" s="314"/>
      <c r="H14" s="314"/>
      <c r="I14" s="315"/>
      <c r="J14" s="10"/>
      <c r="K14" s="10"/>
      <c r="L14" s="10"/>
      <c r="M14" s="10"/>
      <c r="N14" s="10"/>
      <c r="O14" s="10"/>
      <c r="P14" s="10"/>
      <c r="Q14" s="10"/>
      <c r="R14" s="10"/>
      <c r="S14" s="10"/>
      <c r="T14" s="10"/>
      <c r="U14" s="56"/>
    </row>
    <row r="15" spans="1:21" s="7" customFormat="1" ht="15" customHeight="1">
      <c r="A15" s="56"/>
      <c r="B15" s="59"/>
      <c r="C15" s="298" t="s">
        <v>103</v>
      </c>
      <c r="D15" s="298"/>
      <c r="E15" s="298"/>
      <c r="F15" s="298"/>
      <c r="G15" s="298"/>
      <c r="H15" s="298"/>
      <c r="I15" s="326"/>
      <c r="J15" s="10"/>
      <c r="K15" s="10"/>
      <c r="L15" s="10"/>
      <c r="M15" s="10"/>
      <c r="N15" s="10"/>
      <c r="O15" s="10"/>
      <c r="P15" s="10"/>
      <c r="Q15" s="10"/>
      <c r="R15" s="10"/>
      <c r="S15" s="10"/>
      <c r="T15" s="10"/>
      <c r="U15" s="56"/>
    </row>
    <row r="16" spans="1:21" s="9" customFormat="1" ht="15" customHeight="1">
      <c r="A16" s="57"/>
      <c r="B16" s="60"/>
      <c r="C16" s="298" t="s">
        <v>57</v>
      </c>
      <c r="D16" s="232"/>
      <c r="E16" s="232"/>
      <c r="F16" s="232"/>
      <c r="G16" s="232"/>
      <c r="H16" s="232"/>
      <c r="I16" s="299"/>
      <c r="J16" s="55"/>
      <c r="K16" s="55"/>
      <c r="L16" s="55"/>
      <c r="M16" s="55"/>
      <c r="N16" s="55"/>
      <c r="O16" s="55"/>
      <c r="P16" s="55"/>
      <c r="Q16" s="55"/>
      <c r="R16" s="55"/>
      <c r="S16" s="55"/>
      <c r="T16" s="55"/>
      <c r="U16" s="57"/>
    </row>
    <row r="17" spans="1:21" s="9" customFormat="1" ht="15" customHeight="1">
      <c r="A17" s="57"/>
      <c r="B17" s="60"/>
      <c r="C17" s="298" t="s">
        <v>58</v>
      </c>
      <c r="D17" s="232"/>
      <c r="E17" s="232"/>
      <c r="F17" s="232"/>
      <c r="G17" s="232"/>
      <c r="H17" s="232"/>
      <c r="I17" s="299"/>
      <c r="J17" s="55"/>
      <c r="K17" s="55"/>
      <c r="L17" s="55"/>
      <c r="M17" s="55"/>
      <c r="N17" s="55"/>
      <c r="O17" s="55"/>
      <c r="P17" s="55"/>
      <c r="Q17" s="55"/>
      <c r="R17" s="55"/>
      <c r="S17" s="55"/>
      <c r="T17" s="57"/>
      <c r="U17" s="57"/>
    </row>
    <row r="18" spans="1:21" s="9" customFormat="1" ht="15" customHeight="1">
      <c r="A18" s="57"/>
      <c r="B18" s="60"/>
      <c r="C18" s="298" t="s">
        <v>66</v>
      </c>
      <c r="D18" s="232"/>
      <c r="E18" s="232"/>
      <c r="F18" s="232"/>
      <c r="G18" s="232"/>
      <c r="H18" s="232"/>
      <c r="I18" s="299"/>
      <c r="J18" s="55"/>
      <c r="K18" s="55"/>
      <c r="L18" s="55"/>
      <c r="M18" s="55"/>
      <c r="N18" s="55"/>
      <c r="O18" s="55"/>
      <c r="P18" s="55"/>
      <c r="Q18" s="55"/>
      <c r="R18" s="55"/>
      <c r="S18" s="55"/>
      <c r="T18" s="57"/>
      <c r="U18" s="57"/>
    </row>
    <row r="19" spans="1:21" s="24" customFormat="1" ht="24.75" customHeight="1">
      <c r="A19" s="58"/>
      <c r="B19" s="306" t="s">
        <v>67</v>
      </c>
      <c r="C19" s="307"/>
      <c r="D19" s="307"/>
      <c r="E19" s="307"/>
      <c r="F19" s="307"/>
      <c r="G19" s="307"/>
      <c r="H19" s="307"/>
      <c r="I19" s="308"/>
    </row>
    <row r="20" spans="1:21" ht="54.75" customHeight="1">
      <c r="A20" s="10"/>
      <c r="B20" s="303" t="s">
        <v>122</v>
      </c>
      <c r="C20" s="304"/>
      <c r="D20" s="304"/>
      <c r="E20" s="304"/>
      <c r="F20" s="304"/>
      <c r="G20" s="304"/>
      <c r="H20" s="304"/>
      <c r="I20" s="305"/>
    </row>
    <row r="21" spans="1:21" ht="15" customHeight="1">
      <c r="A21" s="10"/>
      <c r="B21" s="71"/>
      <c r="C21" s="71"/>
      <c r="D21" s="71"/>
      <c r="E21" s="71"/>
      <c r="F21" s="71"/>
      <c r="G21" s="71"/>
      <c r="H21" s="71"/>
      <c r="I21" s="71"/>
    </row>
    <row r="22" spans="1:21" ht="25" customHeight="1">
      <c r="A22" s="10"/>
      <c r="B22" s="309" t="s">
        <v>100</v>
      </c>
      <c r="C22" s="310"/>
      <c r="D22" s="311">
        <v>45230</v>
      </c>
      <c r="E22" s="312"/>
      <c r="F22" s="313"/>
      <c r="G22" s="103"/>
      <c r="H22" s="44"/>
      <c r="I22" s="44"/>
    </row>
    <row r="23" spans="1:21" ht="15" customHeight="1">
      <c r="A23" s="10"/>
      <c r="C23" s="102"/>
      <c r="D23" s="44" t="s">
        <v>99</v>
      </c>
      <c r="E23" s="44"/>
      <c r="F23" s="44"/>
      <c r="G23" s="44"/>
      <c r="H23" s="44"/>
      <c r="I23" s="102"/>
    </row>
    <row r="24" spans="1:21" ht="15" customHeight="1">
      <c r="A24" s="10"/>
      <c r="B24" s="102"/>
      <c r="C24" s="102"/>
      <c r="D24" s="102"/>
      <c r="E24" s="102"/>
      <c r="F24" s="102"/>
      <c r="G24" s="102"/>
      <c r="H24" s="102"/>
      <c r="I24" s="102"/>
    </row>
    <row r="25" spans="1:21" ht="25" customHeight="1">
      <c r="A25" s="75" t="s">
        <v>64</v>
      </c>
      <c r="B25" s="72"/>
      <c r="C25" s="70"/>
      <c r="D25" s="70"/>
      <c r="E25" s="70"/>
      <c r="F25" s="70"/>
      <c r="G25" s="70"/>
      <c r="H25" s="70"/>
      <c r="I25" s="70"/>
    </row>
    <row r="26" spans="1:21" s="24" customFormat="1" ht="20.149999999999999" customHeight="1">
      <c r="A26" s="58"/>
      <c r="B26" s="300" t="s">
        <v>65</v>
      </c>
      <c r="C26" s="301"/>
      <c r="D26" s="301"/>
      <c r="E26" s="301"/>
      <c r="F26" s="301"/>
      <c r="G26" s="301"/>
      <c r="H26" s="301"/>
      <c r="I26" s="302"/>
    </row>
    <row r="27" spans="1:21" ht="20.149999999999999" customHeight="1">
      <c r="A27" s="10"/>
      <c r="B27" s="73"/>
      <c r="C27" s="293"/>
      <c r="D27" s="293"/>
      <c r="E27" s="293" t="s">
        <v>63</v>
      </c>
      <c r="F27" s="293"/>
      <c r="G27" s="293" t="s">
        <v>62</v>
      </c>
      <c r="H27" s="293"/>
      <c r="I27" s="293"/>
    </row>
    <row r="28" spans="1:21" ht="20.149999999999999" customHeight="1">
      <c r="A28" s="10"/>
      <c r="B28" s="73"/>
      <c r="C28" s="293" t="s">
        <v>88</v>
      </c>
      <c r="D28" s="213"/>
      <c r="E28" s="294">
        <f>ROUNDDOWN(IF(D41*3/4&lt;150000,D41*3/4,150000),-3)</f>
        <v>150000</v>
      </c>
      <c r="F28" s="295"/>
      <c r="G28" s="287" t="s">
        <v>98</v>
      </c>
      <c r="H28" s="288"/>
      <c r="I28" s="288"/>
    </row>
    <row r="29" spans="1:21" ht="20.149999999999999" customHeight="1">
      <c r="A29" s="10"/>
      <c r="B29" s="73"/>
      <c r="C29" s="293" t="s">
        <v>89</v>
      </c>
      <c r="D29" s="213"/>
      <c r="E29" s="296">
        <v>50000</v>
      </c>
      <c r="F29" s="297"/>
      <c r="G29" s="289" t="s">
        <v>92</v>
      </c>
      <c r="H29" s="290"/>
      <c r="I29" s="290"/>
    </row>
    <row r="30" spans="1:21" ht="20.149999999999999" customHeight="1">
      <c r="B30" s="73"/>
      <c r="C30" s="293" t="s">
        <v>90</v>
      </c>
      <c r="D30" s="213"/>
      <c r="E30" s="294">
        <f>SUM(E28:F29)</f>
        <v>200000</v>
      </c>
      <c r="F30" s="295"/>
      <c r="G30" s="291" t="s">
        <v>93</v>
      </c>
      <c r="H30" s="292"/>
      <c r="I30" s="292"/>
    </row>
    <row r="31" spans="1:21" ht="20.149999999999999" customHeight="1">
      <c r="B31" s="43"/>
      <c r="C31" s="270"/>
      <c r="D31" s="271"/>
      <c r="E31" s="271"/>
      <c r="F31" s="271"/>
      <c r="G31" s="271"/>
      <c r="H31" s="271"/>
      <c r="I31" s="272"/>
    </row>
    <row r="32" spans="1:21" ht="20.149999999999999" customHeight="1">
      <c r="B32" s="273" t="s">
        <v>80</v>
      </c>
      <c r="C32" s="274"/>
      <c r="D32" s="274"/>
      <c r="E32" s="274"/>
      <c r="F32" s="274"/>
      <c r="G32" s="274"/>
      <c r="H32" s="274"/>
      <c r="I32" s="275"/>
    </row>
    <row r="33" spans="2:9" ht="20.149999999999999" customHeight="1">
      <c r="B33" s="77"/>
      <c r="C33" s="91" t="s">
        <v>82</v>
      </c>
      <c r="D33" s="91" t="s">
        <v>86</v>
      </c>
      <c r="E33" s="279" t="s">
        <v>83</v>
      </c>
      <c r="F33" s="280"/>
      <c r="G33" s="125"/>
      <c r="H33" s="91" t="s">
        <v>84</v>
      </c>
      <c r="I33" s="91" t="s">
        <v>85</v>
      </c>
    </row>
    <row r="34" spans="2:9" ht="20.149999999999999" customHeight="1">
      <c r="B34" s="69"/>
      <c r="C34" s="91">
        <v>1</v>
      </c>
      <c r="D34" s="119">
        <v>160000</v>
      </c>
      <c r="E34" s="281" t="s">
        <v>123</v>
      </c>
      <c r="F34" s="282"/>
      <c r="G34" s="283"/>
      <c r="H34" s="120">
        <v>8000</v>
      </c>
      <c r="I34" s="121" t="s">
        <v>124</v>
      </c>
    </row>
    <row r="35" spans="2:9" ht="20.149999999999999" customHeight="1">
      <c r="B35" s="69"/>
      <c r="C35" s="91">
        <v>2</v>
      </c>
      <c r="D35" s="119">
        <v>40000</v>
      </c>
      <c r="E35" s="281" t="s">
        <v>125</v>
      </c>
      <c r="F35" s="282"/>
      <c r="G35" s="283"/>
      <c r="H35" s="120">
        <v>40000</v>
      </c>
      <c r="I35" s="121" t="s">
        <v>126</v>
      </c>
    </row>
    <row r="36" spans="2:9" ht="20.149999999999999" customHeight="1">
      <c r="B36" s="69"/>
      <c r="C36" s="91">
        <v>3</v>
      </c>
      <c r="D36" s="93"/>
      <c r="E36" s="284"/>
      <c r="F36" s="285"/>
      <c r="G36" s="286"/>
      <c r="H36" s="94"/>
      <c r="I36" s="92"/>
    </row>
    <row r="37" spans="2:9" ht="20.149999999999999" customHeight="1">
      <c r="B37" s="69"/>
      <c r="C37" s="91">
        <v>4</v>
      </c>
      <c r="D37" s="93"/>
      <c r="E37" s="284"/>
      <c r="F37" s="285"/>
      <c r="G37" s="286"/>
      <c r="H37" s="94"/>
      <c r="I37" s="92"/>
    </row>
    <row r="38" spans="2:9" ht="20.149999999999999" customHeight="1">
      <c r="B38" s="69"/>
      <c r="C38" s="91">
        <v>5</v>
      </c>
      <c r="D38" s="93"/>
      <c r="E38" s="284"/>
      <c r="F38" s="285"/>
      <c r="G38" s="286"/>
      <c r="H38" s="94"/>
      <c r="I38" s="92"/>
    </row>
    <row r="39" spans="2:9" ht="20.149999999999999" customHeight="1">
      <c r="B39" s="69"/>
      <c r="C39" s="91">
        <v>6</v>
      </c>
      <c r="D39" s="93"/>
      <c r="E39" s="284"/>
      <c r="F39" s="285"/>
      <c r="G39" s="286"/>
      <c r="H39" s="94"/>
      <c r="I39" s="92"/>
    </row>
    <row r="40" spans="2:9" ht="20.149999999999999" customHeight="1" thickBot="1">
      <c r="B40" s="69"/>
      <c r="C40" s="91">
        <v>7</v>
      </c>
      <c r="D40" s="95"/>
      <c r="E40" s="284"/>
      <c r="F40" s="285"/>
      <c r="G40" s="286"/>
      <c r="H40" s="94"/>
      <c r="I40" s="92"/>
    </row>
    <row r="41" spans="2:9" ht="20.149999999999999" customHeight="1" thickTop="1" thickBot="1">
      <c r="B41" s="73"/>
      <c r="C41" s="96" t="s">
        <v>91</v>
      </c>
      <c r="D41" s="98">
        <f>SUM(D34:D40)</f>
        <v>200000</v>
      </c>
      <c r="E41" s="276" t="s">
        <v>87</v>
      </c>
      <c r="F41" s="277"/>
      <c r="G41" s="277"/>
      <c r="H41" s="277"/>
      <c r="I41" s="278"/>
    </row>
    <row r="42" spans="2:9" ht="20.149999999999999" customHeight="1" thickTop="1">
      <c r="B42" s="104"/>
      <c r="C42" s="105"/>
      <c r="D42" s="105"/>
      <c r="E42" s="105"/>
      <c r="F42" s="105"/>
      <c r="G42" s="105"/>
      <c r="H42" s="105"/>
      <c r="I42" s="106"/>
    </row>
  </sheetData>
  <mergeCells count="38">
    <mergeCell ref="C13:I13"/>
    <mergeCell ref="C14:I14"/>
    <mergeCell ref="C16:I16"/>
    <mergeCell ref="C17:I17"/>
    <mergeCell ref="D6:G6"/>
    <mergeCell ref="D7:G7"/>
    <mergeCell ref="B11:I11"/>
    <mergeCell ref="B12:I12"/>
    <mergeCell ref="C15:I15"/>
    <mergeCell ref="C18:I18"/>
    <mergeCell ref="B26:I26"/>
    <mergeCell ref="B20:I20"/>
    <mergeCell ref="E27:F27"/>
    <mergeCell ref="C27:D27"/>
    <mergeCell ref="G27:I27"/>
    <mergeCell ref="B19:I19"/>
    <mergeCell ref="B22:C22"/>
    <mergeCell ref="D22:F22"/>
    <mergeCell ref="G28:I28"/>
    <mergeCell ref="G29:I29"/>
    <mergeCell ref="G30:I30"/>
    <mergeCell ref="C28:D28"/>
    <mergeCell ref="C29:D29"/>
    <mergeCell ref="C30:D30"/>
    <mergeCell ref="E28:F28"/>
    <mergeCell ref="E29:F29"/>
    <mergeCell ref="E30:F30"/>
    <mergeCell ref="C31:I31"/>
    <mergeCell ref="B32:I32"/>
    <mergeCell ref="E41:I41"/>
    <mergeCell ref="E33:G33"/>
    <mergeCell ref="E34:G34"/>
    <mergeCell ref="E35:G35"/>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222250</xdr:colOff>
                    <xdr:row>15</xdr:row>
                    <xdr:rowOff>127000</xdr:rowOff>
                  </from>
                  <to>
                    <xdr:col>1</xdr:col>
                    <xdr:colOff>508000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222250</xdr:colOff>
                    <xdr:row>16</xdr:row>
                    <xdr:rowOff>127000</xdr:rowOff>
                  </from>
                  <to>
                    <xdr:col>1</xdr:col>
                    <xdr:colOff>508000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222250</xdr:colOff>
                    <xdr:row>12</xdr:row>
                    <xdr:rowOff>114300</xdr:rowOff>
                  </from>
                  <to>
                    <xdr:col>1</xdr:col>
                    <xdr:colOff>508000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222250</xdr:colOff>
                    <xdr:row>13</xdr:row>
                    <xdr:rowOff>107950</xdr:rowOff>
                  </from>
                  <to>
                    <xdr:col>1</xdr:col>
                    <xdr:colOff>495300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222250</xdr:colOff>
                    <xdr:row>11</xdr:row>
                    <xdr:rowOff>133350</xdr:rowOff>
                  </from>
                  <to>
                    <xdr:col>1</xdr:col>
                    <xdr:colOff>508000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222250</xdr:colOff>
                    <xdr:row>14</xdr:row>
                    <xdr:rowOff>107950</xdr:rowOff>
                  </from>
                  <to>
                    <xdr:col>1</xdr:col>
                    <xdr:colOff>508000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E4DC5D5-F304-4CF3-A733-70F4CF5074E8}">
          <x14:formula1>
            <xm:f>分類!$B$2:$B$3</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8B79-14A5-4E82-8B41-7F2F11484A4D}">
  <sheetPr>
    <pageSetUpPr fitToPage="1"/>
  </sheetPr>
  <dimension ref="A1:U42"/>
  <sheetViews>
    <sheetView topLeftCell="A4" workbookViewId="0">
      <selection activeCell="C17" sqref="C17:I17"/>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3" t="s">
        <v>33</v>
      </c>
    </row>
    <row r="2" spans="1:21">
      <c r="A2" s="10"/>
    </row>
    <row r="3" spans="1:21" ht="14">
      <c r="A3" s="8" t="s">
        <v>77</v>
      </c>
    </row>
    <row r="4" spans="1:21" ht="16.5">
      <c r="A4" s="56"/>
    </row>
    <row r="5" spans="1:21" ht="16.5">
      <c r="A5" s="56"/>
    </row>
    <row r="6" spans="1:21" ht="20.149999999999999" customHeight="1">
      <c r="A6" s="10"/>
      <c r="B6" s="89" t="s">
        <v>14</v>
      </c>
      <c r="C6" s="97" t="s">
        <v>68</v>
      </c>
      <c r="D6" s="316" t="s">
        <v>35</v>
      </c>
      <c r="E6" s="317"/>
      <c r="F6" s="317"/>
      <c r="G6" s="318"/>
      <c r="H6" s="68"/>
    </row>
    <row r="7" spans="1:21" ht="25.5" customHeight="1">
      <c r="A7" s="44"/>
      <c r="B7" s="90">
        <v>2</v>
      </c>
      <c r="C7" s="118" t="s">
        <v>7</v>
      </c>
      <c r="D7" s="319" t="s">
        <v>127</v>
      </c>
      <c r="E7" s="320"/>
      <c r="F7" s="320"/>
      <c r="G7" s="321"/>
      <c r="H7" s="10"/>
    </row>
    <row r="8" spans="1:21" ht="17.25" customHeight="1">
      <c r="A8" s="10"/>
      <c r="C8" s="76" t="s">
        <v>69</v>
      </c>
    </row>
    <row r="9" spans="1:21" ht="12.75" customHeight="1">
      <c r="A9" s="10"/>
      <c r="C9" s="45"/>
    </row>
    <row r="10" spans="1:21" s="24" customFormat="1" ht="25" customHeight="1">
      <c r="A10" s="74" t="s">
        <v>61</v>
      </c>
      <c r="B10" s="66"/>
      <c r="C10" s="67"/>
      <c r="D10" s="67"/>
      <c r="E10" s="67"/>
      <c r="F10" s="67"/>
      <c r="G10" s="67"/>
      <c r="H10" s="67"/>
      <c r="I10" s="67"/>
    </row>
    <row r="11" spans="1:21" s="24" customFormat="1" ht="20.149999999999999" customHeight="1">
      <c r="A11" s="58"/>
      <c r="B11" s="322" t="s">
        <v>59</v>
      </c>
      <c r="C11" s="274"/>
      <c r="D11" s="274"/>
      <c r="E11" s="274"/>
      <c r="F11" s="274"/>
      <c r="G11" s="274"/>
      <c r="H11" s="274"/>
      <c r="I11" s="275"/>
    </row>
    <row r="12" spans="1:21" s="24" customFormat="1" ht="15" customHeight="1">
      <c r="A12" s="58"/>
      <c r="B12" s="323" t="s">
        <v>76</v>
      </c>
      <c r="C12" s="324"/>
      <c r="D12" s="324"/>
      <c r="E12" s="324"/>
      <c r="F12" s="324"/>
      <c r="G12" s="324"/>
      <c r="H12" s="324"/>
      <c r="I12" s="325"/>
    </row>
    <row r="13" spans="1:21" s="7" customFormat="1" ht="15" customHeight="1">
      <c r="A13" s="56"/>
      <c r="B13" s="59"/>
      <c r="C13" s="298" t="s">
        <v>56</v>
      </c>
      <c r="D13" s="314"/>
      <c r="E13" s="314"/>
      <c r="F13" s="314"/>
      <c r="G13" s="314"/>
      <c r="H13" s="314"/>
      <c r="I13" s="315"/>
      <c r="J13" s="10"/>
      <c r="K13" s="10"/>
      <c r="L13" s="10"/>
      <c r="M13" s="10"/>
      <c r="N13" s="10"/>
      <c r="O13" s="10"/>
      <c r="P13" s="10"/>
      <c r="Q13" s="10"/>
      <c r="R13" s="10"/>
      <c r="S13" s="10"/>
      <c r="T13" s="10"/>
      <c r="U13" s="56"/>
    </row>
    <row r="14" spans="1:21" s="7" customFormat="1" ht="15" customHeight="1">
      <c r="A14" s="56"/>
      <c r="B14" s="59"/>
      <c r="C14" s="298" t="s">
        <v>96</v>
      </c>
      <c r="D14" s="314"/>
      <c r="E14" s="314"/>
      <c r="F14" s="314"/>
      <c r="G14" s="314"/>
      <c r="H14" s="314"/>
      <c r="I14" s="315"/>
      <c r="J14" s="10"/>
      <c r="K14" s="10"/>
      <c r="L14" s="10"/>
      <c r="M14" s="10"/>
      <c r="N14" s="10"/>
      <c r="O14" s="10"/>
      <c r="P14" s="10"/>
      <c r="Q14" s="10"/>
      <c r="R14" s="10"/>
      <c r="S14" s="10"/>
      <c r="T14" s="10"/>
      <c r="U14" s="56"/>
    </row>
    <row r="15" spans="1:21" s="7" customFormat="1" ht="15" customHeight="1">
      <c r="A15" s="56"/>
      <c r="B15" s="59"/>
      <c r="C15" s="298" t="s">
        <v>103</v>
      </c>
      <c r="D15" s="298"/>
      <c r="E15" s="298"/>
      <c r="F15" s="298"/>
      <c r="G15" s="298"/>
      <c r="H15" s="298"/>
      <c r="I15" s="326"/>
      <c r="J15" s="10"/>
      <c r="K15" s="10"/>
      <c r="L15" s="10"/>
      <c r="M15" s="10"/>
      <c r="N15" s="10"/>
      <c r="O15" s="10"/>
      <c r="P15" s="10"/>
      <c r="Q15" s="10"/>
      <c r="R15" s="10"/>
      <c r="S15" s="10"/>
      <c r="T15" s="10"/>
      <c r="U15" s="56"/>
    </row>
    <row r="16" spans="1:21" s="9" customFormat="1" ht="15" customHeight="1">
      <c r="A16" s="57"/>
      <c r="B16" s="60"/>
      <c r="C16" s="298" t="s">
        <v>57</v>
      </c>
      <c r="D16" s="232"/>
      <c r="E16" s="232"/>
      <c r="F16" s="232"/>
      <c r="G16" s="232"/>
      <c r="H16" s="232"/>
      <c r="I16" s="299"/>
      <c r="J16" s="55"/>
      <c r="K16" s="55"/>
      <c r="L16" s="55"/>
      <c r="M16" s="55"/>
      <c r="N16" s="55"/>
      <c r="O16" s="55"/>
      <c r="P16" s="55"/>
      <c r="Q16" s="55"/>
      <c r="R16" s="55"/>
      <c r="S16" s="55"/>
      <c r="T16" s="55"/>
      <c r="U16" s="57"/>
    </row>
    <row r="17" spans="1:21" s="9" customFormat="1" ht="15" customHeight="1">
      <c r="A17" s="57"/>
      <c r="B17" s="60"/>
      <c r="C17" s="298" t="s">
        <v>58</v>
      </c>
      <c r="D17" s="232"/>
      <c r="E17" s="232"/>
      <c r="F17" s="232"/>
      <c r="G17" s="232"/>
      <c r="H17" s="232"/>
      <c r="I17" s="299"/>
      <c r="J17" s="55"/>
      <c r="K17" s="55"/>
      <c r="L17" s="55"/>
      <c r="M17" s="55"/>
      <c r="N17" s="55"/>
      <c r="O17" s="55"/>
      <c r="P17" s="55"/>
      <c r="Q17" s="55"/>
      <c r="R17" s="55"/>
      <c r="S17" s="55"/>
      <c r="T17" s="57"/>
      <c r="U17" s="57"/>
    </row>
    <row r="18" spans="1:21" s="9" customFormat="1" ht="15" customHeight="1">
      <c r="A18" s="57"/>
      <c r="B18" s="60"/>
      <c r="C18" s="298" t="s">
        <v>66</v>
      </c>
      <c r="D18" s="232"/>
      <c r="E18" s="232"/>
      <c r="F18" s="232"/>
      <c r="G18" s="232"/>
      <c r="H18" s="232"/>
      <c r="I18" s="299"/>
      <c r="J18" s="55"/>
      <c r="K18" s="55"/>
      <c r="L18" s="55"/>
      <c r="M18" s="55"/>
      <c r="N18" s="55"/>
      <c r="O18" s="55"/>
      <c r="P18" s="55"/>
      <c r="Q18" s="55"/>
      <c r="R18" s="55"/>
      <c r="S18" s="55"/>
      <c r="T18" s="57"/>
      <c r="U18" s="57"/>
    </row>
    <row r="19" spans="1:21" s="24" customFormat="1" ht="24.75" customHeight="1">
      <c r="A19" s="58"/>
      <c r="B19" s="306" t="s">
        <v>67</v>
      </c>
      <c r="C19" s="307"/>
      <c r="D19" s="307"/>
      <c r="E19" s="307"/>
      <c r="F19" s="307"/>
      <c r="G19" s="307"/>
      <c r="H19" s="307"/>
      <c r="I19" s="308"/>
    </row>
    <row r="20" spans="1:21" ht="54.75" customHeight="1">
      <c r="A20" s="10"/>
      <c r="B20" s="303" t="s">
        <v>128</v>
      </c>
      <c r="C20" s="304"/>
      <c r="D20" s="304"/>
      <c r="E20" s="304"/>
      <c r="F20" s="304"/>
      <c r="G20" s="304"/>
      <c r="H20" s="304"/>
      <c r="I20" s="305"/>
    </row>
    <row r="21" spans="1:21" ht="15" customHeight="1">
      <c r="A21" s="10"/>
      <c r="B21" s="71"/>
      <c r="C21" s="71"/>
      <c r="D21" s="71"/>
      <c r="E21" s="71"/>
      <c r="F21" s="71"/>
      <c r="G21" s="71"/>
      <c r="H21" s="71"/>
      <c r="I21" s="71"/>
    </row>
    <row r="22" spans="1:21" ht="25" customHeight="1">
      <c r="A22" s="10"/>
      <c r="B22" s="309" t="s">
        <v>100</v>
      </c>
      <c r="C22" s="310"/>
      <c r="D22" s="311">
        <v>45230</v>
      </c>
      <c r="E22" s="312"/>
      <c r="F22" s="313"/>
      <c r="G22" s="103"/>
      <c r="H22" s="44"/>
      <c r="I22" s="44"/>
    </row>
    <row r="23" spans="1:21" ht="15" customHeight="1">
      <c r="A23" s="10"/>
      <c r="B23" s="10"/>
      <c r="C23" s="102"/>
      <c r="D23" s="44" t="s">
        <v>99</v>
      </c>
      <c r="E23" s="44"/>
      <c r="F23" s="44"/>
      <c r="G23" s="44"/>
      <c r="H23" s="44"/>
      <c r="I23" s="102"/>
    </row>
    <row r="24" spans="1:21" ht="15" customHeight="1">
      <c r="A24" s="10"/>
      <c r="B24" s="102"/>
      <c r="C24" s="102"/>
      <c r="D24" s="102"/>
      <c r="E24" s="102"/>
      <c r="F24" s="102"/>
      <c r="G24" s="102"/>
      <c r="H24" s="102"/>
      <c r="I24" s="102"/>
    </row>
    <row r="25" spans="1:21" ht="25" customHeight="1">
      <c r="A25" s="75" t="s">
        <v>64</v>
      </c>
      <c r="B25" s="72"/>
      <c r="C25" s="70"/>
      <c r="D25" s="70"/>
      <c r="E25" s="70"/>
      <c r="F25" s="70"/>
      <c r="G25" s="70"/>
      <c r="H25" s="70"/>
      <c r="I25" s="70"/>
    </row>
    <row r="26" spans="1:21" s="24" customFormat="1" ht="20.149999999999999" customHeight="1">
      <c r="A26" s="58"/>
      <c r="B26" s="300" t="s">
        <v>65</v>
      </c>
      <c r="C26" s="301"/>
      <c r="D26" s="301"/>
      <c r="E26" s="301"/>
      <c r="F26" s="301"/>
      <c r="G26" s="301"/>
      <c r="H26" s="301"/>
      <c r="I26" s="302"/>
    </row>
    <row r="27" spans="1:21" ht="20.149999999999999" customHeight="1">
      <c r="A27" s="10"/>
      <c r="B27" s="73"/>
      <c r="C27" s="293"/>
      <c r="D27" s="293"/>
      <c r="E27" s="293" t="s">
        <v>63</v>
      </c>
      <c r="F27" s="293"/>
      <c r="G27" s="293" t="s">
        <v>62</v>
      </c>
      <c r="H27" s="293"/>
      <c r="I27" s="293"/>
    </row>
    <row r="28" spans="1:21" ht="20.149999999999999" customHeight="1">
      <c r="A28" s="10"/>
      <c r="B28" s="73"/>
      <c r="C28" s="293" t="s">
        <v>88</v>
      </c>
      <c r="D28" s="213"/>
      <c r="E28" s="294">
        <f>ROUNDDOWN(IF(D41*3/4&lt;150000,D41*3/4,150000),-3)</f>
        <v>60000</v>
      </c>
      <c r="F28" s="295"/>
      <c r="G28" s="287" t="s">
        <v>98</v>
      </c>
      <c r="H28" s="288"/>
      <c r="I28" s="288"/>
    </row>
    <row r="29" spans="1:21" ht="20.149999999999999" customHeight="1">
      <c r="A29" s="10"/>
      <c r="B29" s="73"/>
      <c r="C29" s="293" t="s">
        <v>89</v>
      </c>
      <c r="D29" s="213"/>
      <c r="E29" s="296">
        <v>20000</v>
      </c>
      <c r="F29" s="297"/>
      <c r="G29" s="289" t="s">
        <v>92</v>
      </c>
      <c r="H29" s="290"/>
      <c r="I29" s="290"/>
    </row>
    <row r="30" spans="1:21" ht="20.149999999999999" customHeight="1">
      <c r="B30" s="73"/>
      <c r="C30" s="293" t="s">
        <v>90</v>
      </c>
      <c r="D30" s="213"/>
      <c r="E30" s="294">
        <f>SUM(E28:F29)</f>
        <v>80000</v>
      </c>
      <c r="F30" s="295"/>
      <c r="G30" s="291" t="s">
        <v>93</v>
      </c>
      <c r="H30" s="292"/>
      <c r="I30" s="292"/>
    </row>
    <row r="31" spans="1:21" ht="20.149999999999999" customHeight="1">
      <c r="B31" s="43"/>
      <c r="C31" s="270"/>
      <c r="D31" s="271"/>
      <c r="E31" s="271"/>
      <c r="F31" s="271"/>
      <c r="G31" s="271"/>
      <c r="H31" s="271"/>
      <c r="I31" s="272"/>
    </row>
    <row r="32" spans="1:21" ht="20.149999999999999" customHeight="1">
      <c r="B32" s="273" t="s">
        <v>80</v>
      </c>
      <c r="C32" s="274"/>
      <c r="D32" s="274"/>
      <c r="E32" s="274"/>
      <c r="F32" s="274"/>
      <c r="G32" s="274"/>
      <c r="H32" s="274"/>
      <c r="I32" s="275"/>
    </row>
    <row r="33" spans="2:9" ht="20.149999999999999" customHeight="1">
      <c r="B33" s="77"/>
      <c r="C33" s="91" t="s">
        <v>82</v>
      </c>
      <c r="D33" s="91" t="s">
        <v>86</v>
      </c>
      <c r="E33" s="279" t="s">
        <v>83</v>
      </c>
      <c r="F33" s="280"/>
      <c r="G33" s="125"/>
      <c r="H33" s="91" t="s">
        <v>84</v>
      </c>
      <c r="I33" s="91" t="s">
        <v>85</v>
      </c>
    </row>
    <row r="34" spans="2:9" ht="20.149999999999999" customHeight="1">
      <c r="B34" s="69"/>
      <c r="C34" s="91">
        <v>1</v>
      </c>
      <c r="D34" s="119">
        <v>80000</v>
      </c>
      <c r="E34" s="281" t="s">
        <v>129</v>
      </c>
      <c r="F34" s="282"/>
      <c r="G34" s="283"/>
      <c r="H34" s="120">
        <v>20000</v>
      </c>
      <c r="I34" s="121">
        <v>4</v>
      </c>
    </row>
    <row r="35" spans="2:9" ht="20.149999999999999" customHeight="1">
      <c r="B35" s="69"/>
      <c r="C35" s="91">
        <v>2</v>
      </c>
      <c r="D35" s="93"/>
      <c r="E35" s="284"/>
      <c r="F35" s="285"/>
      <c r="G35" s="286"/>
      <c r="H35" s="94"/>
      <c r="I35" s="92"/>
    </row>
    <row r="36" spans="2:9" ht="20.149999999999999" customHeight="1">
      <c r="B36" s="69"/>
      <c r="C36" s="91">
        <v>3</v>
      </c>
      <c r="D36" s="93"/>
      <c r="E36" s="284"/>
      <c r="F36" s="285"/>
      <c r="G36" s="286"/>
      <c r="H36" s="94"/>
      <c r="I36" s="92"/>
    </row>
    <row r="37" spans="2:9" ht="20.149999999999999" customHeight="1">
      <c r="B37" s="69"/>
      <c r="C37" s="91">
        <v>4</v>
      </c>
      <c r="D37" s="93"/>
      <c r="E37" s="284"/>
      <c r="F37" s="285"/>
      <c r="G37" s="286"/>
      <c r="H37" s="94"/>
      <c r="I37" s="92"/>
    </row>
    <row r="38" spans="2:9" ht="20.149999999999999" customHeight="1">
      <c r="B38" s="69"/>
      <c r="C38" s="91">
        <v>5</v>
      </c>
      <c r="D38" s="93"/>
      <c r="E38" s="284"/>
      <c r="F38" s="285"/>
      <c r="G38" s="286"/>
      <c r="H38" s="94"/>
      <c r="I38" s="92"/>
    </row>
    <row r="39" spans="2:9" ht="20.149999999999999" customHeight="1">
      <c r="B39" s="69"/>
      <c r="C39" s="91">
        <v>6</v>
      </c>
      <c r="D39" s="93"/>
      <c r="E39" s="284"/>
      <c r="F39" s="285"/>
      <c r="G39" s="286"/>
      <c r="H39" s="94"/>
      <c r="I39" s="92"/>
    </row>
    <row r="40" spans="2:9" ht="20.149999999999999" customHeight="1" thickBot="1">
      <c r="B40" s="69"/>
      <c r="C40" s="91">
        <v>7</v>
      </c>
      <c r="D40" s="95"/>
      <c r="E40" s="284"/>
      <c r="F40" s="285"/>
      <c r="G40" s="286"/>
      <c r="H40" s="94"/>
      <c r="I40" s="92"/>
    </row>
    <row r="41" spans="2:9" ht="20.149999999999999" customHeight="1" thickTop="1" thickBot="1">
      <c r="B41" s="73"/>
      <c r="C41" s="96" t="s">
        <v>91</v>
      </c>
      <c r="D41" s="98">
        <f>SUM(D34:D40)</f>
        <v>80000</v>
      </c>
      <c r="E41" s="276" t="s">
        <v>87</v>
      </c>
      <c r="F41" s="277"/>
      <c r="G41" s="277"/>
      <c r="H41" s="277"/>
      <c r="I41" s="278"/>
    </row>
    <row r="42" spans="2:9" ht="20.149999999999999" customHeight="1" thickTop="1">
      <c r="B42" s="104"/>
      <c r="C42" s="105"/>
      <c r="D42" s="105"/>
      <c r="E42" s="105"/>
      <c r="F42" s="105"/>
      <c r="G42" s="105"/>
      <c r="H42" s="105"/>
      <c r="I42" s="106"/>
    </row>
  </sheetData>
  <mergeCells count="38">
    <mergeCell ref="E41:I41"/>
    <mergeCell ref="E36:G36"/>
    <mergeCell ref="E37:G37"/>
    <mergeCell ref="E38:G38"/>
    <mergeCell ref="E39:G39"/>
    <mergeCell ref="E40:G40"/>
    <mergeCell ref="C31:I31"/>
    <mergeCell ref="B32:I32"/>
    <mergeCell ref="E33:G33"/>
    <mergeCell ref="E34:G34"/>
    <mergeCell ref="E35:G35"/>
    <mergeCell ref="C29:D29"/>
    <mergeCell ref="E29:F29"/>
    <mergeCell ref="G29:I29"/>
    <mergeCell ref="C30:D30"/>
    <mergeCell ref="E30:F30"/>
    <mergeCell ref="G30:I30"/>
    <mergeCell ref="B26:I26"/>
    <mergeCell ref="C27:D27"/>
    <mergeCell ref="E27:F27"/>
    <mergeCell ref="G27:I27"/>
    <mergeCell ref="C28:D28"/>
    <mergeCell ref="E28:F28"/>
    <mergeCell ref="G28:I28"/>
    <mergeCell ref="B22:C22"/>
    <mergeCell ref="D22:F22"/>
    <mergeCell ref="D6:G6"/>
    <mergeCell ref="D7:G7"/>
    <mergeCell ref="B11:I11"/>
    <mergeCell ref="B12:I12"/>
    <mergeCell ref="C13:I13"/>
    <mergeCell ref="C14:I14"/>
    <mergeCell ref="C16:I16"/>
    <mergeCell ref="C17:I17"/>
    <mergeCell ref="C18:I18"/>
    <mergeCell ref="B19:I19"/>
    <mergeCell ref="B20:I20"/>
    <mergeCell ref="C15:I15"/>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222250</xdr:colOff>
                    <xdr:row>15</xdr:row>
                    <xdr:rowOff>127000</xdr:rowOff>
                  </from>
                  <to>
                    <xdr:col>1</xdr:col>
                    <xdr:colOff>508000</xdr:colOff>
                    <xdr:row>17</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222250</xdr:colOff>
                    <xdr:row>16</xdr:row>
                    <xdr:rowOff>127000</xdr:rowOff>
                  </from>
                  <to>
                    <xdr:col>1</xdr:col>
                    <xdr:colOff>508000</xdr:colOff>
                    <xdr:row>18</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222250</xdr:colOff>
                    <xdr:row>12</xdr:row>
                    <xdr:rowOff>114300</xdr:rowOff>
                  </from>
                  <to>
                    <xdr:col>1</xdr:col>
                    <xdr:colOff>508000</xdr:colOff>
                    <xdr:row>14</xdr:row>
                    <xdr:rowOff>57150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222250</xdr:colOff>
                    <xdr:row>13</xdr:row>
                    <xdr:rowOff>107950</xdr:rowOff>
                  </from>
                  <to>
                    <xdr:col>1</xdr:col>
                    <xdr:colOff>495300</xdr:colOff>
                    <xdr:row>15</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222250</xdr:colOff>
                    <xdr:row>11</xdr:row>
                    <xdr:rowOff>133350</xdr:rowOff>
                  </from>
                  <to>
                    <xdr:col>1</xdr:col>
                    <xdr:colOff>508000</xdr:colOff>
                    <xdr:row>13</xdr:row>
                    <xdr:rowOff>69850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222250</xdr:colOff>
                    <xdr:row>14</xdr:row>
                    <xdr:rowOff>107950</xdr:rowOff>
                  </from>
                  <to>
                    <xdr:col>1</xdr:col>
                    <xdr:colOff>495300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BCA678-E1C9-431B-A546-19881E258659}">
          <x14:formula1>
            <xm:f>分類!$B$2:$B$3</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codeName="Sheet6">
    <pageSetUpPr fitToPage="1"/>
  </sheetPr>
  <dimension ref="B1:B4"/>
  <sheetViews>
    <sheetView workbookViewId="0">
      <selection activeCell="E23" sqref="E23"/>
    </sheetView>
  </sheetViews>
  <sheetFormatPr defaultRowHeight="18"/>
  <cols>
    <col min="2" max="2" width="35.83203125" customWidth="1"/>
  </cols>
  <sheetData>
    <row r="1" spans="2:2">
      <c r="B1" s="19" t="s">
        <v>9</v>
      </c>
    </row>
    <row r="2" spans="2:2">
      <c r="B2" s="20" t="s">
        <v>6</v>
      </c>
    </row>
    <row r="3" spans="2:2">
      <c r="B3" s="20" t="s">
        <v>7</v>
      </c>
    </row>
    <row r="4" spans="2:2">
      <c r="B4" s="49"/>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申請内訳</vt:lpstr>
      <vt:lpstr>事業計画（個票）（1)</vt:lpstr>
      <vt:lpstr>事業計画（個票） (2)</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2023-08-21T05:04:49Z</dcterms:modified>
</cp:coreProperties>
</file>