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3oiIC0tpT+RXfdcNuq73HlHnm8OISRyjvSkNvAqsVOeHfDey52FnVyYPjiFtbH1+d+HUyO+6+DUhkqsn6j+3w==" workbookSaltValue="dXE2b/f8T+ZiYJVldOtTX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<sst xmlns="http://schemas.openxmlformats.org/spreadsheetml/2006/main" count="232" uniqueCount="120">
  <si>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</si>
  <si>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</si>
  <si>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</si>
  <si>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</si>
  <si>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</si>
  <si>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</si>
  <si>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</si>
  <si>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</si>
  <si>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</si>
  <si>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</si>
  <si>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</si>
  <si>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</si>
  <si>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</si>
  <si>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</si>
  <si>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</si>
  <si>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</si>
  <si>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</si>
  <si>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</si>
  <si>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</si>
  <si>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</si>
  <si>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</si>
  <si>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</si>
  <si>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</si>
  <si>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</si>
  <si>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</si>
  <si>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</si>
  <si>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</si>
  <si>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</si>
  <si>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</si>
  <si>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</si>
  <si>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</si>
  <si>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</si>
  <si>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</si>
  <si>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</si>
  <si>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</si>
  <si>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</si>
  <si>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</si>
  <si>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</si>
  <si>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</si>
  <si>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</si>
  <si>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</si>
  <si>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</si>
  <si>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</si>
  <si>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</si>
  <si>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</si>
  <si>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</si>
  <si>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</si>
  <si>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</si>
  <si>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</si>
  <si>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</si>
  <si>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</si>
  <si>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</si>
  <si>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</si>
  <si>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</si>
  <si>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</si>
  <si>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</si>
  <si>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</si>
  <si>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</si>
  <si>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</si>
  <si>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</si>
  <si>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</si>
  <si>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</si>
  <si>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</si>
  <si>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</si>
  <si>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</si>
  <si>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</si>
  <si>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</si>
  <si>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</si>
  <si>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</si>
  <si>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</si>
  <si>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</si>
  <si>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</si>
  <si>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</si>
  <si>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</si>
  <si>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</si>
  <si>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</si>
  <si>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</si>
  <si>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</si>
  <si>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</si>
  <si>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</si>
  <si>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</si>
  <si>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</si>
  <si>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</si>
  <si>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</si>
  <si>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</si>
  <si>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</si>
  <si>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</si>
  <si>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</si>
  <si>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</si>
  <si>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</si>
  <si>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</si>
  <si>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</si>
  <si>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</si>
  <si>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</si>
  <si>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</si>
  <si>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</si>
  <si>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</si>
  <si>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</si>
  <si>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</si>
  <si>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</si>
  <si>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</si>
  <si>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</si>
  <si>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</si>
  <si>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</si>
  <si>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</si>
  <si>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</si>
  <si>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</si>
  <si>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</si>
  <si>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</si>
  <si>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</si>
  <si>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</si>
  <si>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</si>
  <si>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</si>
  <si>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</si>
  <si>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</si>
  <si>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</si>
  <si>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</si>
  <si>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①経常収支比率は、平成27年度に実施した料金改定や建設改良計画に基づいて適切な時期に事業を実施することで費用の抑制を図る等、様々な経費削減努力により、平成28年度以降は改善が見られます。
　②累積欠損金比率は、将来の費用負担軽減のために利水撤退したダムに係る減損損失等により、平成26年度までに多額の欠損金が生じました。平成27年度実施の料金改定、効率的な資金運用等による収入の増加や更なる経費削減努力により、平成28年度以降はゆるやかに改善しています。
　③流動比率は、毎年度企業債償還金が増加していることやダム割賦負担金の支払期間23年とダム使用権の減価償却期間55年とに差が生じていることにより類似団体平均よりも低くなっています。資金余力が低いため、ダム割賦負担金の返済が終了する平成33年度までは、資金繰りに細心の注意が必要な状況が続きます。
　④企業債残高は、管路や施設の更新を実施する財源として企業債を借り入れているため、類似団体平均よりも高くなっています。引き続き、ダム割賦負担金の繰上償還や企業債の借入額の抑制に努めます。
　⑤料金回収率は、以前は100％を下回っていますが、平成27年度実施の料金改定により、平成29年度に100％を超えました。次期料金改定に向けて持続可能な事業運営のために、必要な更新投資等に係る財源を確保するための方策について検討していきます。
　⑥過去の水源開発に伴う負担額が大きかったことにより、給水原価が類似団体平均よりも高くなっていますが、様々な経費削減努力により改善傾向にあります。
　⑦施設利用率は類似団体平均を上回り、⑧有収率も良好な水準となっており施設を効率的に稼働させています。今後、水需要予測を基に、府営水道と受水市町全体のアセットマネジメントを実施し、適正な施設規模について検討していきます。</t>
    <rPh sb="10" eb="12">
      <t>ヘイセイ</t>
    </rPh>
    <rPh sb="14" eb="16">
      <t>ネンド</t>
    </rPh>
    <rPh sb="17" eb="19">
      <t>ジッシ</t>
    </rPh>
    <rPh sb="21" eb="23">
      <t>リョウキン</t>
    </rPh>
    <rPh sb="23" eb="25">
      <t>カイテイ</t>
    </rPh>
    <rPh sb="61" eb="62">
      <t>トウ</t>
    </rPh>
    <rPh sb="63" eb="65">
      <t>サマザマ</t>
    </rPh>
    <rPh sb="66" eb="68">
      <t>ケイヒ</t>
    </rPh>
    <rPh sb="68" eb="70">
      <t>サクゲン</t>
    </rPh>
    <rPh sb="70" eb="72">
      <t>ドリョク</t>
    </rPh>
    <rPh sb="82" eb="84">
      <t>イコウ</t>
    </rPh>
    <rPh sb="130" eb="132">
      <t>ゲンソン</t>
    </rPh>
    <rPh sb="132" eb="134">
      <t>ソンシツ</t>
    </rPh>
    <rPh sb="167" eb="169">
      <t>ジッシ</t>
    </rPh>
    <rPh sb="175" eb="178">
      <t>コウリツテキ</t>
    </rPh>
    <rPh sb="179" eb="181">
      <t>シキン</t>
    </rPh>
    <rPh sb="181" eb="183">
      <t>ウンヨウ</t>
    </rPh>
    <rPh sb="183" eb="184">
      <t>トウ</t>
    </rPh>
    <rPh sb="187" eb="189">
      <t>シュウニュウ</t>
    </rPh>
    <rPh sb="190" eb="192">
      <t>ゾウカ</t>
    </rPh>
    <rPh sb="193" eb="194">
      <t>サラ</t>
    </rPh>
    <rPh sb="196" eb="198">
      <t>ケイヒ</t>
    </rPh>
    <rPh sb="198" eb="200">
      <t>サクゲン</t>
    </rPh>
    <rPh sb="200" eb="202">
      <t>ドリョク</t>
    </rPh>
    <rPh sb="206" eb="208">
      <t>ヘイセイ</t>
    </rPh>
    <rPh sb="210" eb="212">
      <t>ネンド</t>
    </rPh>
    <rPh sb="212" eb="214">
      <t>イコウ</t>
    </rPh>
    <rPh sb="220" eb="222">
      <t>カイゼン</t>
    </rPh>
    <rPh sb="436" eb="437">
      <t>ヒ</t>
    </rPh>
    <rPh sb="438" eb="439">
      <t>ツヅ</t>
    </rPh>
    <rPh sb="443" eb="445">
      <t>カップ</t>
    </rPh>
    <rPh sb="445" eb="448">
      <t>フタンキン</t>
    </rPh>
    <rPh sb="449" eb="451">
      <t>クリアゲ</t>
    </rPh>
    <rPh sb="451" eb="453">
      <t>ショウカン</t>
    </rPh>
    <rPh sb="454" eb="457">
      <t>キギョウサイ</t>
    </rPh>
    <rPh sb="458" eb="461">
      <t>カリイレガク</t>
    </rPh>
    <rPh sb="462" eb="464">
      <t>ヨクセイ</t>
    </rPh>
    <rPh sb="465" eb="466">
      <t>ツト</t>
    </rPh>
    <rPh sb="473" eb="475">
      <t>リョウキン</t>
    </rPh>
    <rPh sb="475" eb="478">
      <t>カイシュウリツ</t>
    </rPh>
    <rPh sb="480" eb="482">
      <t>イゼン</t>
    </rPh>
    <rPh sb="488" eb="490">
      <t>シタマワ</t>
    </rPh>
    <rPh sb="497" eb="499">
      <t>ヘイセイ</t>
    </rPh>
    <rPh sb="501" eb="503">
      <t>ネンド</t>
    </rPh>
    <rPh sb="503" eb="505">
      <t>ジッシ</t>
    </rPh>
    <rPh sb="506" eb="508">
      <t>リョウキン</t>
    </rPh>
    <rPh sb="508" eb="510">
      <t>カイテイ</t>
    </rPh>
    <rPh sb="514" eb="516">
      <t>ヘイセイ</t>
    </rPh>
    <rPh sb="518" eb="520">
      <t>ネンド</t>
    </rPh>
    <rPh sb="526" eb="527">
      <t>コ</t>
    </rPh>
    <rPh sb="532" eb="534">
      <t>ジキ</t>
    </rPh>
    <rPh sb="534" eb="536">
      <t>リョウキン</t>
    </rPh>
    <rPh sb="536" eb="538">
      <t>カイテイ</t>
    </rPh>
    <rPh sb="539" eb="540">
      <t>ム</t>
    </rPh>
    <rPh sb="542" eb="544">
      <t>ジゾク</t>
    </rPh>
    <rPh sb="544" eb="546">
      <t>カノウ</t>
    </rPh>
    <rPh sb="547" eb="549">
      <t>ジギョウ</t>
    </rPh>
    <rPh sb="549" eb="551">
      <t>ウンエイ</t>
    </rPh>
    <rPh sb="556" eb="558">
      <t>ヒツヨウ</t>
    </rPh>
    <rPh sb="559" eb="561">
      <t>コウシン</t>
    </rPh>
    <rPh sb="561" eb="563">
      <t>トウシ</t>
    </rPh>
    <rPh sb="563" eb="564">
      <t>トウ</t>
    </rPh>
    <rPh sb="565" eb="566">
      <t>カカ</t>
    </rPh>
    <rPh sb="567" eb="569">
      <t>ザイゲン</t>
    </rPh>
    <rPh sb="570" eb="572">
      <t>カクホ</t>
    </rPh>
    <rPh sb="577" eb="579">
      <t>ホウサク</t>
    </rPh>
    <rPh sb="583" eb="585">
      <t>ケントウ</t>
    </rPh>
    <rPh sb="595" eb="597">
      <t>カコ</t>
    </rPh>
    <rPh sb="598" eb="600">
      <t>スイゲン</t>
    </rPh>
    <rPh sb="600" eb="602">
      <t>カイハツ</t>
    </rPh>
    <rPh sb="603" eb="604">
      <t>トモナ</t>
    </rPh>
    <rPh sb="605" eb="608">
      <t>フタンガク</t>
    </rPh>
    <rPh sb="609" eb="610">
      <t>オオ</t>
    </rPh>
    <rPh sb="620" eb="624">
      <t>キュウスイゲンカ</t>
    </rPh>
    <rPh sb="625" eb="627">
      <t>ルイジ</t>
    </rPh>
    <rPh sb="627" eb="629">
      <t>ダンタイ</t>
    </rPh>
    <rPh sb="629" eb="631">
      <t>ヘイキン</t>
    </rPh>
    <rPh sb="634" eb="635">
      <t>タカ</t>
    </rPh>
    <rPh sb="644" eb="646">
      <t>サマザマ</t>
    </rPh>
    <rPh sb="647" eb="649">
      <t>ケイヒ</t>
    </rPh>
    <rPh sb="649" eb="651">
      <t>サクゲン</t>
    </rPh>
    <rPh sb="651" eb="653">
      <t>ドリョク</t>
    </rPh>
    <rPh sb="656" eb="658">
      <t>カイゼン</t>
    </rPh>
    <rPh sb="658" eb="660">
      <t>ケイコウ</t>
    </rPh>
    <rPh sb="718" eb="720">
      <t>コンゴ</t>
    </rPh>
    <rPh sb="721" eb="722">
      <t>ミズ</t>
    </rPh>
    <rPh sb="722" eb="724">
      <t>ジュヨウ</t>
    </rPh>
    <rPh sb="724" eb="726">
      <t>ヨソク</t>
    </rPh>
    <rPh sb="727" eb="728">
      <t>モト</t>
    </rPh>
    <rPh sb="730" eb="732">
      <t>フエイ</t>
    </rPh>
    <rPh sb="732" eb="734">
      <t>スイドウ</t>
    </rPh>
    <rPh sb="735" eb="737">
      <t>ジュスイ</t>
    </rPh>
    <rPh sb="737" eb="739">
      <t>シマチ</t>
    </rPh>
    <rPh sb="739" eb="741">
      <t>ゼンタイ</t>
    </rPh>
    <rPh sb="753" eb="755">
      <t>ジッシ</t>
    </rPh>
    <rPh sb="757" eb="759">
      <t>テキセイ</t>
    </rPh>
    <rPh sb="760" eb="762">
      <t>シセツ</t>
    </rPh>
    <rPh sb="762" eb="764">
      <t>キボ</t>
    </rPh>
    <rPh sb="768" eb="770">
      <t>ケントウ</t>
    </rPh>
    <phoneticPr fontId="7"/>
  </si>
  <si>
    <t>　①有形固定資産減価償却率は、老朽化施設を計画的に更新しているため類似団体平均よりも低くなっていますが、水道施設や管路の老朽化が進んでおり、償却率は上昇傾向にあります。
　現在、宇治系送水管路更新・耐震化事業を平成34年度の完了に向けて進めており、完了すると②管路経年化率や③管路更新率に反映される見込みです。
　③管路更新率は、老朽化が進む宇治系送水管路の更新について、現在、集中的に取り組んでいるところであり、木津系・乙訓系についても今後計画的に進めることとしています。</t>
    <rPh sb="52" eb="54">
      <t>スイドウ</t>
    </rPh>
    <rPh sb="54" eb="56">
      <t>シセツ</t>
    </rPh>
    <rPh sb="57" eb="59">
      <t>カンロ</t>
    </rPh>
    <rPh sb="60" eb="63">
      <t>ロウキュウカ</t>
    </rPh>
    <rPh sb="64" eb="65">
      <t>スス</t>
    </rPh>
    <rPh sb="70" eb="73">
      <t>ショウキャクリツ</t>
    </rPh>
    <rPh sb="74" eb="76">
      <t>ジョウショウ</t>
    </rPh>
    <rPh sb="76" eb="78">
      <t>ケイコウ</t>
    </rPh>
    <rPh sb="165" eb="168">
      <t>ロウキュウカ</t>
    </rPh>
    <rPh sb="169" eb="170">
      <t>スス</t>
    </rPh>
    <rPh sb="171" eb="174">
      <t>ウジケイ</t>
    </rPh>
    <rPh sb="174" eb="177">
      <t>ソウスイカン</t>
    </rPh>
    <rPh sb="177" eb="178">
      <t>ロ</t>
    </rPh>
    <rPh sb="179" eb="181">
      <t>コウシン</t>
    </rPh>
    <rPh sb="186" eb="188">
      <t>ゲンザイ</t>
    </rPh>
    <rPh sb="189" eb="192">
      <t>シュウチュウテキ</t>
    </rPh>
    <rPh sb="193" eb="194">
      <t>ト</t>
    </rPh>
    <rPh sb="195" eb="196">
      <t>ク</t>
    </rPh>
    <rPh sb="207" eb="209">
      <t>キヅ</t>
    </rPh>
    <rPh sb="209" eb="210">
      <t>ケイ</t>
    </rPh>
    <rPh sb="211" eb="213">
      <t>オトクニ</t>
    </rPh>
    <rPh sb="213" eb="214">
      <t>ケイ</t>
    </rPh>
    <rPh sb="219" eb="221">
      <t>コンゴ</t>
    </rPh>
    <rPh sb="221" eb="224">
      <t>ケイカクテキ</t>
    </rPh>
    <rPh sb="225" eb="226">
      <t>スス</t>
    </rPh>
    <phoneticPr fontId="4"/>
  </si>
  <si>
    <t>　府営水道は、施設利用率や有収率は良好な水準となっていますが、流動比率や企業債残高対給水収益比率等の財務指標においては類似団体平均を下回る状況です。経営上の主な課題は、資金余力が低く、資金繰りが苦しい状況が続いていることです。
　将来に向けたより充実した指針とするため、「京都府営水道ビジョン」を平成30年3月に中間改訂を行い、これに基づき事業を推進しています。
　また、過去５年間の経営分析と５年間の収支計画等を取りまとめた「京都府営水道経営レポート」を平成28年3月に策定し、この中で経営改善の取組として繰越欠損金の削減、有利子負債残高の削減、資金残高の確保に努めることとしています。府営水道の経営状況や取組については、毎年、経営審議会において検証することとし、将来を見据えた安定した経営に繋げ、安心・安全な給水体制の確保と効率的な運営に努めています。</t>
    <rPh sb="48" eb="49">
      <t>トウ</t>
    </rPh>
    <rPh sb="74" eb="77">
      <t>ケイエイジョウ</t>
    </rPh>
    <rPh sb="78" eb="79">
      <t>オモ</t>
    </rPh>
    <rPh sb="80" eb="82">
      <t>カダイ</t>
    </rPh>
    <rPh sb="103" eb="104">
      <t>ツヅ</t>
    </rPh>
    <rPh sb="115" eb="117">
      <t>ショウライ</t>
    </rPh>
    <rPh sb="118" eb="119">
      <t>ム</t>
    </rPh>
    <rPh sb="123" eb="125">
      <t>ジュウジツ</t>
    </rPh>
    <rPh sb="127" eb="129">
      <t>シシン</t>
    </rPh>
    <rPh sb="136" eb="138">
      <t>キョウト</t>
    </rPh>
    <rPh sb="138" eb="140">
      <t>フエイ</t>
    </rPh>
    <rPh sb="140" eb="142">
      <t>スイドウ</t>
    </rPh>
    <rPh sb="148" eb="150">
      <t>ヘイセイ</t>
    </rPh>
    <rPh sb="152" eb="153">
      <t>ネン</t>
    </rPh>
    <rPh sb="154" eb="155">
      <t>ガツ</t>
    </rPh>
    <rPh sb="156" eb="158">
      <t>チュウカン</t>
    </rPh>
    <rPh sb="158" eb="160">
      <t>カイテイ</t>
    </rPh>
    <rPh sb="161" eb="162">
      <t>オコナ</t>
    </rPh>
    <rPh sb="242" eb="243">
      <t>ナカ</t>
    </rPh>
    <rPh sb="244" eb="246">
      <t>ケイエイ</t>
    </rPh>
    <rPh sb="246" eb="248">
      <t>カイゼン</t>
    </rPh>
    <rPh sb="249" eb="251">
      <t>トリクミ</t>
    </rPh>
    <rPh sb="254" eb="256">
      <t>クリコシ</t>
    </rPh>
    <rPh sb="256" eb="259">
      <t>ケッソンキン</t>
    </rPh>
    <rPh sb="260" eb="262">
      <t>サクゲン</t>
    </rPh>
    <rPh sb="263" eb="266">
      <t>ユウリシ</t>
    </rPh>
    <rPh sb="266" eb="268">
      <t>フサイ</t>
    </rPh>
    <rPh sb="268" eb="270">
      <t>ザンダカ</t>
    </rPh>
    <rPh sb="271" eb="273">
      <t>サクゲン</t>
    </rPh>
    <rPh sb="274" eb="276">
      <t>シキン</t>
    </rPh>
    <rPh sb="276" eb="278">
      <t>ザンダカ</t>
    </rPh>
    <rPh sb="279" eb="281">
      <t>カクホ</t>
    </rPh>
    <rPh sb="282" eb="283">
      <t>ツト</t>
    </rPh>
    <rPh sb="294" eb="296">
      <t>フエイ</t>
    </rPh>
    <rPh sb="296" eb="298">
      <t>スイドウ</t>
    </rPh>
    <rPh sb="299" eb="301">
      <t>ケイエイ</t>
    </rPh>
    <rPh sb="301" eb="303">
      <t>ジョウキョウ</t>
    </rPh>
    <rPh sb="304" eb="306">
      <t>トリクミ</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</si>
</sst>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formatCode="#,##0.00;&quot;△&quot;#,##0.00;&quot;-&quot;">
                  <c:v>0.1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DCD-4251-8ABA-A10A110A883B}"/>
            </c:ext>
          </c:extLst>
        </c:ser>
        <c:dLbls>
          <c:showLegendKey val="0"/>
          <c:showVal val="0"/>
          <c:showCatName val="0"/>
          <c:showSerName val="0"/>
          <c:showPercent val="0"/>
          <c:showBubbleSize val="0"/>
        </c:dLbls>
        <c:gapWidth val="150"/>
        <c:axId val="78745600"/>
        <c:axId val="78747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xmlns:c16r2="http://schemas.microsoft.com/office/drawing/2015/06/chart">
            <c:ext xmlns:c16="http://schemas.microsoft.com/office/drawing/2014/chart" uri="{C3380CC4-5D6E-409C-BE32-E72D297353CC}">
              <c16:uniqueId val="{00000001-DDCD-4251-8ABA-A10A110A883B}"/>
            </c:ext>
          </c:extLst>
        </c:ser>
        <c:dLbls>
          <c:showLegendKey val="0"/>
          <c:showVal val="0"/>
          <c:showCatName val="0"/>
          <c:showSerName val="0"/>
          <c:showPercent val="0"/>
          <c:showBubbleSize val="0"/>
        </c:dLbls>
        <c:marker val="1"/>
        <c:smooth val="0"/>
        <c:axId val="78745600"/>
        <c:axId val="78747520"/>
      </c:lineChart>
      <c:dateAx>
        <c:axId val="78745600"/>
        <c:scaling>
          <c:orientation val="minMax"/>
        </c:scaling>
        <c:delete val="1"/>
        <c:axPos val="b"/>
        <c:numFmt formatCode="ge" sourceLinked="1"/>
        <c:majorTickMark val="none"/>
        <c:minorTickMark val="none"/>
        <c:tickLblPos val="none"/>
        <c:crossAx val="78747520"/>
        <c:crosses val="autoZero"/>
        <c:auto val="1"/>
        <c:lblOffset val="100"/>
        <c:baseTimeUnit val="years"/>
      </c:dateAx>
      <c:valAx>
        <c:axId val="7874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4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64.510000000000005</c:v>
                </c:pt>
                <c:pt idx="1">
                  <c:v>64.47</c:v>
                </c:pt>
                <c:pt idx="2">
                  <c:v>65.62</c:v>
                </c:pt>
                <c:pt idx="3">
                  <c:v>66.08</c:v>
                </c:pt>
                <c:pt idx="4">
                  <c:v>67.180000000000007</c:v>
                </c:pt>
              </c:numCache>
            </c:numRef>
          </c:val>
          <c:extLst xmlns:c16r2="http://schemas.microsoft.com/office/drawing/2015/06/chart">
            <c:ext xmlns:c16="http://schemas.microsoft.com/office/drawing/2014/chart" uri="{C3380CC4-5D6E-409C-BE32-E72D297353CC}">
              <c16:uniqueId val="{00000000-B8CA-4C2D-AD70-DF1695034215}"/>
            </c:ext>
          </c:extLst>
        </c:ser>
        <c:dLbls>
          <c:showLegendKey val="0"/>
          <c:showVal val="0"/>
          <c:showCatName val="0"/>
          <c:showSerName val="0"/>
          <c:showPercent val="0"/>
          <c:showBubbleSize val="0"/>
        </c:dLbls>
        <c:gapWidth val="150"/>
        <c:axId val="96055296"/>
        <c:axId val="9605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xmlns:c16r2="http://schemas.microsoft.com/office/drawing/2015/06/chart">
            <c:ext xmlns:c16="http://schemas.microsoft.com/office/drawing/2014/chart" uri="{C3380CC4-5D6E-409C-BE32-E72D297353CC}">
              <c16:uniqueId val="{00000001-B8CA-4C2D-AD70-DF1695034215}"/>
            </c:ext>
          </c:extLst>
        </c:ser>
        <c:dLbls>
          <c:showLegendKey val="0"/>
          <c:showVal val="0"/>
          <c:showCatName val="0"/>
          <c:showSerName val="0"/>
          <c:showPercent val="0"/>
          <c:showBubbleSize val="0"/>
        </c:dLbls>
        <c:marker val="1"/>
        <c:smooth val="0"/>
        <c:axId val="96055296"/>
        <c:axId val="96057216"/>
      </c:lineChart>
      <c:dateAx>
        <c:axId val="96055296"/>
        <c:scaling>
          <c:orientation val="minMax"/>
        </c:scaling>
        <c:delete val="1"/>
        <c:axPos val="b"/>
        <c:numFmt formatCode="ge" sourceLinked="1"/>
        <c:majorTickMark val="none"/>
        <c:minorTickMark val="none"/>
        <c:tickLblPos val="none"/>
        <c:crossAx val="96057216"/>
        <c:crosses val="autoZero"/>
        <c:auto val="1"/>
        <c:lblOffset val="100"/>
        <c:baseTimeUnit val="years"/>
      </c:dateAx>
      <c:valAx>
        <c:axId val="960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99.73</c:v>
                </c:pt>
                <c:pt idx="1">
                  <c:v>99.94</c:v>
                </c:pt>
                <c:pt idx="2">
                  <c:v>99.74</c:v>
                </c:pt>
                <c:pt idx="3">
                  <c:v>99.68</c:v>
                </c:pt>
                <c:pt idx="4">
                  <c:v>99.81</c:v>
                </c:pt>
              </c:numCache>
            </c:numRef>
          </c:val>
          <c:extLst xmlns:c16r2="http://schemas.microsoft.com/office/drawing/2015/06/chart">
            <c:ext xmlns:c16="http://schemas.microsoft.com/office/drawing/2014/chart" uri="{C3380CC4-5D6E-409C-BE32-E72D297353CC}">
              <c16:uniqueId val="{00000000-7B69-4D09-AA6F-67B869C3384B}"/>
            </c:ext>
          </c:extLst>
        </c:ser>
        <c:dLbls>
          <c:showLegendKey val="0"/>
          <c:showVal val="0"/>
          <c:showCatName val="0"/>
          <c:showSerName val="0"/>
          <c:showPercent val="0"/>
          <c:showBubbleSize val="0"/>
        </c:dLbls>
        <c:gapWidth val="150"/>
        <c:axId val="96096640"/>
        <c:axId val="9609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xmlns:c16r2="http://schemas.microsoft.com/office/drawing/2015/06/chart">
            <c:ext xmlns:c16="http://schemas.microsoft.com/office/drawing/2014/chart" uri="{C3380CC4-5D6E-409C-BE32-E72D297353CC}">
              <c16:uniqueId val="{00000001-7B69-4D09-AA6F-67B869C3384B}"/>
            </c:ext>
          </c:extLst>
        </c:ser>
        <c:dLbls>
          <c:showLegendKey val="0"/>
          <c:showVal val="0"/>
          <c:showCatName val="0"/>
          <c:showSerName val="0"/>
          <c:showPercent val="0"/>
          <c:showBubbleSize val="0"/>
        </c:dLbls>
        <c:marker val="1"/>
        <c:smooth val="0"/>
        <c:axId val="96096640"/>
        <c:axId val="96098560"/>
      </c:lineChart>
      <c:dateAx>
        <c:axId val="96096640"/>
        <c:scaling>
          <c:orientation val="minMax"/>
        </c:scaling>
        <c:delete val="1"/>
        <c:axPos val="b"/>
        <c:numFmt formatCode="ge" sourceLinked="1"/>
        <c:majorTickMark val="none"/>
        <c:minorTickMark val="none"/>
        <c:tickLblPos val="none"/>
        <c:crossAx val="96098560"/>
        <c:crosses val="autoZero"/>
        <c:auto val="1"/>
        <c:lblOffset val="100"/>
        <c:baseTimeUnit val="years"/>
      </c:dateAx>
      <c:valAx>
        <c:axId val="9609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9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96.84</c:v>
                </c:pt>
                <c:pt idx="1">
                  <c:v>108.2</c:v>
                </c:pt>
                <c:pt idx="2">
                  <c:v>97.95</c:v>
                </c:pt>
                <c:pt idx="3">
                  <c:v>101.3</c:v>
                </c:pt>
                <c:pt idx="4">
                  <c:v>103.57</c:v>
                </c:pt>
              </c:numCache>
            </c:numRef>
          </c:val>
          <c:extLst xmlns:c16r2="http://schemas.microsoft.com/office/drawing/2015/06/chart">
            <c:ext xmlns:c16="http://schemas.microsoft.com/office/drawing/2014/chart" uri="{C3380CC4-5D6E-409C-BE32-E72D297353CC}">
              <c16:uniqueId val="{00000000-201B-4851-9A63-3CA20756D6B1}"/>
            </c:ext>
          </c:extLst>
        </c:ser>
        <c:dLbls>
          <c:showLegendKey val="0"/>
          <c:showVal val="0"/>
          <c:showCatName val="0"/>
          <c:showSerName val="0"/>
          <c:showPercent val="0"/>
          <c:showBubbleSize val="0"/>
        </c:dLbls>
        <c:gapWidth val="150"/>
        <c:axId val="79200640"/>
        <c:axId val="7920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xmlns:c16r2="http://schemas.microsoft.com/office/drawing/2015/06/chart">
            <c:ext xmlns:c16="http://schemas.microsoft.com/office/drawing/2014/chart" uri="{C3380CC4-5D6E-409C-BE32-E72D297353CC}">
              <c16:uniqueId val="{00000001-201B-4851-9A63-3CA20756D6B1}"/>
            </c:ext>
          </c:extLst>
        </c:ser>
        <c:dLbls>
          <c:showLegendKey val="0"/>
          <c:showVal val="0"/>
          <c:showCatName val="0"/>
          <c:showSerName val="0"/>
          <c:showPercent val="0"/>
          <c:showBubbleSize val="0"/>
        </c:dLbls>
        <c:marker val="1"/>
        <c:smooth val="0"/>
        <c:axId val="79200640"/>
        <c:axId val="79202560"/>
      </c:lineChart>
      <c:dateAx>
        <c:axId val="79200640"/>
        <c:scaling>
          <c:orientation val="minMax"/>
        </c:scaling>
        <c:delete val="1"/>
        <c:axPos val="b"/>
        <c:numFmt formatCode="ge" sourceLinked="1"/>
        <c:majorTickMark val="none"/>
        <c:minorTickMark val="none"/>
        <c:tickLblPos val="none"/>
        <c:crossAx val="79202560"/>
        <c:crosses val="autoZero"/>
        <c:auto val="1"/>
        <c:lblOffset val="100"/>
        <c:baseTimeUnit val="years"/>
      </c:dateAx>
      <c:valAx>
        <c:axId val="79202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920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35.82</c:v>
                </c:pt>
                <c:pt idx="1">
                  <c:v>47.61</c:v>
                </c:pt>
                <c:pt idx="2">
                  <c:v>48.69</c:v>
                </c:pt>
                <c:pt idx="3">
                  <c:v>48.84</c:v>
                </c:pt>
                <c:pt idx="4">
                  <c:v>50</c:v>
                </c:pt>
              </c:numCache>
            </c:numRef>
          </c:val>
          <c:extLst xmlns:c16r2="http://schemas.microsoft.com/office/drawing/2015/06/chart">
            <c:ext xmlns:c16="http://schemas.microsoft.com/office/drawing/2014/chart" uri="{C3380CC4-5D6E-409C-BE32-E72D297353CC}">
              <c16:uniqueId val="{00000000-C090-476F-94AA-322A302D0B66}"/>
            </c:ext>
          </c:extLst>
        </c:ser>
        <c:dLbls>
          <c:showLegendKey val="0"/>
          <c:showVal val="0"/>
          <c:showCatName val="0"/>
          <c:showSerName val="0"/>
          <c:showPercent val="0"/>
          <c:showBubbleSize val="0"/>
        </c:dLbls>
        <c:gapWidth val="150"/>
        <c:axId val="86512384"/>
        <c:axId val="8651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xmlns:c16r2="http://schemas.microsoft.com/office/drawing/2015/06/chart">
            <c:ext xmlns:c16="http://schemas.microsoft.com/office/drawing/2014/chart" uri="{C3380CC4-5D6E-409C-BE32-E72D297353CC}">
              <c16:uniqueId val="{00000001-C090-476F-94AA-322A302D0B66}"/>
            </c:ext>
          </c:extLst>
        </c:ser>
        <c:dLbls>
          <c:showLegendKey val="0"/>
          <c:showVal val="0"/>
          <c:showCatName val="0"/>
          <c:showSerName val="0"/>
          <c:showPercent val="0"/>
          <c:showBubbleSize val="0"/>
        </c:dLbls>
        <c:marker val="1"/>
        <c:smooth val="0"/>
        <c:axId val="86512384"/>
        <c:axId val="86514304"/>
      </c:lineChart>
      <c:dateAx>
        <c:axId val="86512384"/>
        <c:scaling>
          <c:orientation val="minMax"/>
        </c:scaling>
        <c:delete val="1"/>
        <c:axPos val="b"/>
        <c:numFmt formatCode="ge" sourceLinked="1"/>
        <c:majorTickMark val="none"/>
        <c:minorTickMark val="none"/>
        <c:tickLblPos val="none"/>
        <c:crossAx val="86514304"/>
        <c:crosses val="autoZero"/>
        <c:auto val="1"/>
        <c:lblOffset val="100"/>
        <c:baseTimeUnit val="years"/>
      </c:dateAx>
      <c:valAx>
        <c:axId val="8651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1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17.12</c:v>
                </c:pt>
                <c:pt idx="1">
                  <c:v>17.010000000000002</c:v>
                </c:pt>
                <c:pt idx="2">
                  <c:v>17.010000000000002</c:v>
                </c:pt>
                <c:pt idx="3">
                  <c:v>16.989999999999998</c:v>
                </c:pt>
                <c:pt idx="4">
                  <c:v>14.98</c:v>
                </c:pt>
              </c:numCache>
            </c:numRef>
          </c:val>
          <c:extLst xmlns:c16r2="http://schemas.microsoft.com/office/drawing/2015/06/chart">
            <c:ext xmlns:c16="http://schemas.microsoft.com/office/drawing/2014/chart" uri="{C3380CC4-5D6E-409C-BE32-E72D297353CC}">
              <c16:uniqueId val="{00000000-4A8A-4C3E-AE4F-EAB2FDF26028}"/>
            </c:ext>
          </c:extLst>
        </c:ser>
        <c:dLbls>
          <c:showLegendKey val="0"/>
          <c:showVal val="0"/>
          <c:showCatName val="0"/>
          <c:showSerName val="0"/>
          <c:showPercent val="0"/>
          <c:showBubbleSize val="0"/>
        </c:dLbls>
        <c:gapWidth val="150"/>
        <c:axId val="86549632"/>
        <c:axId val="8655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xmlns:c16r2="http://schemas.microsoft.com/office/drawing/2015/06/chart">
            <c:ext xmlns:c16="http://schemas.microsoft.com/office/drawing/2014/chart" uri="{C3380CC4-5D6E-409C-BE32-E72D297353CC}">
              <c16:uniqueId val="{00000001-4A8A-4C3E-AE4F-EAB2FDF26028}"/>
            </c:ext>
          </c:extLst>
        </c:ser>
        <c:dLbls>
          <c:showLegendKey val="0"/>
          <c:showVal val="0"/>
          <c:showCatName val="0"/>
          <c:showSerName val="0"/>
          <c:showPercent val="0"/>
          <c:showBubbleSize val="0"/>
        </c:dLbls>
        <c:marker val="1"/>
        <c:smooth val="0"/>
        <c:axId val="86549632"/>
        <c:axId val="86551552"/>
      </c:lineChart>
      <c:dateAx>
        <c:axId val="86549632"/>
        <c:scaling>
          <c:orientation val="minMax"/>
        </c:scaling>
        <c:delete val="1"/>
        <c:axPos val="b"/>
        <c:numFmt formatCode="ge" sourceLinked="1"/>
        <c:majorTickMark val="none"/>
        <c:minorTickMark val="none"/>
        <c:tickLblPos val="none"/>
        <c:crossAx val="86551552"/>
        <c:crosses val="autoZero"/>
        <c:auto val="1"/>
        <c:lblOffset val="100"/>
        <c:baseTimeUnit val="years"/>
      </c:dateAx>
      <c:valAx>
        <c:axId val="8655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9.25</c:v>
                </c:pt>
                <c:pt idx="1">
                  <c:v>19.059999999999999</c:v>
                </c:pt>
                <c:pt idx="2">
                  <c:v>23.13</c:v>
                </c:pt>
                <c:pt idx="3">
                  <c:v>20.91</c:v>
                </c:pt>
                <c:pt idx="4">
                  <c:v>18.670000000000002</c:v>
                </c:pt>
              </c:numCache>
            </c:numRef>
          </c:val>
          <c:extLst xmlns:c16r2="http://schemas.microsoft.com/office/drawing/2015/06/chart">
            <c:ext xmlns:c16="http://schemas.microsoft.com/office/drawing/2014/chart" uri="{C3380CC4-5D6E-409C-BE32-E72D297353CC}">
              <c16:uniqueId val="{00000000-38BD-4DAC-8BBB-4DD1EC5D28C1}"/>
            </c:ext>
          </c:extLst>
        </c:ser>
        <c:dLbls>
          <c:showLegendKey val="0"/>
          <c:showVal val="0"/>
          <c:showCatName val="0"/>
          <c:showSerName val="0"/>
          <c:showPercent val="0"/>
          <c:showBubbleSize val="0"/>
        </c:dLbls>
        <c:gapWidth val="150"/>
        <c:axId val="92499968"/>
        <c:axId val="9250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xmlns:c16r2="http://schemas.microsoft.com/office/drawing/2015/06/chart">
            <c:ext xmlns:c16="http://schemas.microsoft.com/office/drawing/2014/chart" uri="{C3380CC4-5D6E-409C-BE32-E72D297353CC}">
              <c16:uniqueId val="{00000001-38BD-4DAC-8BBB-4DD1EC5D28C1}"/>
            </c:ext>
          </c:extLst>
        </c:ser>
        <c:dLbls>
          <c:showLegendKey val="0"/>
          <c:showVal val="0"/>
          <c:showCatName val="0"/>
          <c:showSerName val="0"/>
          <c:showPercent val="0"/>
          <c:showBubbleSize val="0"/>
        </c:dLbls>
        <c:marker val="1"/>
        <c:smooth val="0"/>
        <c:axId val="92499968"/>
        <c:axId val="92501888"/>
      </c:lineChart>
      <c:dateAx>
        <c:axId val="92499968"/>
        <c:scaling>
          <c:orientation val="minMax"/>
        </c:scaling>
        <c:delete val="1"/>
        <c:axPos val="b"/>
        <c:numFmt formatCode="ge" sourceLinked="1"/>
        <c:majorTickMark val="none"/>
        <c:minorTickMark val="none"/>
        <c:tickLblPos val="none"/>
        <c:crossAx val="92501888"/>
        <c:crosses val="autoZero"/>
        <c:auto val="1"/>
        <c:lblOffset val="100"/>
        <c:baseTimeUnit val="years"/>
      </c:dateAx>
      <c:valAx>
        <c:axId val="9250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4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353.08</c:v>
                </c:pt>
                <c:pt idx="1">
                  <c:v>104.45</c:v>
                </c:pt>
                <c:pt idx="2">
                  <c:v>88.92</c:v>
                </c:pt>
                <c:pt idx="3">
                  <c:v>75.13</c:v>
                </c:pt>
                <c:pt idx="4">
                  <c:v>92.54</c:v>
                </c:pt>
              </c:numCache>
            </c:numRef>
          </c:val>
          <c:extLst xmlns:c16r2="http://schemas.microsoft.com/office/drawing/2015/06/chart">
            <c:ext xmlns:c16="http://schemas.microsoft.com/office/drawing/2014/chart" uri="{C3380CC4-5D6E-409C-BE32-E72D297353CC}">
              <c16:uniqueId val="{00000000-EF51-4A4F-8BFA-610797404432}"/>
            </c:ext>
          </c:extLst>
        </c:ser>
        <c:dLbls>
          <c:showLegendKey val="0"/>
          <c:showVal val="0"/>
          <c:showCatName val="0"/>
          <c:showSerName val="0"/>
          <c:showPercent val="0"/>
          <c:showBubbleSize val="0"/>
        </c:dLbls>
        <c:gapWidth val="150"/>
        <c:axId val="92545408"/>
        <c:axId val="9254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xmlns:c16r2="http://schemas.microsoft.com/office/drawing/2015/06/chart">
            <c:ext xmlns:c16="http://schemas.microsoft.com/office/drawing/2014/chart" uri="{C3380CC4-5D6E-409C-BE32-E72D297353CC}">
              <c16:uniqueId val="{00000001-EF51-4A4F-8BFA-610797404432}"/>
            </c:ext>
          </c:extLst>
        </c:ser>
        <c:dLbls>
          <c:showLegendKey val="0"/>
          <c:showVal val="0"/>
          <c:showCatName val="0"/>
          <c:showSerName val="0"/>
          <c:showPercent val="0"/>
          <c:showBubbleSize val="0"/>
        </c:dLbls>
        <c:marker val="1"/>
        <c:smooth val="0"/>
        <c:axId val="92545408"/>
        <c:axId val="92547328"/>
      </c:lineChart>
      <c:dateAx>
        <c:axId val="92545408"/>
        <c:scaling>
          <c:orientation val="minMax"/>
        </c:scaling>
        <c:delete val="1"/>
        <c:axPos val="b"/>
        <c:numFmt formatCode="ge" sourceLinked="1"/>
        <c:majorTickMark val="none"/>
        <c:minorTickMark val="none"/>
        <c:tickLblPos val="none"/>
        <c:crossAx val="92547328"/>
        <c:crosses val="autoZero"/>
        <c:auto val="1"/>
        <c:lblOffset val="100"/>
        <c:baseTimeUnit val="years"/>
      </c:dateAx>
      <c:valAx>
        <c:axId val="92547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5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537.59</c:v>
                </c:pt>
                <c:pt idx="1">
                  <c:v>518.87</c:v>
                </c:pt>
                <c:pt idx="2">
                  <c:v>587.98</c:v>
                </c:pt>
                <c:pt idx="3">
                  <c:v>564.02</c:v>
                </c:pt>
                <c:pt idx="4">
                  <c:v>587.23</c:v>
                </c:pt>
              </c:numCache>
            </c:numRef>
          </c:val>
          <c:extLst xmlns:c16r2="http://schemas.microsoft.com/office/drawing/2015/06/chart">
            <c:ext xmlns:c16="http://schemas.microsoft.com/office/drawing/2014/chart" uri="{C3380CC4-5D6E-409C-BE32-E72D297353CC}">
              <c16:uniqueId val="{00000000-33C7-45D1-84C1-3BB1E0B7EC90}"/>
            </c:ext>
          </c:extLst>
        </c:ser>
        <c:dLbls>
          <c:showLegendKey val="0"/>
          <c:showVal val="0"/>
          <c:showCatName val="0"/>
          <c:showSerName val="0"/>
          <c:showPercent val="0"/>
          <c:showBubbleSize val="0"/>
        </c:dLbls>
        <c:gapWidth val="150"/>
        <c:axId val="92582656"/>
        <c:axId val="9258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xmlns:c16r2="http://schemas.microsoft.com/office/drawing/2015/06/chart">
            <c:ext xmlns:c16="http://schemas.microsoft.com/office/drawing/2014/chart" uri="{C3380CC4-5D6E-409C-BE32-E72D297353CC}">
              <c16:uniqueId val="{00000001-33C7-45D1-84C1-3BB1E0B7EC90}"/>
            </c:ext>
          </c:extLst>
        </c:ser>
        <c:dLbls>
          <c:showLegendKey val="0"/>
          <c:showVal val="0"/>
          <c:showCatName val="0"/>
          <c:showSerName val="0"/>
          <c:showPercent val="0"/>
          <c:showBubbleSize val="0"/>
        </c:dLbls>
        <c:marker val="1"/>
        <c:smooth val="0"/>
        <c:axId val="92582656"/>
        <c:axId val="92584576"/>
      </c:lineChart>
      <c:dateAx>
        <c:axId val="92582656"/>
        <c:scaling>
          <c:orientation val="minMax"/>
        </c:scaling>
        <c:delete val="1"/>
        <c:axPos val="b"/>
        <c:numFmt formatCode="ge" sourceLinked="1"/>
        <c:majorTickMark val="none"/>
        <c:minorTickMark val="none"/>
        <c:tickLblPos val="none"/>
        <c:crossAx val="92584576"/>
        <c:crosses val="autoZero"/>
        <c:auto val="1"/>
        <c:lblOffset val="100"/>
        <c:baseTimeUnit val="years"/>
      </c:dateAx>
      <c:valAx>
        <c:axId val="92584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5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94.09</c:v>
                </c:pt>
                <c:pt idx="1">
                  <c:v>106.25</c:v>
                </c:pt>
                <c:pt idx="2">
                  <c:v>95.35</c:v>
                </c:pt>
                <c:pt idx="3">
                  <c:v>99.34</c:v>
                </c:pt>
                <c:pt idx="4">
                  <c:v>102.22</c:v>
                </c:pt>
              </c:numCache>
            </c:numRef>
          </c:val>
          <c:extLst xmlns:c16r2="http://schemas.microsoft.com/office/drawing/2015/06/chart">
            <c:ext xmlns:c16="http://schemas.microsoft.com/office/drawing/2014/chart" uri="{C3380CC4-5D6E-409C-BE32-E72D297353CC}">
              <c16:uniqueId val="{00000000-36AE-4E94-9834-6A62C5D1D2D8}"/>
            </c:ext>
          </c:extLst>
        </c:ser>
        <c:dLbls>
          <c:showLegendKey val="0"/>
          <c:showVal val="0"/>
          <c:showCatName val="0"/>
          <c:showSerName val="0"/>
          <c:showPercent val="0"/>
          <c:showBubbleSize val="0"/>
        </c:dLbls>
        <c:gapWidth val="150"/>
        <c:axId val="92597632"/>
        <c:axId val="92624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xmlns:c16r2="http://schemas.microsoft.com/office/drawing/2015/06/chart">
            <c:ext xmlns:c16="http://schemas.microsoft.com/office/drawing/2014/chart" uri="{C3380CC4-5D6E-409C-BE32-E72D297353CC}">
              <c16:uniqueId val="{00000001-36AE-4E94-9834-6A62C5D1D2D8}"/>
            </c:ext>
          </c:extLst>
        </c:ser>
        <c:dLbls>
          <c:showLegendKey val="0"/>
          <c:showVal val="0"/>
          <c:showCatName val="0"/>
          <c:showSerName val="0"/>
          <c:showPercent val="0"/>
          <c:showBubbleSize val="0"/>
        </c:dLbls>
        <c:marker val="1"/>
        <c:smooth val="0"/>
        <c:axId val="92597632"/>
        <c:axId val="92624384"/>
      </c:lineChart>
      <c:dateAx>
        <c:axId val="92597632"/>
        <c:scaling>
          <c:orientation val="minMax"/>
        </c:scaling>
        <c:delete val="1"/>
        <c:axPos val="b"/>
        <c:numFmt formatCode="ge" sourceLinked="1"/>
        <c:majorTickMark val="none"/>
        <c:minorTickMark val="none"/>
        <c:tickLblPos val="none"/>
        <c:crossAx val="92624384"/>
        <c:crosses val="autoZero"/>
        <c:auto val="1"/>
        <c:lblOffset val="100"/>
        <c:baseTimeUnit val="years"/>
      </c:dateAx>
      <c:valAx>
        <c:axId val="9262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9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129.66999999999999</c:v>
                </c:pt>
                <c:pt idx="1">
                  <c:v>114.41</c:v>
                </c:pt>
                <c:pt idx="2">
                  <c:v>114.8</c:v>
                </c:pt>
                <c:pt idx="3">
                  <c:v>113.7</c:v>
                </c:pt>
                <c:pt idx="4">
                  <c:v>108.9</c:v>
                </c:pt>
              </c:numCache>
            </c:numRef>
          </c:val>
          <c:extLst xmlns:c16r2="http://schemas.microsoft.com/office/drawing/2015/06/chart">
            <c:ext xmlns:c16="http://schemas.microsoft.com/office/drawing/2014/chart" uri="{C3380CC4-5D6E-409C-BE32-E72D297353CC}">
              <c16:uniqueId val="{00000000-A187-4AE2-A601-E3FFCFE8A392}"/>
            </c:ext>
          </c:extLst>
        </c:ser>
        <c:dLbls>
          <c:showLegendKey val="0"/>
          <c:showVal val="0"/>
          <c:showCatName val="0"/>
          <c:showSerName val="0"/>
          <c:showPercent val="0"/>
          <c:showBubbleSize val="0"/>
        </c:dLbls>
        <c:gapWidth val="150"/>
        <c:axId val="92654976"/>
        <c:axId val="9266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xmlns:c16r2="http://schemas.microsoft.com/office/drawing/2015/06/chart">
            <c:ext xmlns:c16="http://schemas.microsoft.com/office/drawing/2014/chart" uri="{C3380CC4-5D6E-409C-BE32-E72D297353CC}">
              <c16:uniqueId val="{00000001-A187-4AE2-A601-E3FFCFE8A392}"/>
            </c:ext>
          </c:extLst>
        </c:ser>
        <c:dLbls>
          <c:showLegendKey val="0"/>
          <c:showVal val="0"/>
          <c:showCatName val="0"/>
          <c:showSerName val="0"/>
          <c:showPercent val="0"/>
          <c:showBubbleSize val="0"/>
        </c:dLbls>
        <c:marker val="1"/>
        <c:smooth val="0"/>
        <c:axId val="92654976"/>
        <c:axId val="92665344"/>
      </c:lineChart>
      <c:dateAx>
        <c:axId val="92654976"/>
        <c:scaling>
          <c:orientation val="minMax"/>
        </c:scaling>
        <c:delete val="1"/>
        <c:axPos val="b"/>
        <c:numFmt formatCode="ge" sourceLinked="1"/>
        <c:majorTickMark val="none"/>
        <c:minorTickMark val="none"/>
        <c:tickLblPos val="none"/>
        <c:crossAx val="92665344"/>
        <c:crosses val="autoZero"/>
        <c:auto val="1"/>
        <c:lblOffset val="100"/>
        <c:baseTimeUnit val="years"/>
      </c:dateAx>
      <c:valAx>
        <c:axId val="92665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9" zoomScaleNormal="100" workbookViewId="0">
      <selection activeCell="BP88" sqref="BP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京都府</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用水供給事業</v>
      </c>
      <c r="Q8" s="76"/>
      <c r="R8" s="76"/>
      <c r="S8" s="76"/>
      <c r="T8" s="76"/>
      <c r="U8" s="76"/>
      <c r="V8" s="76"/>
      <c r="W8" s="76" t="str">
        <f>データ!$L$6</f>
        <v>B</v>
      </c>
      <c r="X8" s="76"/>
      <c r="Y8" s="76"/>
      <c r="Z8" s="76"/>
      <c r="AA8" s="76"/>
      <c r="AB8" s="76"/>
      <c r="AC8" s="76"/>
      <c r="AD8" s="76" t="str">
        <f>データ!$M$6</f>
        <v>非設置</v>
      </c>
      <c r="AE8" s="76"/>
      <c r="AF8" s="76"/>
      <c r="AG8" s="76"/>
      <c r="AH8" s="76"/>
      <c r="AI8" s="76"/>
      <c r="AJ8" s="76"/>
      <c r="AK8" s="4"/>
      <c r="AL8" s="64">
        <f>データ!$R$6</f>
        <v>2563152</v>
      </c>
      <c r="AM8" s="64"/>
      <c r="AN8" s="64"/>
      <c r="AO8" s="64"/>
      <c r="AP8" s="64"/>
      <c r="AQ8" s="64"/>
      <c r="AR8" s="64"/>
      <c r="AS8" s="64"/>
      <c r="AT8" s="60">
        <f>データ!$S$6</f>
        <v>4612.2</v>
      </c>
      <c r="AU8" s="61"/>
      <c r="AV8" s="61"/>
      <c r="AW8" s="61"/>
      <c r="AX8" s="61"/>
      <c r="AY8" s="61"/>
      <c r="AZ8" s="61"/>
      <c r="BA8" s="61"/>
      <c r="BB8" s="63">
        <f>データ!$T$6</f>
        <v>555.73</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58.48</v>
      </c>
      <c r="J10" s="61"/>
      <c r="K10" s="61"/>
      <c r="L10" s="61"/>
      <c r="M10" s="61"/>
      <c r="N10" s="61"/>
      <c r="O10" s="62"/>
      <c r="P10" s="63">
        <f>データ!$P$6</f>
        <v>99.79</v>
      </c>
      <c r="Q10" s="63"/>
      <c r="R10" s="63"/>
      <c r="S10" s="63"/>
      <c r="T10" s="63"/>
      <c r="U10" s="63"/>
      <c r="V10" s="63"/>
      <c r="W10" s="64">
        <f>データ!$Q$6</f>
        <v>0</v>
      </c>
      <c r="X10" s="64"/>
      <c r="Y10" s="64"/>
      <c r="Z10" s="64"/>
      <c r="AA10" s="64"/>
      <c r="AB10" s="64"/>
      <c r="AC10" s="64"/>
      <c r="AD10" s="2"/>
      <c r="AE10" s="2"/>
      <c r="AF10" s="2"/>
      <c r="AG10" s="2"/>
      <c r="AH10" s="4"/>
      <c r="AI10" s="4"/>
      <c r="AJ10" s="4"/>
      <c r="AK10" s="4"/>
      <c r="AL10" s="64">
        <f>データ!$U$6</f>
        <v>665295</v>
      </c>
      <c r="AM10" s="64"/>
      <c r="AN10" s="64"/>
      <c r="AO10" s="64"/>
      <c r="AP10" s="64"/>
      <c r="AQ10" s="64"/>
      <c r="AR10" s="64"/>
      <c r="AS10" s="64"/>
      <c r="AT10" s="60">
        <f>データ!$V$6</f>
        <v>111.31</v>
      </c>
      <c r="AU10" s="61"/>
      <c r="AV10" s="61"/>
      <c r="AW10" s="61"/>
      <c r="AX10" s="61"/>
      <c r="AY10" s="61"/>
      <c r="AZ10" s="61"/>
      <c r="BA10" s="61"/>
      <c r="BB10" s="63">
        <f>データ!$W$6</f>
        <v>5976.96</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0"/>
      <c r="C15" s="51"/>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2"/>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117</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49" t="s">
        <v>26</v>
      </c>
      <c r="D34" s="49"/>
      <c r="E34" s="49"/>
      <c r="F34" s="49"/>
      <c r="G34" s="49"/>
      <c r="H34" s="49"/>
      <c r="I34" s="49"/>
      <c r="J34" s="49"/>
      <c r="K34" s="49"/>
      <c r="L34" s="49"/>
      <c r="M34" s="49"/>
      <c r="N34" s="49"/>
      <c r="O34" s="49"/>
      <c r="P34" s="49"/>
      <c r="Q34" s="19"/>
      <c r="R34" s="49" t="s">
        <v>27</v>
      </c>
      <c r="S34" s="49"/>
      <c r="T34" s="49"/>
      <c r="U34" s="49"/>
      <c r="V34" s="49"/>
      <c r="W34" s="49"/>
      <c r="X34" s="49"/>
      <c r="Y34" s="49"/>
      <c r="Z34" s="49"/>
      <c r="AA34" s="49"/>
      <c r="AB34" s="49"/>
      <c r="AC34" s="49"/>
      <c r="AD34" s="49"/>
      <c r="AE34" s="49"/>
      <c r="AF34" s="19"/>
      <c r="AG34" s="49" t="s">
        <v>28</v>
      </c>
      <c r="AH34" s="49"/>
      <c r="AI34" s="49"/>
      <c r="AJ34" s="49"/>
      <c r="AK34" s="49"/>
      <c r="AL34" s="49"/>
      <c r="AM34" s="49"/>
      <c r="AN34" s="49"/>
      <c r="AO34" s="49"/>
      <c r="AP34" s="49"/>
      <c r="AQ34" s="49"/>
      <c r="AR34" s="49"/>
      <c r="AS34" s="49"/>
      <c r="AT34" s="49"/>
      <c r="AU34" s="19"/>
      <c r="AV34" s="49" t="s">
        <v>29</v>
      </c>
      <c r="AW34" s="49"/>
      <c r="AX34" s="49"/>
      <c r="AY34" s="49"/>
      <c r="AZ34" s="49"/>
      <c r="BA34" s="49"/>
      <c r="BB34" s="49"/>
      <c r="BC34" s="49"/>
      <c r="BD34" s="49"/>
      <c r="BE34" s="49"/>
      <c r="BF34" s="49"/>
      <c r="BG34" s="49"/>
      <c r="BH34" s="49"/>
      <c r="BI34" s="4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49"/>
      <c r="D35" s="49"/>
      <c r="E35" s="49"/>
      <c r="F35" s="49"/>
      <c r="G35" s="49"/>
      <c r="H35" s="49"/>
      <c r="I35" s="49"/>
      <c r="J35" s="49"/>
      <c r="K35" s="49"/>
      <c r="L35" s="49"/>
      <c r="M35" s="49"/>
      <c r="N35" s="49"/>
      <c r="O35" s="49"/>
      <c r="P35" s="49"/>
      <c r="Q35" s="19"/>
      <c r="R35" s="49"/>
      <c r="S35" s="49"/>
      <c r="T35" s="49"/>
      <c r="U35" s="49"/>
      <c r="V35" s="49"/>
      <c r="W35" s="49"/>
      <c r="X35" s="49"/>
      <c r="Y35" s="49"/>
      <c r="Z35" s="49"/>
      <c r="AA35" s="49"/>
      <c r="AB35" s="49"/>
      <c r="AC35" s="49"/>
      <c r="AD35" s="49"/>
      <c r="AE35" s="49"/>
      <c r="AF35" s="19"/>
      <c r="AG35" s="49"/>
      <c r="AH35" s="49"/>
      <c r="AI35" s="49"/>
      <c r="AJ35" s="49"/>
      <c r="AK35" s="49"/>
      <c r="AL35" s="49"/>
      <c r="AM35" s="49"/>
      <c r="AN35" s="49"/>
      <c r="AO35" s="49"/>
      <c r="AP35" s="49"/>
      <c r="AQ35" s="49"/>
      <c r="AR35" s="49"/>
      <c r="AS35" s="49"/>
      <c r="AT35" s="49"/>
      <c r="AU35" s="19"/>
      <c r="AV35" s="49"/>
      <c r="AW35" s="49"/>
      <c r="AX35" s="49"/>
      <c r="AY35" s="49"/>
      <c r="AZ35" s="49"/>
      <c r="BA35" s="49"/>
      <c r="BB35" s="49"/>
      <c r="BC35" s="49"/>
      <c r="BD35" s="49"/>
      <c r="BE35" s="49"/>
      <c r="BF35" s="49"/>
      <c r="BG35" s="49"/>
      <c r="BH35" s="49"/>
      <c r="BI35" s="4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1"/>
      <c r="BM44" s="92"/>
      <c r="BN44" s="92"/>
      <c r="BO44" s="92"/>
      <c r="BP44" s="92"/>
      <c r="BQ44" s="92"/>
      <c r="BR44" s="92"/>
      <c r="BS44" s="92"/>
      <c r="BT44" s="92"/>
      <c r="BU44" s="92"/>
      <c r="BV44" s="92"/>
      <c r="BW44" s="92"/>
      <c r="BX44" s="92"/>
      <c r="BY44" s="92"/>
      <c r="BZ44" s="9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4" t="s">
        <v>30</v>
      </c>
      <c r="BM45" s="95"/>
      <c r="BN45" s="95"/>
      <c r="BO45" s="95"/>
      <c r="BP45" s="95"/>
      <c r="BQ45" s="95"/>
      <c r="BR45" s="95"/>
      <c r="BS45" s="95"/>
      <c r="BT45" s="95"/>
      <c r="BU45" s="95"/>
      <c r="BV45" s="95"/>
      <c r="BW45" s="95"/>
      <c r="BX45" s="95"/>
      <c r="BY45" s="95"/>
      <c r="BZ45" s="9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7"/>
      <c r="BM46" s="98"/>
      <c r="BN46" s="98"/>
      <c r="BO46" s="98"/>
      <c r="BP46" s="98"/>
      <c r="BQ46" s="98"/>
      <c r="BR46" s="98"/>
      <c r="BS46" s="98"/>
      <c r="BT46" s="98"/>
      <c r="BU46" s="98"/>
      <c r="BV46" s="98"/>
      <c r="BW46" s="98"/>
      <c r="BX46" s="98"/>
      <c r="BY46" s="98"/>
      <c r="BZ46" s="9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100" t="s">
        <v>118</v>
      </c>
      <c r="BM47" s="101"/>
      <c r="BN47" s="101"/>
      <c r="BO47" s="101"/>
      <c r="BP47" s="101"/>
      <c r="BQ47" s="101"/>
      <c r="BR47" s="101"/>
      <c r="BS47" s="101"/>
      <c r="BT47" s="101"/>
      <c r="BU47" s="101"/>
      <c r="BV47" s="101"/>
      <c r="BW47" s="101"/>
      <c r="BX47" s="101"/>
      <c r="BY47" s="101"/>
      <c r="BZ47" s="10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100"/>
      <c r="BM48" s="101"/>
      <c r="BN48" s="101"/>
      <c r="BO48" s="101"/>
      <c r="BP48" s="101"/>
      <c r="BQ48" s="101"/>
      <c r="BR48" s="101"/>
      <c r="BS48" s="101"/>
      <c r="BT48" s="101"/>
      <c r="BU48" s="101"/>
      <c r="BV48" s="101"/>
      <c r="BW48" s="101"/>
      <c r="BX48" s="101"/>
      <c r="BY48" s="101"/>
      <c r="BZ48" s="10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100"/>
      <c r="BM49" s="101"/>
      <c r="BN49" s="101"/>
      <c r="BO49" s="101"/>
      <c r="BP49" s="101"/>
      <c r="BQ49" s="101"/>
      <c r="BR49" s="101"/>
      <c r="BS49" s="101"/>
      <c r="BT49" s="101"/>
      <c r="BU49" s="101"/>
      <c r="BV49" s="101"/>
      <c r="BW49" s="101"/>
      <c r="BX49" s="101"/>
      <c r="BY49" s="101"/>
      <c r="BZ49" s="10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100"/>
      <c r="BM50" s="101"/>
      <c r="BN50" s="101"/>
      <c r="BO50" s="101"/>
      <c r="BP50" s="101"/>
      <c r="BQ50" s="101"/>
      <c r="BR50" s="101"/>
      <c r="BS50" s="101"/>
      <c r="BT50" s="101"/>
      <c r="BU50" s="101"/>
      <c r="BV50" s="101"/>
      <c r="BW50" s="101"/>
      <c r="BX50" s="101"/>
      <c r="BY50" s="101"/>
      <c r="BZ50" s="10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100"/>
      <c r="BM51" s="101"/>
      <c r="BN51" s="101"/>
      <c r="BO51" s="101"/>
      <c r="BP51" s="101"/>
      <c r="BQ51" s="101"/>
      <c r="BR51" s="101"/>
      <c r="BS51" s="101"/>
      <c r="BT51" s="101"/>
      <c r="BU51" s="101"/>
      <c r="BV51" s="101"/>
      <c r="BW51" s="101"/>
      <c r="BX51" s="101"/>
      <c r="BY51" s="101"/>
      <c r="BZ51" s="10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100"/>
      <c r="BM52" s="101"/>
      <c r="BN52" s="101"/>
      <c r="BO52" s="101"/>
      <c r="BP52" s="101"/>
      <c r="BQ52" s="101"/>
      <c r="BR52" s="101"/>
      <c r="BS52" s="101"/>
      <c r="BT52" s="101"/>
      <c r="BU52" s="101"/>
      <c r="BV52" s="101"/>
      <c r="BW52" s="101"/>
      <c r="BX52" s="101"/>
      <c r="BY52" s="101"/>
      <c r="BZ52" s="10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100"/>
      <c r="BM53" s="101"/>
      <c r="BN53" s="101"/>
      <c r="BO53" s="101"/>
      <c r="BP53" s="101"/>
      <c r="BQ53" s="101"/>
      <c r="BR53" s="101"/>
      <c r="BS53" s="101"/>
      <c r="BT53" s="101"/>
      <c r="BU53" s="101"/>
      <c r="BV53" s="101"/>
      <c r="BW53" s="101"/>
      <c r="BX53" s="101"/>
      <c r="BY53" s="101"/>
      <c r="BZ53" s="10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100"/>
      <c r="BM54" s="101"/>
      <c r="BN54" s="101"/>
      <c r="BO54" s="101"/>
      <c r="BP54" s="101"/>
      <c r="BQ54" s="101"/>
      <c r="BR54" s="101"/>
      <c r="BS54" s="101"/>
      <c r="BT54" s="101"/>
      <c r="BU54" s="101"/>
      <c r="BV54" s="101"/>
      <c r="BW54" s="101"/>
      <c r="BX54" s="101"/>
      <c r="BY54" s="101"/>
      <c r="BZ54" s="10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100"/>
      <c r="BM55" s="101"/>
      <c r="BN55" s="101"/>
      <c r="BO55" s="101"/>
      <c r="BP55" s="101"/>
      <c r="BQ55" s="101"/>
      <c r="BR55" s="101"/>
      <c r="BS55" s="101"/>
      <c r="BT55" s="101"/>
      <c r="BU55" s="101"/>
      <c r="BV55" s="101"/>
      <c r="BW55" s="101"/>
      <c r="BX55" s="101"/>
      <c r="BY55" s="101"/>
      <c r="BZ55" s="102"/>
    </row>
    <row r="56" spans="1:78" ht="13.5" customHeight="1" x14ac:dyDescent="0.15">
      <c r="A56" s="2"/>
      <c r="B56" s="17"/>
      <c r="C56" s="49" t="s">
        <v>31</v>
      </c>
      <c r="D56" s="49"/>
      <c r="E56" s="49"/>
      <c r="F56" s="49"/>
      <c r="G56" s="49"/>
      <c r="H56" s="49"/>
      <c r="I56" s="49"/>
      <c r="J56" s="49"/>
      <c r="K56" s="49"/>
      <c r="L56" s="49"/>
      <c r="M56" s="49"/>
      <c r="N56" s="49"/>
      <c r="O56" s="49"/>
      <c r="P56" s="49"/>
      <c r="Q56" s="19"/>
      <c r="R56" s="49" t="s">
        <v>32</v>
      </c>
      <c r="S56" s="49"/>
      <c r="T56" s="49"/>
      <c r="U56" s="49"/>
      <c r="V56" s="49"/>
      <c r="W56" s="49"/>
      <c r="X56" s="49"/>
      <c r="Y56" s="49"/>
      <c r="Z56" s="49"/>
      <c r="AA56" s="49"/>
      <c r="AB56" s="49"/>
      <c r="AC56" s="49"/>
      <c r="AD56" s="49"/>
      <c r="AE56" s="49"/>
      <c r="AF56" s="19"/>
      <c r="AG56" s="49" t="s">
        <v>33</v>
      </c>
      <c r="AH56" s="49"/>
      <c r="AI56" s="49"/>
      <c r="AJ56" s="49"/>
      <c r="AK56" s="49"/>
      <c r="AL56" s="49"/>
      <c r="AM56" s="49"/>
      <c r="AN56" s="49"/>
      <c r="AO56" s="49"/>
      <c r="AP56" s="49"/>
      <c r="AQ56" s="49"/>
      <c r="AR56" s="49"/>
      <c r="AS56" s="49"/>
      <c r="AT56" s="49"/>
      <c r="AU56" s="19"/>
      <c r="AV56" s="49" t="s">
        <v>34</v>
      </c>
      <c r="AW56" s="49"/>
      <c r="AX56" s="49"/>
      <c r="AY56" s="49"/>
      <c r="AZ56" s="49"/>
      <c r="BA56" s="49"/>
      <c r="BB56" s="49"/>
      <c r="BC56" s="49"/>
      <c r="BD56" s="49"/>
      <c r="BE56" s="49"/>
      <c r="BF56" s="49"/>
      <c r="BG56" s="49"/>
      <c r="BH56" s="49"/>
      <c r="BI56" s="49"/>
      <c r="BJ56" s="18"/>
      <c r="BK56" s="2"/>
      <c r="BL56" s="100"/>
      <c r="BM56" s="101"/>
      <c r="BN56" s="101"/>
      <c r="BO56" s="101"/>
      <c r="BP56" s="101"/>
      <c r="BQ56" s="101"/>
      <c r="BR56" s="101"/>
      <c r="BS56" s="101"/>
      <c r="BT56" s="101"/>
      <c r="BU56" s="101"/>
      <c r="BV56" s="101"/>
      <c r="BW56" s="101"/>
      <c r="BX56" s="101"/>
      <c r="BY56" s="101"/>
      <c r="BZ56" s="102"/>
    </row>
    <row r="57" spans="1:78" ht="13.5" customHeight="1" x14ac:dyDescent="0.15">
      <c r="A57" s="2"/>
      <c r="B57" s="17"/>
      <c r="C57" s="49"/>
      <c r="D57" s="49"/>
      <c r="E57" s="49"/>
      <c r="F57" s="49"/>
      <c r="G57" s="49"/>
      <c r="H57" s="49"/>
      <c r="I57" s="49"/>
      <c r="J57" s="49"/>
      <c r="K57" s="49"/>
      <c r="L57" s="49"/>
      <c r="M57" s="49"/>
      <c r="N57" s="49"/>
      <c r="O57" s="49"/>
      <c r="P57" s="49"/>
      <c r="Q57" s="19"/>
      <c r="R57" s="49"/>
      <c r="S57" s="49"/>
      <c r="T57" s="49"/>
      <c r="U57" s="49"/>
      <c r="V57" s="49"/>
      <c r="W57" s="49"/>
      <c r="X57" s="49"/>
      <c r="Y57" s="49"/>
      <c r="Z57" s="49"/>
      <c r="AA57" s="49"/>
      <c r="AB57" s="49"/>
      <c r="AC57" s="49"/>
      <c r="AD57" s="49"/>
      <c r="AE57" s="49"/>
      <c r="AF57" s="19"/>
      <c r="AG57" s="49"/>
      <c r="AH57" s="49"/>
      <c r="AI57" s="49"/>
      <c r="AJ57" s="49"/>
      <c r="AK57" s="49"/>
      <c r="AL57" s="49"/>
      <c r="AM57" s="49"/>
      <c r="AN57" s="49"/>
      <c r="AO57" s="49"/>
      <c r="AP57" s="49"/>
      <c r="AQ57" s="49"/>
      <c r="AR57" s="49"/>
      <c r="AS57" s="49"/>
      <c r="AT57" s="49"/>
      <c r="AU57" s="19"/>
      <c r="AV57" s="49"/>
      <c r="AW57" s="49"/>
      <c r="AX57" s="49"/>
      <c r="AY57" s="49"/>
      <c r="AZ57" s="49"/>
      <c r="BA57" s="49"/>
      <c r="BB57" s="49"/>
      <c r="BC57" s="49"/>
      <c r="BD57" s="49"/>
      <c r="BE57" s="49"/>
      <c r="BF57" s="49"/>
      <c r="BG57" s="49"/>
      <c r="BH57" s="49"/>
      <c r="BI57" s="49"/>
      <c r="BJ57" s="18"/>
      <c r="BK57" s="2"/>
      <c r="BL57" s="100"/>
      <c r="BM57" s="101"/>
      <c r="BN57" s="101"/>
      <c r="BO57" s="101"/>
      <c r="BP57" s="101"/>
      <c r="BQ57" s="101"/>
      <c r="BR57" s="101"/>
      <c r="BS57" s="101"/>
      <c r="BT57" s="101"/>
      <c r="BU57" s="101"/>
      <c r="BV57" s="101"/>
      <c r="BW57" s="101"/>
      <c r="BX57" s="101"/>
      <c r="BY57" s="101"/>
      <c r="BZ57" s="102"/>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100"/>
      <c r="BM58" s="101"/>
      <c r="BN58" s="101"/>
      <c r="BO58" s="101"/>
      <c r="BP58" s="101"/>
      <c r="BQ58" s="101"/>
      <c r="BR58" s="101"/>
      <c r="BS58" s="101"/>
      <c r="BT58" s="101"/>
      <c r="BU58" s="101"/>
      <c r="BV58" s="101"/>
      <c r="BW58" s="101"/>
      <c r="BX58" s="101"/>
      <c r="BY58" s="101"/>
      <c r="BZ58" s="102"/>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100"/>
      <c r="BM59" s="101"/>
      <c r="BN59" s="101"/>
      <c r="BO59" s="101"/>
      <c r="BP59" s="101"/>
      <c r="BQ59" s="101"/>
      <c r="BR59" s="101"/>
      <c r="BS59" s="101"/>
      <c r="BT59" s="101"/>
      <c r="BU59" s="101"/>
      <c r="BV59" s="101"/>
      <c r="BW59" s="101"/>
      <c r="BX59" s="101"/>
      <c r="BY59" s="101"/>
      <c r="BZ59" s="102"/>
    </row>
    <row r="60" spans="1:78" ht="13.5" customHeight="1" x14ac:dyDescent="0.15">
      <c r="A60" s="2"/>
      <c r="B60" s="50" t="s">
        <v>35</v>
      </c>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2"/>
      <c r="BK60" s="2"/>
      <c r="BL60" s="100"/>
      <c r="BM60" s="101"/>
      <c r="BN60" s="101"/>
      <c r="BO60" s="101"/>
      <c r="BP60" s="101"/>
      <c r="BQ60" s="101"/>
      <c r="BR60" s="101"/>
      <c r="BS60" s="101"/>
      <c r="BT60" s="101"/>
      <c r="BU60" s="101"/>
      <c r="BV60" s="101"/>
      <c r="BW60" s="101"/>
      <c r="BX60" s="101"/>
      <c r="BY60" s="101"/>
      <c r="BZ60" s="102"/>
    </row>
    <row r="61" spans="1:78" ht="13.5" customHeight="1" x14ac:dyDescent="0.15">
      <c r="A61" s="2"/>
      <c r="B61" s="50"/>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2"/>
      <c r="BK61" s="2"/>
      <c r="BL61" s="100"/>
      <c r="BM61" s="101"/>
      <c r="BN61" s="101"/>
      <c r="BO61" s="101"/>
      <c r="BP61" s="101"/>
      <c r="BQ61" s="101"/>
      <c r="BR61" s="101"/>
      <c r="BS61" s="101"/>
      <c r="BT61" s="101"/>
      <c r="BU61" s="101"/>
      <c r="BV61" s="101"/>
      <c r="BW61" s="101"/>
      <c r="BX61" s="101"/>
      <c r="BY61" s="101"/>
      <c r="BZ61" s="10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100"/>
      <c r="BM62" s="101"/>
      <c r="BN62" s="101"/>
      <c r="BO62" s="101"/>
      <c r="BP62" s="101"/>
      <c r="BQ62" s="101"/>
      <c r="BR62" s="101"/>
      <c r="BS62" s="101"/>
      <c r="BT62" s="101"/>
      <c r="BU62" s="101"/>
      <c r="BV62" s="101"/>
      <c r="BW62" s="101"/>
      <c r="BX62" s="101"/>
      <c r="BY62" s="101"/>
      <c r="BZ62" s="10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100"/>
      <c r="BM63" s="101"/>
      <c r="BN63" s="101"/>
      <c r="BO63" s="101"/>
      <c r="BP63" s="101"/>
      <c r="BQ63" s="101"/>
      <c r="BR63" s="101"/>
      <c r="BS63" s="101"/>
      <c r="BT63" s="101"/>
      <c r="BU63" s="101"/>
      <c r="BV63" s="101"/>
      <c r="BW63" s="101"/>
      <c r="BX63" s="101"/>
      <c r="BY63" s="101"/>
      <c r="BZ63" s="10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4" t="s">
        <v>36</v>
      </c>
      <c r="BM64" s="95"/>
      <c r="BN64" s="95"/>
      <c r="BO64" s="95"/>
      <c r="BP64" s="95"/>
      <c r="BQ64" s="95"/>
      <c r="BR64" s="95"/>
      <c r="BS64" s="95"/>
      <c r="BT64" s="95"/>
      <c r="BU64" s="95"/>
      <c r="BV64" s="95"/>
      <c r="BW64" s="95"/>
      <c r="BX64" s="95"/>
      <c r="BY64" s="95"/>
      <c r="BZ64" s="9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7"/>
      <c r="BM65" s="98"/>
      <c r="BN65" s="98"/>
      <c r="BO65" s="98"/>
      <c r="BP65" s="98"/>
      <c r="BQ65" s="98"/>
      <c r="BR65" s="98"/>
      <c r="BS65" s="98"/>
      <c r="BT65" s="98"/>
      <c r="BU65" s="98"/>
      <c r="BV65" s="98"/>
      <c r="BW65" s="98"/>
      <c r="BX65" s="98"/>
      <c r="BY65" s="98"/>
      <c r="BZ65" s="9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100" t="s">
        <v>119</v>
      </c>
      <c r="BM66" s="101"/>
      <c r="BN66" s="101"/>
      <c r="BO66" s="101"/>
      <c r="BP66" s="101"/>
      <c r="BQ66" s="101"/>
      <c r="BR66" s="101"/>
      <c r="BS66" s="101"/>
      <c r="BT66" s="101"/>
      <c r="BU66" s="101"/>
      <c r="BV66" s="101"/>
      <c r="BW66" s="101"/>
      <c r="BX66" s="101"/>
      <c r="BY66" s="101"/>
      <c r="BZ66" s="10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100"/>
      <c r="BM67" s="101"/>
      <c r="BN67" s="101"/>
      <c r="BO67" s="101"/>
      <c r="BP67" s="101"/>
      <c r="BQ67" s="101"/>
      <c r="BR67" s="101"/>
      <c r="BS67" s="101"/>
      <c r="BT67" s="101"/>
      <c r="BU67" s="101"/>
      <c r="BV67" s="101"/>
      <c r="BW67" s="101"/>
      <c r="BX67" s="101"/>
      <c r="BY67" s="101"/>
      <c r="BZ67" s="10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100"/>
      <c r="BM68" s="101"/>
      <c r="BN68" s="101"/>
      <c r="BO68" s="101"/>
      <c r="BP68" s="101"/>
      <c r="BQ68" s="101"/>
      <c r="BR68" s="101"/>
      <c r="BS68" s="101"/>
      <c r="BT68" s="101"/>
      <c r="BU68" s="101"/>
      <c r="BV68" s="101"/>
      <c r="BW68" s="101"/>
      <c r="BX68" s="101"/>
      <c r="BY68" s="101"/>
      <c r="BZ68" s="10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100"/>
      <c r="BM69" s="101"/>
      <c r="BN69" s="101"/>
      <c r="BO69" s="101"/>
      <c r="BP69" s="101"/>
      <c r="BQ69" s="101"/>
      <c r="BR69" s="101"/>
      <c r="BS69" s="101"/>
      <c r="BT69" s="101"/>
      <c r="BU69" s="101"/>
      <c r="BV69" s="101"/>
      <c r="BW69" s="101"/>
      <c r="BX69" s="101"/>
      <c r="BY69" s="101"/>
      <c r="BZ69" s="10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100"/>
      <c r="BM70" s="101"/>
      <c r="BN70" s="101"/>
      <c r="BO70" s="101"/>
      <c r="BP70" s="101"/>
      <c r="BQ70" s="101"/>
      <c r="BR70" s="101"/>
      <c r="BS70" s="101"/>
      <c r="BT70" s="101"/>
      <c r="BU70" s="101"/>
      <c r="BV70" s="101"/>
      <c r="BW70" s="101"/>
      <c r="BX70" s="101"/>
      <c r="BY70" s="101"/>
      <c r="BZ70" s="10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100"/>
      <c r="BM71" s="101"/>
      <c r="BN71" s="101"/>
      <c r="BO71" s="101"/>
      <c r="BP71" s="101"/>
      <c r="BQ71" s="101"/>
      <c r="BR71" s="101"/>
      <c r="BS71" s="101"/>
      <c r="BT71" s="101"/>
      <c r="BU71" s="101"/>
      <c r="BV71" s="101"/>
      <c r="BW71" s="101"/>
      <c r="BX71" s="101"/>
      <c r="BY71" s="101"/>
      <c r="BZ71" s="10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100"/>
      <c r="BM72" s="101"/>
      <c r="BN72" s="101"/>
      <c r="BO72" s="101"/>
      <c r="BP72" s="101"/>
      <c r="BQ72" s="101"/>
      <c r="BR72" s="101"/>
      <c r="BS72" s="101"/>
      <c r="BT72" s="101"/>
      <c r="BU72" s="101"/>
      <c r="BV72" s="101"/>
      <c r="BW72" s="101"/>
      <c r="BX72" s="101"/>
      <c r="BY72" s="101"/>
      <c r="BZ72" s="10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100"/>
      <c r="BM73" s="101"/>
      <c r="BN73" s="101"/>
      <c r="BO73" s="101"/>
      <c r="BP73" s="101"/>
      <c r="BQ73" s="101"/>
      <c r="BR73" s="101"/>
      <c r="BS73" s="101"/>
      <c r="BT73" s="101"/>
      <c r="BU73" s="101"/>
      <c r="BV73" s="101"/>
      <c r="BW73" s="101"/>
      <c r="BX73" s="101"/>
      <c r="BY73" s="101"/>
      <c r="BZ73" s="10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100"/>
      <c r="BM74" s="101"/>
      <c r="BN74" s="101"/>
      <c r="BO74" s="101"/>
      <c r="BP74" s="101"/>
      <c r="BQ74" s="101"/>
      <c r="BR74" s="101"/>
      <c r="BS74" s="101"/>
      <c r="BT74" s="101"/>
      <c r="BU74" s="101"/>
      <c r="BV74" s="101"/>
      <c r="BW74" s="101"/>
      <c r="BX74" s="101"/>
      <c r="BY74" s="101"/>
      <c r="BZ74" s="10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100"/>
      <c r="BM75" s="101"/>
      <c r="BN75" s="101"/>
      <c r="BO75" s="101"/>
      <c r="BP75" s="101"/>
      <c r="BQ75" s="101"/>
      <c r="BR75" s="101"/>
      <c r="BS75" s="101"/>
      <c r="BT75" s="101"/>
      <c r="BU75" s="101"/>
      <c r="BV75" s="101"/>
      <c r="BW75" s="101"/>
      <c r="BX75" s="101"/>
      <c r="BY75" s="101"/>
      <c r="BZ75" s="10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100"/>
      <c r="BM76" s="101"/>
      <c r="BN76" s="101"/>
      <c r="BO76" s="101"/>
      <c r="BP76" s="101"/>
      <c r="BQ76" s="101"/>
      <c r="BR76" s="101"/>
      <c r="BS76" s="101"/>
      <c r="BT76" s="101"/>
      <c r="BU76" s="101"/>
      <c r="BV76" s="101"/>
      <c r="BW76" s="101"/>
      <c r="BX76" s="101"/>
      <c r="BY76" s="101"/>
      <c r="BZ76" s="10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100"/>
      <c r="BM77" s="101"/>
      <c r="BN77" s="101"/>
      <c r="BO77" s="101"/>
      <c r="BP77" s="101"/>
      <c r="BQ77" s="101"/>
      <c r="BR77" s="101"/>
      <c r="BS77" s="101"/>
      <c r="BT77" s="101"/>
      <c r="BU77" s="101"/>
      <c r="BV77" s="101"/>
      <c r="BW77" s="101"/>
      <c r="BX77" s="101"/>
      <c r="BY77" s="101"/>
      <c r="BZ77" s="10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100"/>
      <c r="BM78" s="101"/>
      <c r="BN78" s="101"/>
      <c r="BO78" s="101"/>
      <c r="BP78" s="101"/>
      <c r="BQ78" s="101"/>
      <c r="BR78" s="101"/>
      <c r="BS78" s="101"/>
      <c r="BT78" s="101"/>
      <c r="BU78" s="101"/>
      <c r="BV78" s="101"/>
      <c r="BW78" s="101"/>
      <c r="BX78" s="101"/>
      <c r="BY78" s="101"/>
      <c r="BZ78" s="102"/>
    </row>
    <row r="79" spans="1:78" ht="13.5" customHeight="1" x14ac:dyDescent="0.15">
      <c r="A79" s="2"/>
      <c r="B79" s="17"/>
      <c r="C79" s="49" t="s">
        <v>37</v>
      </c>
      <c r="D79" s="49"/>
      <c r="E79" s="49"/>
      <c r="F79" s="49"/>
      <c r="G79" s="49"/>
      <c r="H79" s="49"/>
      <c r="I79" s="49"/>
      <c r="J79" s="49"/>
      <c r="K79" s="49"/>
      <c r="L79" s="49"/>
      <c r="M79" s="49"/>
      <c r="N79" s="49"/>
      <c r="O79" s="49"/>
      <c r="P79" s="49"/>
      <c r="Q79" s="49"/>
      <c r="R79" s="49"/>
      <c r="S79" s="49"/>
      <c r="T79" s="49"/>
      <c r="U79" s="19"/>
      <c r="V79" s="19"/>
      <c r="W79" s="49" t="s">
        <v>38</v>
      </c>
      <c r="X79" s="49"/>
      <c r="Y79" s="49"/>
      <c r="Z79" s="49"/>
      <c r="AA79" s="49"/>
      <c r="AB79" s="49"/>
      <c r="AC79" s="49"/>
      <c r="AD79" s="49"/>
      <c r="AE79" s="49"/>
      <c r="AF79" s="49"/>
      <c r="AG79" s="49"/>
      <c r="AH79" s="49"/>
      <c r="AI79" s="49"/>
      <c r="AJ79" s="49"/>
      <c r="AK79" s="49"/>
      <c r="AL79" s="49"/>
      <c r="AM79" s="49"/>
      <c r="AN79" s="49"/>
      <c r="AO79" s="19"/>
      <c r="AP79" s="19"/>
      <c r="AQ79" s="49" t="s">
        <v>39</v>
      </c>
      <c r="AR79" s="49"/>
      <c r="AS79" s="49"/>
      <c r="AT79" s="49"/>
      <c r="AU79" s="49"/>
      <c r="AV79" s="49"/>
      <c r="AW79" s="49"/>
      <c r="AX79" s="49"/>
      <c r="AY79" s="49"/>
      <c r="AZ79" s="49"/>
      <c r="BA79" s="49"/>
      <c r="BB79" s="49"/>
      <c r="BC79" s="49"/>
      <c r="BD79" s="49"/>
      <c r="BE79" s="49"/>
      <c r="BF79" s="49"/>
      <c r="BG79" s="49"/>
      <c r="BH79" s="49"/>
      <c r="BI79" s="4"/>
      <c r="BJ79" s="18"/>
      <c r="BK79" s="2"/>
      <c r="BL79" s="100"/>
      <c r="BM79" s="101"/>
      <c r="BN79" s="101"/>
      <c r="BO79" s="101"/>
      <c r="BP79" s="101"/>
      <c r="BQ79" s="101"/>
      <c r="BR79" s="101"/>
      <c r="BS79" s="101"/>
      <c r="BT79" s="101"/>
      <c r="BU79" s="101"/>
      <c r="BV79" s="101"/>
      <c r="BW79" s="101"/>
      <c r="BX79" s="101"/>
      <c r="BY79" s="101"/>
      <c r="BZ79" s="102"/>
    </row>
    <row r="80" spans="1:78" ht="13.5" customHeight="1" x14ac:dyDescent="0.15">
      <c r="A80" s="2"/>
      <c r="B80" s="17"/>
      <c r="C80" s="49"/>
      <c r="D80" s="49"/>
      <c r="E80" s="49"/>
      <c r="F80" s="49"/>
      <c r="G80" s="49"/>
      <c r="H80" s="49"/>
      <c r="I80" s="49"/>
      <c r="J80" s="49"/>
      <c r="K80" s="49"/>
      <c r="L80" s="49"/>
      <c r="M80" s="49"/>
      <c r="N80" s="49"/>
      <c r="O80" s="49"/>
      <c r="P80" s="49"/>
      <c r="Q80" s="49"/>
      <c r="R80" s="49"/>
      <c r="S80" s="49"/>
      <c r="T80" s="49"/>
      <c r="U80" s="19"/>
      <c r="V80" s="19"/>
      <c r="W80" s="49"/>
      <c r="X80" s="49"/>
      <c r="Y80" s="49"/>
      <c r="Z80" s="49"/>
      <c r="AA80" s="49"/>
      <c r="AB80" s="49"/>
      <c r="AC80" s="49"/>
      <c r="AD80" s="49"/>
      <c r="AE80" s="49"/>
      <c r="AF80" s="49"/>
      <c r="AG80" s="49"/>
      <c r="AH80" s="49"/>
      <c r="AI80" s="49"/>
      <c r="AJ80" s="49"/>
      <c r="AK80" s="49"/>
      <c r="AL80" s="49"/>
      <c r="AM80" s="49"/>
      <c r="AN80" s="49"/>
      <c r="AO80" s="19"/>
      <c r="AP80" s="19"/>
      <c r="AQ80" s="49"/>
      <c r="AR80" s="49"/>
      <c r="AS80" s="49"/>
      <c r="AT80" s="49"/>
      <c r="AU80" s="49"/>
      <c r="AV80" s="49"/>
      <c r="AW80" s="49"/>
      <c r="AX80" s="49"/>
      <c r="AY80" s="49"/>
      <c r="AZ80" s="49"/>
      <c r="BA80" s="49"/>
      <c r="BB80" s="49"/>
      <c r="BC80" s="49"/>
      <c r="BD80" s="49"/>
      <c r="BE80" s="49"/>
      <c r="BF80" s="49"/>
      <c r="BG80" s="49"/>
      <c r="BH80" s="49"/>
      <c r="BI80" s="4"/>
      <c r="BJ80" s="18"/>
      <c r="BK80" s="2"/>
      <c r="BL80" s="100"/>
      <c r="BM80" s="101"/>
      <c r="BN80" s="101"/>
      <c r="BO80" s="101"/>
      <c r="BP80" s="101"/>
      <c r="BQ80" s="101"/>
      <c r="BR80" s="101"/>
      <c r="BS80" s="101"/>
      <c r="BT80" s="101"/>
      <c r="BU80" s="101"/>
      <c r="BV80" s="101"/>
      <c r="BW80" s="101"/>
      <c r="BX80" s="101"/>
      <c r="BY80" s="101"/>
      <c r="BZ80" s="102"/>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100"/>
      <c r="BM81" s="101"/>
      <c r="BN81" s="101"/>
      <c r="BO81" s="101"/>
      <c r="BP81" s="101"/>
      <c r="BQ81" s="101"/>
      <c r="BR81" s="101"/>
      <c r="BS81" s="101"/>
      <c r="BT81" s="101"/>
      <c r="BU81" s="101"/>
      <c r="BV81" s="101"/>
      <c r="BW81" s="101"/>
      <c r="BX81" s="101"/>
      <c r="BY81" s="101"/>
      <c r="BZ81" s="102"/>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103"/>
      <c r="BM82" s="104"/>
      <c r="BN82" s="104"/>
      <c r="BO82" s="104"/>
      <c r="BP82" s="104"/>
      <c r="BQ82" s="104"/>
      <c r="BR82" s="104"/>
      <c r="BS82" s="104"/>
      <c r="BT82" s="104"/>
      <c r="BU82" s="104"/>
      <c r="BV82" s="104"/>
      <c r="BW82" s="104"/>
      <c r="BX82" s="104"/>
      <c r="BY82" s="104"/>
      <c r="BZ82" s="10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algorithmName="SHA-512" hashValue="QS4NwSwly7KQcmMdzUt14n75CcCk08F12Le6m95Uo4SA6iIQ+rQcUP+RawPNDQkWBs1d8UzKCOyZkl9Mo9l03g==" saltValue="ut2t+Bz+1ED4u8LP7FQoS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1" t="s">
        <v>62</v>
      </c>
      <c r="I3" s="82"/>
      <c r="J3" s="82"/>
      <c r="K3" s="82"/>
      <c r="L3" s="82"/>
      <c r="M3" s="82"/>
      <c r="N3" s="82"/>
      <c r="O3" s="82"/>
      <c r="P3" s="82"/>
      <c r="Q3" s="82"/>
      <c r="R3" s="82"/>
      <c r="S3" s="82"/>
      <c r="T3" s="82"/>
      <c r="U3" s="82"/>
      <c r="V3" s="82"/>
      <c r="W3" s="83"/>
      <c r="X3" s="87" t="s">
        <v>63</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64</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8" t="s">
        <v>65</v>
      </c>
      <c r="B4" s="30"/>
      <c r="C4" s="30"/>
      <c r="D4" s="30"/>
      <c r="E4" s="30"/>
      <c r="F4" s="30"/>
      <c r="G4" s="30"/>
      <c r="H4" s="84"/>
      <c r="I4" s="85"/>
      <c r="J4" s="85"/>
      <c r="K4" s="85"/>
      <c r="L4" s="85"/>
      <c r="M4" s="85"/>
      <c r="N4" s="85"/>
      <c r="O4" s="85"/>
      <c r="P4" s="85"/>
      <c r="Q4" s="85"/>
      <c r="R4" s="85"/>
      <c r="S4" s="85"/>
      <c r="T4" s="85"/>
      <c r="U4" s="85"/>
      <c r="V4" s="85"/>
      <c r="W4" s="86"/>
      <c r="X4" s="80" t="s">
        <v>66</v>
      </c>
      <c r="Y4" s="80"/>
      <c r="Z4" s="80"/>
      <c r="AA4" s="80"/>
      <c r="AB4" s="80"/>
      <c r="AC4" s="80"/>
      <c r="AD4" s="80"/>
      <c r="AE4" s="80"/>
      <c r="AF4" s="80"/>
      <c r="AG4" s="80"/>
      <c r="AH4" s="80"/>
      <c r="AI4" s="80" t="s">
        <v>67</v>
      </c>
      <c r="AJ4" s="80"/>
      <c r="AK4" s="80"/>
      <c r="AL4" s="80"/>
      <c r="AM4" s="80"/>
      <c r="AN4" s="80"/>
      <c r="AO4" s="80"/>
      <c r="AP4" s="80"/>
      <c r="AQ4" s="80"/>
      <c r="AR4" s="80"/>
      <c r="AS4" s="80"/>
      <c r="AT4" s="80" t="s">
        <v>68</v>
      </c>
      <c r="AU4" s="80"/>
      <c r="AV4" s="80"/>
      <c r="AW4" s="80"/>
      <c r="AX4" s="80"/>
      <c r="AY4" s="80"/>
      <c r="AZ4" s="80"/>
      <c r="BA4" s="80"/>
      <c r="BB4" s="80"/>
      <c r="BC4" s="80"/>
      <c r="BD4" s="80"/>
      <c r="BE4" s="80" t="s">
        <v>69</v>
      </c>
      <c r="BF4" s="80"/>
      <c r="BG4" s="80"/>
      <c r="BH4" s="80"/>
      <c r="BI4" s="80"/>
      <c r="BJ4" s="80"/>
      <c r="BK4" s="80"/>
      <c r="BL4" s="80"/>
      <c r="BM4" s="80"/>
      <c r="BN4" s="80"/>
      <c r="BO4" s="80"/>
      <c r="BP4" s="80" t="s">
        <v>70</v>
      </c>
      <c r="BQ4" s="80"/>
      <c r="BR4" s="80"/>
      <c r="BS4" s="80"/>
      <c r="BT4" s="80"/>
      <c r="BU4" s="80"/>
      <c r="BV4" s="80"/>
      <c r="BW4" s="80"/>
      <c r="BX4" s="80"/>
      <c r="BY4" s="80"/>
      <c r="BZ4" s="80"/>
      <c r="CA4" s="80" t="s">
        <v>71</v>
      </c>
      <c r="CB4" s="80"/>
      <c r="CC4" s="80"/>
      <c r="CD4" s="80"/>
      <c r="CE4" s="80"/>
      <c r="CF4" s="80"/>
      <c r="CG4" s="80"/>
      <c r="CH4" s="80"/>
      <c r="CI4" s="80"/>
      <c r="CJ4" s="80"/>
      <c r="CK4" s="80"/>
      <c r="CL4" s="80" t="s">
        <v>72</v>
      </c>
      <c r="CM4" s="80"/>
      <c r="CN4" s="80"/>
      <c r="CO4" s="80"/>
      <c r="CP4" s="80"/>
      <c r="CQ4" s="80"/>
      <c r="CR4" s="80"/>
      <c r="CS4" s="80"/>
      <c r="CT4" s="80"/>
      <c r="CU4" s="80"/>
      <c r="CV4" s="80"/>
      <c r="CW4" s="80" t="s">
        <v>73</v>
      </c>
      <c r="CX4" s="80"/>
      <c r="CY4" s="80"/>
      <c r="CZ4" s="80"/>
      <c r="DA4" s="80"/>
      <c r="DB4" s="80"/>
      <c r="DC4" s="80"/>
      <c r="DD4" s="80"/>
      <c r="DE4" s="80"/>
      <c r="DF4" s="80"/>
      <c r="DG4" s="80"/>
      <c r="DH4" s="80" t="s">
        <v>74</v>
      </c>
      <c r="DI4" s="80"/>
      <c r="DJ4" s="80"/>
      <c r="DK4" s="80"/>
      <c r="DL4" s="80"/>
      <c r="DM4" s="80"/>
      <c r="DN4" s="80"/>
      <c r="DO4" s="80"/>
      <c r="DP4" s="80"/>
      <c r="DQ4" s="80"/>
      <c r="DR4" s="80"/>
      <c r="DS4" s="80" t="s">
        <v>75</v>
      </c>
      <c r="DT4" s="80"/>
      <c r="DU4" s="80"/>
      <c r="DV4" s="80"/>
      <c r="DW4" s="80"/>
      <c r="DX4" s="80"/>
      <c r="DY4" s="80"/>
      <c r="DZ4" s="80"/>
      <c r="EA4" s="80"/>
      <c r="EB4" s="80"/>
      <c r="EC4" s="80"/>
      <c r="ED4" s="80" t="s">
        <v>76</v>
      </c>
      <c r="EE4" s="80"/>
      <c r="EF4" s="80"/>
      <c r="EG4" s="80"/>
      <c r="EH4" s="80"/>
      <c r="EI4" s="80"/>
      <c r="EJ4" s="80"/>
      <c r="EK4" s="80"/>
      <c r="EL4" s="80"/>
      <c r="EM4" s="80"/>
      <c r="EN4" s="80"/>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260002</v>
      </c>
      <c r="D6" s="33">
        <f t="shared" si="3"/>
        <v>46</v>
      </c>
      <c r="E6" s="33">
        <f t="shared" si="3"/>
        <v>1</v>
      </c>
      <c r="F6" s="33">
        <f t="shared" si="3"/>
        <v>0</v>
      </c>
      <c r="G6" s="33">
        <f t="shared" si="3"/>
        <v>2</v>
      </c>
      <c r="H6" s="33" t="str">
        <f t="shared" si="3"/>
        <v>京都府</v>
      </c>
      <c r="I6" s="33" t="str">
        <f t="shared" si="3"/>
        <v>法適用</v>
      </c>
      <c r="J6" s="33" t="str">
        <f t="shared" si="3"/>
        <v>水道事業</v>
      </c>
      <c r="K6" s="33" t="str">
        <f t="shared" si="3"/>
        <v>用水供給事業</v>
      </c>
      <c r="L6" s="33" t="str">
        <f t="shared" si="3"/>
        <v>B</v>
      </c>
      <c r="M6" s="33" t="str">
        <f t="shared" si="3"/>
        <v>非設置</v>
      </c>
      <c r="N6" s="34" t="str">
        <f t="shared" si="3"/>
        <v>-</v>
      </c>
      <c r="O6" s="34">
        <f t="shared" si="3"/>
        <v>58.48</v>
      </c>
      <c r="P6" s="34">
        <f t="shared" si="3"/>
        <v>99.79</v>
      </c>
      <c r="Q6" s="34">
        <f t="shared" si="3"/>
        <v>0</v>
      </c>
      <c r="R6" s="34">
        <f t="shared" si="3"/>
        <v>2563152</v>
      </c>
      <c r="S6" s="34">
        <f t="shared" si="3"/>
        <v>4612.2</v>
      </c>
      <c r="T6" s="34">
        <f t="shared" si="3"/>
        <v>555.73</v>
      </c>
      <c r="U6" s="34">
        <f t="shared" si="3"/>
        <v>665295</v>
      </c>
      <c r="V6" s="34">
        <f t="shared" si="3"/>
        <v>111.31</v>
      </c>
      <c r="W6" s="34">
        <f t="shared" si="3"/>
        <v>5976.96</v>
      </c>
      <c r="X6" s="35">
        <f>IF(X7="",NA(),X7)</f>
        <v>96.84</v>
      </c>
      <c r="Y6" s="35">
        <f t="shared" ref="Y6:AG6" si="4">IF(Y7="",NA(),Y7)</f>
        <v>108.2</v>
      </c>
      <c r="Z6" s="35">
        <f t="shared" si="4"/>
        <v>97.95</v>
      </c>
      <c r="AA6" s="35">
        <f t="shared" si="4"/>
        <v>101.3</v>
      </c>
      <c r="AB6" s="35">
        <f t="shared" si="4"/>
        <v>103.57</v>
      </c>
      <c r="AC6" s="35">
        <f t="shared" si="4"/>
        <v>113.88</v>
      </c>
      <c r="AD6" s="35">
        <f t="shared" si="4"/>
        <v>113.47</v>
      </c>
      <c r="AE6" s="35">
        <f t="shared" si="4"/>
        <v>113.33</v>
      </c>
      <c r="AF6" s="35">
        <f t="shared" si="4"/>
        <v>114.05</v>
      </c>
      <c r="AG6" s="35">
        <f t="shared" si="4"/>
        <v>114.26</v>
      </c>
      <c r="AH6" s="34" t="str">
        <f>IF(AH7="","",IF(AH7="-","【-】","【"&amp;SUBSTITUTE(TEXT(AH7,"#,##0.00"),"-","△")&amp;"】"))</f>
        <v>【114.26】</v>
      </c>
      <c r="AI6" s="35">
        <f>IF(AI7="",NA(),AI7)</f>
        <v>9.25</v>
      </c>
      <c r="AJ6" s="35">
        <f t="shared" ref="AJ6:AR6" si="5">IF(AJ7="",NA(),AJ7)</f>
        <v>19.059999999999999</v>
      </c>
      <c r="AK6" s="35">
        <f t="shared" si="5"/>
        <v>23.13</v>
      </c>
      <c r="AL6" s="35">
        <f t="shared" si="5"/>
        <v>20.91</v>
      </c>
      <c r="AM6" s="35">
        <f t="shared" si="5"/>
        <v>18.670000000000002</v>
      </c>
      <c r="AN6" s="35">
        <f t="shared" si="5"/>
        <v>21.34</v>
      </c>
      <c r="AO6" s="35">
        <f t="shared" si="5"/>
        <v>16.89</v>
      </c>
      <c r="AP6" s="35">
        <f t="shared" si="5"/>
        <v>17.39</v>
      </c>
      <c r="AQ6" s="35">
        <f t="shared" si="5"/>
        <v>12.65</v>
      </c>
      <c r="AR6" s="35">
        <f t="shared" si="5"/>
        <v>10.58</v>
      </c>
      <c r="AS6" s="34" t="str">
        <f>IF(AS7="","",IF(AS7="-","【-】","【"&amp;SUBSTITUTE(TEXT(AS7,"#,##0.00"),"-","△")&amp;"】"))</f>
        <v>【10.58】</v>
      </c>
      <c r="AT6" s="35">
        <f>IF(AT7="",NA(),AT7)</f>
        <v>353.08</v>
      </c>
      <c r="AU6" s="35">
        <f t="shared" ref="AU6:BC6" si="6">IF(AU7="",NA(),AU7)</f>
        <v>104.45</v>
      </c>
      <c r="AV6" s="35">
        <f t="shared" si="6"/>
        <v>88.92</v>
      </c>
      <c r="AW6" s="35">
        <f t="shared" si="6"/>
        <v>75.13</v>
      </c>
      <c r="AX6" s="35">
        <f t="shared" si="6"/>
        <v>92.54</v>
      </c>
      <c r="AY6" s="35">
        <f t="shared" si="6"/>
        <v>634.53</v>
      </c>
      <c r="AZ6" s="35">
        <f t="shared" si="6"/>
        <v>200.22</v>
      </c>
      <c r="BA6" s="35">
        <f t="shared" si="6"/>
        <v>212.95</v>
      </c>
      <c r="BB6" s="35">
        <f t="shared" si="6"/>
        <v>224.41</v>
      </c>
      <c r="BC6" s="35">
        <f t="shared" si="6"/>
        <v>243.44</v>
      </c>
      <c r="BD6" s="34" t="str">
        <f>IF(BD7="","",IF(BD7="-","【-】","【"&amp;SUBSTITUTE(TEXT(BD7,"#,##0.00"),"-","△")&amp;"】"))</f>
        <v>【243.44】</v>
      </c>
      <c r="BE6" s="35">
        <f>IF(BE7="",NA(),BE7)</f>
        <v>537.59</v>
      </c>
      <c r="BF6" s="35">
        <f t="shared" ref="BF6:BN6" si="7">IF(BF7="",NA(),BF7)</f>
        <v>518.87</v>
      </c>
      <c r="BG6" s="35">
        <f t="shared" si="7"/>
        <v>587.98</v>
      </c>
      <c r="BH6" s="35">
        <f t="shared" si="7"/>
        <v>564.02</v>
      </c>
      <c r="BI6" s="35">
        <f t="shared" si="7"/>
        <v>587.23</v>
      </c>
      <c r="BJ6" s="35">
        <f t="shared" si="7"/>
        <v>368.94</v>
      </c>
      <c r="BK6" s="35">
        <f t="shared" si="7"/>
        <v>351.06</v>
      </c>
      <c r="BL6" s="35">
        <f t="shared" si="7"/>
        <v>333.48</v>
      </c>
      <c r="BM6" s="35">
        <f t="shared" si="7"/>
        <v>320.31</v>
      </c>
      <c r="BN6" s="35">
        <f t="shared" si="7"/>
        <v>303.26</v>
      </c>
      <c r="BO6" s="34" t="str">
        <f>IF(BO7="","",IF(BO7="-","【-】","【"&amp;SUBSTITUTE(TEXT(BO7,"#,##0.00"),"-","△")&amp;"】"))</f>
        <v>【303.26】</v>
      </c>
      <c r="BP6" s="35">
        <f>IF(BP7="",NA(),BP7)</f>
        <v>94.09</v>
      </c>
      <c r="BQ6" s="35">
        <f t="shared" ref="BQ6:BY6" si="8">IF(BQ7="",NA(),BQ7)</f>
        <v>106.25</v>
      </c>
      <c r="BR6" s="35">
        <f t="shared" si="8"/>
        <v>95.35</v>
      </c>
      <c r="BS6" s="35">
        <f t="shared" si="8"/>
        <v>99.34</v>
      </c>
      <c r="BT6" s="35">
        <f t="shared" si="8"/>
        <v>102.22</v>
      </c>
      <c r="BU6" s="35">
        <f t="shared" si="8"/>
        <v>111.12</v>
      </c>
      <c r="BV6" s="35">
        <f t="shared" si="8"/>
        <v>112.92</v>
      </c>
      <c r="BW6" s="35">
        <f t="shared" si="8"/>
        <v>112.81</v>
      </c>
      <c r="BX6" s="35">
        <f t="shared" si="8"/>
        <v>113.88</v>
      </c>
      <c r="BY6" s="35">
        <f t="shared" si="8"/>
        <v>114.14</v>
      </c>
      <c r="BZ6" s="34" t="str">
        <f>IF(BZ7="","",IF(BZ7="-","【-】","【"&amp;SUBSTITUTE(TEXT(BZ7,"#,##0.00"),"-","△")&amp;"】"))</f>
        <v>【114.14】</v>
      </c>
      <c r="CA6" s="35">
        <f>IF(CA7="",NA(),CA7)</f>
        <v>129.66999999999999</v>
      </c>
      <c r="CB6" s="35">
        <f t="shared" ref="CB6:CJ6" si="9">IF(CB7="",NA(),CB7)</f>
        <v>114.41</v>
      </c>
      <c r="CC6" s="35">
        <f t="shared" si="9"/>
        <v>114.8</v>
      </c>
      <c r="CD6" s="35">
        <f t="shared" si="9"/>
        <v>113.7</v>
      </c>
      <c r="CE6" s="35">
        <f t="shared" si="9"/>
        <v>108.9</v>
      </c>
      <c r="CF6" s="35">
        <f t="shared" si="9"/>
        <v>75.75</v>
      </c>
      <c r="CG6" s="35">
        <f t="shared" si="9"/>
        <v>75.3</v>
      </c>
      <c r="CH6" s="35">
        <f t="shared" si="9"/>
        <v>75.3</v>
      </c>
      <c r="CI6" s="35">
        <f t="shared" si="9"/>
        <v>74.02</v>
      </c>
      <c r="CJ6" s="35">
        <f t="shared" si="9"/>
        <v>73.03</v>
      </c>
      <c r="CK6" s="34" t="str">
        <f>IF(CK7="","",IF(CK7="-","【-】","【"&amp;SUBSTITUTE(TEXT(CK7,"#,##0.00"),"-","△")&amp;"】"))</f>
        <v>【73.03】</v>
      </c>
      <c r="CL6" s="35">
        <f>IF(CL7="",NA(),CL7)</f>
        <v>64.510000000000005</v>
      </c>
      <c r="CM6" s="35">
        <f t="shared" ref="CM6:CU6" si="10">IF(CM7="",NA(),CM7)</f>
        <v>64.47</v>
      </c>
      <c r="CN6" s="35">
        <f t="shared" si="10"/>
        <v>65.62</v>
      </c>
      <c r="CO6" s="35">
        <f t="shared" si="10"/>
        <v>66.08</v>
      </c>
      <c r="CP6" s="35">
        <f t="shared" si="10"/>
        <v>67.180000000000007</v>
      </c>
      <c r="CQ6" s="35">
        <f t="shared" si="10"/>
        <v>64.12</v>
      </c>
      <c r="CR6" s="35">
        <f t="shared" si="10"/>
        <v>62.69</v>
      </c>
      <c r="CS6" s="35">
        <f t="shared" si="10"/>
        <v>61.82</v>
      </c>
      <c r="CT6" s="35">
        <f t="shared" si="10"/>
        <v>61.66</v>
      </c>
      <c r="CU6" s="35">
        <f t="shared" si="10"/>
        <v>62.19</v>
      </c>
      <c r="CV6" s="34" t="str">
        <f>IF(CV7="","",IF(CV7="-","【-】","【"&amp;SUBSTITUTE(TEXT(CV7,"#,##0.00"),"-","△")&amp;"】"))</f>
        <v>【62.19】</v>
      </c>
      <c r="CW6" s="35">
        <f>IF(CW7="",NA(),CW7)</f>
        <v>99.73</v>
      </c>
      <c r="CX6" s="35">
        <f t="shared" ref="CX6:DF6" si="11">IF(CX7="",NA(),CX7)</f>
        <v>99.94</v>
      </c>
      <c r="CY6" s="35">
        <f t="shared" si="11"/>
        <v>99.74</v>
      </c>
      <c r="CZ6" s="35">
        <f t="shared" si="11"/>
        <v>99.68</v>
      </c>
      <c r="DA6" s="35">
        <f t="shared" si="11"/>
        <v>99.81</v>
      </c>
      <c r="DB6" s="35">
        <f t="shared" si="11"/>
        <v>100.12</v>
      </c>
      <c r="DC6" s="35">
        <f t="shared" si="11"/>
        <v>100.12</v>
      </c>
      <c r="DD6" s="35">
        <f t="shared" si="11"/>
        <v>100.03</v>
      </c>
      <c r="DE6" s="35">
        <f t="shared" si="11"/>
        <v>100.05</v>
      </c>
      <c r="DF6" s="35">
        <f t="shared" si="11"/>
        <v>100.05</v>
      </c>
      <c r="DG6" s="34" t="str">
        <f>IF(DG7="","",IF(DG7="-","【-】","【"&amp;SUBSTITUTE(TEXT(DG7,"#,##0.00"),"-","△")&amp;"】"))</f>
        <v>【100.05】</v>
      </c>
      <c r="DH6" s="35">
        <f>IF(DH7="",NA(),DH7)</f>
        <v>35.82</v>
      </c>
      <c r="DI6" s="35">
        <f t="shared" ref="DI6:DQ6" si="12">IF(DI7="",NA(),DI7)</f>
        <v>47.61</v>
      </c>
      <c r="DJ6" s="35">
        <f t="shared" si="12"/>
        <v>48.69</v>
      </c>
      <c r="DK6" s="35">
        <f t="shared" si="12"/>
        <v>48.84</v>
      </c>
      <c r="DL6" s="35">
        <f t="shared" si="12"/>
        <v>50</v>
      </c>
      <c r="DM6" s="35">
        <f t="shared" si="12"/>
        <v>39.81</v>
      </c>
      <c r="DN6" s="35">
        <f t="shared" si="12"/>
        <v>51.44</v>
      </c>
      <c r="DO6" s="35">
        <f t="shared" si="12"/>
        <v>52.4</v>
      </c>
      <c r="DP6" s="35">
        <f t="shared" si="12"/>
        <v>53.56</v>
      </c>
      <c r="DQ6" s="35">
        <f t="shared" si="12"/>
        <v>54.73</v>
      </c>
      <c r="DR6" s="34" t="str">
        <f>IF(DR7="","",IF(DR7="-","【-】","【"&amp;SUBSTITUTE(TEXT(DR7,"#,##0.00"),"-","△")&amp;"】"))</f>
        <v>【54.73】</v>
      </c>
      <c r="DS6" s="35">
        <f>IF(DS7="",NA(),DS7)</f>
        <v>17.12</v>
      </c>
      <c r="DT6" s="35">
        <f t="shared" ref="DT6:EB6" si="13">IF(DT7="",NA(),DT7)</f>
        <v>17.010000000000002</v>
      </c>
      <c r="DU6" s="35">
        <f t="shared" si="13"/>
        <v>17.010000000000002</v>
      </c>
      <c r="DV6" s="35">
        <f t="shared" si="13"/>
        <v>16.989999999999998</v>
      </c>
      <c r="DW6" s="35">
        <f t="shared" si="13"/>
        <v>14.98</v>
      </c>
      <c r="DX6" s="35">
        <f t="shared" si="13"/>
        <v>13.72</v>
      </c>
      <c r="DY6" s="35">
        <f t="shared" si="13"/>
        <v>16.77</v>
      </c>
      <c r="DZ6" s="35">
        <f t="shared" si="13"/>
        <v>18.05</v>
      </c>
      <c r="EA6" s="35">
        <f t="shared" si="13"/>
        <v>19.440000000000001</v>
      </c>
      <c r="EB6" s="35">
        <f t="shared" si="13"/>
        <v>22.46</v>
      </c>
      <c r="EC6" s="34" t="str">
        <f>IF(EC7="","",IF(EC7="-","【-】","【"&amp;SUBSTITUTE(TEXT(EC7,"#,##0.00"),"-","△")&amp;"】"))</f>
        <v>【22.46】</v>
      </c>
      <c r="ED6" s="35">
        <f>IF(ED7="",NA(),ED7)</f>
        <v>0.1</v>
      </c>
      <c r="EE6" s="34">
        <f t="shared" ref="EE6:EM6" si="14">IF(EE7="",NA(),EE7)</f>
        <v>0</v>
      </c>
      <c r="EF6" s="34">
        <f t="shared" si="14"/>
        <v>0</v>
      </c>
      <c r="EG6" s="34">
        <f t="shared" si="14"/>
        <v>0</v>
      </c>
      <c r="EH6" s="34">
        <f t="shared" si="14"/>
        <v>0</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260002</v>
      </c>
      <c r="D7" s="37">
        <v>46</v>
      </c>
      <c r="E7" s="37">
        <v>1</v>
      </c>
      <c r="F7" s="37">
        <v>0</v>
      </c>
      <c r="G7" s="37">
        <v>2</v>
      </c>
      <c r="H7" s="37" t="s">
        <v>105</v>
      </c>
      <c r="I7" s="37" t="s">
        <v>106</v>
      </c>
      <c r="J7" s="37" t="s">
        <v>107</v>
      </c>
      <c r="K7" s="37" t="s">
        <v>108</v>
      </c>
      <c r="L7" s="37" t="s">
        <v>109</v>
      </c>
      <c r="M7" s="37" t="s">
        <v>110</v>
      </c>
      <c r="N7" s="38" t="s">
        <v>111</v>
      </c>
      <c r="O7" s="38">
        <v>58.48</v>
      </c>
      <c r="P7" s="38">
        <v>99.79</v>
      </c>
      <c r="Q7" s="38">
        <v>0</v>
      </c>
      <c r="R7" s="38">
        <v>2563152</v>
      </c>
      <c r="S7" s="38">
        <v>4612.2</v>
      </c>
      <c r="T7" s="38">
        <v>555.73</v>
      </c>
      <c r="U7" s="38">
        <v>665295</v>
      </c>
      <c r="V7" s="38">
        <v>111.31</v>
      </c>
      <c r="W7" s="38">
        <v>5976.96</v>
      </c>
      <c r="X7" s="38">
        <v>96.84</v>
      </c>
      <c r="Y7" s="38">
        <v>108.2</v>
      </c>
      <c r="Z7" s="38">
        <v>97.95</v>
      </c>
      <c r="AA7" s="38">
        <v>101.3</v>
      </c>
      <c r="AB7" s="38">
        <v>103.57</v>
      </c>
      <c r="AC7" s="38">
        <v>113.88</v>
      </c>
      <c r="AD7" s="38">
        <v>113.47</v>
      </c>
      <c r="AE7" s="38">
        <v>113.33</v>
      </c>
      <c r="AF7" s="38">
        <v>114.05</v>
      </c>
      <c r="AG7" s="38">
        <v>114.26</v>
      </c>
      <c r="AH7" s="38">
        <v>114.26</v>
      </c>
      <c r="AI7" s="38">
        <v>9.25</v>
      </c>
      <c r="AJ7" s="38">
        <v>19.059999999999999</v>
      </c>
      <c r="AK7" s="38">
        <v>23.13</v>
      </c>
      <c r="AL7" s="38">
        <v>20.91</v>
      </c>
      <c r="AM7" s="38">
        <v>18.670000000000002</v>
      </c>
      <c r="AN7" s="38">
        <v>21.34</v>
      </c>
      <c r="AO7" s="38">
        <v>16.89</v>
      </c>
      <c r="AP7" s="38">
        <v>17.39</v>
      </c>
      <c r="AQ7" s="38">
        <v>12.65</v>
      </c>
      <c r="AR7" s="38">
        <v>10.58</v>
      </c>
      <c r="AS7" s="38">
        <v>10.58</v>
      </c>
      <c r="AT7" s="38">
        <v>353.08</v>
      </c>
      <c r="AU7" s="38">
        <v>104.45</v>
      </c>
      <c r="AV7" s="38">
        <v>88.92</v>
      </c>
      <c r="AW7" s="38">
        <v>75.13</v>
      </c>
      <c r="AX7" s="38">
        <v>92.54</v>
      </c>
      <c r="AY7" s="38">
        <v>634.53</v>
      </c>
      <c r="AZ7" s="38">
        <v>200.22</v>
      </c>
      <c r="BA7" s="38">
        <v>212.95</v>
      </c>
      <c r="BB7" s="38">
        <v>224.41</v>
      </c>
      <c r="BC7" s="38">
        <v>243.44</v>
      </c>
      <c r="BD7" s="38">
        <v>243.44</v>
      </c>
      <c r="BE7" s="38">
        <v>537.59</v>
      </c>
      <c r="BF7" s="38">
        <v>518.87</v>
      </c>
      <c r="BG7" s="38">
        <v>587.98</v>
      </c>
      <c r="BH7" s="38">
        <v>564.02</v>
      </c>
      <c r="BI7" s="38">
        <v>587.23</v>
      </c>
      <c r="BJ7" s="38">
        <v>368.94</v>
      </c>
      <c r="BK7" s="38">
        <v>351.06</v>
      </c>
      <c r="BL7" s="38">
        <v>333.48</v>
      </c>
      <c r="BM7" s="38">
        <v>320.31</v>
      </c>
      <c r="BN7" s="38">
        <v>303.26</v>
      </c>
      <c r="BO7" s="38">
        <v>303.26</v>
      </c>
      <c r="BP7" s="38">
        <v>94.09</v>
      </c>
      <c r="BQ7" s="38">
        <v>106.25</v>
      </c>
      <c r="BR7" s="38">
        <v>95.35</v>
      </c>
      <c r="BS7" s="38">
        <v>99.34</v>
      </c>
      <c r="BT7" s="38">
        <v>102.22</v>
      </c>
      <c r="BU7" s="38">
        <v>111.12</v>
      </c>
      <c r="BV7" s="38">
        <v>112.92</v>
      </c>
      <c r="BW7" s="38">
        <v>112.81</v>
      </c>
      <c r="BX7" s="38">
        <v>113.88</v>
      </c>
      <c r="BY7" s="38">
        <v>114.14</v>
      </c>
      <c r="BZ7" s="38">
        <v>114.14</v>
      </c>
      <c r="CA7" s="38">
        <v>129.66999999999999</v>
      </c>
      <c r="CB7" s="38">
        <v>114.41</v>
      </c>
      <c r="CC7" s="38">
        <v>114.8</v>
      </c>
      <c r="CD7" s="38">
        <v>113.7</v>
      </c>
      <c r="CE7" s="38">
        <v>108.9</v>
      </c>
      <c r="CF7" s="38">
        <v>75.75</v>
      </c>
      <c r="CG7" s="38">
        <v>75.3</v>
      </c>
      <c r="CH7" s="38">
        <v>75.3</v>
      </c>
      <c r="CI7" s="38">
        <v>74.02</v>
      </c>
      <c r="CJ7" s="38">
        <v>73.03</v>
      </c>
      <c r="CK7" s="38">
        <v>73.03</v>
      </c>
      <c r="CL7" s="38">
        <v>64.510000000000005</v>
      </c>
      <c r="CM7" s="38">
        <v>64.47</v>
      </c>
      <c r="CN7" s="38">
        <v>65.62</v>
      </c>
      <c r="CO7" s="38">
        <v>66.08</v>
      </c>
      <c r="CP7" s="38">
        <v>67.180000000000007</v>
      </c>
      <c r="CQ7" s="38">
        <v>64.12</v>
      </c>
      <c r="CR7" s="38">
        <v>62.69</v>
      </c>
      <c r="CS7" s="38">
        <v>61.82</v>
      </c>
      <c r="CT7" s="38">
        <v>61.66</v>
      </c>
      <c r="CU7" s="38">
        <v>62.19</v>
      </c>
      <c r="CV7" s="38">
        <v>62.19</v>
      </c>
      <c r="CW7" s="38">
        <v>99.73</v>
      </c>
      <c r="CX7" s="38">
        <v>99.94</v>
      </c>
      <c r="CY7" s="38">
        <v>99.74</v>
      </c>
      <c r="CZ7" s="38">
        <v>99.68</v>
      </c>
      <c r="DA7" s="38">
        <v>99.81</v>
      </c>
      <c r="DB7" s="38">
        <v>100.12</v>
      </c>
      <c r="DC7" s="38">
        <v>100.12</v>
      </c>
      <c r="DD7" s="38">
        <v>100.03</v>
      </c>
      <c r="DE7" s="38">
        <v>100.05</v>
      </c>
      <c r="DF7" s="38">
        <v>100.05</v>
      </c>
      <c r="DG7" s="38">
        <v>100.05</v>
      </c>
      <c r="DH7" s="38">
        <v>35.82</v>
      </c>
      <c r="DI7" s="38">
        <v>47.61</v>
      </c>
      <c r="DJ7" s="38">
        <v>48.69</v>
      </c>
      <c r="DK7" s="38">
        <v>48.84</v>
      </c>
      <c r="DL7" s="38">
        <v>50</v>
      </c>
      <c r="DM7" s="38">
        <v>39.81</v>
      </c>
      <c r="DN7" s="38">
        <v>51.44</v>
      </c>
      <c r="DO7" s="38">
        <v>52.4</v>
      </c>
      <c r="DP7" s="38">
        <v>53.56</v>
      </c>
      <c r="DQ7" s="38">
        <v>54.73</v>
      </c>
      <c r="DR7" s="38">
        <v>54.73</v>
      </c>
      <c r="DS7" s="38">
        <v>17.12</v>
      </c>
      <c r="DT7" s="38">
        <v>17.010000000000002</v>
      </c>
      <c r="DU7" s="38">
        <v>17.010000000000002</v>
      </c>
      <c r="DV7" s="38">
        <v>16.989999999999998</v>
      </c>
      <c r="DW7" s="38">
        <v>14.98</v>
      </c>
      <c r="DX7" s="38">
        <v>13.72</v>
      </c>
      <c r="DY7" s="38">
        <v>16.77</v>
      </c>
      <c r="DZ7" s="38">
        <v>18.05</v>
      </c>
      <c r="EA7" s="38">
        <v>19.440000000000001</v>
      </c>
      <c r="EB7" s="38">
        <v>22.46</v>
      </c>
      <c r="EC7" s="38">
        <v>22.46</v>
      </c>
      <c r="ED7" s="38">
        <v>0.1</v>
      </c>
      <c r="EE7" s="38">
        <v>0</v>
      </c>
      <c r="EF7" s="38">
        <v>0</v>
      </c>
      <c r="EG7" s="38">
        <v>0</v>
      </c>
      <c r="EH7" s="38">
        <v>0</v>
      </c>
      <c r="EI7" s="38">
        <v>0.25</v>
      </c>
      <c r="EJ7" s="38">
        <v>0.13</v>
      </c>
      <c r="EK7" s="38">
        <v>0.26</v>
      </c>
      <c r="EL7" s="38">
        <v>0.24</v>
      </c>
      <c r="EM7" s="38">
        <v>0.27</v>
      </c>
      <c r="EN7" s="38">
        <v>0.27</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p:lastModifiedBy>
  <cp:lastPrinted>2019-01-28T00:29:03Z</cp:lastPrinted>
  <dcterms:created xsi:type="dcterms:W3CDTF">2018-12-03T08:33:45Z</dcterms:created>
  <dcterms:modified xsi:type="dcterms:W3CDTF">2019-01-28T23:59:50Z</dcterms:modified>
</cp:coreProperties>
</file>