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Gn81fUetdk0G9qs51+ThwXEhiTNrC5SO30HBMyfA9oJ8alNyULrkwcN1XAXKk0DDYEhh3/d0kOlwjkDbj1mFA==" workbookSaltValue="GUbS5oDIvaVdMCc04hYDqQ==" workbookSpinCount="100000" lockStructure="1"/>
  <bookViews>
    <workbookView xWindow="0" yWindow="0" windowWidth="15360" windowHeight="7635"/>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G11"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<sst xmlns="http://schemas.openxmlformats.org/spreadsheetml/2006/main" count="262" uniqueCount="108">
  <si>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</si>
  <si>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</si>
  <si>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</si>
  <si>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</si>
  <si>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</si>
  <si>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</si>
  <si>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</si>
  <si>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</si>
  <si>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</si>
  <si>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</si>
  <si>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</si>
  <si>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</si>
  <si>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</si>
  <si>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</si>
  <si>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</si>
  <si>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</si>
  <si>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</si>
  <si>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</si>
  <si>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</si>
  <si>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</si>
  <si>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</si>
  <si>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</si>
  <si>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</si>
  <si>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</si>
  <si>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</si>
  <si>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</si>
  <si>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</si>
  <si>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</si>
  <si>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</si>
  <si>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</si>
  <si>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</si>
  <si>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</si>
  <si>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</si>
  <si>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</si>
  <si>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</si>
  <si>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</si>
  <si>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</si>
  <si>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</si>
  <si>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</si>
  <si>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</si>
  <si>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</si>
  <si>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</si>
  <si>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</si>
  <si>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</si>
  <si>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</si>
  <si>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</si>
  <si>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</si>
  <si>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</si>
  <si>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</si>
  <si>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</si>
  <si>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</si>
  <si>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</si>
  <si>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</si>
  <si>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</si>
  <si>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</si>
  <si>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</si>
  <si>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</si>
  <si>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</si>
  <si>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</si>
  <si>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</si>
  <si>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</si>
  <si>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</si>
  <si>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</si>
  <si>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</si>
  <si>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</si>
  <si>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</si>
  <si>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</si>
  <si>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</si>
  <si>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</si>
  <si>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</si>
  <si>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</si>
  <si>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</si>
  <si>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</si>
  <si>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</si>
  <si>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</si>
  <si>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</si>
  <si>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</si>
  <si>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</si>
  <si>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</si>
  <si>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</si>
  <si>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</si>
  <si>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</si>
  <si>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</si>
  <si>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</si>
  <si>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</si>
  <si>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</si>
  <si>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</si>
  <si>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</si>
  <si>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</si>
  <si>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260002</t>
  </si>
  <si>
    <t>46</t>
  </si>
  <si>
    <t>02</t>
  </si>
  <si>
    <t>0</t>
  </si>
  <si>
    <t>000</t>
  </si>
  <si>
    <t>京都府</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</si>
  <si>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</si>
  <si>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</si>
  <si>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</si>
  <si>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</si>
  <si>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</si>
  <si>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</si>
  <si>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</si>
  <si>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</si>
  <si>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</si>
  <si>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</si>
  <si>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①有形固定資産減価償却費率は計画的な施設更新により、全国平均値を下回りました。
今後は老朽化している配水管路を計画的に更新し、②管路経年化率の上昇抑制と③管路更新率の改善に努めます。</t>
    <rPh sb="1" eb="3">
      <t>ユウケイ</t>
    </rPh>
    <rPh sb="3" eb="7">
      <t>コテイシサン</t>
    </rPh>
    <rPh sb="7" eb="9">
      <t>ゲンカ</t>
    </rPh>
    <rPh sb="9" eb="12">
      <t>ショウキャクヒ</t>
    </rPh>
    <rPh sb="12" eb="13">
      <t>リツ</t>
    </rPh>
    <rPh sb="14" eb="17">
      <t>ケイカクテキ</t>
    </rPh>
    <rPh sb="18" eb="20">
      <t>シセツ</t>
    </rPh>
    <rPh sb="20" eb="22">
      <t>コウシン</t>
    </rPh>
    <rPh sb="26" eb="28">
      <t>ゼンコク</t>
    </rPh>
    <rPh sb="28" eb="31">
      <t>ヘイキンチ</t>
    </rPh>
    <rPh sb="32" eb="34">
      <t>シタマワ</t>
    </rPh>
    <rPh sb="40" eb="42">
      <t>コンゴ</t>
    </rPh>
    <rPh sb="43" eb="46">
      <t>ロウキュウカ</t>
    </rPh>
    <rPh sb="50" eb="52">
      <t>ハイスイ</t>
    </rPh>
    <rPh sb="52" eb="53">
      <t>カン</t>
    </rPh>
    <rPh sb="53" eb="54">
      <t>ロ</t>
    </rPh>
    <rPh sb="55" eb="58">
      <t>ケイカクテキ</t>
    </rPh>
    <rPh sb="59" eb="61">
      <t>コウシン</t>
    </rPh>
    <rPh sb="64" eb="66">
      <t>カンロ</t>
    </rPh>
    <rPh sb="66" eb="68">
      <t>ケイネン</t>
    </rPh>
    <rPh sb="68" eb="69">
      <t>カ</t>
    </rPh>
    <rPh sb="69" eb="70">
      <t>リツ</t>
    </rPh>
    <rPh sb="71" eb="73">
      <t>ジョウショウ</t>
    </rPh>
    <rPh sb="73" eb="75">
      <t>ヨクセイ</t>
    </rPh>
    <rPh sb="77" eb="79">
      <t>カンロ</t>
    </rPh>
    <rPh sb="79" eb="81">
      <t>コウシン</t>
    </rPh>
    <rPh sb="81" eb="82">
      <t>リツ</t>
    </rPh>
    <rPh sb="83" eb="85">
      <t>カイゼン</t>
    </rPh>
    <rPh sb="86" eb="87">
      <t>ツト</t>
    </rPh>
    <phoneticPr fontId="5"/>
  </si>
  <si>
    <t>長田野工業用水道では、平成30年3月に経営戦略を作成し、料金改定を行って経営の改善を図った結果、経営指標については比較的良好な状況となっています。今後、管路を中心とした老朽化施設の増加に伴う費用増加が経営に及ぼす影響も留意しながら、計画的な施設更新により、安心・安全な給水体制の確保に努めていきます。</t>
    <rPh sb="0" eb="3">
      <t>オサダノ</t>
    </rPh>
    <rPh sb="3" eb="6">
      <t>コウギョウヨウ</t>
    </rPh>
    <rPh sb="6" eb="8">
      <t>スイドウ</t>
    </rPh>
    <rPh sb="11" eb="13">
      <t>ヘイセイ</t>
    </rPh>
    <rPh sb="15" eb="16">
      <t>ネン</t>
    </rPh>
    <rPh sb="17" eb="18">
      <t>ガツ</t>
    </rPh>
    <rPh sb="19" eb="21">
      <t>ケイエイ</t>
    </rPh>
    <rPh sb="21" eb="23">
      <t>センリャク</t>
    </rPh>
    <rPh sb="24" eb="26">
      <t>サクセイ</t>
    </rPh>
    <rPh sb="28" eb="30">
      <t>リョウキン</t>
    </rPh>
    <rPh sb="30" eb="32">
      <t>カイテイ</t>
    </rPh>
    <rPh sb="33" eb="34">
      <t>オコナ</t>
    </rPh>
    <rPh sb="36" eb="38">
      <t>ケイエイ</t>
    </rPh>
    <rPh sb="39" eb="41">
      <t>カイゼン</t>
    </rPh>
    <rPh sb="42" eb="43">
      <t>ハカ</t>
    </rPh>
    <rPh sb="45" eb="47">
      <t>ケッカ</t>
    </rPh>
    <rPh sb="48" eb="50">
      <t>ケイエイ</t>
    </rPh>
    <rPh sb="50" eb="52">
      <t>シヒョウ</t>
    </rPh>
    <rPh sb="57" eb="60">
      <t>ヒカクテキ</t>
    </rPh>
    <rPh sb="60" eb="62">
      <t>リョウコウ</t>
    </rPh>
    <rPh sb="63" eb="65">
      <t>ジョウキョウ</t>
    </rPh>
    <rPh sb="73" eb="75">
      <t>コンゴ</t>
    </rPh>
    <rPh sb="76" eb="78">
      <t>カンロ</t>
    </rPh>
    <rPh sb="79" eb="81">
      <t>チュウシン</t>
    </rPh>
    <rPh sb="84" eb="87">
      <t>ロウキュウカ</t>
    </rPh>
    <rPh sb="87" eb="89">
      <t>シセツ</t>
    </rPh>
    <rPh sb="90" eb="92">
      <t>ゾウカ</t>
    </rPh>
    <rPh sb="93" eb="94">
      <t>トモナ</t>
    </rPh>
    <rPh sb="95" eb="97">
      <t>ヒヨウ</t>
    </rPh>
    <rPh sb="97" eb="99">
      <t>ゾウカ</t>
    </rPh>
    <rPh sb="100" eb="102">
      <t>ケイエイ</t>
    </rPh>
    <rPh sb="103" eb="104">
      <t>オヨ</t>
    </rPh>
    <rPh sb="106" eb="108">
      <t>エイキョウ</t>
    </rPh>
    <rPh sb="109" eb="111">
      <t>リュウイ</t>
    </rPh>
    <rPh sb="116" eb="119">
      <t>ケイカクテキ</t>
    </rPh>
    <rPh sb="120" eb="122">
      <t>シセツ</t>
    </rPh>
    <rPh sb="122" eb="124">
      <t>コウシン</t>
    </rPh>
    <rPh sb="128" eb="130">
      <t>アンシン</t>
    </rPh>
    <rPh sb="131" eb="133">
      <t>アンゼン</t>
    </rPh>
    <rPh sb="134" eb="136">
      <t>キュウスイ</t>
    </rPh>
    <rPh sb="136" eb="138">
      <t>タイセイ</t>
    </rPh>
    <rPh sb="139" eb="141">
      <t>カクホ</t>
    </rPh>
    <rPh sb="142" eb="143">
      <t>ツト</t>
    </rPh>
    <phoneticPr fontId="5"/>
  </si>
  <si>
    <t>　①経常収支比率は、費用の抑制や料金改定による収入確保等により、100％を維持しており安定的な経営状況です。
　②累積欠損金は生じていません。
　③流動比率は、各年度の未払金の増減に伴い変動していますが、600%を超えており、安全な状況です。
　④企業債残高は、今後の施設更新費用の増加に備え、資金残高平準化の観点から低利の企業債を計画的に活用することとしているため増加していますが、類似団体平均よりも大幅に低くなっています。
　⑤料金回収率は、100％を超えており問題ありません。今後も、持続可能な事業運営のために、必要な更新投資等に係る財源を確保するための方策について検討していきます。
　⑥給水原価は、類似団体平均よりも下回っている状況です。
　⑦施設利用率は類似団体平均を下回っていますが、上昇傾向にあります。
　⑧契約率はH30の料金改定において、契約水量の一部減量を認めたことから、やや減少しています。今後も、契約率の上昇方策について検討していきます。</t>
    <rPh sb="10" eb="12">
      <t>ヒヨウ</t>
    </rPh>
    <rPh sb="13" eb="15">
      <t>ヨクセイ</t>
    </rPh>
    <rPh sb="16" eb="18">
      <t>リョウキン</t>
    </rPh>
    <rPh sb="18" eb="20">
      <t>カイテイ</t>
    </rPh>
    <rPh sb="23" eb="25">
      <t>シュウニュウ</t>
    </rPh>
    <rPh sb="25" eb="27">
      <t>カクホ</t>
    </rPh>
    <rPh sb="27" eb="28">
      <t>トウ</t>
    </rPh>
    <rPh sb="37" eb="39">
      <t>イジ</t>
    </rPh>
    <rPh sb="43" eb="46">
      <t>アンテイテキ</t>
    </rPh>
    <rPh sb="47" eb="49">
      <t>ケイエイ</t>
    </rPh>
    <rPh sb="49" eb="51">
      <t>ジョウキョウ</t>
    </rPh>
    <rPh sb="63" eb="64">
      <t>ショウ</t>
    </rPh>
    <rPh sb="74" eb="76">
      <t>リュウドウ</t>
    </rPh>
    <rPh sb="76" eb="78">
      <t>ヒリツ</t>
    </rPh>
    <rPh sb="80" eb="83">
      <t>カクネンド</t>
    </rPh>
    <rPh sb="84" eb="86">
      <t>ミバラ</t>
    </rPh>
    <rPh sb="86" eb="87">
      <t>キン</t>
    </rPh>
    <rPh sb="88" eb="90">
      <t>ゾウゲン</t>
    </rPh>
    <rPh sb="91" eb="92">
      <t>トモナ</t>
    </rPh>
    <rPh sb="93" eb="95">
      <t>ヘンドウ</t>
    </rPh>
    <rPh sb="107" eb="108">
      <t>コ</t>
    </rPh>
    <rPh sb="113" eb="115">
      <t>アンゼン</t>
    </rPh>
    <rPh sb="116" eb="118">
      <t>ジョウキョウ</t>
    </rPh>
    <rPh sb="131" eb="133">
      <t>コンゴ</t>
    </rPh>
    <rPh sb="138" eb="140">
      <t>ヒヨウ</t>
    </rPh>
    <rPh sb="141" eb="143">
      <t>ゾウカ</t>
    </rPh>
    <rPh sb="144" eb="145">
      <t>ソナ</t>
    </rPh>
    <rPh sb="147" eb="149">
      <t>シキン</t>
    </rPh>
    <rPh sb="149" eb="151">
      <t>ザンダカ</t>
    </rPh>
    <rPh sb="151" eb="154">
      <t>ヘイジュンカ</t>
    </rPh>
    <rPh sb="155" eb="157">
      <t>カンテン</t>
    </rPh>
    <rPh sb="159" eb="161">
      <t>テイリ</t>
    </rPh>
    <rPh sb="162" eb="165">
      <t>キギョウサイ</t>
    </rPh>
    <rPh sb="166" eb="169">
      <t>ケイカクテキ</t>
    </rPh>
    <rPh sb="170" eb="172">
      <t>カツヨウ</t>
    </rPh>
    <rPh sb="183" eb="185">
      <t>ゾウカ</t>
    </rPh>
    <rPh sb="201" eb="203">
      <t>オオハバ</t>
    </rPh>
    <rPh sb="204" eb="205">
      <t>ヒク</t>
    </rPh>
    <rPh sb="233" eb="235">
      <t>モンダイ</t>
    </rPh>
    <rPh sb="241" eb="243">
      <t>コンゴ</t>
    </rPh>
    <rPh sb="298" eb="302">
      <t>キュウスイゲンカ</t>
    </rPh>
    <rPh sb="304" eb="306">
      <t>ルイジ</t>
    </rPh>
    <rPh sb="306" eb="308">
      <t>ダンタイ</t>
    </rPh>
    <rPh sb="308" eb="310">
      <t>ヘイキン</t>
    </rPh>
    <rPh sb="313" eb="315">
      <t>シタマワ</t>
    </rPh>
    <rPh sb="319" eb="321">
      <t>ジョウキョウ</t>
    </rPh>
    <rPh sb="340" eb="342">
      <t>シタマワ</t>
    </rPh>
    <rPh sb="349" eb="351">
      <t>ジョウショウ</t>
    </rPh>
    <rPh sb="351" eb="353">
      <t>ケイコウ</t>
    </rPh>
    <rPh sb="362" eb="364">
      <t>ケイヤク</t>
    </rPh>
    <rPh sb="370" eb="372">
      <t>リョウキン</t>
    </rPh>
    <rPh sb="372" eb="374">
      <t>カイテイ</t>
    </rPh>
    <rPh sb="379" eb="381">
      <t>ケイヤク</t>
    </rPh>
    <rPh sb="381" eb="383">
      <t>スイリョウ</t>
    </rPh>
    <rPh sb="384" eb="386">
      <t>イチブ</t>
    </rPh>
    <rPh sb="386" eb="388">
      <t>ゲンリョウ</t>
    </rPh>
    <rPh sb="389" eb="390">
      <t>ミト</t>
    </rPh>
    <rPh sb="399" eb="401">
      <t>ゲンショウ</t>
    </rPh>
    <rPh sb="407" eb="409">
      <t>コンゴ</t>
    </rPh>
    <rPh sb="411" eb="414">
      <t>ケイヤクリツ</t>
    </rPh>
    <rPh sb="415" eb="417">
      <t>ジョウショウ</t>
    </rPh>
    <rPh sb="417" eb="419">
      <t>ホウサク</t>
    </rPh>
    <rPh sb="423" eb="42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</si>
</sst>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54.96</c:v>
                </c:pt>
                <c:pt idx="1">
                  <c:v>54.36</c:v>
                </c:pt>
                <c:pt idx="2">
                  <c:v>56.73</c:v>
                </c:pt>
                <c:pt idx="3">
                  <c:v>54.96</c:v>
                </c:pt>
                <c:pt idx="4">
                  <c:v>50.49</c:v>
                </c:pt>
              </c:numCache>
            </c:numRef>
          </c:val>
          <c:extLst xmlns:c16r2="http://schemas.microsoft.com/office/drawing/2015/06/chart">
            <c:ext xmlns:c16="http://schemas.microsoft.com/office/drawing/2014/chart" uri="{C3380CC4-5D6E-409C-BE32-E72D297353CC}">
              <c16:uniqueId val="{00000000-A0F7-42B6-81B4-E1F64723D7F2}"/>
            </c:ext>
          </c:extLst>
        </c:ser>
        <c:dLbls>
          <c:showLegendKey val="0"/>
          <c:showVal val="0"/>
          <c:showCatName val="0"/>
          <c:showSerName val="0"/>
          <c:showPercent val="0"/>
          <c:showBubbleSize val="0"/>
        </c:dLbls>
        <c:gapWidth val="150"/>
        <c:axId val="167884288"/>
        <c:axId val="16788620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xmlns:c16r2="http://schemas.microsoft.com/office/drawing/2015/06/chart">
            <c:ext xmlns:c16="http://schemas.microsoft.com/office/drawing/2014/chart" uri="{C3380CC4-5D6E-409C-BE32-E72D297353CC}">
              <c16:uniqueId val="{00000001-A0F7-42B6-81B4-E1F64723D7F2}"/>
            </c:ext>
          </c:extLst>
        </c:ser>
        <c:dLbls>
          <c:showLegendKey val="0"/>
          <c:showVal val="0"/>
          <c:showCatName val="0"/>
          <c:showSerName val="0"/>
          <c:showPercent val="0"/>
          <c:showBubbleSize val="0"/>
        </c:dLbls>
        <c:marker val="1"/>
        <c:smooth val="0"/>
        <c:axId val="167884288"/>
        <c:axId val="167886208"/>
      </c:lineChart>
      <c:dateAx>
        <c:axId val="167884288"/>
        <c:scaling>
          <c:orientation val="minMax"/>
        </c:scaling>
        <c:delete val="1"/>
        <c:axPos val="b"/>
        <c:numFmt formatCode="ge" sourceLinked="1"/>
        <c:majorTickMark val="none"/>
        <c:minorTickMark val="none"/>
        <c:tickLblPos val="none"/>
        <c:crossAx val="167886208"/>
        <c:crosses val="autoZero"/>
        <c:auto val="1"/>
        <c:lblOffset val="100"/>
        <c:baseTimeUnit val="years"/>
      </c:dateAx>
      <c:valAx>
        <c:axId val="1678862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678842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36.32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31-43CA-A780-B9876A4A2548}"/>
            </c:ext>
          </c:extLst>
        </c:ser>
        <c:dLbls>
          <c:showLegendKey val="0"/>
          <c:showVal val="0"/>
          <c:showCatName val="0"/>
          <c:showSerName val="0"/>
          <c:showPercent val="0"/>
          <c:showBubbleSize val="0"/>
        </c:dLbls>
        <c:gapWidth val="150"/>
        <c:axId val="168867328"/>
        <c:axId val="16886924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xmlns:c16r2="http://schemas.microsoft.com/office/drawing/2015/06/chart">
            <c:ext xmlns:c16="http://schemas.microsoft.com/office/drawing/2014/chart" uri="{C3380CC4-5D6E-409C-BE32-E72D297353CC}">
              <c16:uniqueId val="{00000001-5131-43CA-A780-B9876A4A2548}"/>
            </c:ext>
          </c:extLst>
        </c:ser>
        <c:dLbls>
          <c:showLegendKey val="0"/>
          <c:showVal val="0"/>
          <c:showCatName val="0"/>
          <c:showSerName val="0"/>
          <c:showPercent val="0"/>
          <c:showBubbleSize val="0"/>
        </c:dLbls>
        <c:marker val="1"/>
        <c:smooth val="0"/>
        <c:axId val="168867328"/>
        <c:axId val="168869248"/>
      </c:lineChart>
      <c:dateAx>
        <c:axId val="168867328"/>
        <c:scaling>
          <c:orientation val="minMax"/>
        </c:scaling>
        <c:delete val="1"/>
        <c:axPos val="b"/>
        <c:numFmt formatCode="ge" sourceLinked="1"/>
        <c:majorTickMark val="none"/>
        <c:minorTickMark val="none"/>
        <c:tickLblPos val="none"/>
        <c:crossAx val="168869248"/>
        <c:crosses val="autoZero"/>
        <c:auto val="1"/>
        <c:lblOffset val="100"/>
        <c:baseTimeUnit val="years"/>
      </c:dateAx>
      <c:valAx>
        <c:axId val="1688692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688673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95-439C-A493-E9F7E729E825}"/>
            </c:ext>
          </c:extLst>
        </c:ser>
        <c:dLbls>
          <c:showLegendKey val="0"/>
          <c:showVal val="0"/>
          <c:showCatName val="0"/>
          <c:showSerName val="0"/>
          <c:showPercent val="0"/>
          <c:showBubbleSize val="0"/>
        </c:dLbls>
        <c:gapWidth val="150"/>
        <c:axId val="168912000"/>
        <c:axId val="16891392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xmlns:c16r2="http://schemas.microsoft.com/office/drawing/2015/06/chart">
            <c:ext xmlns:c16="http://schemas.microsoft.com/office/drawing/2014/chart" uri="{C3380CC4-5D6E-409C-BE32-E72D297353CC}">
              <c16:uniqueId val="{00000001-3F95-439C-A493-E9F7E729E825}"/>
            </c:ext>
          </c:extLst>
        </c:ser>
        <c:dLbls>
          <c:showLegendKey val="0"/>
          <c:showVal val="0"/>
          <c:showCatName val="0"/>
          <c:showSerName val="0"/>
          <c:showPercent val="0"/>
          <c:showBubbleSize val="0"/>
        </c:dLbls>
        <c:marker val="1"/>
        <c:smooth val="0"/>
        <c:axId val="168912000"/>
        <c:axId val="168913920"/>
      </c:lineChart>
      <c:dateAx>
        <c:axId val="168912000"/>
        <c:scaling>
          <c:orientation val="minMax"/>
        </c:scaling>
        <c:delete val="1"/>
        <c:axPos val="b"/>
        <c:numFmt formatCode="ge" sourceLinked="1"/>
        <c:majorTickMark val="none"/>
        <c:minorTickMark val="none"/>
        <c:tickLblPos val="none"/>
        <c:crossAx val="168913920"/>
        <c:crosses val="autoZero"/>
        <c:auto val="1"/>
        <c:lblOffset val="100"/>
        <c:baseTimeUnit val="years"/>
      </c:dateAx>
      <c:valAx>
        <c:axId val="1689139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689120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627.16</c:v>
                </c:pt>
                <c:pt idx="1">
                  <c:v>972.87</c:v>
                </c:pt>
                <c:pt idx="2">
                  <c:v>634.07000000000005</c:v>
                </c:pt>
                <c:pt idx="3">
                  <c:v>1315.38</c:v>
                </c:pt>
                <c:pt idx="4">
                  <c:v>659.62</c:v>
                </c:pt>
              </c:numCache>
            </c:numRef>
          </c:val>
          <c:extLst xmlns:c16r2="http://schemas.microsoft.com/office/drawing/2015/06/chart">
            <c:ext xmlns:c16="http://schemas.microsoft.com/office/drawing/2014/chart" uri="{C3380CC4-5D6E-409C-BE32-E72D297353CC}">
              <c16:uniqueId val="{00000000-9114-487E-8E6D-7A6C051430BF}"/>
            </c:ext>
          </c:extLst>
        </c:ser>
        <c:dLbls>
          <c:showLegendKey val="0"/>
          <c:showVal val="0"/>
          <c:showCatName val="0"/>
          <c:showSerName val="0"/>
          <c:showPercent val="0"/>
          <c:showBubbleSize val="0"/>
        </c:dLbls>
        <c:gapWidth val="150"/>
        <c:axId val="210641664"/>
        <c:axId val="21064358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xmlns:c16r2="http://schemas.microsoft.com/office/drawing/2015/06/chart">
            <c:ext xmlns:c16="http://schemas.microsoft.com/office/drawing/2014/chart" uri="{C3380CC4-5D6E-409C-BE32-E72D297353CC}">
              <c16:uniqueId val="{00000001-9114-487E-8E6D-7A6C051430BF}"/>
            </c:ext>
          </c:extLst>
        </c:ser>
        <c:dLbls>
          <c:showLegendKey val="0"/>
          <c:showVal val="0"/>
          <c:showCatName val="0"/>
          <c:showSerName val="0"/>
          <c:showPercent val="0"/>
          <c:showBubbleSize val="0"/>
        </c:dLbls>
        <c:marker val="1"/>
        <c:smooth val="0"/>
        <c:axId val="210641664"/>
        <c:axId val="210643584"/>
      </c:lineChart>
      <c:dateAx>
        <c:axId val="210641664"/>
        <c:scaling>
          <c:orientation val="minMax"/>
        </c:scaling>
        <c:delete val="1"/>
        <c:axPos val="b"/>
        <c:numFmt formatCode="ge" sourceLinked="1"/>
        <c:majorTickMark val="none"/>
        <c:minorTickMark val="none"/>
        <c:tickLblPos val="none"/>
        <c:crossAx val="210643584"/>
        <c:crosses val="autoZero"/>
        <c:auto val="1"/>
        <c:lblOffset val="100"/>
        <c:baseTimeUnit val="years"/>
      </c:dateAx>
      <c:valAx>
        <c:axId val="2106435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06416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10.94</c:v>
                </c:pt>
                <c:pt idx="1">
                  <c:v>9.44</c:v>
                </c:pt>
                <c:pt idx="2">
                  <c:v>7.97</c:v>
                </c:pt>
                <c:pt idx="3">
                  <c:v>67.319999999999993</c:v>
                </c:pt>
                <c:pt idx="4">
                  <c:v>84.27</c:v>
                </c:pt>
              </c:numCache>
            </c:numRef>
          </c:val>
          <c:extLst xmlns:c16r2="http://schemas.microsoft.com/office/drawing/2015/06/chart">
            <c:ext xmlns:c16="http://schemas.microsoft.com/office/drawing/2014/chart" uri="{C3380CC4-5D6E-409C-BE32-E72D297353CC}">
              <c16:uniqueId val="{00000000-92E5-4D34-A6EC-18A3DD70CB0F}"/>
            </c:ext>
          </c:extLst>
        </c:ser>
        <c:dLbls>
          <c:showLegendKey val="0"/>
          <c:showVal val="0"/>
          <c:showCatName val="0"/>
          <c:showSerName val="0"/>
          <c:showPercent val="0"/>
          <c:showBubbleSize val="0"/>
        </c:dLbls>
        <c:gapWidth val="150"/>
        <c:axId val="210694528"/>
        <c:axId val="21069644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xmlns:c16r2="http://schemas.microsoft.com/office/drawing/2015/06/chart">
            <c:ext xmlns:c16="http://schemas.microsoft.com/office/drawing/2014/chart" uri="{C3380CC4-5D6E-409C-BE32-E72D297353CC}">
              <c16:uniqueId val="{00000001-92E5-4D34-A6EC-18A3DD70CB0F}"/>
            </c:ext>
          </c:extLst>
        </c:ser>
        <c:dLbls>
          <c:showLegendKey val="0"/>
          <c:showVal val="0"/>
          <c:showCatName val="0"/>
          <c:showSerName val="0"/>
          <c:showPercent val="0"/>
          <c:showBubbleSize val="0"/>
        </c:dLbls>
        <c:marker val="1"/>
        <c:smooth val="0"/>
        <c:axId val="210694528"/>
        <c:axId val="210696448"/>
      </c:lineChart>
      <c:dateAx>
        <c:axId val="210694528"/>
        <c:scaling>
          <c:orientation val="minMax"/>
        </c:scaling>
        <c:delete val="1"/>
        <c:axPos val="b"/>
        <c:numFmt formatCode="ge" sourceLinked="1"/>
        <c:majorTickMark val="none"/>
        <c:minorTickMark val="none"/>
        <c:tickLblPos val="none"/>
        <c:crossAx val="210696448"/>
        <c:crosses val="autoZero"/>
        <c:auto val="1"/>
        <c:lblOffset val="100"/>
        <c:baseTimeUnit val="years"/>
      </c:dateAx>
      <c:valAx>
        <c:axId val="2106964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06945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102.4</c:v>
                </c:pt>
                <c:pt idx="1">
                  <c:v>110.37</c:v>
                </c:pt>
                <c:pt idx="2">
                  <c:v>100.15</c:v>
                </c:pt>
                <c:pt idx="3">
                  <c:v>102.1</c:v>
                </c:pt>
                <c:pt idx="4">
                  <c:v>103.69</c:v>
                </c:pt>
              </c:numCache>
            </c:numRef>
          </c:val>
          <c:extLst xmlns:c16r2="http://schemas.microsoft.com/office/drawing/2015/06/chart">
            <c:ext xmlns:c16="http://schemas.microsoft.com/office/drawing/2014/chart" uri="{C3380CC4-5D6E-409C-BE32-E72D297353CC}">
              <c16:uniqueId val="{00000000-480A-41FA-9777-322B2EFED776}"/>
            </c:ext>
          </c:extLst>
        </c:ser>
        <c:dLbls>
          <c:showLegendKey val="0"/>
          <c:showVal val="0"/>
          <c:showCatName val="0"/>
          <c:showSerName val="0"/>
          <c:showPercent val="0"/>
          <c:showBubbleSize val="0"/>
        </c:dLbls>
        <c:gapWidth val="150"/>
        <c:axId val="210727296"/>
        <c:axId val="210729216"/>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xmlns:c16r2="http://schemas.microsoft.com/office/drawing/2015/06/chart">
            <c:ext xmlns:c16="http://schemas.microsoft.com/office/drawing/2014/chart" uri="{C3380CC4-5D6E-409C-BE32-E72D297353CC}">
              <c16:uniqueId val="{00000001-480A-41FA-9777-322B2EFED776}"/>
            </c:ext>
          </c:extLst>
        </c:ser>
        <c:dLbls>
          <c:showLegendKey val="0"/>
          <c:showVal val="0"/>
          <c:showCatName val="0"/>
          <c:showSerName val="0"/>
          <c:showPercent val="0"/>
          <c:showBubbleSize val="0"/>
        </c:dLbls>
        <c:marker val="1"/>
        <c:smooth val="0"/>
        <c:axId val="210727296"/>
        <c:axId val="210729216"/>
      </c:lineChart>
      <c:dateAx>
        <c:axId val="210727296"/>
        <c:scaling>
          <c:orientation val="minMax"/>
        </c:scaling>
        <c:delete val="1"/>
        <c:axPos val="b"/>
        <c:numFmt formatCode="ge" sourceLinked="1"/>
        <c:majorTickMark val="none"/>
        <c:minorTickMark val="none"/>
        <c:tickLblPos val="none"/>
        <c:crossAx val="210729216"/>
        <c:crosses val="autoZero"/>
        <c:auto val="1"/>
        <c:lblOffset val="100"/>
        <c:baseTimeUnit val="years"/>
      </c:dateAx>
      <c:valAx>
        <c:axId val="2107292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07272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19.54</c:v>
                </c:pt>
                <c:pt idx="1">
                  <c:v>18.12</c:v>
                </c:pt>
                <c:pt idx="2">
                  <c:v>19.98</c:v>
                </c:pt>
                <c:pt idx="3">
                  <c:v>19.62</c:v>
                </c:pt>
                <c:pt idx="4">
                  <c:v>23.15</c:v>
                </c:pt>
              </c:numCache>
            </c:numRef>
          </c:val>
          <c:extLst xmlns:c16r2="http://schemas.microsoft.com/office/drawing/2015/06/chart">
            <c:ext xmlns:c16="http://schemas.microsoft.com/office/drawing/2014/chart" uri="{C3380CC4-5D6E-409C-BE32-E72D297353CC}">
              <c16:uniqueId val="{00000000-5E11-4C54-ACEB-0A6F71398BC4}"/>
            </c:ext>
          </c:extLst>
        </c:ser>
        <c:dLbls>
          <c:showLegendKey val="0"/>
          <c:showVal val="0"/>
          <c:showCatName val="0"/>
          <c:showSerName val="0"/>
          <c:showPercent val="0"/>
          <c:showBubbleSize val="0"/>
        </c:dLbls>
        <c:gapWidth val="150"/>
        <c:axId val="210989056"/>
        <c:axId val="21099097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xmlns:c16r2="http://schemas.microsoft.com/office/drawing/2015/06/chart">
            <c:ext xmlns:c16="http://schemas.microsoft.com/office/drawing/2014/chart" uri="{C3380CC4-5D6E-409C-BE32-E72D297353CC}">
              <c16:uniqueId val="{00000001-5E11-4C54-ACEB-0A6F71398BC4}"/>
            </c:ext>
          </c:extLst>
        </c:ser>
        <c:dLbls>
          <c:showLegendKey val="0"/>
          <c:showVal val="0"/>
          <c:showCatName val="0"/>
          <c:showSerName val="0"/>
          <c:showPercent val="0"/>
          <c:showBubbleSize val="0"/>
        </c:dLbls>
        <c:marker val="1"/>
        <c:smooth val="0"/>
        <c:axId val="210989056"/>
        <c:axId val="210990976"/>
      </c:lineChart>
      <c:dateAx>
        <c:axId val="210989056"/>
        <c:scaling>
          <c:orientation val="minMax"/>
        </c:scaling>
        <c:delete val="1"/>
        <c:axPos val="b"/>
        <c:numFmt formatCode="ge" sourceLinked="1"/>
        <c:majorTickMark val="none"/>
        <c:minorTickMark val="none"/>
        <c:tickLblPos val="none"/>
        <c:crossAx val="210990976"/>
        <c:crosses val="autoZero"/>
        <c:auto val="1"/>
        <c:lblOffset val="100"/>
        <c:baseTimeUnit val="years"/>
      </c:dateAx>
      <c:valAx>
        <c:axId val="2109909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09890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35.47</c:v>
                </c:pt>
                <c:pt idx="1">
                  <c:v>34.56</c:v>
                </c:pt>
                <c:pt idx="2">
                  <c:v>35.659999999999997</c:v>
                </c:pt>
                <c:pt idx="3">
                  <c:v>40.06</c:v>
                </c:pt>
                <c:pt idx="4">
                  <c:v>41.42</c:v>
                </c:pt>
              </c:numCache>
            </c:numRef>
          </c:val>
          <c:extLst xmlns:c16r2="http://schemas.microsoft.com/office/drawing/2015/06/chart">
            <c:ext xmlns:c16="http://schemas.microsoft.com/office/drawing/2014/chart" uri="{C3380CC4-5D6E-409C-BE32-E72D297353CC}">
              <c16:uniqueId val="{00000000-2FC7-4E66-BACB-B6DB607FEE9B}"/>
            </c:ext>
          </c:extLst>
        </c:ser>
        <c:dLbls>
          <c:showLegendKey val="0"/>
          <c:showVal val="0"/>
          <c:showCatName val="0"/>
          <c:showSerName val="0"/>
          <c:showPercent val="0"/>
          <c:showBubbleSize val="0"/>
        </c:dLbls>
        <c:gapWidth val="150"/>
        <c:axId val="210832768"/>
        <c:axId val="21083494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xmlns:c16r2="http://schemas.microsoft.com/office/drawing/2015/06/chart">
            <c:ext xmlns:c16="http://schemas.microsoft.com/office/drawing/2014/chart" uri="{C3380CC4-5D6E-409C-BE32-E72D297353CC}">
              <c16:uniqueId val="{00000001-2FC7-4E66-BACB-B6DB607FEE9B}"/>
            </c:ext>
          </c:extLst>
        </c:ser>
        <c:dLbls>
          <c:showLegendKey val="0"/>
          <c:showVal val="0"/>
          <c:showCatName val="0"/>
          <c:showSerName val="0"/>
          <c:showPercent val="0"/>
          <c:showBubbleSize val="0"/>
        </c:dLbls>
        <c:marker val="1"/>
        <c:smooth val="0"/>
        <c:axId val="210832768"/>
        <c:axId val="210834944"/>
      </c:lineChart>
      <c:dateAx>
        <c:axId val="210832768"/>
        <c:scaling>
          <c:orientation val="minMax"/>
        </c:scaling>
        <c:delete val="1"/>
        <c:axPos val="b"/>
        <c:numFmt formatCode="ge" sourceLinked="1"/>
        <c:majorTickMark val="none"/>
        <c:minorTickMark val="none"/>
        <c:tickLblPos val="none"/>
        <c:crossAx val="210834944"/>
        <c:crosses val="autoZero"/>
        <c:auto val="1"/>
        <c:lblOffset val="100"/>
        <c:baseTimeUnit val="years"/>
      </c:dateAx>
      <c:valAx>
        <c:axId val="2108349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08327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78.400000000000006</c:v>
                </c:pt>
                <c:pt idx="1">
                  <c:v>78.739999999999995</c:v>
                </c:pt>
                <c:pt idx="2">
                  <c:v>79.069999999999993</c:v>
                </c:pt>
                <c:pt idx="3">
                  <c:v>79.2</c:v>
                </c:pt>
                <c:pt idx="4">
                  <c:v>74.39</c:v>
                </c:pt>
              </c:numCache>
            </c:numRef>
          </c:val>
          <c:extLst xmlns:c16r2="http://schemas.microsoft.com/office/drawing/2015/06/chart">
            <c:ext xmlns:c16="http://schemas.microsoft.com/office/drawing/2014/chart" uri="{C3380CC4-5D6E-409C-BE32-E72D297353CC}">
              <c16:uniqueId val="{00000000-466B-4B38-9424-4A2AFD03875D}"/>
            </c:ext>
          </c:extLst>
        </c:ser>
        <c:dLbls>
          <c:showLegendKey val="0"/>
          <c:showVal val="0"/>
          <c:showCatName val="0"/>
          <c:showSerName val="0"/>
          <c:showPercent val="0"/>
          <c:showBubbleSize val="0"/>
        </c:dLbls>
        <c:gapWidth val="150"/>
        <c:axId val="210872960"/>
        <c:axId val="210883328"/>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xmlns:c16r2="http://schemas.microsoft.com/office/drawing/2015/06/chart">
            <c:ext xmlns:c16="http://schemas.microsoft.com/office/drawing/2014/chart" uri="{C3380CC4-5D6E-409C-BE32-E72D297353CC}">
              <c16:uniqueId val="{00000001-466B-4B38-9424-4A2AFD03875D}"/>
            </c:ext>
          </c:extLst>
        </c:ser>
        <c:dLbls>
          <c:showLegendKey val="0"/>
          <c:showVal val="0"/>
          <c:showCatName val="0"/>
          <c:showSerName val="0"/>
          <c:showPercent val="0"/>
          <c:showBubbleSize val="0"/>
        </c:dLbls>
        <c:marker val="1"/>
        <c:smooth val="0"/>
        <c:axId val="210872960"/>
        <c:axId val="210883328"/>
      </c:lineChart>
      <c:dateAx>
        <c:axId val="210872960"/>
        <c:scaling>
          <c:orientation val="minMax"/>
        </c:scaling>
        <c:delete val="1"/>
        <c:axPos val="b"/>
        <c:numFmt formatCode="ge" sourceLinked="1"/>
        <c:majorTickMark val="none"/>
        <c:minorTickMark val="none"/>
        <c:tickLblPos val="none"/>
        <c:crossAx val="210883328"/>
        <c:crosses val="autoZero"/>
        <c:auto val="1"/>
        <c:lblOffset val="100"/>
        <c:baseTimeUnit val="years"/>
      </c:dateAx>
      <c:valAx>
        <c:axId val="2108833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08729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81-4087-BEDF-DE0C22E86574}"/>
            </c:ext>
          </c:extLst>
        </c:ser>
        <c:dLbls>
          <c:showLegendKey val="0"/>
          <c:showVal val="0"/>
          <c:showCatName val="0"/>
          <c:showSerName val="0"/>
          <c:showPercent val="0"/>
          <c:showBubbleSize val="0"/>
        </c:dLbls>
        <c:gapWidth val="150"/>
        <c:axId val="211044608"/>
        <c:axId val="21106726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xmlns:c16r2="http://schemas.microsoft.com/office/drawing/2015/06/chart">
            <c:ext xmlns:c16="http://schemas.microsoft.com/office/drawing/2014/chart" uri="{C3380CC4-5D6E-409C-BE32-E72D297353CC}">
              <c16:uniqueId val="{00000001-5881-4087-BEDF-DE0C22E86574}"/>
            </c:ext>
          </c:extLst>
        </c:ser>
        <c:dLbls>
          <c:showLegendKey val="0"/>
          <c:showVal val="0"/>
          <c:showCatName val="0"/>
          <c:showSerName val="0"/>
          <c:showPercent val="0"/>
          <c:showBubbleSize val="0"/>
        </c:dLbls>
        <c:marker val="1"/>
        <c:smooth val="0"/>
        <c:axId val="211044608"/>
        <c:axId val="211067264"/>
      </c:lineChart>
      <c:dateAx>
        <c:axId val="211044608"/>
        <c:scaling>
          <c:orientation val="minMax"/>
        </c:scaling>
        <c:delete val="1"/>
        <c:axPos val="b"/>
        <c:numFmt formatCode="ge" sourceLinked="1"/>
        <c:majorTickMark val="none"/>
        <c:minorTickMark val="none"/>
        <c:tickLblPos val="none"/>
        <c:crossAx val="211067264"/>
        <c:crosses val="autoZero"/>
        <c:auto val="1"/>
        <c:lblOffset val="100"/>
        <c:baseTimeUnit val="years"/>
      </c:dateAx>
      <c:valAx>
        <c:axId val="2110672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10446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102.46</c:v>
                </c:pt>
                <c:pt idx="1">
                  <c:v>108.49</c:v>
                </c:pt>
                <c:pt idx="2">
                  <c:v>100.27</c:v>
                </c:pt>
                <c:pt idx="3">
                  <c:v>101.84</c:v>
                </c:pt>
                <c:pt idx="4">
                  <c:v>103.07</c:v>
                </c:pt>
              </c:numCache>
            </c:numRef>
          </c:val>
          <c:extLst xmlns:c16r2="http://schemas.microsoft.com/office/drawing/2015/06/chart">
            <c:ext xmlns:c16="http://schemas.microsoft.com/office/drawing/2014/chart" uri="{C3380CC4-5D6E-409C-BE32-E72D297353CC}">
              <c16:uniqueId val="{00000000-34E6-4CE5-A4C5-523116FB440B}"/>
            </c:ext>
          </c:extLst>
        </c:ser>
        <c:dLbls>
          <c:showLegendKey val="0"/>
          <c:showVal val="0"/>
          <c:showCatName val="0"/>
          <c:showSerName val="0"/>
          <c:showPercent val="0"/>
          <c:showBubbleSize val="0"/>
        </c:dLbls>
        <c:gapWidth val="150"/>
        <c:axId val="211109760"/>
        <c:axId val="21112422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xmlns:c16r2="http://schemas.microsoft.com/office/drawing/2015/06/chart">
            <c:ext xmlns:c16="http://schemas.microsoft.com/office/drawing/2014/chart" uri="{C3380CC4-5D6E-409C-BE32-E72D297353CC}">
              <c16:uniqueId val="{00000001-34E6-4CE5-A4C5-523116FB440B}"/>
            </c:ext>
          </c:extLst>
        </c:ser>
        <c:dLbls>
          <c:showLegendKey val="0"/>
          <c:showVal val="0"/>
          <c:showCatName val="0"/>
          <c:showSerName val="0"/>
          <c:showPercent val="0"/>
          <c:showBubbleSize val="0"/>
        </c:dLbls>
        <c:marker val="1"/>
        <c:smooth val="0"/>
        <c:axId val="211109760"/>
        <c:axId val="211124224"/>
      </c:lineChart>
      <c:dateAx>
        <c:axId val="211109760"/>
        <c:scaling>
          <c:orientation val="minMax"/>
        </c:scaling>
        <c:delete val="1"/>
        <c:axPos val="b"/>
        <c:numFmt formatCode="ge" sourceLinked="1"/>
        <c:majorTickMark val="none"/>
        <c:minorTickMark val="none"/>
        <c:tickLblPos val="none"/>
        <c:crossAx val="211124224"/>
        <c:crosses val="autoZero"/>
        <c:auto val="1"/>
        <c:lblOffset val="100"/>
        <c:baseTimeUnit val="years"/>
      </c:dateAx>
      <c:valAx>
        <c:axId val="2111242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111097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F8" zoomScale="70" zoomScaleNormal="70"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京都府</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37150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15386</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86.8</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36</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27637</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非設置</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107</v>
      </c>
      <c r="SN16" s="110"/>
      <c r="SO16" s="110"/>
      <c r="SP16" s="110"/>
      <c r="SQ16" s="110"/>
      <c r="SR16" s="110"/>
      <c r="SS16" s="110"/>
      <c r="ST16" s="110"/>
      <c r="SU16" s="110"/>
      <c r="SV16" s="110"/>
      <c r="SW16" s="110"/>
      <c r="SX16" s="110"/>
      <c r="SY16" s="110"/>
      <c r="SZ16" s="110"/>
      <c r="TA16" s="111"/>
    </row>
    <row r="17" spans="1:521" ht="13.5" customHeight="1">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102.46</v>
      </c>
      <c r="Y32" s="128"/>
      <c r="Z32" s="128"/>
      <c r="AA32" s="128"/>
      <c r="AB32" s="128"/>
      <c r="AC32" s="128"/>
      <c r="AD32" s="128"/>
      <c r="AE32" s="128"/>
      <c r="AF32" s="128"/>
      <c r="AG32" s="128"/>
      <c r="AH32" s="128"/>
      <c r="AI32" s="128"/>
      <c r="AJ32" s="128"/>
      <c r="AK32" s="128"/>
      <c r="AL32" s="128"/>
      <c r="AM32" s="128"/>
      <c r="AN32" s="128"/>
      <c r="AO32" s="128"/>
      <c r="AP32" s="128"/>
      <c r="AQ32" s="129"/>
      <c r="AR32" s="127">
        <f>データ!U6</f>
        <v>108.49</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100.27</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101.84</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103.07</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627.16</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972.87</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634.07000000000005</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1315.38</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659.62</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10.94</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9.44</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7.97</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67.319999999999993</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84.27</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109.6</v>
      </c>
      <c r="Y33" s="128"/>
      <c r="Z33" s="128"/>
      <c r="AA33" s="128"/>
      <c r="AB33" s="128"/>
      <c r="AC33" s="128"/>
      <c r="AD33" s="128"/>
      <c r="AE33" s="128"/>
      <c r="AF33" s="128"/>
      <c r="AG33" s="128"/>
      <c r="AH33" s="128"/>
      <c r="AI33" s="128"/>
      <c r="AJ33" s="128"/>
      <c r="AK33" s="128"/>
      <c r="AL33" s="128"/>
      <c r="AM33" s="128"/>
      <c r="AN33" s="128"/>
      <c r="AO33" s="128"/>
      <c r="AP33" s="128"/>
      <c r="AQ33" s="129"/>
      <c r="AR33" s="127">
        <f>データ!Z6</f>
        <v>108.74</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109.99</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109.1</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108.18</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85.38</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86.84</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83.56</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82.78</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79.27</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654.62</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619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688.41</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649.91999999999996</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680.22</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587.77</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552.4</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505.25</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531.53</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504.73</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105</v>
      </c>
      <c r="SN48" s="110"/>
      <c r="SO48" s="110"/>
      <c r="SP48" s="110"/>
      <c r="SQ48" s="110"/>
      <c r="SR48" s="110"/>
      <c r="SS48" s="110"/>
      <c r="ST48" s="110"/>
      <c r="SU48" s="110"/>
      <c r="SV48" s="110"/>
      <c r="SW48" s="110"/>
      <c r="SX48" s="110"/>
      <c r="SY48" s="110"/>
      <c r="SZ48" s="110"/>
      <c r="TA48" s="111"/>
    </row>
    <row r="49" spans="1:521" ht="13.5" customHeight="1">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102.4</v>
      </c>
      <c r="Y55" s="128"/>
      <c r="Z55" s="128"/>
      <c r="AA55" s="128"/>
      <c r="AB55" s="128"/>
      <c r="AC55" s="128"/>
      <c r="AD55" s="128"/>
      <c r="AE55" s="128"/>
      <c r="AF55" s="128"/>
      <c r="AG55" s="128"/>
      <c r="AH55" s="128"/>
      <c r="AI55" s="128"/>
      <c r="AJ55" s="128"/>
      <c r="AK55" s="128"/>
      <c r="AL55" s="128"/>
      <c r="AM55" s="128"/>
      <c r="AN55" s="128"/>
      <c r="AO55" s="128"/>
      <c r="AP55" s="128"/>
      <c r="AQ55" s="129"/>
      <c r="AR55" s="127">
        <f>データ!BM6</f>
        <v>110.37</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100.15</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102.1</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103.69</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19.54</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18.12</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19.98</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19.62</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23.15</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35.47</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34.56</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35.659999999999997</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40.06</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41.42</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78.400000000000006</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78.739999999999995</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79.069999999999993</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79.2</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74.39</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89.26</v>
      </c>
      <c r="Y56" s="128"/>
      <c r="Z56" s="128"/>
      <c r="AA56" s="128"/>
      <c r="AB56" s="128"/>
      <c r="AC56" s="128"/>
      <c r="AD56" s="128"/>
      <c r="AE56" s="128"/>
      <c r="AF56" s="128"/>
      <c r="AG56" s="128"/>
      <c r="AH56" s="128"/>
      <c r="AI56" s="128"/>
      <c r="AJ56" s="128"/>
      <c r="AK56" s="128"/>
      <c r="AL56" s="128"/>
      <c r="AM56" s="128"/>
      <c r="AN56" s="128"/>
      <c r="AO56" s="128"/>
      <c r="AP56" s="128"/>
      <c r="AQ56" s="129"/>
      <c r="AR56" s="127">
        <f>データ!BR6</f>
        <v>90.99</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93.58</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93.31</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92.2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34.57</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34.1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33.79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33.81</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34.33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42.48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42.43</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43.12</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43.85</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44.05</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61.29</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61.07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61.62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61.64</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61.85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106</v>
      </c>
      <c r="SN68" s="110"/>
      <c r="SO68" s="110"/>
      <c r="SP68" s="110"/>
      <c r="SQ68" s="110"/>
      <c r="SR68" s="110"/>
      <c r="SS68" s="110"/>
      <c r="ST68" s="110"/>
      <c r="SU68" s="110"/>
      <c r="SV68" s="110"/>
      <c r="SW68" s="110"/>
      <c r="SX68" s="110"/>
      <c r="SY68" s="110"/>
      <c r="SZ68" s="110"/>
      <c r="TA68" s="111"/>
    </row>
    <row r="69" spans="1:521" ht="13.5" customHeight="1">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c r="A79" s="2"/>
      <c r="B79" s="26"/>
      <c r="C79" s="2"/>
      <c r="D79" s="2"/>
      <c r="E79" s="2"/>
      <c r="F79" s="2"/>
      <c r="G79" s="2"/>
      <c r="H79" s="2"/>
      <c r="I79" s="2"/>
      <c r="J79" s="28"/>
      <c r="K79" s="29"/>
      <c r="L79" s="147"/>
      <c r="M79" s="147"/>
      <c r="N79" s="147"/>
      <c r="O79" s="147"/>
      <c r="P79" s="147"/>
      <c r="Q79" s="147"/>
      <c r="R79" s="147"/>
      <c r="S79" s="147"/>
      <c r="T79" s="147"/>
      <c r="U79" s="147"/>
      <c r="V79" s="147"/>
      <c r="W79" s="147"/>
      <c r="X79" s="148"/>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7"/>
      <c r="FY79" s="147"/>
      <c r="FZ79" s="147"/>
      <c r="GA79" s="147"/>
      <c r="GB79" s="147"/>
      <c r="GC79" s="147"/>
      <c r="GD79" s="147"/>
      <c r="GE79" s="147"/>
      <c r="GF79" s="147"/>
      <c r="GG79" s="147"/>
      <c r="GH79" s="147"/>
      <c r="GI79" s="147"/>
      <c r="GJ79" s="148"/>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7"/>
      <c r="MK79" s="147"/>
      <c r="ML79" s="147"/>
      <c r="MM79" s="147"/>
      <c r="MN79" s="147"/>
      <c r="MO79" s="147"/>
      <c r="MP79" s="147"/>
      <c r="MQ79" s="147"/>
      <c r="MR79" s="147"/>
      <c r="MS79" s="147"/>
      <c r="MT79" s="147"/>
      <c r="MU79" s="147"/>
      <c r="MV79" s="148"/>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c r="A80" s="2"/>
      <c r="B80" s="26"/>
      <c r="C80" s="2"/>
      <c r="D80" s="2"/>
      <c r="E80" s="2"/>
      <c r="F80" s="2"/>
      <c r="G80" s="2"/>
      <c r="H80" s="2"/>
      <c r="I80" s="2"/>
      <c r="J80" s="28"/>
      <c r="K80" s="29"/>
      <c r="L80" s="142" t="s">
        <v>23</v>
      </c>
      <c r="M80" s="142"/>
      <c r="N80" s="142"/>
      <c r="O80" s="142"/>
      <c r="P80" s="142"/>
      <c r="Q80" s="142"/>
      <c r="R80" s="142"/>
      <c r="S80" s="142"/>
      <c r="T80" s="142"/>
      <c r="U80" s="142"/>
      <c r="V80" s="142"/>
      <c r="W80" s="142"/>
      <c r="X80" s="142"/>
      <c r="Y80" s="143">
        <f>データ!DD6</f>
        <v>54.96</v>
      </c>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f>データ!DE6</f>
        <v>54.36</v>
      </c>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f>データ!DF6</f>
        <v>56.73</v>
      </c>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f>データ!DG6</f>
        <v>54.96</v>
      </c>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f>データ!DH6</f>
        <v>50.49</v>
      </c>
      <c r="ED80" s="143"/>
      <c r="EE80" s="143"/>
      <c r="EF80" s="143"/>
      <c r="EG80" s="143"/>
      <c r="EH80" s="143"/>
      <c r="EI80" s="143"/>
      <c r="EJ80" s="143"/>
      <c r="EK80" s="143"/>
      <c r="EL80" s="143"/>
      <c r="EM80" s="143"/>
      <c r="EN80" s="143"/>
      <c r="EO80" s="143"/>
      <c r="EP80" s="143"/>
      <c r="EQ80" s="143"/>
      <c r="ER80" s="143"/>
      <c r="ES80" s="143"/>
      <c r="ET80" s="143"/>
      <c r="EU80" s="143"/>
      <c r="EV80" s="143"/>
      <c r="EW80" s="143"/>
      <c r="EX80" s="143"/>
      <c r="EY80" s="143"/>
      <c r="EZ80" s="143"/>
      <c r="FA80" s="143"/>
      <c r="FB80" s="143"/>
      <c r="FC80" s="143"/>
      <c r="FD80" s="29"/>
      <c r="FE80" s="32"/>
      <c r="FF80" s="2"/>
      <c r="FG80" s="2"/>
      <c r="FH80" s="2"/>
      <c r="FI80" s="2"/>
      <c r="FJ80" s="2"/>
      <c r="FK80" s="2"/>
      <c r="FL80" s="2"/>
      <c r="FM80" s="2"/>
      <c r="FN80" s="2"/>
      <c r="FO80" s="2"/>
      <c r="FP80" s="2"/>
      <c r="FQ80" s="2"/>
      <c r="FR80" s="2"/>
      <c r="FS80" s="2"/>
      <c r="FT80" s="2"/>
      <c r="FU80" s="2"/>
      <c r="FV80" s="28"/>
      <c r="FW80" s="29"/>
      <c r="FX80" s="142" t="s">
        <v>23</v>
      </c>
      <c r="FY80" s="142"/>
      <c r="FZ80" s="142"/>
      <c r="GA80" s="142"/>
      <c r="GB80" s="142"/>
      <c r="GC80" s="142"/>
      <c r="GD80" s="142"/>
      <c r="GE80" s="142"/>
      <c r="GF80" s="142"/>
      <c r="GG80" s="142"/>
      <c r="GH80" s="142"/>
      <c r="GI80" s="142"/>
      <c r="GJ80" s="142"/>
      <c r="GK80" s="143">
        <f>データ!DO6</f>
        <v>36.32</v>
      </c>
      <c r="GL80" s="143"/>
      <c r="GM80" s="143"/>
      <c r="GN80" s="143"/>
      <c r="GO80" s="143"/>
      <c r="GP80" s="143"/>
      <c r="GQ80" s="143"/>
      <c r="GR80" s="143"/>
      <c r="GS80" s="143"/>
      <c r="GT80" s="143"/>
      <c r="GU80" s="143"/>
      <c r="GV80" s="143"/>
      <c r="GW80" s="143"/>
      <c r="GX80" s="143"/>
      <c r="GY80" s="143"/>
      <c r="GZ80" s="143"/>
      <c r="HA80" s="143"/>
      <c r="HB80" s="143"/>
      <c r="HC80" s="143"/>
      <c r="HD80" s="143"/>
      <c r="HE80" s="143"/>
      <c r="HF80" s="143"/>
      <c r="HG80" s="143"/>
      <c r="HH80" s="143"/>
      <c r="HI80" s="143"/>
      <c r="HJ80" s="143"/>
      <c r="HK80" s="143"/>
      <c r="HL80" s="143">
        <f>データ!DP6</f>
        <v>0</v>
      </c>
      <c r="HM80" s="143"/>
      <c r="HN80" s="143"/>
      <c r="HO80" s="143"/>
      <c r="HP80" s="143"/>
      <c r="HQ80" s="143"/>
      <c r="HR80" s="143"/>
      <c r="HS80" s="143"/>
      <c r="HT80" s="143"/>
      <c r="HU80" s="143"/>
      <c r="HV80" s="143"/>
      <c r="HW80" s="143"/>
      <c r="HX80" s="143"/>
      <c r="HY80" s="143"/>
      <c r="HZ80" s="143"/>
      <c r="IA80" s="143"/>
      <c r="IB80" s="143"/>
      <c r="IC80" s="143"/>
      <c r="ID80" s="143"/>
      <c r="IE80" s="143"/>
      <c r="IF80" s="143"/>
      <c r="IG80" s="143"/>
      <c r="IH80" s="143"/>
      <c r="II80" s="143"/>
      <c r="IJ80" s="143"/>
      <c r="IK80" s="143"/>
      <c r="IL80" s="143"/>
      <c r="IM80" s="143">
        <f>データ!DQ6</f>
        <v>0</v>
      </c>
      <c r="IN80" s="143"/>
      <c r="IO80" s="143"/>
      <c r="IP80" s="143"/>
      <c r="IQ80" s="143"/>
      <c r="IR80" s="143"/>
      <c r="IS80" s="143"/>
      <c r="IT80" s="143"/>
      <c r="IU80" s="143"/>
      <c r="IV80" s="143"/>
      <c r="IW80" s="143"/>
      <c r="IX80" s="143"/>
      <c r="IY80" s="143"/>
      <c r="IZ80" s="143"/>
      <c r="JA80" s="143"/>
      <c r="JB80" s="143"/>
      <c r="JC80" s="143"/>
      <c r="JD80" s="143"/>
      <c r="JE80" s="143"/>
      <c r="JF80" s="143"/>
      <c r="JG80" s="143"/>
      <c r="JH80" s="143"/>
      <c r="JI80" s="143"/>
      <c r="JJ80" s="143"/>
      <c r="JK80" s="143"/>
      <c r="JL80" s="143"/>
      <c r="JM80" s="143"/>
      <c r="JN80" s="143">
        <f>データ!DR6</f>
        <v>0</v>
      </c>
      <c r="JO80" s="143"/>
      <c r="JP80" s="143"/>
      <c r="JQ80" s="143"/>
      <c r="JR80" s="143"/>
      <c r="JS80" s="143"/>
      <c r="JT80" s="143"/>
      <c r="JU80" s="143"/>
      <c r="JV80" s="143"/>
      <c r="JW80" s="143"/>
      <c r="JX80" s="143"/>
      <c r="JY80" s="143"/>
      <c r="JZ80" s="143"/>
      <c r="KA80" s="143"/>
      <c r="KB80" s="143"/>
      <c r="KC80" s="143"/>
      <c r="KD80" s="143"/>
      <c r="KE80" s="143"/>
      <c r="KF80" s="143"/>
      <c r="KG80" s="143"/>
      <c r="KH80" s="143"/>
      <c r="KI80" s="143"/>
      <c r="KJ80" s="143"/>
      <c r="KK80" s="143"/>
      <c r="KL80" s="143"/>
      <c r="KM80" s="143"/>
      <c r="KN80" s="143"/>
      <c r="KO80" s="143">
        <f>データ!DS6</f>
        <v>0</v>
      </c>
      <c r="KP80" s="143"/>
      <c r="KQ80" s="143"/>
      <c r="KR80" s="143"/>
      <c r="KS80" s="143"/>
      <c r="KT80" s="143"/>
      <c r="KU80" s="143"/>
      <c r="KV80" s="143"/>
      <c r="KW80" s="143"/>
      <c r="KX80" s="143"/>
      <c r="KY80" s="143"/>
      <c r="KZ80" s="143"/>
      <c r="LA80" s="143"/>
      <c r="LB80" s="143"/>
      <c r="LC80" s="143"/>
      <c r="LD80" s="143"/>
      <c r="LE80" s="143"/>
      <c r="LF80" s="143"/>
      <c r="LG80" s="143"/>
      <c r="LH80" s="143"/>
      <c r="LI80" s="143"/>
      <c r="LJ80" s="143"/>
      <c r="LK80" s="143"/>
      <c r="LL80" s="143"/>
      <c r="LM80" s="143"/>
      <c r="LN80" s="143"/>
      <c r="LO80" s="143"/>
      <c r="LP80" s="29"/>
      <c r="LQ80" s="32"/>
      <c r="LR80" s="2"/>
      <c r="LS80" s="2"/>
      <c r="LT80" s="2"/>
      <c r="LU80" s="2"/>
      <c r="LV80" s="2"/>
      <c r="LW80" s="2"/>
      <c r="LX80" s="2"/>
      <c r="LY80" s="2"/>
      <c r="LZ80" s="2"/>
      <c r="MA80" s="2"/>
      <c r="MB80" s="2"/>
      <c r="MC80" s="2"/>
      <c r="MD80" s="2"/>
      <c r="ME80" s="2"/>
      <c r="MF80" s="2"/>
      <c r="MG80" s="2"/>
      <c r="MH80" s="28"/>
      <c r="MI80" s="29"/>
      <c r="MJ80" s="142" t="s">
        <v>23</v>
      </c>
      <c r="MK80" s="142"/>
      <c r="ML80" s="142"/>
      <c r="MM80" s="142"/>
      <c r="MN80" s="142"/>
      <c r="MO80" s="142"/>
      <c r="MP80" s="142"/>
      <c r="MQ80" s="142"/>
      <c r="MR80" s="142"/>
      <c r="MS80" s="142"/>
      <c r="MT80" s="142"/>
      <c r="MU80" s="142"/>
      <c r="MV80" s="142"/>
      <c r="MW80" s="143">
        <f>データ!DZ6</f>
        <v>0</v>
      </c>
      <c r="MX80" s="143"/>
      <c r="MY80" s="143"/>
      <c r="MZ80" s="143"/>
      <c r="NA80" s="143"/>
      <c r="NB80" s="143"/>
      <c r="NC80" s="143"/>
      <c r="ND80" s="143"/>
      <c r="NE80" s="143"/>
      <c r="NF80" s="143"/>
      <c r="NG80" s="143"/>
      <c r="NH80" s="143"/>
      <c r="NI80" s="143"/>
      <c r="NJ80" s="143"/>
      <c r="NK80" s="143"/>
      <c r="NL80" s="143"/>
      <c r="NM80" s="143"/>
      <c r="NN80" s="143"/>
      <c r="NO80" s="143"/>
      <c r="NP80" s="143"/>
      <c r="NQ80" s="143"/>
      <c r="NR80" s="143"/>
      <c r="NS80" s="143"/>
      <c r="NT80" s="143"/>
      <c r="NU80" s="143"/>
      <c r="NV80" s="143"/>
      <c r="NW80" s="143"/>
      <c r="NX80" s="143">
        <f>データ!EA6</f>
        <v>0</v>
      </c>
      <c r="NY80" s="143"/>
      <c r="NZ80" s="143"/>
      <c r="OA80" s="143"/>
      <c r="OB80" s="143"/>
      <c r="OC80" s="143"/>
      <c r="OD80" s="143"/>
      <c r="OE80" s="143"/>
      <c r="OF80" s="143"/>
      <c r="OG80" s="143"/>
      <c r="OH80" s="143"/>
      <c r="OI80" s="143"/>
      <c r="OJ80" s="143"/>
      <c r="OK80" s="143"/>
      <c r="OL80" s="143"/>
      <c r="OM80" s="143"/>
      <c r="ON80" s="143"/>
      <c r="OO80" s="143"/>
      <c r="OP80" s="143"/>
      <c r="OQ80" s="143"/>
      <c r="OR80" s="143"/>
      <c r="OS80" s="143"/>
      <c r="OT80" s="143"/>
      <c r="OU80" s="143"/>
      <c r="OV80" s="143"/>
      <c r="OW80" s="143"/>
      <c r="OX80" s="143"/>
      <c r="OY80" s="143">
        <f>データ!EB6</f>
        <v>0</v>
      </c>
      <c r="OZ80" s="143"/>
      <c r="PA80" s="143"/>
      <c r="PB80" s="143"/>
      <c r="PC80" s="143"/>
      <c r="PD80" s="143"/>
      <c r="PE80" s="143"/>
      <c r="PF80" s="143"/>
      <c r="PG80" s="143"/>
      <c r="PH80" s="143"/>
      <c r="PI80" s="143"/>
      <c r="PJ80" s="143"/>
      <c r="PK80" s="143"/>
      <c r="PL80" s="143"/>
      <c r="PM80" s="143"/>
      <c r="PN80" s="143"/>
      <c r="PO80" s="143"/>
      <c r="PP80" s="143"/>
      <c r="PQ80" s="143"/>
      <c r="PR80" s="143"/>
      <c r="PS80" s="143"/>
      <c r="PT80" s="143"/>
      <c r="PU80" s="143"/>
      <c r="PV80" s="143"/>
      <c r="PW80" s="143"/>
      <c r="PX80" s="143"/>
      <c r="PY80" s="143"/>
      <c r="PZ80" s="143">
        <f>データ!EC6</f>
        <v>0</v>
      </c>
      <c r="QA80" s="143"/>
      <c r="QB80" s="143"/>
      <c r="QC80" s="143"/>
      <c r="QD80" s="143"/>
      <c r="QE80" s="143"/>
      <c r="QF80" s="143"/>
      <c r="QG80" s="143"/>
      <c r="QH80" s="143"/>
      <c r="QI80" s="143"/>
      <c r="QJ80" s="143"/>
      <c r="QK80" s="143"/>
      <c r="QL80" s="143"/>
      <c r="QM80" s="143"/>
      <c r="QN80" s="143"/>
      <c r="QO80" s="143"/>
      <c r="QP80" s="143"/>
      <c r="QQ80" s="143"/>
      <c r="QR80" s="143"/>
      <c r="QS80" s="143"/>
      <c r="QT80" s="143"/>
      <c r="QU80" s="143"/>
      <c r="QV80" s="143"/>
      <c r="QW80" s="143"/>
      <c r="QX80" s="143"/>
      <c r="QY80" s="143"/>
      <c r="QZ80" s="143"/>
      <c r="RA80" s="143">
        <f>データ!ED6</f>
        <v>0</v>
      </c>
      <c r="RB80" s="143"/>
      <c r="RC80" s="143"/>
      <c r="RD80" s="143"/>
      <c r="RE80" s="143"/>
      <c r="RF80" s="143"/>
      <c r="RG80" s="143"/>
      <c r="RH80" s="143"/>
      <c r="RI80" s="143"/>
      <c r="RJ80" s="143"/>
      <c r="RK80" s="143"/>
      <c r="RL80" s="143"/>
      <c r="RM80" s="143"/>
      <c r="RN80" s="143"/>
      <c r="RO80" s="143"/>
      <c r="RP80" s="143"/>
      <c r="RQ80" s="143"/>
      <c r="RR80" s="143"/>
      <c r="RS80" s="143"/>
      <c r="RT80" s="143"/>
      <c r="RU80" s="143"/>
      <c r="RV80" s="143"/>
      <c r="RW80" s="143"/>
      <c r="RX80" s="143"/>
      <c r="RY80" s="143"/>
      <c r="RZ80" s="143"/>
      <c r="SA80" s="143"/>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c r="A81" s="2"/>
      <c r="B81" s="26"/>
      <c r="C81" s="2"/>
      <c r="D81" s="2"/>
      <c r="E81" s="2"/>
      <c r="F81" s="2"/>
      <c r="G81" s="2"/>
      <c r="H81" s="2"/>
      <c r="I81" s="2"/>
      <c r="J81" s="28"/>
      <c r="K81" s="29"/>
      <c r="L81" s="142" t="s">
        <v>24</v>
      </c>
      <c r="M81" s="142"/>
      <c r="N81" s="142"/>
      <c r="O81" s="142"/>
      <c r="P81" s="142"/>
      <c r="Q81" s="142"/>
      <c r="R81" s="142"/>
      <c r="S81" s="142"/>
      <c r="T81" s="142"/>
      <c r="U81" s="142"/>
      <c r="V81" s="142"/>
      <c r="W81" s="142"/>
      <c r="X81" s="142"/>
      <c r="Y81" s="143">
        <f>データ!DI6</f>
        <v>48.15</v>
      </c>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f>データ!DJ6</f>
        <v>49.38</v>
      </c>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f>データ!DK6</f>
        <v>51.15</v>
      </c>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f>データ!DL6</f>
        <v>52.15</v>
      </c>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f>データ!DM6</f>
        <v>52.21</v>
      </c>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3"/>
      <c r="FC81" s="143"/>
      <c r="FD81" s="29"/>
      <c r="FE81" s="32"/>
      <c r="FF81" s="2"/>
      <c r="FG81" s="2"/>
      <c r="FH81" s="2"/>
      <c r="FI81" s="2"/>
      <c r="FJ81" s="2"/>
      <c r="FK81" s="2"/>
      <c r="FL81" s="2"/>
      <c r="FM81" s="2"/>
      <c r="FN81" s="2"/>
      <c r="FO81" s="2"/>
      <c r="FP81" s="2"/>
      <c r="FQ81" s="2"/>
      <c r="FR81" s="2"/>
      <c r="FS81" s="2"/>
      <c r="FT81" s="2"/>
      <c r="FU81" s="2"/>
      <c r="FV81" s="28"/>
      <c r="FW81" s="29"/>
      <c r="FX81" s="142" t="s">
        <v>24</v>
      </c>
      <c r="FY81" s="142"/>
      <c r="FZ81" s="142"/>
      <c r="GA81" s="142"/>
      <c r="GB81" s="142"/>
      <c r="GC81" s="142"/>
      <c r="GD81" s="142"/>
      <c r="GE81" s="142"/>
      <c r="GF81" s="142"/>
      <c r="GG81" s="142"/>
      <c r="GH81" s="142"/>
      <c r="GI81" s="142"/>
      <c r="GJ81" s="142"/>
      <c r="GK81" s="143">
        <f>データ!DT6</f>
        <v>19.010000000000002</v>
      </c>
      <c r="GL81" s="143"/>
      <c r="GM81" s="143"/>
      <c r="GN81" s="143"/>
      <c r="GO81" s="143"/>
      <c r="GP81" s="143"/>
      <c r="GQ81" s="143"/>
      <c r="GR81" s="143"/>
      <c r="GS81" s="143"/>
      <c r="GT81" s="143"/>
      <c r="GU81" s="143"/>
      <c r="GV81" s="143"/>
      <c r="GW81" s="143"/>
      <c r="GX81" s="143"/>
      <c r="GY81" s="143"/>
      <c r="GZ81" s="143"/>
      <c r="HA81" s="143"/>
      <c r="HB81" s="143"/>
      <c r="HC81" s="143"/>
      <c r="HD81" s="143"/>
      <c r="HE81" s="143"/>
      <c r="HF81" s="143"/>
      <c r="HG81" s="143"/>
      <c r="HH81" s="143"/>
      <c r="HI81" s="143"/>
      <c r="HJ81" s="143"/>
      <c r="HK81" s="143"/>
      <c r="HL81" s="143">
        <f>データ!DU6</f>
        <v>14.92</v>
      </c>
      <c r="HM81" s="143"/>
      <c r="HN81" s="143"/>
      <c r="HO81" s="143"/>
      <c r="HP81" s="143"/>
      <c r="HQ81" s="143"/>
      <c r="HR81" s="143"/>
      <c r="HS81" s="143"/>
      <c r="HT81" s="143"/>
      <c r="HU81" s="143"/>
      <c r="HV81" s="143"/>
      <c r="HW81" s="143"/>
      <c r="HX81" s="143"/>
      <c r="HY81" s="143"/>
      <c r="HZ81" s="143"/>
      <c r="IA81" s="143"/>
      <c r="IB81" s="143"/>
      <c r="IC81" s="143"/>
      <c r="ID81" s="143"/>
      <c r="IE81" s="143"/>
      <c r="IF81" s="143"/>
      <c r="IG81" s="143"/>
      <c r="IH81" s="143"/>
      <c r="II81" s="143"/>
      <c r="IJ81" s="143"/>
      <c r="IK81" s="143"/>
      <c r="IL81" s="143"/>
      <c r="IM81" s="143">
        <f>データ!DV6</f>
        <v>20.8</v>
      </c>
      <c r="IN81" s="143"/>
      <c r="IO81" s="143"/>
      <c r="IP81" s="143"/>
      <c r="IQ81" s="143"/>
      <c r="IR81" s="143"/>
      <c r="IS81" s="143"/>
      <c r="IT81" s="143"/>
      <c r="IU81" s="143"/>
      <c r="IV81" s="143"/>
      <c r="IW81" s="143"/>
      <c r="IX81" s="143"/>
      <c r="IY81" s="143"/>
      <c r="IZ81" s="143"/>
      <c r="JA81" s="143"/>
      <c r="JB81" s="143"/>
      <c r="JC81" s="143"/>
      <c r="JD81" s="143"/>
      <c r="JE81" s="143"/>
      <c r="JF81" s="143"/>
      <c r="JG81" s="143"/>
      <c r="JH81" s="143"/>
      <c r="JI81" s="143"/>
      <c r="JJ81" s="143"/>
      <c r="JK81" s="143"/>
      <c r="JL81" s="143"/>
      <c r="JM81" s="143"/>
      <c r="JN81" s="143">
        <f>データ!DW6</f>
        <v>29.43</v>
      </c>
      <c r="JO81" s="143"/>
      <c r="JP81" s="143"/>
      <c r="JQ81" s="143"/>
      <c r="JR81" s="143"/>
      <c r="JS81" s="143"/>
      <c r="JT81" s="143"/>
      <c r="JU81" s="143"/>
      <c r="JV81" s="143"/>
      <c r="JW81" s="143"/>
      <c r="JX81" s="143"/>
      <c r="JY81" s="143"/>
      <c r="JZ81" s="143"/>
      <c r="KA81" s="143"/>
      <c r="KB81" s="143"/>
      <c r="KC81" s="143"/>
      <c r="KD81" s="143"/>
      <c r="KE81" s="143"/>
      <c r="KF81" s="143"/>
      <c r="KG81" s="143"/>
      <c r="KH81" s="143"/>
      <c r="KI81" s="143"/>
      <c r="KJ81" s="143"/>
      <c r="KK81" s="143"/>
      <c r="KL81" s="143"/>
      <c r="KM81" s="143"/>
      <c r="KN81" s="143"/>
      <c r="KO81" s="143">
        <f>データ!DX6</f>
        <v>32.03</v>
      </c>
      <c r="KP81" s="143"/>
      <c r="KQ81" s="143"/>
      <c r="KR81" s="143"/>
      <c r="KS81" s="143"/>
      <c r="KT81" s="143"/>
      <c r="KU81" s="143"/>
      <c r="KV81" s="143"/>
      <c r="KW81" s="143"/>
      <c r="KX81" s="143"/>
      <c r="KY81" s="143"/>
      <c r="KZ81" s="143"/>
      <c r="LA81" s="143"/>
      <c r="LB81" s="143"/>
      <c r="LC81" s="143"/>
      <c r="LD81" s="143"/>
      <c r="LE81" s="143"/>
      <c r="LF81" s="143"/>
      <c r="LG81" s="143"/>
      <c r="LH81" s="143"/>
      <c r="LI81" s="143"/>
      <c r="LJ81" s="143"/>
      <c r="LK81" s="143"/>
      <c r="LL81" s="143"/>
      <c r="LM81" s="143"/>
      <c r="LN81" s="143"/>
      <c r="LO81" s="143"/>
      <c r="LP81" s="29"/>
      <c r="LQ81" s="32"/>
      <c r="LR81" s="2"/>
      <c r="LS81" s="2"/>
      <c r="LT81" s="2"/>
      <c r="LU81" s="2"/>
      <c r="LV81" s="2"/>
      <c r="LW81" s="2"/>
      <c r="LX81" s="2"/>
      <c r="LY81" s="2"/>
      <c r="LZ81" s="2"/>
      <c r="MA81" s="2"/>
      <c r="MB81" s="2"/>
      <c r="MC81" s="2"/>
      <c r="MD81" s="2"/>
      <c r="ME81" s="2"/>
      <c r="MF81" s="2"/>
      <c r="MG81" s="2"/>
      <c r="MH81" s="28"/>
      <c r="MI81" s="29"/>
      <c r="MJ81" s="142" t="s">
        <v>24</v>
      </c>
      <c r="MK81" s="142"/>
      <c r="ML81" s="142"/>
      <c r="MM81" s="142"/>
      <c r="MN81" s="142"/>
      <c r="MO81" s="142"/>
      <c r="MP81" s="142"/>
      <c r="MQ81" s="142"/>
      <c r="MR81" s="142"/>
      <c r="MS81" s="142"/>
      <c r="MT81" s="142"/>
      <c r="MU81" s="142"/>
      <c r="MV81" s="142"/>
      <c r="MW81" s="143">
        <f>データ!EE6</f>
        <v>0.45</v>
      </c>
      <c r="MX81" s="143"/>
      <c r="MY81" s="143"/>
      <c r="MZ81" s="143"/>
      <c r="NA81" s="143"/>
      <c r="NB81" s="143"/>
      <c r="NC81" s="143"/>
      <c r="ND81" s="143"/>
      <c r="NE81" s="143"/>
      <c r="NF81" s="143"/>
      <c r="NG81" s="143"/>
      <c r="NH81" s="143"/>
      <c r="NI81" s="143"/>
      <c r="NJ81" s="143"/>
      <c r="NK81" s="143"/>
      <c r="NL81" s="143"/>
      <c r="NM81" s="143"/>
      <c r="NN81" s="143"/>
      <c r="NO81" s="143"/>
      <c r="NP81" s="143"/>
      <c r="NQ81" s="143"/>
      <c r="NR81" s="143"/>
      <c r="NS81" s="143"/>
      <c r="NT81" s="143"/>
      <c r="NU81" s="143"/>
      <c r="NV81" s="143"/>
      <c r="NW81" s="143"/>
      <c r="NX81" s="143">
        <f>データ!EF6</f>
        <v>2.36</v>
      </c>
      <c r="NY81" s="143"/>
      <c r="NZ81" s="143"/>
      <c r="OA81" s="143"/>
      <c r="OB81" s="143"/>
      <c r="OC81" s="143"/>
      <c r="OD81" s="143"/>
      <c r="OE81" s="143"/>
      <c r="OF81" s="143"/>
      <c r="OG81" s="143"/>
      <c r="OH81" s="143"/>
      <c r="OI81" s="143"/>
      <c r="OJ81" s="143"/>
      <c r="OK81" s="143"/>
      <c r="OL81" s="143"/>
      <c r="OM81" s="143"/>
      <c r="ON81" s="143"/>
      <c r="OO81" s="143"/>
      <c r="OP81" s="143"/>
      <c r="OQ81" s="143"/>
      <c r="OR81" s="143"/>
      <c r="OS81" s="143"/>
      <c r="OT81" s="143"/>
      <c r="OU81" s="143"/>
      <c r="OV81" s="143"/>
      <c r="OW81" s="143"/>
      <c r="OX81" s="143"/>
      <c r="OY81" s="143">
        <f>データ!EG6</f>
        <v>0.11</v>
      </c>
      <c r="OZ81" s="143"/>
      <c r="PA81" s="143"/>
      <c r="PB81" s="143"/>
      <c r="PC81" s="143"/>
      <c r="PD81" s="143"/>
      <c r="PE81" s="143"/>
      <c r="PF81" s="143"/>
      <c r="PG81" s="143"/>
      <c r="PH81" s="143"/>
      <c r="PI81" s="143"/>
      <c r="PJ81" s="143"/>
      <c r="PK81" s="143"/>
      <c r="PL81" s="143"/>
      <c r="PM81" s="143"/>
      <c r="PN81" s="143"/>
      <c r="PO81" s="143"/>
      <c r="PP81" s="143"/>
      <c r="PQ81" s="143"/>
      <c r="PR81" s="143"/>
      <c r="PS81" s="143"/>
      <c r="PT81" s="143"/>
      <c r="PU81" s="143"/>
      <c r="PV81" s="143"/>
      <c r="PW81" s="143"/>
      <c r="PX81" s="143"/>
      <c r="PY81" s="143"/>
      <c r="PZ81" s="143">
        <f>データ!EH6</f>
        <v>0.11</v>
      </c>
      <c r="QA81" s="143"/>
      <c r="QB81" s="143"/>
      <c r="QC81" s="143"/>
      <c r="QD81" s="143"/>
      <c r="QE81" s="143"/>
      <c r="QF81" s="143"/>
      <c r="QG81" s="143"/>
      <c r="QH81" s="143"/>
      <c r="QI81" s="143"/>
      <c r="QJ81" s="143"/>
      <c r="QK81" s="143"/>
      <c r="QL81" s="143"/>
      <c r="QM81" s="143"/>
      <c r="QN81" s="143"/>
      <c r="QO81" s="143"/>
      <c r="QP81" s="143"/>
      <c r="QQ81" s="143"/>
      <c r="QR81" s="143"/>
      <c r="QS81" s="143"/>
      <c r="QT81" s="143"/>
      <c r="QU81" s="143"/>
      <c r="QV81" s="143"/>
      <c r="QW81" s="143"/>
      <c r="QX81" s="143"/>
      <c r="QY81" s="143"/>
      <c r="QZ81" s="143"/>
      <c r="RA81" s="143">
        <f>データ!EI6</f>
        <v>0.11</v>
      </c>
      <c r="RB81" s="143"/>
      <c r="RC81" s="143"/>
      <c r="RD81" s="143"/>
      <c r="RE81" s="143"/>
      <c r="RF81" s="143"/>
      <c r="RG81" s="143"/>
      <c r="RH81" s="143"/>
      <c r="RI81" s="143"/>
      <c r="RJ81" s="143"/>
      <c r="RK81" s="143"/>
      <c r="RL81" s="143"/>
      <c r="RM81" s="143"/>
      <c r="RN81" s="143"/>
      <c r="RO81" s="143"/>
      <c r="RP81" s="143"/>
      <c r="RQ81" s="143"/>
      <c r="RR81" s="143"/>
      <c r="RS81" s="143"/>
      <c r="RT81" s="143"/>
      <c r="RU81" s="143"/>
      <c r="RV81" s="143"/>
      <c r="RW81" s="143"/>
      <c r="RX81" s="143"/>
      <c r="RY81" s="143"/>
      <c r="RZ81" s="143"/>
      <c r="SA81" s="143"/>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37</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DIZ9b5fI6OhoZASkmkes8hXBHJK9l4gLCUC9/zXnQ5H0ZLt3RDzRMseaSfBjPsRqUblyewac1iU2mUpOA7HB4A==" saltValue="LHGVp8HHMjj7e1cgkU02Y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40</v>
      </c>
      <c r="B3" s="46" t="s">
        <v>41</v>
      </c>
      <c r="C3" s="46" t="s">
        <v>42</v>
      </c>
      <c r="D3" s="46" t="s">
        <v>43</v>
      </c>
      <c r="E3" s="46" t="s">
        <v>44</v>
      </c>
      <c r="F3" s="46" t="s">
        <v>45</v>
      </c>
      <c r="G3" s="46" t="s">
        <v>46</v>
      </c>
      <c r="H3" s="153" t="s">
        <v>47</v>
      </c>
      <c r="I3" s="154"/>
      <c r="J3" s="154"/>
      <c r="K3" s="154"/>
      <c r="L3" s="154"/>
      <c r="M3" s="154"/>
      <c r="N3" s="154"/>
      <c r="O3" s="154"/>
      <c r="P3" s="154"/>
      <c r="Q3" s="154"/>
      <c r="R3" s="154"/>
      <c r="S3" s="154"/>
      <c r="T3" s="157" t="s">
        <v>48</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49</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50</v>
      </c>
      <c r="B4" s="47"/>
      <c r="C4" s="47"/>
      <c r="D4" s="47"/>
      <c r="E4" s="47"/>
      <c r="F4" s="47"/>
      <c r="G4" s="47"/>
      <c r="H4" s="155"/>
      <c r="I4" s="156"/>
      <c r="J4" s="156"/>
      <c r="K4" s="156"/>
      <c r="L4" s="156"/>
      <c r="M4" s="156"/>
      <c r="N4" s="156"/>
      <c r="O4" s="156"/>
      <c r="P4" s="156"/>
      <c r="Q4" s="156"/>
      <c r="R4" s="156"/>
      <c r="S4" s="156"/>
      <c r="T4" s="152" t="s">
        <v>51</v>
      </c>
      <c r="U4" s="152"/>
      <c r="V4" s="152"/>
      <c r="W4" s="152"/>
      <c r="X4" s="152"/>
      <c r="Y4" s="152"/>
      <c r="Z4" s="152"/>
      <c r="AA4" s="152"/>
      <c r="AB4" s="152"/>
      <c r="AC4" s="152"/>
      <c r="AD4" s="152"/>
      <c r="AE4" s="152" t="s">
        <v>52</v>
      </c>
      <c r="AF4" s="152"/>
      <c r="AG4" s="152"/>
      <c r="AH4" s="152"/>
      <c r="AI4" s="152"/>
      <c r="AJ4" s="152"/>
      <c r="AK4" s="152"/>
      <c r="AL4" s="152"/>
      <c r="AM4" s="152"/>
      <c r="AN4" s="152"/>
      <c r="AO4" s="152"/>
      <c r="AP4" s="152" t="s">
        <v>53</v>
      </c>
      <c r="AQ4" s="152"/>
      <c r="AR4" s="152"/>
      <c r="AS4" s="152"/>
      <c r="AT4" s="152"/>
      <c r="AU4" s="152"/>
      <c r="AV4" s="152"/>
      <c r="AW4" s="152"/>
      <c r="AX4" s="152"/>
      <c r="AY4" s="152"/>
      <c r="AZ4" s="152"/>
      <c r="BA4" s="152" t="s">
        <v>54</v>
      </c>
      <c r="BB4" s="152"/>
      <c r="BC4" s="152"/>
      <c r="BD4" s="152"/>
      <c r="BE4" s="152"/>
      <c r="BF4" s="152"/>
      <c r="BG4" s="152"/>
      <c r="BH4" s="152"/>
      <c r="BI4" s="152"/>
      <c r="BJ4" s="152"/>
      <c r="BK4" s="152"/>
      <c r="BL4" s="152" t="s">
        <v>55</v>
      </c>
      <c r="BM4" s="152"/>
      <c r="BN4" s="152"/>
      <c r="BO4" s="152"/>
      <c r="BP4" s="152"/>
      <c r="BQ4" s="152"/>
      <c r="BR4" s="152"/>
      <c r="BS4" s="152"/>
      <c r="BT4" s="152"/>
      <c r="BU4" s="152"/>
      <c r="BV4" s="152"/>
      <c r="BW4" s="152" t="s">
        <v>56</v>
      </c>
      <c r="BX4" s="152"/>
      <c r="BY4" s="152"/>
      <c r="BZ4" s="152"/>
      <c r="CA4" s="152"/>
      <c r="CB4" s="152"/>
      <c r="CC4" s="152"/>
      <c r="CD4" s="152"/>
      <c r="CE4" s="152"/>
      <c r="CF4" s="152"/>
      <c r="CG4" s="152"/>
      <c r="CH4" s="152" t="s">
        <v>57</v>
      </c>
      <c r="CI4" s="152"/>
      <c r="CJ4" s="152"/>
      <c r="CK4" s="152"/>
      <c r="CL4" s="152"/>
      <c r="CM4" s="152"/>
      <c r="CN4" s="152"/>
      <c r="CO4" s="152"/>
      <c r="CP4" s="152"/>
      <c r="CQ4" s="152"/>
      <c r="CR4" s="152"/>
      <c r="CS4" s="152" t="s">
        <v>58</v>
      </c>
      <c r="CT4" s="152"/>
      <c r="CU4" s="152"/>
      <c r="CV4" s="152"/>
      <c r="CW4" s="152"/>
      <c r="CX4" s="152"/>
      <c r="CY4" s="152"/>
      <c r="CZ4" s="152"/>
      <c r="DA4" s="152"/>
      <c r="DB4" s="152"/>
      <c r="DC4" s="152"/>
      <c r="DD4" s="152" t="s">
        <v>59</v>
      </c>
      <c r="DE4" s="152"/>
      <c r="DF4" s="152"/>
      <c r="DG4" s="152"/>
      <c r="DH4" s="152"/>
      <c r="DI4" s="152"/>
      <c r="DJ4" s="152"/>
      <c r="DK4" s="152"/>
      <c r="DL4" s="152"/>
      <c r="DM4" s="152"/>
      <c r="DN4" s="152"/>
      <c r="DO4" s="152" t="s">
        <v>60</v>
      </c>
      <c r="DP4" s="152"/>
      <c r="DQ4" s="152"/>
      <c r="DR4" s="152"/>
      <c r="DS4" s="152"/>
      <c r="DT4" s="152"/>
      <c r="DU4" s="152"/>
      <c r="DV4" s="152"/>
      <c r="DW4" s="152"/>
      <c r="DX4" s="152"/>
      <c r="DY4" s="152"/>
      <c r="DZ4" s="152" t="s">
        <v>61</v>
      </c>
      <c r="EA4" s="152"/>
      <c r="EB4" s="152"/>
      <c r="EC4" s="152"/>
      <c r="ED4" s="152"/>
      <c r="EE4" s="152"/>
      <c r="EF4" s="152"/>
      <c r="EG4" s="152"/>
      <c r="EH4" s="152"/>
      <c r="EI4" s="152"/>
      <c r="EJ4" s="152"/>
    </row>
    <row r="5" spans="1:140">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c r="A6" s="45" t="s">
        <v>87</v>
      </c>
      <c r="B6" s="50"/>
      <c r="C6" s="50"/>
      <c r="D6" s="50"/>
      <c r="E6" s="50"/>
      <c r="F6" s="50"/>
      <c r="G6" s="50"/>
      <c r="H6" s="50"/>
      <c r="I6" s="50"/>
      <c r="J6" s="50"/>
      <c r="K6" s="50"/>
      <c r="L6" s="50"/>
      <c r="M6" s="50"/>
      <c r="N6" s="50"/>
      <c r="O6" s="50"/>
      <c r="P6" s="50"/>
      <c r="Q6" s="51"/>
      <c r="R6" s="50"/>
      <c r="S6" s="50"/>
      <c r="T6" s="52">
        <f t="shared" ref="T6:CE6" si="3">T7</f>
        <v>102.46</v>
      </c>
      <c r="U6" s="52">
        <f>U7</f>
        <v>108.49</v>
      </c>
      <c r="V6" s="52">
        <f>V7</f>
        <v>100.27</v>
      </c>
      <c r="W6" s="52">
        <f>W7</f>
        <v>101.84</v>
      </c>
      <c r="X6" s="52">
        <f t="shared" si="3"/>
        <v>103.07</v>
      </c>
      <c r="Y6" s="52">
        <f t="shared" si="3"/>
        <v>109.6</v>
      </c>
      <c r="Z6" s="52">
        <f t="shared" si="3"/>
        <v>108.74</v>
      </c>
      <c r="AA6" s="52">
        <f t="shared" si="3"/>
        <v>109.99</v>
      </c>
      <c r="AB6" s="52">
        <f t="shared" si="3"/>
        <v>109.1</v>
      </c>
      <c r="AC6" s="52">
        <f t="shared" si="3"/>
        <v>108.18</v>
      </c>
      <c r="AD6" s="50" t="str">
        <f>IF(AD7="-","【-】","【"&amp;SUBSTITUTE(TEXT(AD7,"#,##0.00"),"-","△")&amp;"】")</f>
        <v>【118.92】</v>
      </c>
      <c r="AE6" s="52">
        <f t="shared" si="3"/>
        <v>0</v>
      </c>
      <c r="AF6" s="52">
        <f>AF7</f>
        <v>0</v>
      </c>
      <c r="AG6" s="52">
        <f>AG7</f>
        <v>0</v>
      </c>
      <c r="AH6" s="52">
        <f>AH7</f>
        <v>0</v>
      </c>
      <c r="AI6" s="52">
        <f t="shared" si="3"/>
        <v>0</v>
      </c>
      <c r="AJ6" s="52">
        <f t="shared" si="3"/>
        <v>85.38</v>
      </c>
      <c r="AK6" s="52">
        <f t="shared" si="3"/>
        <v>86.84</v>
      </c>
      <c r="AL6" s="52">
        <f t="shared" si="3"/>
        <v>83.56</v>
      </c>
      <c r="AM6" s="52">
        <f t="shared" si="3"/>
        <v>82.78</v>
      </c>
      <c r="AN6" s="52">
        <f t="shared" si="3"/>
        <v>79.27</v>
      </c>
      <c r="AO6" s="50" t="str">
        <f>IF(AO7="-","【-】","【"&amp;SUBSTITUTE(TEXT(AO7,"#,##0.00"),"-","△")&amp;"】")</f>
        <v>【26.31】</v>
      </c>
      <c r="AP6" s="52">
        <f t="shared" si="3"/>
        <v>627.16</v>
      </c>
      <c r="AQ6" s="52">
        <f>AQ7</f>
        <v>972.87</v>
      </c>
      <c r="AR6" s="52">
        <f>AR7</f>
        <v>634.07000000000005</v>
      </c>
      <c r="AS6" s="52">
        <f>AS7</f>
        <v>1315.38</v>
      </c>
      <c r="AT6" s="52">
        <f t="shared" si="3"/>
        <v>659.62</v>
      </c>
      <c r="AU6" s="52">
        <f t="shared" si="3"/>
        <v>654.62</v>
      </c>
      <c r="AV6" s="52">
        <f t="shared" si="3"/>
        <v>619</v>
      </c>
      <c r="AW6" s="52">
        <f t="shared" si="3"/>
        <v>688.41</v>
      </c>
      <c r="AX6" s="52">
        <f t="shared" si="3"/>
        <v>649.91999999999996</v>
      </c>
      <c r="AY6" s="52">
        <f t="shared" si="3"/>
        <v>680.22</v>
      </c>
      <c r="AZ6" s="50" t="str">
        <f>IF(AZ7="-","【-】","【"&amp;SUBSTITUTE(TEXT(AZ7,"#,##0.00"),"-","△")&amp;"】")</f>
        <v>【450.05】</v>
      </c>
      <c r="BA6" s="52">
        <f t="shared" si="3"/>
        <v>10.94</v>
      </c>
      <c r="BB6" s="52">
        <f>BB7</f>
        <v>9.44</v>
      </c>
      <c r="BC6" s="52">
        <f>BC7</f>
        <v>7.97</v>
      </c>
      <c r="BD6" s="52">
        <f>BD7</f>
        <v>67.319999999999993</v>
      </c>
      <c r="BE6" s="52">
        <f t="shared" si="3"/>
        <v>84.27</v>
      </c>
      <c r="BF6" s="52">
        <f t="shared" si="3"/>
        <v>587.77</v>
      </c>
      <c r="BG6" s="52">
        <f t="shared" si="3"/>
        <v>552.4</v>
      </c>
      <c r="BH6" s="52">
        <f t="shared" si="3"/>
        <v>505.25</v>
      </c>
      <c r="BI6" s="52">
        <f t="shared" si="3"/>
        <v>531.53</v>
      </c>
      <c r="BJ6" s="52">
        <f t="shared" si="3"/>
        <v>504.73</v>
      </c>
      <c r="BK6" s="50" t="str">
        <f>IF(BK7="-","【-】","【"&amp;SUBSTITUTE(TEXT(BK7,"#,##0.00"),"-","△")&amp;"】")</f>
        <v>【246.04】</v>
      </c>
      <c r="BL6" s="52">
        <f t="shared" si="3"/>
        <v>102.4</v>
      </c>
      <c r="BM6" s="52">
        <f>BM7</f>
        <v>110.37</v>
      </c>
      <c r="BN6" s="52">
        <f>BN7</f>
        <v>100.15</v>
      </c>
      <c r="BO6" s="52">
        <f>BO7</f>
        <v>102.1</v>
      </c>
      <c r="BP6" s="52">
        <f t="shared" si="3"/>
        <v>103.69</v>
      </c>
      <c r="BQ6" s="52">
        <f t="shared" si="3"/>
        <v>89.26</v>
      </c>
      <c r="BR6" s="52">
        <f t="shared" si="3"/>
        <v>90.99</v>
      </c>
      <c r="BS6" s="52">
        <f t="shared" si="3"/>
        <v>93.58</v>
      </c>
      <c r="BT6" s="52">
        <f t="shared" si="3"/>
        <v>93.31</v>
      </c>
      <c r="BU6" s="52">
        <f t="shared" si="3"/>
        <v>92.2</v>
      </c>
      <c r="BV6" s="50" t="str">
        <f>IF(BV7="-","【-】","【"&amp;SUBSTITUTE(TEXT(BV7,"#,##0.00"),"-","△")&amp;"】")</f>
        <v>【114.16】</v>
      </c>
      <c r="BW6" s="52">
        <f t="shared" si="3"/>
        <v>19.54</v>
      </c>
      <c r="BX6" s="52">
        <f>BX7</f>
        <v>18.12</v>
      </c>
      <c r="BY6" s="52">
        <f>BY7</f>
        <v>19.98</v>
      </c>
      <c r="BZ6" s="52">
        <f>BZ7</f>
        <v>19.62</v>
      </c>
      <c r="CA6" s="52">
        <f t="shared" si="3"/>
        <v>23.15</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35.47</v>
      </c>
      <c r="CI6" s="52">
        <f>CI7</f>
        <v>34.56</v>
      </c>
      <c r="CJ6" s="52">
        <f>CJ7</f>
        <v>35.659999999999997</v>
      </c>
      <c r="CK6" s="52">
        <f>CK7</f>
        <v>40.06</v>
      </c>
      <c r="CL6" s="52">
        <f t="shared" si="5"/>
        <v>41.42</v>
      </c>
      <c r="CM6" s="52">
        <f t="shared" si="5"/>
        <v>42.48</v>
      </c>
      <c r="CN6" s="52">
        <f t="shared" si="5"/>
        <v>42.43</v>
      </c>
      <c r="CO6" s="52">
        <f t="shared" si="5"/>
        <v>43.12</v>
      </c>
      <c r="CP6" s="52">
        <f t="shared" si="5"/>
        <v>43.85</v>
      </c>
      <c r="CQ6" s="52">
        <f t="shared" si="5"/>
        <v>44.05</v>
      </c>
      <c r="CR6" s="50" t="str">
        <f>IF(CR7="-","【-】","【"&amp;SUBSTITUTE(TEXT(CR7,"#,##0.00"),"-","△")&amp;"】")</f>
        <v>【55.52】</v>
      </c>
      <c r="CS6" s="52">
        <f t="shared" ref="CS6:DB6" si="6">CS7</f>
        <v>78.400000000000006</v>
      </c>
      <c r="CT6" s="52">
        <f>CT7</f>
        <v>78.739999999999995</v>
      </c>
      <c r="CU6" s="52">
        <f>CU7</f>
        <v>79.069999999999993</v>
      </c>
      <c r="CV6" s="52">
        <f>CV7</f>
        <v>79.2</v>
      </c>
      <c r="CW6" s="52">
        <f t="shared" si="6"/>
        <v>74.39</v>
      </c>
      <c r="CX6" s="52">
        <f t="shared" si="6"/>
        <v>61.29</v>
      </c>
      <c r="CY6" s="52">
        <f t="shared" si="6"/>
        <v>61.07</v>
      </c>
      <c r="CZ6" s="52">
        <f t="shared" si="6"/>
        <v>61.62</v>
      </c>
      <c r="DA6" s="52">
        <f t="shared" si="6"/>
        <v>61.64</v>
      </c>
      <c r="DB6" s="52">
        <f t="shared" si="6"/>
        <v>61.85</v>
      </c>
      <c r="DC6" s="50" t="str">
        <f>IF(DC7="-","【-】","【"&amp;SUBSTITUTE(TEXT(DC7,"#,##0.00"),"-","△")&amp;"】")</f>
        <v>【77.10】</v>
      </c>
      <c r="DD6" s="52">
        <f t="shared" ref="DD6:DM6" si="7">DD7</f>
        <v>54.96</v>
      </c>
      <c r="DE6" s="52">
        <f>DE7</f>
        <v>54.36</v>
      </c>
      <c r="DF6" s="52">
        <f>DF7</f>
        <v>56.73</v>
      </c>
      <c r="DG6" s="52">
        <f>DG7</f>
        <v>54.96</v>
      </c>
      <c r="DH6" s="52">
        <f t="shared" si="7"/>
        <v>50.49</v>
      </c>
      <c r="DI6" s="52">
        <f t="shared" si="7"/>
        <v>48.15</v>
      </c>
      <c r="DJ6" s="52">
        <f t="shared" si="7"/>
        <v>49.38</v>
      </c>
      <c r="DK6" s="52">
        <f t="shared" si="7"/>
        <v>51.15</v>
      </c>
      <c r="DL6" s="52">
        <f t="shared" si="7"/>
        <v>52.15</v>
      </c>
      <c r="DM6" s="52">
        <f t="shared" si="7"/>
        <v>52.21</v>
      </c>
      <c r="DN6" s="50" t="str">
        <f>IF(DN7="-","【-】","【"&amp;SUBSTITUTE(TEXT(DN7,"#,##0.00"),"-","△")&amp;"】")</f>
        <v>【58.53】</v>
      </c>
      <c r="DO6" s="52">
        <f t="shared" ref="DO6:DX6" si="8">DO7</f>
        <v>36.32</v>
      </c>
      <c r="DP6" s="52">
        <f>DP7</f>
        <v>0</v>
      </c>
      <c r="DQ6" s="52">
        <f>DQ7</f>
        <v>0</v>
      </c>
      <c r="DR6" s="52">
        <f>DR7</f>
        <v>0</v>
      </c>
      <c r="DS6" s="52">
        <f t="shared" si="8"/>
        <v>0</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0</v>
      </c>
      <c r="EA6" s="52">
        <f>EA7</f>
        <v>0</v>
      </c>
      <c r="EB6" s="52">
        <f>EB7</f>
        <v>0</v>
      </c>
      <c r="EC6" s="52">
        <f>EC7</f>
        <v>0</v>
      </c>
      <c r="ED6" s="52">
        <f t="shared" si="9"/>
        <v>0</v>
      </c>
      <c r="EE6" s="52">
        <f t="shared" si="9"/>
        <v>0.45</v>
      </c>
      <c r="EF6" s="52">
        <f t="shared" si="9"/>
        <v>2.36</v>
      </c>
      <c r="EG6" s="52">
        <f t="shared" si="9"/>
        <v>0.11</v>
      </c>
      <c r="EH6" s="52">
        <f t="shared" si="9"/>
        <v>0.11</v>
      </c>
      <c r="EI6" s="52">
        <f t="shared" si="9"/>
        <v>0.11</v>
      </c>
      <c r="EJ6" s="50" t="str">
        <f>IF(EJ7="-","【-】","【"&amp;SUBSTITUTE(TEXT(EJ7,"#,##0.00"),"-","△")&amp;"】")</f>
        <v>【0.16】</v>
      </c>
    </row>
    <row r="7" spans="1:140" s="53" customFormat="1">
      <c r="A7"/>
      <c r="B7" s="54" t="s">
        <v>88</v>
      </c>
      <c r="C7" s="54" t="s">
        <v>89</v>
      </c>
      <c r="D7" s="54" t="s">
        <v>90</v>
      </c>
      <c r="E7" s="54" t="s">
        <v>91</v>
      </c>
      <c r="F7" s="54" t="s">
        <v>92</v>
      </c>
      <c r="G7" s="54" t="s">
        <v>93</v>
      </c>
      <c r="H7" s="54" t="s">
        <v>94</v>
      </c>
      <c r="I7" s="54" t="s">
        <v>95</v>
      </c>
      <c r="J7" s="54" t="s">
        <v>96</v>
      </c>
      <c r="K7" s="55">
        <v>37150</v>
      </c>
      <c r="L7" s="54" t="s">
        <v>97</v>
      </c>
      <c r="M7" s="55">
        <v>1</v>
      </c>
      <c r="N7" s="55">
        <v>15386</v>
      </c>
      <c r="O7" s="56" t="s">
        <v>98</v>
      </c>
      <c r="P7" s="56">
        <v>86.8</v>
      </c>
      <c r="Q7" s="55">
        <v>36</v>
      </c>
      <c r="R7" s="55">
        <v>27637</v>
      </c>
      <c r="S7" s="54" t="s">
        <v>99</v>
      </c>
      <c r="T7" s="57">
        <v>102.46</v>
      </c>
      <c r="U7" s="57">
        <v>108.49</v>
      </c>
      <c r="V7" s="57">
        <v>100.27</v>
      </c>
      <c r="W7" s="57">
        <v>101.84</v>
      </c>
      <c r="X7" s="57">
        <v>103.07</v>
      </c>
      <c r="Y7" s="57">
        <v>109.6</v>
      </c>
      <c r="Z7" s="57">
        <v>108.74</v>
      </c>
      <c r="AA7" s="57">
        <v>109.99</v>
      </c>
      <c r="AB7" s="57">
        <v>109.1</v>
      </c>
      <c r="AC7" s="58">
        <v>108.18</v>
      </c>
      <c r="AD7" s="57">
        <v>118.92</v>
      </c>
      <c r="AE7" s="57">
        <v>0</v>
      </c>
      <c r="AF7" s="57">
        <v>0</v>
      </c>
      <c r="AG7" s="57">
        <v>0</v>
      </c>
      <c r="AH7" s="57">
        <v>0</v>
      </c>
      <c r="AI7" s="57">
        <v>0</v>
      </c>
      <c r="AJ7" s="57">
        <v>85.38</v>
      </c>
      <c r="AK7" s="57">
        <v>86.84</v>
      </c>
      <c r="AL7" s="57">
        <v>83.56</v>
      </c>
      <c r="AM7" s="57">
        <v>82.78</v>
      </c>
      <c r="AN7" s="57">
        <v>79.27</v>
      </c>
      <c r="AO7" s="57">
        <v>26.31</v>
      </c>
      <c r="AP7" s="57">
        <v>627.16</v>
      </c>
      <c r="AQ7" s="57">
        <v>972.87</v>
      </c>
      <c r="AR7" s="57">
        <v>634.07000000000005</v>
      </c>
      <c r="AS7" s="57">
        <v>1315.38</v>
      </c>
      <c r="AT7" s="57">
        <v>659.62</v>
      </c>
      <c r="AU7" s="57">
        <v>654.62</v>
      </c>
      <c r="AV7" s="57">
        <v>619</v>
      </c>
      <c r="AW7" s="57">
        <v>688.41</v>
      </c>
      <c r="AX7" s="57">
        <v>649.91999999999996</v>
      </c>
      <c r="AY7" s="57">
        <v>680.22</v>
      </c>
      <c r="AZ7" s="57">
        <v>450.05</v>
      </c>
      <c r="BA7" s="57">
        <v>10.94</v>
      </c>
      <c r="BB7" s="57">
        <v>9.44</v>
      </c>
      <c r="BC7" s="57">
        <v>7.97</v>
      </c>
      <c r="BD7" s="57">
        <v>67.319999999999993</v>
      </c>
      <c r="BE7" s="57">
        <v>84.27</v>
      </c>
      <c r="BF7" s="57">
        <v>587.77</v>
      </c>
      <c r="BG7" s="57">
        <v>552.4</v>
      </c>
      <c r="BH7" s="57">
        <v>505.25</v>
      </c>
      <c r="BI7" s="57">
        <v>531.53</v>
      </c>
      <c r="BJ7" s="57">
        <v>504.73</v>
      </c>
      <c r="BK7" s="57">
        <v>246.04</v>
      </c>
      <c r="BL7" s="57">
        <v>102.4</v>
      </c>
      <c r="BM7" s="57">
        <v>110.37</v>
      </c>
      <c r="BN7" s="57">
        <v>100.15</v>
      </c>
      <c r="BO7" s="57">
        <v>102.1</v>
      </c>
      <c r="BP7" s="57">
        <v>103.69</v>
      </c>
      <c r="BQ7" s="57">
        <v>89.26</v>
      </c>
      <c r="BR7" s="57">
        <v>90.99</v>
      </c>
      <c r="BS7" s="57">
        <v>93.58</v>
      </c>
      <c r="BT7" s="57">
        <v>93.31</v>
      </c>
      <c r="BU7" s="57">
        <v>92.2</v>
      </c>
      <c r="BV7" s="57">
        <v>114.16</v>
      </c>
      <c r="BW7" s="57">
        <v>19.54</v>
      </c>
      <c r="BX7" s="57">
        <v>18.12</v>
      </c>
      <c r="BY7" s="57">
        <v>19.98</v>
      </c>
      <c r="BZ7" s="57">
        <v>19.62</v>
      </c>
      <c r="CA7" s="57">
        <v>23.15</v>
      </c>
      <c r="CB7" s="57">
        <v>34.57</v>
      </c>
      <c r="CC7" s="57">
        <v>34.1</v>
      </c>
      <c r="CD7" s="57">
        <v>33.79</v>
      </c>
      <c r="CE7" s="57">
        <v>33.81</v>
      </c>
      <c r="CF7" s="57">
        <v>34.33</v>
      </c>
      <c r="CG7" s="57">
        <v>18.71</v>
      </c>
      <c r="CH7" s="57">
        <v>35.47</v>
      </c>
      <c r="CI7" s="57">
        <v>34.56</v>
      </c>
      <c r="CJ7" s="57">
        <v>35.659999999999997</v>
      </c>
      <c r="CK7" s="57">
        <v>40.06</v>
      </c>
      <c r="CL7" s="57">
        <v>41.42</v>
      </c>
      <c r="CM7" s="57">
        <v>42.48</v>
      </c>
      <c r="CN7" s="57">
        <v>42.43</v>
      </c>
      <c r="CO7" s="57">
        <v>43.12</v>
      </c>
      <c r="CP7" s="57">
        <v>43.85</v>
      </c>
      <c r="CQ7" s="57">
        <v>44.05</v>
      </c>
      <c r="CR7" s="57">
        <v>55.52</v>
      </c>
      <c r="CS7" s="57">
        <v>78.400000000000006</v>
      </c>
      <c r="CT7" s="57">
        <v>78.739999999999995</v>
      </c>
      <c r="CU7" s="57">
        <v>79.069999999999993</v>
      </c>
      <c r="CV7" s="57">
        <v>79.2</v>
      </c>
      <c r="CW7" s="57">
        <v>74.39</v>
      </c>
      <c r="CX7" s="57">
        <v>61.29</v>
      </c>
      <c r="CY7" s="57">
        <v>61.07</v>
      </c>
      <c r="CZ7" s="57">
        <v>61.62</v>
      </c>
      <c r="DA7" s="57">
        <v>61.64</v>
      </c>
      <c r="DB7" s="57">
        <v>61.85</v>
      </c>
      <c r="DC7" s="57">
        <v>77.099999999999994</v>
      </c>
      <c r="DD7" s="57">
        <v>54.96</v>
      </c>
      <c r="DE7" s="57">
        <v>54.36</v>
      </c>
      <c r="DF7" s="57">
        <v>56.73</v>
      </c>
      <c r="DG7" s="57">
        <v>54.96</v>
      </c>
      <c r="DH7" s="57">
        <v>50.49</v>
      </c>
      <c r="DI7" s="57">
        <v>48.15</v>
      </c>
      <c r="DJ7" s="57">
        <v>49.38</v>
      </c>
      <c r="DK7" s="57">
        <v>51.15</v>
      </c>
      <c r="DL7" s="57">
        <v>52.15</v>
      </c>
      <c r="DM7" s="57">
        <v>52.21</v>
      </c>
      <c r="DN7" s="57">
        <v>58.53</v>
      </c>
      <c r="DO7" s="57">
        <v>36.32</v>
      </c>
      <c r="DP7" s="57">
        <v>0</v>
      </c>
      <c r="DQ7" s="57">
        <v>0</v>
      </c>
      <c r="DR7" s="57">
        <v>0</v>
      </c>
      <c r="DS7" s="57">
        <v>0</v>
      </c>
      <c r="DT7" s="57">
        <v>19.010000000000002</v>
      </c>
      <c r="DU7" s="57">
        <v>14.92</v>
      </c>
      <c r="DV7" s="57">
        <v>20.8</v>
      </c>
      <c r="DW7" s="57">
        <v>29.43</v>
      </c>
      <c r="DX7" s="57">
        <v>32.03</v>
      </c>
      <c r="DY7" s="57">
        <v>45.47</v>
      </c>
      <c r="DZ7" s="57">
        <v>0</v>
      </c>
      <c r="EA7" s="57">
        <v>0</v>
      </c>
      <c r="EB7" s="57">
        <v>0</v>
      </c>
      <c r="EC7" s="57">
        <v>0</v>
      </c>
      <c r="ED7" s="57">
        <v>0</v>
      </c>
      <c r="EE7" s="57">
        <v>0.45</v>
      </c>
      <c r="EF7" s="57">
        <v>2.36</v>
      </c>
      <c r="EG7" s="57">
        <v>0.11</v>
      </c>
      <c r="EH7" s="57">
        <v>0.11</v>
      </c>
      <c r="EI7" s="57">
        <v>0.11</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41</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102.46</v>
      </c>
      <c r="V11" s="64">
        <f>IF(U6="-",NA(),U6)</f>
        <v>108.49</v>
      </c>
      <c r="W11" s="64">
        <f>IF(V6="-",NA(),V6)</f>
        <v>100.27</v>
      </c>
      <c r="X11" s="64">
        <f>IF(W6="-",NA(),W6)</f>
        <v>101.84</v>
      </c>
      <c r="Y11" s="64">
        <f>IF(X6="-",NA(),X6)</f>
        <v>103.07</v>
      </c>
      <c r="AE11" s="63" t="s">
        <v>23</v>
      </c>
      <c r="AF11" s="64">
        <f>IF(AE6="-",NA(),AE6)</f>
        <v>0</v>
      </c>
      <c r="AG11" s="64">
        <f>IF(AF6="-",NA(),AF6)</f>
        <v>0</v>
      </c>
      <c r="AH11" s="64">
        <f>IF(AG6="-",NA(),AG6)</f>
        <v>0</v>
      </c>
      <c r="AI11" s="64">
        <f>IF(AH6="-",NA(),AH6)</f>
        <v>0</v>
      </c>
      <c r="AJ11" s="64">
        <f>IF(AI6="-",NA(),AI6)</f>
        <v>0</v>
      </c>
      <c r="AP11" s="63" t="s">
        <v>23</v>
      </c>
      <c r="AQ11" s="64">
        <f>IF(AP6="-",NA(),AP6)</f>
        <v>627.16</v>
      </c>
      <c r="AR11" s="64">
        <f>IF(AQ6="-",NA(),AQ6)</f>
        <v>972.87</v>
      </c>
      <c r="AS11" s="64">
        <f>IF(AR6="-",NA(),AR6)</f>
        <v>634.07000000000005</v>
      </c>
      <c r="AT11" s="64">
        <f>IF(AS6="-",NA(),AS6)</f>
        <v>1315.38</v>
      </c>
      <c r="AU11" s="64">
        <f>IF(AT6="-",NA(),AT6)</f>
        <v>659.62</v>
      </c>
      <c r="BA11" s="63" t="s">
        <v>23</v>
      </c>
      <c r="BB11" s="64">
        <f>IF(BA6="-",NA(),BA6)</f>
        <v>10.94</v>
      </c>
      <c r="BC11" s="64">
        <f>IF(BB6="-",NA(),BB6)</f>
        <v>9.44</v>
      </c>
      <c r="BD11" s="64">
        <f>IF(BC6="-",NA(),BC6)</f>
        <v>7.97</v>
      </c>
      <c r="BE11" s="64">
        <f>IF(BD6="-",NA(),BD6)</f>
        <v>67.319999999999993</v>
      </c>
      <c r="BF11" s="64">
        <f>IF(BE6="-",NA(),BE6)</f>
        <v>84.27</v>
      </c>
      <c r="BL11" s="63" t="s">
        <v>23</v>
      </c>
      <c r="BM11" s="64">
        <f>IF(BL6="-",NA(),BL6)</f>
        <v>102.4</v>
      </c>
      <c r="BN11" s="64">
        <f>IF(BM6="-",NA(),BM6)</f>
        <v>110.37</v>
      </c>
      <c r="BO11" s="64">
        <f>IF(BN6="-",NA(),BN6)</f>
        <v>100.15</v>
      </c>
      <c r="BP11" s="64">
        <f>IF(BO6="-",NA(),BO6)</f>
        <v>102.1</v>
      </c>
      <c r="BQ11" s="64">
        <f>IF(BP6="-",NA(),BP6)</f>
        <v>103.69</v>
      </c>
      <c r="BW11" s="63" t="s">
        <v>23</v>
      </c>
      <c r="BX11" s="64">
        <f>IF(BW6="-",NA(),BW6)</f>
        <v>19.54</v>
      </c>
      <c r="BY11" s="64">
        <f>IF(BX6="-",NA(),BX6)</f>
        <v>18.12</v>
      </c>
      <c r="BZ11" s="64">
        <f>IF(BY6="-",NA(),BY6)</f>
        <v>19.98</v>
      </c>
      <c r="CA11" s="64">
        <f>IF(BZ6="-",NA(),BZ6)</f>
        <v>19.62</v>
      </c>
      <c r="CB11" s="64">
        <f>IF(CA6="-",NA(),CA6)</f>
        <v>23.15</v>
      </c>
      <c r="CH11" s="63" t="s">
        <v>23</v>
      </c>
      <c r="CI11" s="64">
        <f>IF(CH6="-",NA(),CH6)</f>
        <v>35.47</v>
      </c>
      <c r="CJ11" s="64">
        <f>IF(CI6="-",NA(),CI6)</f>
        <v>34.56</v>
      </c>
      <c r="CK11" s="64">
        <f>IF(CJ6="-",NA(),CJ6)</f>
        <v>35.659999999999997</v>
      </c>
      <c r="CL11" s="64">
        <f>IF(CK6="-",NA(),CK6)</f>
        <v>40.06</v>
      </c>
      <c r="CM11" s="64">
        <f>IF(CL6="-",NA(),CL6)</f>
        <v>41.42</v>
      </c>
      <c r="CS11" s="63" t="s">
        <v>23</v>
      </c>
      <c r="CT11" s="64">
        <f>IF(CS6="-",NA(),CS6)</f>
        <v>78.400000000000006</v>
      </c>
      <c r="CU11" s="64">
        <f>IF(CT6="-",NA(),CT6)</f>
        <v>78.739999999999995</v>
      </c>
      <c r="CV11" s="64">
        <f>IF(CU6="-",NA(),CU6)</f>
        <v>79.069999999999993</v>
      </c>
      <c r="CW11" s="64">
        <f>IF(CV6="-",NA(),CV6)</f>
        <v>79.2</v>
      </c>
      <c r="CX11" s="64">
        <f>IF(CW6="-",NA(),CW6)</f>
        <v>74.39</v>
      </c>
      <c r="DD11" s="63" t="s">
        <v>23</v>
      </c>
      <c r="DE11" s="64">
        <f>IF(DD6="-",NA(),DD6)</f>
        <v>54.96</v>
      </c>
      <c r="DF11" s="64">
        <f>IF(DE6="-",NA(),DE6)</f>
        <v>54.36</v>
      </c>
      <c r="DG11" s="64">
        <f>IF(DF6="-",NA(),DF6)</f>
        <v>56.73</v>
      </c>
      <c r="DH11" s="64">
        <f>IF(DG6="-",NA(),DG6)</f>
        <v>54.96</v>
      </c>
      <c r="DI11" s="64">
        <f>IF(DH6="-",NA(),DH6)</f>
        <v>50.49</v>
      </c>
      <c r="DO11" s="63" t="s">
        <v>23</v>
      </c>
      <c r="DP11" s="64">
        <f>IF(DO6="-",NA(),DO6)</f>
        <v>36.32</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岸本</cp:lastModifiedBy>
  <cp:lastPrinted>2020-01-20T04:50:03Z</cp:lastPrinted>
  <dcterms:created xsi:type="dcterms:W3CDTF">2019-12-05T07:46:31Z</dcterms:created>
  <dcterms:modified xsi:type="dcterms:W3CDTF">2020-03-05T07:58:26Z</dcterms:modified>
  <cp:category/>
</cp:coreProperties>
</file>