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defaultThemeVersion="124226"/>
  <mc:AlternateContent xmlns:mc="http://schemas.openxmlformats.org/markup-compatibility/2006">
    <mc:Choice Requires="x15">
      <x15ac:absPath xmlns:x15ac="http://schemas.microsoft.com/office/spreadsheetml/2010/11/ac" url="\\Jm0026-smb1\健康福祉部\健康福祉部（本庁）\各課専用\健康対策課\04感染症担当\連携協議会\56‗新興感染症対応力強化補助金関係\01‗事業計画\HP掲載用\"/>
    </mc:Choice>
  </mc:AlternateContent>
  <xr:revisionPtr revIDLastSave="0" documentId="13_ncr:1_{3CB5D104-F112-4544-9A6E-EFB0AA8436B1}" xr6:coauthVersionLast="36" xr6:coauthVersionMax="47" xr10:uidLastSave="{00000000-0000-0000-0000-000000000000}"/>
  <bookViews>
    <workbookView xWindow="-120" yWindow="-120" windowWidth="29040" windowHeight="15840" tabRatio="832" activeTab="1" xr2:uid="{00000000-000D-0000-FFFF-FFFF00000000}"/>
  </bookViews>
  <sheets>
    <sheet name="（様式2）事業費内訳書" sheetId="47" r:id="rId1"/>
    <sheet name="１6 新興感染症（病室以外）" sheetId="49" r:id="rId2"/>
    <sheet name="12-1 スプリンクラー（総括表）見直し前" sheetId="25" state="hidden" r:id="rId3"/>
    <sheet name="12-2スプリンクラー（個別計画書）見直し前" sheetId="26" state="hidden" r:id="rId4"/>
    <sheet name="管理用（このシートは削除しないでください）" sheetId="9" state="hidden" r:id="rId5"/>
  </sheets>
  <definedNames>
    <definedName name="_xlnm.Print_Area" localSheetId="0">'（様式2）事業費内訳書'!$A$1:$U$55</definedName>
    <definedName name="_xlnm.Print_Area" localSheetId="2">'12-1 スプリンクラー（総括表）見直し前'!$A$1:$AI$43</definedName>
    <definedName name="_xlnm.Print_Area" localSheetId="3">'12-2スプリンクラー（個別計画書）見直し前'!$B$1:$BQ$41</definedName>
    <definedName name="_xlnm.Print_Area" localSheetId="1">'１6 新興感染症（病室以外）'!$A$1:$K$57</definedName>
    <definedName name="_xlnm.Print_Area" localSheetId="4">'管理用（このシートは削除しないでください）'!$A$1:$W$72</definedName>
    <definedName name="_xlnm.Print_Titles" localSheetId="0">'（様式2）事業費内訳書'!$A:$C</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'管理用（このシートは削除しないでください）'!$V$4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南海トラフ地震に係る津波避難対策緊急事業">'管理用（このシートは削除しないでください）'!$S$4:$S$5</definedName>
    <definedName name="分娩取扱施設施設整備事業">'管理用（このシートは削除しないでください）'!$Q$4:$Q$5</definedName>
    <definedName name="補助事業名">'管理用（このシートは削除しないでください）'!$H$3:$V$3</definedName>
    <definedName name="有床診療所等スプリンクラー等施設整備事業">'管理用（このシートは削除しないでください）'!#REF!</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91029"/>
</workbook>
</file>

<file path=xl/calcChain.xml><?xml version="1.0" encoding="utf-8"?>
<calcChain xmlns="http://schemas.openxmlformats.org/spreadsheetml/2006/main">
  <c r="K32" i="49" l="1"/>
  <c r="K31" i="49"/>
  <c r="K30" i="49"/>
  <c r="K17" i="49"/>
  <c r="R55" i="47" l="1"/>
  <c r="Q47" i="47"/>
  <c r="R46" i="47"/>
  <c r="Q46" i="47"/>
  <c r="Q45" i="47"/>
  <c r="Q44" i="47"/>
  <c r="Q43" i="47"/>
  <c r="Q42" i="47"/>
  <c r="Q41" i="47"/>
  <c r="Q40" i="47"/>
  <c r="Q39" i="47"/>
  <c r="Q38" i="47"/>
  <c r="Q37" i="47"/>
  <c r="Q36" i="47"/>
  <c r="Q35" i="47"/>
  <c r="R34" i="47"/>
  <c r="Q34" i="47"/>
  <c r="Q33" i="47"/>
  <c r="Q32" i="47"/>
  <c r="Q31" i="47"/>
  <c r="Q30" i="47"/>
  <c r="Q29" i="47"/>
  <c r="R28" i="47"/>
  <c r="R35" i="47" s="1"/>
  <c r="R47" i="47" s="1"/>
  <c r="Q28" i="47"/>
  <c r="Q27" i="47"/>
  <c r="Q26" i="47"/>
  <c r="Q25" i="47"/>
  <c r="Q24" i="47"/>
  <c r="Q23" i="47"/>
  <c r="Q22" i="47"/>
  <c r="Q21" i="47"/>
  <c r="Q20" i="47"/>
  <c r="Q19" i="47"/>
  <c r="Q18" i="47"/>
  <c r="Q17" i="47"/>
  <c r="Q16" i="47"/>
  <c r="Q15" i="47"/>
  <c r="Q14" i="47"/>
  <c r="Q13" i="47"/>
  <c r="Q12" i="47"/>
  <c r="Q11" i="47"/>
  <c r="T17" i="47"/>
  <c r="T11" i="47"/>
  <c r="T12" i="47"/>
  <c r="T13" i="47"/>
  <c r="T14" i="47"/>
  <c r="T15" i="47"/>
  <c r="T16" i="47"/>
  <c r="T18" i="47"/>
  <c r="T19" i="47"/>
  <c r="T20" i="47"/>
  <c r="T21" i="47"/>
  <c r="T22" i="47"/>
  <c r="T23" i="47"/>
  <c r="T24" i="47"/>
  <c r="T25" i="47"/>
  <c r="T26" i="47"/>
  <c r="T27" i="47"/>
  <c r="T28" i="47"/>
  <c r="U28" i="47"/>
  <c r="U35" i="47" s="1"/>
  <c r="U47" i="47" s="1"/>
  <c r="T29" i="47"/>
  <c r="T30" i="47"/>
  <c r="T31" i="47"/>
  <c r="T32" i="47"/>
  <c r="T33" i="47"/>
  <c r="T34" i="47"/>
  <c r="U34" i="47"/>
  <c r="T35" i="47"/>
  <c r="T36" i="47"/>
  <c r="T37" i="47"/>
  <c r="T38" i="47"/>
  <c r="T39" i="47"/>
  <c r="T40" i="47"/>
  <c r="T41" i="47"/>
  <c r="T42" i="47"/>
  <c r="T43" i="47"/>
  <c r="T44" i="47"/>
  <c r="T45" i="47"/>
  <c r="T46" i="47"/>
  <c r="U46" i="47"/>
  <c r="T47" i="47"/>
  <c r="U55" i="47"/>
  <c r="O55" i="47"/>
  <c r="N47" i="47"/>
  <c r="O46" i="47"/>
  <c r="N46" i="47"/>
  <c r="N45" i="47"/>
  <c r="N44" i="47"/>
  <c r="N43" i="47"/>
  <c r="N42" i="47"/>
  <c r="N41" i="47"/>
  <c r="N40" i="47"/>
  <c r="N39" i="47"/>
  <c r="N38" i="47"/>
  <c r="N37" i="47"/>
  <c r="N36" i="47"/>
  <c r="N35" i="47"/>
  <c r="O34" i="47"/>
  <c r="N34" i="47"/>
  <c r="N33" i="47"/>
  <c r="N32" i="47"/>
  <c r="N31" i="47"/>
  <c r="N30" i="47"/>
  <c r="N29" i="47"/>
  <c r="O28" i="47"/>
  <c r="O35" i="47" s="1"/>
  <c r="O47" i="47" s="1"/>
  <c r="N28" i="47"/>
  <c r="N27" i="47"/>
  <c r="N26" i="47"/>
  <c r="N25" i="47"/>
  <c r="N24" i="47"/>
  <c r="N23" i="47"/>
  <c r="N22" i="47"/>
  <c r="N21" i="47"/>
  <c r="N20" i="47"/>
  <c r="N19" i="47"/>
  <c r="N18" i="47"/>
  <c r="N17" i="47"/>
  <c r="N16" i="47"/>
  <c r="N15" i="47"/>
  <c r="N14" i="47"/>
  <c r="N13" i="47"/>
  <c r="N12" i="47"/>
  <c r="N11" i="47"/>
  <c r="L55" i="47"/>
  <c r="I55" i="47"/>
  <c r="F55" i="47"/>
  <c r="K47" i="47"/>
  <c r="H47" i="47"/>
  <c r="E47" i="47"/>
  <c r="L46" i="47"/>
  <c r="K46" i="47"/>
  <c r="I46" i="47"/>
  <c r="H46" i="47"/>
  <c r="E46" i="47"/>
  <c r="K45" i="47"/>
  <c r="H45" i="47"/>
  <c r="E45" i="47"/>
  <c r="K44" i="47"/>
  <c r="H44" i="47"/>
  <c r="E44" i="47"/>
  <c r="K43" i="47"/>
  <c r="H43" i="47"/>
  <c r="E43" i="47"/>
  <c r="K42" i="47"/>
  <c r="H42" i="47"/>
  <c r="E42" i="47"/>
  <c r="K41" i="47"/>
  <c r="H41" i="47"/>
  <c r="E41" i="47"/>
  <c r="K40" i="47"/>
  <c r="H40" i="47"/>
  <c r="E40" i="47"/>
  <c r="K39" i="47"/>
  <c r="H39" i="47"/>
  <c r="E39" i="47"/>
  <c r="K38" i="47"/>
  <c r="H38" i="47"/>
  <c r="E38" i="47"/>
  <c r="K37" i="47"/>
  <c r="H37" i="47"/>
  <c r="E37" i="47"/>
  <c r="K36" i="47"/>
  <c r="H36" i="47"/>
  <c r="E36" i="47"/>
  <c r="B36" i="47"/>
  <c r="K35" i="47"/>
  <c r="H35" i="47"/>
  <c r="E35" i="47"/>
  <c r="L34" i="47"/>
  <c r="K34" i="47"/>
  <c r="I34" i="47"/>
  <c r="H34" i="47"/>
  <c r="E34" i="47"/>
  <c r="K33" i="47"/>
  <c r="H33" i="47"/>
  <c r="E33" i="47"/>
  <c r="K32" i="47"/>
  <c r="H32" i="47"/>
  <c r="E32" i="47"/>
  <c r="K31" i="47"/>
  <c r="H31" i="47"/>
  <c r="E31" i="47"/>
  <c r="K30" i="47"/>
  <c r="H30" i="47"/>
  <c r="E30" i="47"/>
  <c r="K29" i="47"/>
  <c r="H29" i="47"/>
  <c r="F34" i="47"/>
  <c r="E29" i="47"/>
  <c r="L28" i="47"/>
  <c r="K28" i="47"/>
  <c r="I28" i="47"/>
  <c r="H28" i="47"/>
  <c r="E28" i="47"/>
  <c r="K27" i="47"/>
  <c r="H27" i="47"/>
  <c r="E27" i="47"/>
  <c r="K26" i="47"/>
  <c r="H26" i="47"/>
  <c r="E26" i="47"/>
  <c r="K25" i="47"/>
  <c r="H25" i="47"/>
  <c r="E25" i="47"/>
  <c r="K24" i="47"/>
  <c r="H24" i="47"/>
  <c r="E24" i="47"/>
  <c r="K23" i="47"/>
  <c r="H23" i="47"/>
  <c r="E23" i="47"/>
  <c r="K22" i="47"/>
  <c r="H22" i="47"/>
  <c r="E22" i="47"/>
  <c r="K21" i="47"/>
  <c r="H21" i="47"/>
  <c r="E21" i="47"/>
  <c r="K20" i="47"/>
  <c r="H20" i="47"/>
  <c r="E20" i="47"/>
  <c r="C20" i="47"/>
  <c r="B37" i="47" s="1"/>
  <c r="K19" i="47"/>
  <c r="H19" i="47"/>
  <c r="E19" i="47"/>
  <c r="C19" i="47"/>
  <c r="K18" i="47"/>
  <c r="H18" i="47"/>
  <c r="E18" i="47"/>
  <c r="H17" i="47"/>
  <c r="E17" i="47"/>
  <c r="K16" i="47"/>
  <c r="H16" i="47"/>
  <c r="E16" i="47"/>
  <c r="K15" i="47"/>
  <c r="H15" i="47"/>
  <c r="E15" i="47"/>
  <c r="K14" i="47"/>
  <c r="H14" i="47"/>
  <c r="E14" i="47"/>
  <c r="K13" i="47"/>
  <c r="H13" i="47"/>
  <c r="E13" i="47"/>
  <c r="K12" i="47"/>
  <c r="H12" i="47"/>
  <c r="E12" i="47"/>
  <c r="K11" i="47"/>
  <c r="H11" i="47"/>
  <c r="E11" i="47"/>
  <c r="L35" i="47" l="1"/>
  <c r="L47" i="47" s="1"/>
  <c r="I35" i="47"/>
  <c r="I47" i="47" s="1"/>
  <c r="R8" i="47"/>
  <c r="O8" i="47"/>
  <c r="U8" i="47" s="1"/>
  <c r="F28" i="47"/>
  <c r="F35" i="47" s="1"/>
  <c r="F46" i="47"/>
  <c r="B42" i="47"/>
  <c r="F47" i="47" l="1"/>
  <c r="F56" i="47" s="1"/>
  <c r="I8" i="47"/>
  <c r="L8" i="47" s="1"/>
  <c r="AF39" i="26" l="1"/>
  <c r="AF38" i="26"/>
  <c r="M28" i="26"/>
  <c r="AA28" i="26" s="1"/>
  <c r="D28" i="26"/>
  <c r="M27" i="26"/>
  <c r="AA27" i="26" s="1"/>
  <c r="D27" i="26"/>
  <c r="M26" i="26"/>
  <c r="AA26" i="26" s="1"/>
  <c r="AL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S22" i="25"/>
  <c r="U22" i="25" s="1"/>
  <c r="V22" i="25" s="1"/>
  <c r="R22" i="25"/>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R14" i="25"/>
  <c r="S14" i="25" s="1"/>
  <c r="U14" i="25" s="1"/>
  <c r="V14" i="25" s="1"/>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7" i="26" l="1"/>
  <c r="AL28"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7" authorId="0" shapeId="0" xr:uid="{00000000-0006-0000-0100-000001000000}">
      <text>
        <r>
          <rPr>
            <sz val="9"/>
            <color indexed="81"/>
            <rFont val="ＭＳ Ｐゴシック"/>
            <family val="3"/>
            <charset val="128"/>
          </rPr>
          <t>年度欄が不足する場合は適宜追加すること</t>
        </r>
      </text>
    </comment>
    <comment ref="C12" authorId="0" shapeId="0" xr:uid="{00000000-0006-0000-0100-000002000000}">
      <text>
        <r>
          <rPr>
            <sz val="9"/>
            <color indexed="81"/>
            <rFont val="ＭＳ Ｐゴシック"/>
            <family val="3"/>
            <charset val="128"/>
          </rPr>
          <t>改修工事の場合は
&lt;改修工事&gt;を選択</t>
        </r>
      </text>
    </comment>
    <comment ref="C13" authorId="0" shapeId="0" xr:uid="{00000000-0006-0000-0100-000003000000}">
      <text>
        <r>
          <rPr>
            <sz val="9"/>
            <color indexed="81"/>
            <rFont val="ＭＳ Ｐゴシック"/>
            <family val="3"/>
            <charset val="128"/>
          </rPr>
          <t>&lt;建築工事&gt;の場合は、
さらに工事種別を選択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6196C9FE-2A6F-4C8B-A589-E45B78ED519B}">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4B0025DA-332B-455C-BFA2-38CAB13CB32A}">
      <text>
        <r>
          <rPr>
            <sz val="9"/>
            <color indexed="81"/>
            <rFont val="ＭＳ Ｐゴシック"/>
            <family val="3"/>
            <charset val="128"/>
          </rPr>
          <t>数値を入力</t>
        </r>
      </text>
    </comment>
    <comment ref="K22" authorId="0" shapeId="0" xr:uid="{35EBCFBB-4608-4A4F-B435-4814CE51C9A7}">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xr:uid="{38D0FD66-F1F4-4B11-99D7-CF25DD05808A}">
      <text>
        <r>
          <rPr>
            <sz val="9"/>
            <color indexed="81"/>
            <rFont val="ＭＳ Ｐゴシック"/>
            <family val="3"/>
            <charset val="128"/>
          </rPr>
          <t>上段：補助対象部分を再掲で記載</t>
        </r>
      </text>
    </comment>
    <comment ref="C32" authorId="0" shapeId="0" xr:uid="{26238C8F-B47F-44C2-A77A-11D4277186B4}">
      <text>
        <r>
          <rPr>
            <sz val="9"/>
            <color indexed="81"/>
            <rFont val="ＭＳ Ｐゴシック"/>
            <family val="3"/>
            <charset val="128"/>
          </rPr>
          <t>下段：補助対象部分も含めた面積を記載</t>
        </r>
      </text>
    </comment>
  </commentList>
</comments>
</file>

<file path=xl/sharedStrings.xml><?xml version="1.0" encoding="utf-8"?>
<sst xmlns="http://schemas.openxmlformats.org/spreadsheetml/2006/main" count="650" uniqueCount="429">
  <si>
    <t>Ａ</t>
  </si>
  <si>
    <t>Ｂ</t>
  </si>
  <si>
    <t>Ａ－Ｂ＝Ｃ</t>
  </si>
  <si>
    <t>Ｄ</t>
  </si>
  <si>
    <t>Ｅ</t>
  </si>
  <si>
    <t>Ｆ</t>
  </si>
  <si>
    <t>Ｇ</t>
  </si>
  <si>
    <t>Ｈ</t>
  </si>
  <si>
    <t>Ｉ</t>
  </si>
  <si>
    <t>総事業費</t>
  </si>
  <si>
    <t>寄付金　その他の収入額</t>
  </si>
  <si>
    <t>差引事業費</t>
  </si>
  <si>
    <t>基　　　準　　　額</t>
  </si>
  <si>
    <t>都道府県　　補助額</t>
  </si>
  <si>
    <t>単価</t>
  </si>
  <si>
    <t>金額</t>
  </si>
  <si>
    <t>円</t>
  </si>
  <si>
    <t>選　定　額</t>
    <phoneticPr fontId="4"/>
  </si>
  <si>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</si>
  <si>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</si>
  <si>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</si>
  <si>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</si>
  <si>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</si>
  <si>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</si>
  <si>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</si>
  <si>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</si>
  <si>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</si>
  <si>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</si>
  <si>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</si>
  <si>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</si>
  <si>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</si>
  <si>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</si>
  <si>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</si>
  <si>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</si>
  <si>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</si>
  <si>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</si>
  <si>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</si>
  <si>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様式２</t>
    <phoneticPr fontId="4"/>
  </si>
  <si>
    <t>区分</t>
    <rPh sb="0" eb="2">
      <t>クブン</t>
    </rPh>
    <phoneticPr fontId="4"/>
  </si>
  <si>
    <t>費目</t>
    <phoneticPr fontId="4"/>
  </si>
  <si>
    <t>員数</t>
    <phoneticPr fontId="4"/>
  </si>
  <si>
    <t>単価</t>
    <phoneticPr fontId="4"/>
  </si>
  <si>
    <t>金額</t>
    <phoneticPr fontId="4"/>
  </si>
  <si>
    <t>補助対象事業分</t>
    <rPh sb="0" eb="2">
      <t>ホジョ</t>
    </rPh>
    <rPh sb="2" eb="4">
      <t>タイショウ</t>
    </rPh>
    <rPh sb="4" eb="7">
      <t>ジギョウブン</t>
    </rPh>
    <phoneticPr fontId="4"/>
  </si>
  <si>
    <t>補助対象事業外分</t>
    <rPh sb="0" eb="2">
      <t>ホジョ</t>
    </rPh>
    <rPh sb="2" eb="4">
      <t>タイショウ</t>
    </rPh>
    <rPh sb="4" eb="6">
      <t>ジギョウ</t>
    </rPh>
    <rPh sb="6" eb="7">
      <t>ガイ</t>
    </rPh>
    <phoneticPr fontId="4"/>
  </si>
  <si>
    <t>補助対象経費</t>
    <rPh sb="0" eb="2">
      <t>ホジョ</t>
    </rPh>
    <rPh sb="2" eb="4">
      <t>タイショウ</t>
    </rPh>
    <rPh sb="4" eb="6">
      <t>ケイヒ</t>
    </rPh>
    <phoneticPr fontId="4"/>
  </si>
  <si>
    <t>補助対象外経費</t>
    <rPh sb="0" eb="2">
      <t>ホジョ</t>
    </rPh>
    <rPh sb="2" eb="5">
      <t>タイショウガイ</t>
    </rPh>
    <rPh sb="5" eb="7">
      <t>ケイヒ</t>
    </rPh>
    <phoneticPr fontId="4"/>
  </si>
  <si>
    <t>事業区分</t>
    <phoneticPr fontId="4"/>
  </si>
  <si>
    <t>・</t>
  </si>
  <si>
    <t>・</t>
    <phoneticPr fontId="4"/>
  </si>
  <si>
    <t>【診療棟】</t>
    <rPh sb="1" eb="3">
      <t>シンリョウ</t>
    </rPh>
    <rPh sb="3" eb="4">
      <t>トウ</t>
    </rPh>
    <phoneticPr fontId="4"/>
  </si>
  <si>
    <t>【病棟】</t>
    <rPh sb="1" eb="3">
      <t>ビョウトウ</t>
    </rPh>
    <phoneticPr fontId="4"/>
  </si>
  <si>
    <t xml:space="preserve"> &lt;附帯工事&gt;</t>
    <phoneticPr fontId="4"/>
  </si>
  <si>
    <t xml:space="preserve"> &lt;附帯工事&gt;         </t>
    <phoneticPr fontId="4"/>
  </si>
  <si>
    <t>合計（総事業費）</t>
    <rPh sb="0" eb="2">
      <t>ゴウケイ</t>
    </rPh>
    <rPh sb="3" eb="4">
      <t>ソウ</t>
    </rPh>
    <rPh sb="4" eb="7">
      <t>ジギョウヒ</t>
    </rPh>
    <phoneticPr fontId="4"/>
  </si>
  <si>
    <t xml:space="preserve">計         </t>
    <phoneticPr fontId="4"/>
  </si>
  <si>
    <t>小　計</t>
    <phoneticPr fontId="4"/>
  </si>
  <si>
    <t>合　計</t>
    <rPh sb="0" eb="1">
      <t>ゴウ</t>
    </rPh>
    <rPh sb="2" eb="3">
      <t>ケイ</t>
    </rPh>
    <phoneticPr fontId="4"/>
  </si>
  <si>
    <t>総　合　計</t>
    <rPh sb="0" eb="1">
      <t>フサ</t>
    </rPh>
    <rPh sb="2" eb="3">
      <t>ゴウ</t>
    </rPh>
    <rPh sb="4" eb="5">
      <t>ケイ</t>
    </rPh>
    <phoneticPr fontId="4"/>
  </si>
  <si>
    <t>事業区分</t>
    <rPh sb="0" eb="2">
      <t>ジギョウ</t>
    </rPh>
    <rPh sb="2" eb="4">
      <t>クブン</t>
    </rPh>
    <phoneticPr fontId="4"/>
  </si>
  <si>
    <t>施工内容</t>
    <rPh sb="0" eb="2">
      <t>セコウ</t>
    </rPh>
    <rPh sb="2" eb="4">
      <t>ナイヨウ</t>
    </rPh>
    <phoneticPr fontId="4"/>
  </si>
  <si>
    <t>構造</t>
    <rPh sb="0" eb="2">
      <t>コウゾウ</t>
    </rPh>
    <phoneticPr fontId="4"/>
  </si>
  <si>
    <t>(1) へき地診療所施設整備事業</t>
    <phoneticPr fontId="4"/>
  </si>
  <si>
    <t>鉄骨鉄筋コンクリート造</t>
    <rPh sb="0" eb="2">
      <t>テッコツ</t>
    </rPh>
    <rPh sb="2" eb="4">
      <t>テッキン</t>
    </rPh>
    <phoneticPr fontId="4"/>
  </si>
  <si>
    <t>(2) 過疎地域等特定診療所施設整備事業</t>
    <phoneticPr fontId="4"/>
  </si>
  <si>
    <t>鉄筋コンクリート造</t>
    <rPh sb="0" eb="2">
      <t>テッキン</t>
    </rPh>
    <phoneticPr fontId="4"/>
  </si>
  <si>
    <t>(3) へき地保健指導所施設整備事業</t>
    <phoneticPr fontId="4"/>
  </si>
  <si>
    <t>鉄骨造（鉄筋コンクリート造と同等の強度）</t>
    <rPh sb="0" eb="2">
      <t>テッコツ</t>
    </rPh>
    <rPh sb="4" eb="6">
      <t>テッキン</t>
    </rPh>
    <rPh sb="12" eb="13">
      <t>ヅク</t>
    </rPh>
    <rPh sb="14" eb="16">
      <t>ドウトウ</t>
    </rPh>
    <rPh sb="17" eb="19">
      <t>キョウド</t>
    </rPh>
    <phoneticPr fontId="4"/>
  </si>
  <si>
    <t>(4) 研修医のための研修施設整備事業</t>
    <phoneticPr fontId="4"/>
  </si>
  <si>
    <t>鉄骨造（ブロック造と同等の強度）</t>
    <rPh sb="0" eb="2">
      <t>テッコツ</t>
    </rPh>
    <rPh sb="8" eb="9">
      <t>ツク</t>
    </rPh>
    <rPh sb="10" eb="12">
      <t>ドウトウ</t>
    </rPh>
    <rPh sb="13" eb="15">
      <t>キョウド</t>
    </rPh>
    <phoneticPr fontId="4"/>
  </si>
  <si>
    <t>(5) 臨床研修病院施設整備事業</t>
    <phoneticPr fontId="4"/>
  </si>
  <si>
    <t>ブロック造</t>
    <rPh sb="4" eb="5">
      <t>ヅク</t>
    </rPh>
    <phoneticPr fontId="4"/>
  </si>
  <si>
    <t>(6) へき地医療拠点病院施設整備事業</t>
    <phoneticPr fontId="4"/>
  </si>
  <si>
    <t>木造</t>
    <rPh sb="0" eb="2">
      <t>モクゾウ</t>
    </rPh>
    <phoneticPr fontId="4"/>
  </si>
  <si>
    <t>(7) 医師臨床研修病院研修医環境整備事業</t>
    <phoneticPr fontId="4"/>
  </si>
  <si>
    <t>プレハブ造</t>
    <rPh sb="4" eb="5">
      <t>ツク</t>
    </rPh>
    <phoneticPr fontId="4"/>
  </si>
  <si>
    <t>(8) 離島等患者宿泊施設施設整備事業</t>
    <phoneticPr fontId="4"/>
  </si>
  <si>
    <t>(9) 産科医療機関施設整備事業</t>
    <phoneticPr fontId="4"/>
  </si>
  <si>
    <t>(10) 分娩取扱施設施設整備事業</t>
    <phoneticPr fontId="4"/>
  </si>
  <si>
    <t>(11) 死亡時画像診断システム施設整備事業</t>
    <phoneticPr fontId="4"/>
  </si>
  <si>
    <t>(12) 有床診療所等スプリンクラー等施設整備事業</t>
    <phoneticPr fontId="4"/>
  </si>
  <si>
    <t>(14)院内感染対策施設整備事業</t>
    <phoneticPr fontId="4"/>
  </si>
  <si>
    <t>←「事業区分」はプルダウンから選択</t>
    <rPh sb="2" eb="4">
      <t>ジギョウ</t>
    </rPh>
    <rPh sb="4" eb="6">
      <t>クブン</t>
    </rPh>
    <rPh sb="15" eb="17">
      <t>センタク</t>
    </rPh>
    <phoneticPr fontId="4"/>
  </si>
  <si>
    <t>外分」とは当該事業の補助金の交付の対象としない部分（財産処分の制限がかからない部分）を指す。</t>
    <phoneticPr fontId="4"/>
  </si>
  <si>
    <t xml:space="preserve">      　</t>
    <phoneticPr fontId="4"/>
  </si>
  <si>
    <t>なお、単年度事業の場合には、「総事業」欄のみに記入すること。</t>
    <phoneticPr fontId="4"/>
  </si>
  <si>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4"/>
  </si>
  <si>
    <t>（４）はさらに、事業の種別により新築、改築、増築、改修等に区分すること。</t>
    <phoneticPr fontId="4"/>
  </si>
  <si>
    <t xml:space="preserve">    </t>
    <phoneticPr fontId="4"/>
  </si>
  <si>
    <t xml:space="preserve"> なお、事業の種別は次による。</t>
    <phoneticPr fontId="4"/>
  </si>
  <si>
    <t xml:space="preserve">     </t>
    <phoneticPr fontId="4"/>
  </si>
  <si>
    <t xml:space="preserve">   </t>
    <phoneticPr fontId="4"/>
  </si>
  <si>
    <t>補助対象事業分の備考欄の「整備病床数」は、補助対象事業分に含まれる病床数を記入すること。</t>
    <phoneticPr fontId="4"/>
  </si>
  <si>
    <t>全体の事業が３か年以上にわたる計画の場合には、「年度別内訳」欄を適宜増やして作成すること。</t>
    <phoneticPr fontId="4"/>
  </si>
  <si>
    <t>（１）</t>
    <phoneticPr fontId="4"/>
  </si>
  <si>
    <t>（２）</t>
    <phoneticPr fontId="4"/>
  </si>
  <si>
    <t>（３）</t>
    <phoneticPr fontId="4"/>
  </si>
  <si>
    <t>（４）</t>
    <phoneticPr fontId="4"/>
  </si>
  <si>
    <t>（５）</t>
    <phoneticPr fontId="4"/>
  </si>
  <si>
    <t>（６）</t>
    <phoneticPr fontId="4"/>
  </si>
  <si>
    <t>（７）</t>
    <phoneticPr fontId="4"/>
  </si>
  <si>
    <t>「事業区分」には、医療施設等施設整備費補助金交付要綱の５（交付額の算定方法）の表の「１区分」欄に定める事業区分を、</t>
    <phoneticPr fontId="4"/>
  </si>
  <si>
    <t>「補助対象事業分」とは当該事業の補助金の交付の対象とする部分（財産処分の制限がかかる部分）を指し、「補助対象事業</t>
    <phoneticPr fontId="4"/>
  </si>
  <si>
    <t>「補助対象外経費」とは補助対象事業分のうち、医療施設等施設整備費補助金交付要綱に定める（交付の対象外費用）に該</t>
    <phoneticPr fontId="4"/>
  </si>
  <si>
    <t>　　新　　築：新たに建物を建築する場合</t>
    <phoneticPr fontId="4"/>
  </si>
  <si>
    <t>　　改　　築：従前の建物を取りこわして、これと位置・構造・規模がほぼ同程度のものを建築する場合</t>
    <phoneticPr fontId="4"/>
  </si>
  <si>
    <t>　　増　　築：敷地内の既存の建物を建て増しする場合で、敷地内に別に建物を新築する場合を含む</t>
    <phoneticPr fontId="4"/>
  </si>
  <si>
    <t>寄付金</t>
    <phoneticPr fontId="4"/>
  </si>
  <si>
    <t>計画年度</t>
  </si>
  <si>
    <t>有</t>
  </si>
  <si>
    <t>人</t>
    <rPh sb="0" eb="1">
      <t>ニン</t>
    </rPh>
    <phoneticPr fontId="17"/>
  </si>
  <si>
    <t>団　体　名　（　開　設　者　）</t>
  </si>
  <si>
    <t>所　　　　　在　　　　　地</t>
  </si>
  <si>
    <t>床</t>
    <rPh sb="0" eb="1">
      <t>ショウ</t>
    </rPh>
    <phoneticPr fontId="17"/>
  </si>
  <si>
    <t>円</t>
    <rPh sb="0" eb="1">
      <t>エン</t>
    </rPh>
    <phoneticPr fontId="17"/>
  </si>
  <si>
    <t>整 備 事 業 期 間</t>
  </si>
  <si>
    <t>様　式　１</t>
    <rPh sb="0" eb="1">
      <t>サマ</t>
    </rPh>
    <rPh sb="2" eb="3">
      <t>シキ</t>
    </rPh>
    <phoneticPr fontId="4"/>
  </si>
  <si>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17"/>
  </si>
  <si>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4"/>
  </si>
  <si>
    <t>都道府県番号</t>
    <rPh sb="0" eb="4">
      <t>トドウフケン</t>
    </rPh>
    <rPh sb="4" eb="6">
      <t>バンゴウ</t>
    </rPh>
    <phoneticPr fontId="17"/>
  </si>
  <si>
    <t>都道府県内施設通番</t>
    <rPh sb="0" eb="4">
      <t>トドウフケン</t>
    </rPh>
    <rPh sb="4" eb="5">
      <t>ナイ</t>
    </rPh>
    <rPh sb="5" eb="7">
      <t>シセツ</t>
    </rPh>
    <rPh sb="7" eb="9">
      <t>ツウバン</t>
    </rPh>
    <phoneticPr fontId="17"/>
  </si>
  <si>
    <t>補助事業者名
（都道府県名）</t>
    <rPh sb="0" eb="2">
      <t>ホジョ</t>
    </rPh>
    <rPh sb="2" eb="5">
      <t>ジギョウシャ</t>
    </rPh>
    <rPh sb="5" eb="6">
      <t>メイ</t>
    </rPh>
    <rPh sb="8" eb="12">
      <t>トドウフケン</t>
    </rPh>
    <rPh sb="12" eb="13">
      <t>メイ</t>
    </rPh>
    <phoneticPr fontId="17"/>
  </si>
  <si>
    <t>間接補助事業者名
（施設名）</t>
    <rPh sb="0" eb="2">
      <t>カンセツ</t>
    </rPh>
    <rPh sb="2" eb="4">
      <t>ホジョ</t>
    </rPh>
    <rPh sb="4" eb="8">
      <t>ジギョウシャメイ</t>
    </rPh>
    <rPh sb="10" eb="13">
      <t>シセツメイ</t>
    </rPh>
    <phoneticPr fontId="17"/>
  </si>
  <si>
    <t>住所</t>
    <rPh sb="0" eb="2">
      <t>ジュウショ</t>
    </rPh>
    <phoneticPr fontId="17"/>
  </si>
  <si>
    <t>開設者</t>
    <rPh sb="0" eb="3">
      <t>カイセツシャ</t>
    </rPh>
    <phoneticPr fontId="17"/>
  </si>
  <si>
    <t>棟名</t>
    <rPh sb="0" eb="2">
      <t>トウメイ</t>
    </rPh>
    <phoneticPr fontId="17"/>
  </si>
  <si>
    <t>施設種別</t>
    <rPh sb="0" eb="2">
      <t>シセツ</t>
    </rPh>
    <rPh sb="2" eb="4">
      <t>シュベツ</t>
    </rPh>
    <phoneticPr fontId="17"/>
  </si>
  <si>
    <t>補助区分</t>
    <rPh sb="0" eb="2">
      <t>ホジョ</t>
    </rPh>
    <rPh sb="2" eb="4">
      <t>クブン</t>
    </rPh>
    <phoneticPr fontId="17"/>
  </si>
  <si>
    <t>整備するスプリンクラー等の種別</t>
    <rPh sb="0" eb="2">
      <t>セイビ</t>
    </rPh>
    <rPh sb="11" eb="12">
      <t>トウ</t>
    </rPh>
    <rPh sb="13" eb="15">
      <t>シュベツ</t>
    </rPh>
    <phoneticPr fontId="17"/>
  </si>
  <si>
    <t>病床数（助産所にあっては入所施設のベッド数）</t>
    <rPh sb="0" eb="3">
      <t>ビョウショウスウ</t>
    </rPh>
    <rPh sb="4" eb="7">
      <t>ジョサンジョ</t>
    </rPh>
    <rPh sb="12" eb="14">
      <t>ニュウショ</t>
    </rPh>
    <rPh sb="14" eb="16">
      <t>シセツ</t>
    </rPh>
    <rPh sb="20" eb="21">
      <t>スウ</t>
    </rPh>
    <phoneticPr fontId="17"/>
  </si>
  <si>
    <t>施設全体の病床数</t>
    <rPh sb="0" eb="2">
      <t>シセツ</t>
    </rPh>
    <rPh sb="2" eb="4">
      <t>ゼンタイ</t>
    </rPh>
    <rPh sb="5" eb="8">
      <t>ビョウショウスウ</t>
    </rPh>
    <phoneticPr fontId="17"/>
  </si>
  <si>
    <t>収容人員</t>
    <rPh sb="0" eb="2">
      <t>シュウヨウ</t>
    </rPh>
    <rPh sb="2" eb="4">
      <t>ジンイン</t>
    </rPh>
    <phoneticPr fontId="17"/>
  </si>
  <si>
    <t>延べ床面積</t>
    <rPh sb="0" eb="1">
      <t>ノ</t>
    </rPh>
    <rPh sb="2" eb="5">
      <t>ユカメンセキ</t>
    </rPh>
    <phoneticPr fontId="17"/>
  </si>
  <si>
    <t>主な診療科</t>
    <rPh sb="0" eb="1">
      <t>オモ</t>
    </rPh>
    <rPh sb="2" eb="5">
      <t>シンリョウカ</t>
    </rPh>
    <phoneticPr fontId="17"/>
  </si>
  <si>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17"/>
  </si>
  <si>
    <t>夜間の職員実配置人数</t>
    <rPh sb="0" eb="2">
      <t>ヤカン</t>
    </rPh>
    <rPh sb="3" eb="5">
      <t>ショクイン</t>
    </rPh>
    <rPh sb="5" eb="6">
      <t>ジツ</t>
    </rPh>
    <rPh sb="6" eb="8">
      <t>ハイチ</t>
    </rPh>
    <rPh sb="8" eb="10">
      <t>ニンズウ</t>
    </rPh>
    <phoneticPr fontId="17"/>
  </si>
  <si>
    <t>棟の建築構造</t>
    <rPh sb="0" eb="1">
      <t>トウ</t>
    </rPh>
    <rPh sb="2" eb="4">
      <t>ケンチク</t>
    </rPh>
    <rPh sb="4" eb="6">
      <t>コウゾウ</t>
    </rPh>
    <phoneticPr fontId="17"/>
  </si>
  <si>
    <t>内装の仕上げ</t>
    <rPh sb="0" eb="2">
      <t>ナイソウ</t>
    </rPh>
    <rPh sb="3" eb="5">
      <t>シア</t>
    </rPh>
    <phoneticPr fontId="17"/>
  </si>
  <si>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17"/>
  </si>
  <si>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17"/>
  </si>
  <si>
    <t>消火器の有無</t>
    <rPh sb="0" eb="3">
      <t>ショウカキ</t>
    </rPh>
    <rPh sb="4" eb="6">
      <t>ウム</t>
    </rPh>
    <phoneticPr fontId="17"/>
  </si>
  <si>
    <t>自動火災報知設備の設置の有無</t>
    <rPh sb="0" eb="2">
      <t>ジドウ</t>
    </rPh>
    <rPh sb="2" eb="4">
      <t>カサイ</t>
    </rPh>
    <rPh sb="4" eb="6">
      <t>ホウチ</t>
    </rPh>
    <rPh sb="6" eb="8">
      <t>セツビ</t>
    </rPh>
    <rPh sb="9" eb="11">
      <t>セッチ</t>
    </rPh>
    <rPh sb="12" eb="14">
      <t>ウム</t>
    </rPh>
    <phoneticPr fontId="17"/>
  </si>
  <si>
    <t>対象経費の
支出予定額</t>
    <phoneticPr fontId="4"/>
  </si>
  <si>
    <t>国庫補助　　　基本額</t>
    <phoneticPr fontId="17"/>
  </si>
  <si>
    <t>国庫補助　　　所要額</t>
    <phoneticPr fontId="4"/>
  </si>
  <si>
    <t>整備面積</t>
    <rPh sb="0" eb="2">
      <t>セイビ</t>
    </rPh>
    <phoneticPr fontId="17"/>
  </si>
  <si>
    <t>1：有床診療所
2：病院
3：有床歯科診療所
4：助産所</t>
    <rPh sb="2" eb="4">
      <t>ユウショウ</t>
    </rPh>
    <rPh sb="4" eb="7">
      <t>シンリョウジョ</t>
    </rPh>
    <rPh sb="10" eb="12">
      <t>ビョウイン</t>
    </rPh>
    <rPh sb="15" eb="17">
      <t>ユウショウ</t>
    </rPh>
    <rPh sb="17" eb="19">
      <t>シカ</t>
    </rPh>
    <phoneticPr fontId="17"/>
  </si>
  <si>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17"/>
  </si>
  <si>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17"/>
  </si>
  <si>
    <t>円</t>
    <phoneticPr fontId="17"/>
  </si>
  <si>
    <t>㎡</t>
    <phoneticPr fontId="17"/>
  </si>
  <si>
    <t>㎡</t>
    <phoneticPr fontId="17"/>
  </si>
  <si>
    <t>○○科</t>
    <rPh sb="2" eb="3">
      <t>カ</t>
    </rPh>
    <phoneticPr fontId="17"/>
  </si>
  <si>
    <t>人／日</t>
    <rPh sb="0" eb="1">
      <t>ニン</t>
    </rPh>
    <rPh sb="2" eb="3">
      <t>ヒ</t>
    </rPh>
    <phoneticPr fontId="17"/>
  </si>
  <si>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17"/>
  </si>
  <si>
    <t>1:不燃
2：準不燃
3：難燃
4：その他</t>
    <rPh sb="2" eb="4">
      <t>フネン</t>
    </rPh>
    <rPh sb="7" eb="8">
      <t>ジュン</t>
    </rPh>
    <rPh sb="8" eb="10">
      <t>フネン</t>
    </rPh>
    <rPh sb="13" eb="15">
      <t>ナンネン</t>
    </rPh>
    <rPh sb="20" eb="21">
      <t>タ</t>
    </rPh>
    <phoneticPr fontId="17"/>
  </si>
  <si>
    <t>回／年</t>
    <rPh sb="0" eb="1">
      <t>カイ</t>
    </rPh>
    <rPh sb="2" eb="3">
      <t>ネン</t>
    </rPh>
    <phoneticPr fontId="17"/>
  </si>
  <si>
    <t>1：有
2：無</t>
    <rPh sb="2" eb="3">
      <t>ア</t>
    </rPh>
    <rPh sb="6" eb="7">
      <t>ナ</t>
    </rPh>
    <phoneticPr fontId="17"/>
  </si>
  <si>
    <t>○○県</t>
    <rPh sb="2" eb="3">
      <t>ケン</t>
    </rPh>
    <phoneticPr fontId="17"/>
  </si>
  <si>
    <t>○○診療所</t>
    <rPh sb="2" eb="5">
      <t>シンリョウジョ</t>
    </rPh>
    <phoneticPr fontId="17"/>
  </si>
  <si>
    <t>○○県○○市</t>
    <rPh sb="2" eb="3">
      <t>ケン</t>
    </rPh>
    <rPh sb="5" eb="6">
      <t>シ</t>
    </rPh>
    <phoneticPr fontId="17"/>
  </si>
  <si>
    <t>△△</t>
    <phoneticPr fontId="17"/>
  </si>
  <si>
    <t>Ａ</t>
    <phoneticPr fontId="17"/>
  </si>
  <si>
    <t>-</t>
    <phoneticPr fontId="17"/>
  </si>
  <si>
    <t>-</t>
  </si>
  <si>
    <t>●●病院</t>
    <rPh sb="2" eb="4">
      <t>ビョウイン</t>
    </rPh>
    <phoneticPr fontId="17"/>
  </si>
  <si>
    <t>▲▲</t>
    <phoneticPr fontId="17"/>
  </si>
  <si>
    <t>Ｂ</t>
    <phoneticPr fontId="17"/>
  </si>
  <si>
    <t>Ｃ</t>
    <phoneticPr fontId="17"/>
  </si>
  <si>
    <t>Ｄ</t>
    <phoneticPr fontId="17"/>
  </si>
  <si>
    <t>様　式　２</t>
    <phoneticPr fontId="17"/>
  </si>
  <si>
    <t>ス　プ　リ　ン　ク　ラ　ー　等　施　設　整　備　事　業　計　画　書</t>
    <rPh sb="14" eb="15">
      <t>トウ</t>
    </rPh>
    <phoneticPr fontId="17"/>
  </si>
  <si>
    <t>　　　　　年度</t>
    <phoneticPr fontId="17"/>
  </si>
  <si>
    <t>施設の種別（○をつける）</t>
    <rPh sb="0" eb="2">
      <t>シセツ</t>
    </rPh>
    <rPh sb="3" eb="5">
      <t>シュベツ</t>
    </rPh>
    <phoneticPr fontId="17"/>
  </si>
  <si>
    <t>有床診療所</t>
    <rPh sb="0" eb="2">
      <t>ユウショウ</t>
    </rPh>
    <rPh sb="2" eb="5">
      <t>シンリョウジョ</t>
    </rPh>
    <phoneticPr fontId="17"/>
  </si>
  <si>
    <t>　　　病院</t>
    <rPh sb="3" eb="5">
      <t>ビョウイン</t>
    </rPh>
    <phoneticPr fontId="17"/>
  </si>
  <si>
    <t>有床歯科診療所</t>
    <rPh sb="0" eb="2">
      <t>ユウショウ</t>
    </rPh>
    <rPh sb="2" eb="4">
      <t>シカ</t>
    </rPh>
    <rPh sb="4" eb="7">
      <t>シンリョウジョ</t>
    </rPh>
    <phoneticPr fontId="17"/>
  </si>
  <si>
    <t>助産所（入所施設を有する）</t>
    <rPh sb="0" eb="3">
      <t>ジョサンジョ</t>
    </rPh>
    <rPh sb="4" eb="6">
      <t>ニュウショ</t>
    </rPh>
    <rPh sb="6" eb="8">
      <t>シセツ</t>
    </rPh>
    <rPh sb="9" eb="10">
      <t>ユウ</t>
    </rPh>
    <phoneticPr fontId="17"/>
  </si>
  <si>
    <t>施　　設　　名</t>
    <rPh sb="0" eb="1">
      <t>シ</t>
    </rPh>
    <rPh sb="3" eb="4">
      <t>セツ</t>
    </rPh>
    <rPh sb="6" eb="7">
      <t>メイ</t>
    </rPh>
    <phoneticPr fontId="17"/>
  </si>
  <si>
    <t>１．整備事業計画概要</t>
    <phoneticPr fontId="17"/>
  </si>
  <si>
    <t>スプリンクラー等施設整備事業期間</t>
    <rPh sb="7" eb="8">
      <t>トウ</t>
    </rPh>
    <rPh sb="8" eb="10">
      <t>シセツ</t>
    </rPh>
    <rPh sb="10" eb="12">
      <t>セイビ</t>
    </rPh>
    <rPh sb="12" eb="14">
      <t>ジギョウ</t>
    </rPh>
    <rPh sb="14" eb="16">
      <t>キカン</t>
    </rPh>
    <phoneticPr fontId="17"/>
  </si>
  <si>
    <t>着工</t>
    <phoneticPr fontId="17"/>
  </si>
  <si>
    <t>平成</t>
    <rPh sb="0" eb="2">
      <t>ヘイセイ</t>
    </rPh>
    <phoneticPr fontId="17"/>
  </si>
  <si>
    <t>年</t>
    <rPh sb="0" eb="1">
      <t>ネン</t>
    </rPh>
    <phoneticPr fontId="17"/>
  </si>
  <si>
    <t>月</t>
    <rPh sb="0" eb="1">
      <t>ガツ</t>
    </rPh>
    <phoneticPr fontId="17"/>
  </si>
  <si>
    <t>日</t>
    <rPh sb="0" eb="1">
      <t>ニチ</t>
    </rPh>
    <phoneticPr fontId="17"/>
  </si>
  <si>
    <t>竣工</t>
    <rPh sb="0" eb="2">
      <t>シュンコウ</t>
    </rPh>
    <phoneticPr fontId="17"/>
  </si>
  <si>
    <t>２．スプリンクラー施設の整備</t>
    <rPh sb="9" eb="11">
      <t>シセツ</t>
    </rPh>
    <rPh sb="12" eb="14">
      <t>セイビ</t>
    </rPh>
    <phoneticPr fontId="17"/>
  </si>
  <si>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17"/>
  </si>
  <si>
    <t>施設名
（棟名）</t>
    <rPh sb="0" eb="2">
      <t>シセツ</t>
    </rPh>
    <rPh sb="2" eb="3">
      <t>メイ</t>
    </rPh>
    <rPh sb="5" eb="6">
      <t>トウ</t>
    </rPh>
    <rPh sb="6" eb="7">
      <t>メイ</t>
    </rPh>
    <phoneticPr fontId="17"/>
  </si>
  <si>
    <t>整備する
スプリンクラー等の種別</t>
    <rPh sb="0" eb="2">
      <t>セイビ</t>
    </rPh>
    <rPh sb="12" eb="13">
      <t>トウ</t>
    </rPh>
    <rPh sb="14" eb="16">
      <t>シュベツ</t>
    </rPh>
    <phoneticPr fontId="17"/>
  </si>
  <si>
    <r>
      <t xml:space="preserve">スプリンクラー
整備面積
</t>
    </r>
    <r>
      <rPr>
        <sz val="14"/>
        <rFont val="ＭＳ Ｐゴシック"/>
        <family val="3"/>
        <charset val="128"/>
      </rPr>
      <t>※小数点第１位四捨五入</t>
    </r>
    <rPh sb="8" eb="10">
      <t>セイビ</t>
    </rPh>
    <rPh sb="10" eb="12">
      <t>メンセキ</t>
    </rPh>
    <phoneticPr fontId="17"/>
  </si>
  <si>
    <t>対象経費の
実支出（予定）額</t>
    <rPh sb="0" eb="2">
      <t>タイショウ</t>
    </rPh>
    <rPh sb="2" eb="4">
      <t>ケイヒ</t>
    </rPh>
    <rPh sb="6" eb="7">
      <t>ジツ</t>
    </rPh>
    <rPh sb="10" eb="12">
      <t>ヨテイ</t>
    </rPh>
    <rPh sb="13" eb="14">
      <t>ガク</t>
    </rPh>
    <phoneticPr fontId="17"/>
  </si>
  <si>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17"/>
  </si>
  <si>
    <t>延べ床面積
（施設（棟）全体）</t>
    <rPh sb="0" eb="1">
      <t>ノ</t>
    </rPh>
    <rPh sb="2" eb="5">
      <t>ユカメンセキ</t>
    </rPh>
    <rPh sb="7" eb="9">
      <t>シセツ</t>
    </rPh>
    <rPh sb="10" eb="11">
      <t>トウ</t>
    </rPh>
    <rPh sb="12" eb="14">
      <t>ゼンタイ</t>
    </rPh>
    <phoneticPr fontId="17"/>
  </si>
  <si>
    <t>一日平均入院患者数
（直近の報告）</t>
    <rPh sb="0" eb="2">
      <t>イチニチ</t>
    </rPh>
    <rPh sb="2" eb="4">
      <t>ヘイキン</t>
    </rPh>
    <rPh sb="4" eb="6">
      <t>ニュウイン</t>
    </rPh>
    <rPh sb="6" eb="9">
      <t>カンジャスウ</t>
    </rPh>
    <rPh sb="11" eb="13">
      <t>チョッキン</t>
    </rPh>
    <rPh sb="14" eb="16">
      <t>ホウコク</t>
    </rPh>
    <phoneticPr fontId="17"/>
  </si>
  <si>
    <t>夜間の職員
実配置人数</t>
    <rPh sb="0" eb="2">
      <t>ヤカン</t>
    </rPh>
    <rPh sb="3" eb="5">
      <t>ショクイン</t>
    </rPh>
    <rPh sb="6" eb="7">
      <t>ジツ</t>
    </rPh>
    <rPh sb="7" eb="9">
      <t>ハイチ</t>
    </rPh>
    <rPh sb="9" eb="11">
      <t>ニンズウ</t>
    </rPh>
    <phoneticPr fontId="17"/>
  </si>
  <si>
    <t>棟の建築構造</t>
    <rPh sb="0" eb="1">
      <t>ムネ</t>
    </rPh>
    <rPh sb="2" eb="4">
      <t>ケンチク</t>
    </rPh>
    <rPh sb="4" eb="6">
      <t>コウゾウ</t>
    </rPh>
    <phoneticPr fontId="17"/>
  </si>
  <si>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17"/>
  </si>
  <si>
    <t>避難誘導灯及び避難誘導標識の有無</t>
    <phoneticPr fontId="17"/>
  </si>
  <si>
    <t>自動火災報知設備の有無</t>
    <rPh sb="0" eb="2">
      <t>ジドウ</t>
    </rPh>
    <rPh sb="2" eb="4">
      <t>カサイ</t>
    </rPh>
    <rPh sb="4" eb="6">
      <t>ホウチ</t>
    </rPh>
    <rPh sb="6" eb="8">
      <t>セツビ</t>
    </rPh>
    <rPh sb="9" eb="11">
      <t>ウム</t>
    </rPh>
    <phoneticPr fontId="17"/>
  </si>
  <si>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17"/>
  </si>
  <si>
    <t>床</t>
    <rPh sb="0" eb="1">
      <t>ユカ</t>
    </rPh>
    <phoneticPr fontId="17"/>
  </si>
  <si>
    <t>床</t>
    <rPh sb="0" eb="1">
      <t>トコ</t>
    </rPh>
    <phoneticPr fontId="17"/>
  </si>
  <si>
    <t>人／日</t>
    <rPh sb="0" eb="1">
      <t>ニン</t>
    </rPh>
    <rPh sb="2" eb="3">
      <t>ニチ</t>
    </rPh>
    <phoneticPr fontId="17"/>
  </si>
  <si>
    <t>1：不燃
2：準不燃
3：難燃
4：その他</t>
    <rPh sb="2" eb="4">
      <t>フネン</t>
    </rPh>
    <rPh sb="7" eb="8">
      <t>ジュン</t>
    </rPh>
    <rPh sb="8" eb="10">
      <t>フネン</t>
    </rPh>
    <rPh sb="13" eb="15">
      <t>ナンネン</t>
    </rPh>
    <rPh sb="20" eb="21">
      <t>タ</t>
    </rPh>
    <phoneticPr fontId="17"/>
  </si>
  <si>
    <t>①</t>
    <phoneticPr fontId="17"/>
  </si>
  <si>
    <t>②</t>
    <phoneticPr fontId="17"/>
  </si>
  <si>
    <t>③</t>
    <phoneticPr fontId="17"/>
  </si>
  <si>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17"/>
  </si>
  <si>
    <t>スプリンクラー設置実支出(予定)額
（A）</t>
    <rPh sb="7" eb="9">
      <t>セッチ</t>
    </rPh>
    <rPh sb="9" eb="10">
      <t>ジツ</t>
    </rPh>
    <rPh sb="13" eb="15">
      <t>ヨテイ</t>
    </rPh>
    <phoneticPr fontId="17"/>
  </si>
  <si>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17"/>
  </si>
  <si>
    <t>基準単価
（C）</t>
    <rPh sb="0" eb="2">
      <t>キジュン</t>
    </rPh>
    <rPh sb="2" eb="4">
      <t>タンカ</t>
    </rPh>
    <phoneticPr fontId="17"/>
  </si>
  <si>
    <t>補助基準額
（D）＝（B）×（C）</t>
    <rPh sb="0" eb="2">
      <t>ホジョ</t>
    </rPh>
    <rPh sb="2" eb="5">
      <t>キジュンガク</t>
    </rPh>
    <phoneticPr fontId="17"/>
  </si>
  <si>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17"/>
  </si>
  <si>
    <t>①</t>
    <phoneticPr fontId="17"/>
  </si>
  <si>
    <t>㎡　　　　</t>
  </si>
  <si>
    <t>１７，５００円/㎡</t>
    <rPh sb="6" eb="7">
      <t>エン</t>
    </rPh>
    <phoneticPr fontId="17"/>
  </si>
  <si>
    <t>②</t>
    <phoneticPr fontId="17"/>
  </si>
  <si>
    <t>③</t>
    <phoneticPr fontId="17"/>
  </si>
  <si>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17"/>
  </si>
  <si>
    <t>避難誘導灯及び避難誘導標識の有無</t>
    <phoneticPr fontId="17"/>
  </si>
  <si>
    <t>自動火災報知
設備の有無</t>
    <rPh sb="0" eb="2">
      <t>ジドウ</t>
    </rPh>
    <rPh sb="2" eb="4">
      <t>カサイ</t>
    </rPh>
    <rPh sb="4" eb="6">
      <t>ホウチ</t>
    </rPh>
    <rPh sb="7" eb="9">
      <t>セツビ</t>
    </rPh>
    <rPh sb="10" eb="12">
      <t>ウム</t>
    </rPh>
    <phoneticPr fontId="17"/>
  </si>
  <si>
    <t>自動火災報知設備</t>
    <phoneticPr fontId="17"/>
  </si>
  <si>
    <t>火災通報装置</t>
    <phoneticPr fontId="17"/>
  </si>
  <si>
    <t>　＜補助申請額＞</t>
    <rPh sb="2" eb="4">
      <t>ホジョ</t>
    </rPh>
    <rPh sb="4" eb="7">
      <t>シンセイガク</t>
    </rPh>
    <phoneticPr fontId="17"/>
  </si>
  <si>
    <t>対象経費の実支出（予定）額
（A）</t>
    <rPh sb="0" eb="2">
      <t>タイショウ</t>
    </rPh>
    <rPh sb="2" eb="4">
      <t>ケイヒ</t>
    </rPh>
    <rPh sb="5" eb="6">
      <t>ジツ</t>
    </rPh>
    <rPh sb="9" eb="11">
      <t>ヨテイ</t>
    </rPh>
    <rPh sb="12" eb="13">
      <t>ガク</t>
    </rPh>
    <phoneticPr fontId="17"/>
  </si>
  <si>
    <t>非常通報機能の有無</t>
    <rPh sb="0" eb="2">
      <t>ヒジョウ</t>
    </rPh>
    <rPh sb="2" eb="4">
      <t>ツウホウ</t>
    </rPh>
    <rPh sb="4" eb="6">
      <t>キノウ</t>
    </rPh>
    <rPh sb="7" eb="9">
      <t>ウム</t>
    </rPh>
    <phoneticPr fontId="17"/>
  </si>
  <si>
    <t>基準額
（B）</t>
    <phoneticPr fontId="17"/>
  </si>
  <si>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17"/>
  </si>
  <si>
    <t>自動火災報知設備</t>
    <rPh sb="0" eb="2">
      <t>ジドウ</t>
    </rPh>
    <rPh sb="2" eb="4">
      <t>カサイ</t>
    </rPh>
    <rPh sb="4" eb="6">
      <t>ホウチ</t>
    </rPh>
    <rPh sb="6" eb="8">
      <t>セツビ</t>
    </rPh>
    <phoneticPr fontId="17"/>
  </si>
  <si>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17"/>
  </si>
  <si>
    <t>　　　　　　　　　　　　　　　　　　　　　　　　　　　　　　　　　　　　　　　　　　　　　　　　</t>
    <phoneticPr fontId="17"/>
  </si>
  <si>
    <r>
      <t>円</t>
    </r>
    <r>
      <rPr>
        <sz val="24"/>
        <color indexed="10"/>
        <rFont val="ＭＳ Ｐゴシック"/>
        <family val="3"/>
        <charset val="128"/>
      </rPr>
      <t>※</t>
    </r>
    <rPh sb="0" eb="1">
      <t>エン</t>
    </rPh>
    <phoneticPr fontId="17"/>
  </si>
  <si>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17"/>
  </si>
  <si>
    <t>団体名（開設者）</t>
    <rPh sb="0" eb="3">
      <t>ダンタイメイ</t>
    </rPh>
    <rPh sb="4" eb="7">
      <t>カイセツシャ</t>
    </rPh>
    <phoneticPr fontId="4"/>
  </si>
  <si>
    <t>所在地</t>
    <rPh sb="0" eb="3">
      <t>ショザイチ</t>
    </rPh>
    <phoneticPr fontId="4"/>
  </si>
  <si>
    <t>整備事業期間</t>
    <rPh sb="0" eb="2">
      <t>セイビ</t>
    </rPh>
    <rPh sb="2" eb="4">
      <t>ジギョウ</t>
    </rPh>
    <rPh sb="4" eb="6">
      <t>キカン</t>
    </rPh>
    <phoneticPr fontId="4"/>
  </si>
  <si>
    <t>合計</t>
    <rPh sb="0" eb="2">
      <t>ゴウケイ</t>
    </rPh>
    <phoneticPr fontId="4"/>
  </si>
  <si>
    <t>施設整備事業計画書</t>
    <rPh sb="0" eb="2">
      <t>シセツ</t>
    </rPh>
    <rPh sb="2" eb="4">
      <t>セイビ</t>
    </rPh>
    <rPh sb="4" eb="6">
      <t>ジギョウ</t>
    </rPh>
    <rPh sb="6" eb="9">
      <t>ケイカクショ</t>
    </rPh>
    <phoneticPr fontId="4"/>
  </si>
  <si>
    <t>全体事業</t>
    <rPh sb="0" eb="2">
      <t>ゼンタイ</t>
    </rPh>
    <rPh sb="2" eb="4">
      <t>ジギョウ</t>
    </rPh>
    <phoneticPr fontId="4"/>
  </si>
  <si>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4"/>
  </si>
  <si>
    <t>既設分</t>
    <rPh sb="0" eb="2">
      <t>キセツ</t>
    </rPh>
    <rPh sb="2" eb="3">
      <t>ブン</t>
    </rPh>
    <phoneticPr fontId="4"/>
  </si>
  <si>
    <t>補助対象部門</t>
    <rPh sb="0" eb="2">
      <t>ホジョ</t>
    </rPh>
    <rPh sb="2" eb="4">
      <t>タイショウ</t>
    </rPh>
    <rPh sb="4" eb="6">
      <t>ブモン</t>
    </rPh>
    <phoneticPr fontId="4"/>
  </si>
  <si>
    <t>構造の種類
（主たる構造）</t>
    <rPh sb="0" eb="2">
      <t>コウゾウ</t>
    </rPh>
    <rPh sb="3" eb="5">
      <t>シュルイ</t>
    </rPh>
    <phoneticPr fontId="4"/>
  </si>
  <si>
    <t>過去の当該事業への国庫補助の有無</t>
    <rPh sb="0" eb="2">
      <t>カコ</t>
    </rPh>
    <rPh sb="3" eb="5">
      <t>トウガイ</t>
    </rPh>
    <rPh sb="5" eb="7">
      <t>ジギョウ</t>
    </rPh>
    <rPh sb="9" eb="11">
      <t>コッコ</t>
    </rPh>
    <rPh sb="11" eb="13">
      <t>ホジョ</t>
    </rPh>
    <rPh sb="14" eb="16">
      <t>ウム</t>
    </rPh>
    <phoneticPr fontId="4"/>
  </si>
  <si>
    <t>有無</t>
    <rPh sb="0" eb="2">
      <t>ウム</t>
    </rPh>
    <phoneticPr fontId="4"/>
  </si>
  <si>
    <t>有りの場合</t>
    <rPh sb="0" eb="1">
      <t>ア</t>
    </rPh>
    <rPh sb="3" eb="5">
      <t>バアイ</t>
    </rPh>
    <phoneticPr fontId="4"/>
  </si>
  <si>
    <t>補助年度</t>
    <rPh sb="0" eb="2">
      <t>ホジョ</t>
    </rPh>
    <rPh sb="2" eb="4">
      <t>ネンド</t>
    </rPh>
    <phoneticPr fontId="4"/>
  </si>
  <si>
    <t>補助面積</t>
    <rPh sb="0" eb="2">
      <t>ホジョ</t>
    </rPh>
    <rPh sb="2" eb="4">
      <t>メンセキ</t>
    </rPh>
    <phoneticPr fontId="4"/>
  </si>
  <si>
    <t>補助金額</t>
    <rPh sb="0" eb="2">
      <t>ホジョ</t>
    </rPh>
    <rPh sb="2" eb="4">
      <t>キンガク</t>
    </rPh>
    <phoneticPr fontId="4"/>
  </si>
  <si>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4"/>
  </si>
  <si>
    <t>有無：</t>
    <rPh sb="0" eb="2">
      <t>ウム</t>
    </rPh>
    <phoneticPr fontId="4"/>
  </si>
  <si>
    <t>内容：</t>
    <rPh sb="0" eb="2">
      <t>ナイヨウ</t>
    </rPh>
    <phoneticPr fontId="4"/>
  </si>
  <si>
    <t>事業の種別</t>
    <rPh sb="0" eb="2">
      <t>ジギョウ</t>
    </rPh>
    <rPh sb="3" eb="5">
      <t>シュベツ</t>
    </rPh>
    <phoneticPr fontId="4"/>
  </si>
  <si>
    <t>特定地域振興法の指定状況</t>
    <rPh sb="0" eb="2">
      <t>トクテイ</t>
    </rPh>
    <rPh sb="2" eb="4">
      <t>チイキ</t>
    </rPh>
    <rPh sb="4" eb="7">
      <t>シンコウホウ</t>
    </rPh>
    <rPh sb="8" eb="10">
      <t>シテイ</t>
    </rPh>
    <rPh sb="10" eb="12">
      <t>ジョウキョウ</t>
    </rPh>
    <phoneticPr fontId="4"/>
  </si>
  <si>
    <t>「過疎」</t>
    <rPh sb="1" eb="3">
      <t>カソ</t>
    </rPh>
    <phoneticPr fontId="4"/>
  </si>
  <si>
    <t>「離島」</t>
    <rPh sb="1" eb="3">
      <t>リトウ</t>
    </rPh>
    <phoneticPr fontId="4"/>
  </si>
  <si>
    <t>「豪雪」</t>
    <rPh sb="1" eb="3">
      <t>ゴウセツ</t>
    </rPh>
    <phoneticPr fontId="4"/>
  </si>
  <si>
    <t>「特豪」</t>
    <rPh sb="1" eb="2">
      <t>トク</t>
    </rPh>
    <rPh sb="2" eb="3">
      <t>ゴウ</t>
    </rPh>
    <phoneticPr fontId="4"/>
  </si>
  <si>
    <t>「山村」</t>
    <rPh sb="1" eb="3">
      <t>サンソン</t>
    </rPh>
    <phoneticPr fontId="4"/>
  </si>
  <si>
    <t>「奄美」</t>
    <rPh sb="1" eb="3">
      <t>アマミ</t>
    </rPh>
    <phoneticPr fontId="4"/>
  </si>
  <si>
    <t>「小笠原」</t>
    <rPh sb="1" eb="4">
      <t>オガサワラ</t>
    </rPh>
    <phoneticPr fontId="4"/>
  </si>
  <si>
    <t>「半島」</t>
    <rPh sb="1" eb="3">
      <t>ハントウ</t>
    </rPh>
    <phoneticPr fontId="4"/>
  </si>
  <si>
    <t>施設名</t>
    <rPh sb="0" eb="2">
      <t>シセツ</t>
    </rPh>
    <rPh sb="2" eb="3">
      <t>メイ</t>
    </rPh>
    <phoneticPr fontId="4"/>
  </si>
  <si>
    <t>１．整備事業計画等の概要</t>
    <rPh sb="2" eb="4">
      <t>セイビ</t>
    </rPh>
    <rPh sb="4" eb="6">
      <t>ジギョウ</t>
    </rPh>
    <rPh sb="6" eb="8">
      <t>ケイカク</t>
    </rPh>
    <rPh sb="8" eb="9">
      <t>トウ</t>
    </rPh>
    <rPh sb="10" eb="12">
      <t>ガイヨウ</t>
    </rPh>
    <phoneticPr fontId="4"/>
  </si>
  <si>
    <t>２．整備事業の概要</t>
    <rPh sb="2" eb="4">
      <t>セイビ</t>
    </rPh>
    <rPh sb="4" eb="6">
      <t>ジギョウ</t>
    </rPh>
    <rPh sb="7" eb="9">
      <t>ガイヨウ</t>
    </rPh>
    <phoneticPr fontId="4"/>
  </si>
  <si>
    <t>３．整備事業の必要性（具体的に記載）</t>
    <rPh sb="2" eb="4">
      <t>セイビ</t>
    </rPh>
    <rPh sb="4" eb="6">
      <t>ジギョウ</t>
    </rPh>
    <rPh sb="7" eb="10">
      <t>ヒツヨウセイ</t>
    </rPh>
    <rPh sb="11" eb="14">
      <t>グタイテキ</t>
    </rPh>
    <rPh sb="15" eb="17">
      <t>キサイ</t>
    </rPh>
    <phoneticPr fontId="4"/>
  </si>
  <si>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4"/>
  </si>
  <si>
    <t>「沖縄離島」</t>
    <rPh sb="1" eb="3">
      <t>オキナワ</t>
    </rPh>
    <rPh sb="3" eb="5">
      <t>リトウ</t>
    </rPh>
    <phoneticPr fontId="4"/>
  </si>
  <si>
    <t>(6) 豪雪地帯対策特別措置法 第2条第1項の指定地域</t>
    <rPh sb="4" eb="6">
      <t>ゴウセツ</t>
    </rPh>
    <rPh sb="6" eb="8">
      <t>チタイ</t>
    </rPh>
    <rPh sb="8" eb="10">
      <t>タイサク</t>
    </rPh>
    <rPh sb="10" eb="12">
      <t>トクベツ</t>
    </rPh>
    <rPh sb="12" eb="15">
      <t>ソチホウ</t>
    </rPh>
    <phoneticPr fontId="4"/>
  </si>
  <si>
    <t>(7) 豪雪地帯対策特別措置法 第2条第2項の指定地域</t>
    <rPh sb="4" eb="6">
      <t>ゴウセツ</t>
    </rPh>
    <rPh sb="6" eb="8">
      <t>チタイ</t>
    </rPh>
    <rPh sb="8" eb="10">
      <t>タイサク</t>
    </rPh>
    <rPh sb="10" eb="12">
      <t>トクベツ</t>
    </rPh>
    <rPh sb="12" eb="15">
      <t>ソチホウ</t>
    </rPh>
    <phoneticPr fontId="4"/>
  </si>
  <si>
    <t>(8) 山村振興法 第7条第1項の指定地域</t>
    <rPh sb="4" eb="6">
      <t>サンソン</t>
    </rPh>
    <rPh sb="6" eb="9">
      <t>シンコウホウ</t>
    </rPh>
    <phoneticPr fontId="4"/>
  </si>
  <si>
    <t>(9) 半島振興法 第2条第1項の指定地域</t>
    <rPh sb="4" eb="6">
      <t>ハントウ</t>
    </rPh>
    <rPh sb="6" eb="9">
      <t>シンコウホウ</t>
    </rPh>
    <phoneticPr fontId="4"/>
  </si>
  <si>
    <t>(10) 該当なし</t>
    <rPh sb="5" eb="7">
      <t>ガイトウ</t>
    </rPh>
    <phoneticPr fontId="4"/>
  </si>
  <si>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4"/>
  </si>
  <si>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4"/>
  </si>
  <si>
    <t>新築</t>
    <rPh sb="0" eb="2">
      <t>シンチク</t>
    </rPh>
    <phoneticPr fontId="4"/>
  </si>
  <si>
    <t>移転新築</t>
    <rPh sb="0" eb="2">
      <t>イテン</t>
    </rPh>
    <rPh sb="2" eb="4">
      <t>シンチク</t>
    </rPh>
    <phoneticPr fontId="4"/>
  </si>
  <si>
    <t>改築</t>
    <rPh sb="0" eb="2">
      <t>カイチク</t>
    </rPh>
    <phoneticPr fontId="4"/>
  </si>
  <si>
    <t>増築</t>
    <rPh sb="0" eb="2">
      <t>ゾウチク</t>
    </rPh>
    <phoneticPr fontId="4"/>
  </si>
  <si>
    <t>改修</t>
    <rPh sb="0" eb="2">
      <t>カイシュウ</t>
    </rPh>
    <phoneticPr fontId="4"/>
  </si>
  <si>
    <t>許可病床数</t>
    <rPh sb="0" eb="2">
      <t>キョカ</t>
    </rPh>
    <rPh sb="2" eb="5">
      <t>ビョウショウスウ</t>
    </rPh>
    <phoneticPr fontId="4"/>
  </si>
  <si>
    <t>４．実施要綱への適合状況等</t>
    <rPh sb="2" eb="4">
      <t>ジッシ</t>
    </rPh>
    <rPh sb="4" eb="6">
      <t>ヨウコウ</t>
    </rPh>
    <rPh sb="8" eb="10">
      <t>テキゴウ</t>
    </rPh>
    <rPh sb="10" eb="12">
      <t>ジョウキョウ</t>
    </rPh>
    <rPh sb="12" eb="13">
      <t>トウ</t>
    </rPh>
    <phoneticPr fontId="4"/>
  </si>
  <si>
    <t>設置主体</t>
    <rPh sb="0" eb="2">
      <t>セッチ</t>
    </rPh>
    <rPh sb="2" eb="4">
      <t>シュタイ</t>
    </rPh>
    <phoneticPr fontId="4"/>
  </si>
  <si>
    <t>01 独立行政法人</t>
    <rPh sb="3" eb="5">
      <t>ドクリツ</t>
    </rPh>
    <rPh sb="5" eb="7">
      <t>ギョウセイ</t>
    </rPh>
    <rPh sb="7" eb="9">
      <t>ホウジン</t>
    </rPh>
    <phoneticPr fontId="4"/>
  </si>
  <si>
    <t>02 国立大学法人</t>
    <rPh sb="3" eb="5">
      <t>コクリツ</t>
    </rPh>
    <rPh sb="5" eb="7">
      <t>ダイガク</t>
    </rPh>
    <rPh sb="7" eb="9">
      <t>ホウジン</t>
    </rPh>
    <phoneticPr fontId="4"/>
  </si>
  <si>
    <t>03 国立研究開発法人</t>
    <rPh sb="3" eb="5">
      <t>コクリツ</t>
    </rPh>
    <rPh sb="5" eb="7">
      <t>ケンキュウ</t>
    </rPh>
    <rPh sb="7" eb="9">
      <t>カイハツ</t>
    </rPh>
    <rPh sb="9" eb="11">
      <t>ホウジン</t>
    </rPh>
    <phoneticPr fontId="4"/>
  </si>
  <si>
    <t>04 都道府県</t>
    <rPh sb="3" eb="7">
      <t>トドウフケン</t>
    </rPh>
    <phoneticPr fontId="4"/>
  </si>
  <si>
    <t>05 市町村</t>
    <rPh sb="3" eb="6">
      <t>シチョウソン</t>
    </rPh>
    <phoneticPr fontId="4"/>
  </si>
  <si>
    <t>06 地方独立行政法人</t>
    <rPh sb="3" eb="5">
      <t>チホウ</t>
    </rPh>
    <rPh sb="5" eb="7">
      <t>ドクリツ</t>
    </rPh>
    <rPh sb="7" eb="9">
      <t>ギョウセイ</t>
    </rPh>
    <rPh sb="9" eb="11">
      <t>ホウジン</t>
    </rPh>
    <phoneticPr fontId="4"/>
  </si>
  <si>
    <t>07 日本赤十字社</t>
    <rPh sb="3" eb="5">
      <t>ニホン</t>
    </rPh>
    <rPh sb="5" eb="9">
      <t>セキジュウジシャ</t>
    </rPh>
    <phoneticPr fontId="4"/>
  </si>
  <si>
    <t>08 済生会</t>
    <rPh sb="3" eb="6">
      <t>サイセイカイ</t>
    </rPh>
    <phoneticPr fontId="4"/>
  </si>
  <si>
    <t>09 北海道社会事業協会</t>
    <rPh sb="3" eb="6">
      <t>ホッカイドウ</t>
    </rPh>
    <rPh sb="6" eb="8">
      <t>シャカイ</t>
    </rPh>
    <rPh sb="8" eb="10">
      <t>ジギョウ</t>
    </rPh>
    <rPh sb="10" eb="12">
      <t>キョウカイ</t>
    </rPh>
    <phoneticPr fontId="4"/>
  </si>
  <si>
    <t>10 厚生連</t>
    <rPh sb="3" eb="6">
      <t>コウセイレン</t>
    </rPh>
    <phoneticPr fontId="4"/>
  </si>
  <si>
    <t>11 国民健康保険団体連合会</t>
    <rPh sb="3" eb="5">
      <t>コクミン</t>
    </rPh>
    <rPh sb="5" eb="7">
      <t>ケンコウ</t>
    </rPh>
    <rPh sb="7" eb="9">
      <t>ホケン</t>
    </rPh>
    <rPh sb="9" eb="11">
      <t>ダンタイ</t>
    </rPh>
    <rPh sb="11" eb="14">
      <t>レンゴウカイ</t>
    </rPh>
    <phoneticPr fontId="4"/>
  </si>
  <si>
    <t>12 健康保険組合及びその連合会</t>
    <rPh sb="3" eb="5">
      <t>ケンコウ</t>
    </rPh>
    <rPh sb="5" eb="7">
      <t>ホケン</t>
    </rPh>
    <rPh sb="7" eb="9">
      <t>クミアイ</t>
    </rPh>
    <rPh sb="9" eb="10">
      <t>オヨ</t>
    </rPh>
    <rPh sb="13" eb="16">
      <t>レンゴウカイ</t>
    </rPh>
    <phoneticPr fontId="4"/>
  </si>
  <si>
    <t>13 共済組合及びその連合会</t>
    <rPh sb="3" eb="5">
      <t>キョウサイ</t>
    </rPh>
    <rPh sb="5" eb="7">
      <t>クミアイ</t>
    </rPh>
    <rPh sb="7" eb="8">
      <t>オヨ</t>
    </rPh>
    <rPh sb="11" eb="14">
      <t>レンゴウカイ</t>
    </rPh>
    <phoneticPr fontId="4"/>
  </si>
  <si>
    <t>14 国民健康保険組合</t>
    <rPh sb="3" eb="5">
      <t>コクミン</t>
    </rPh>
    <rPh sb="5" eb="7">
      <t>ケンコウ</t>
    </rPh>
    <rPh sb="7" eb="9">
      <t>ホケン</t>
    </rPh>
    <rPh sb="9" eb="11">
      <t>クミアイ</t>
    </rPh>
    <phoneticPr fontId="4"/>
  </si>
  <si>
    <t>15 公益法人</t>
    <rPh sb="3" eb="5">
      <t>コウエキ</t>
    </rPh>
    <rPh sb="5" eb="7">
      <t>ホウジン</t>
    </rPh>
    <phoneticPr fontId="4"/>
  </si>
  <si>
    <t>16 医療法人</t>
    <rPh sb="3" eb="5">
      <t>イリョウ</t>
    </rPh>
    <rPh sb="5" eb="7">
      <t>ホウジン</t>
    </rPh>
    <phoneticPr fontId="4"/>
  </si>
  <si>
    <t>17 私立学校法人</t>
    <rPh sb="3" eb="5">
      <t>シリツ</t>
    </rPh>
    <rPh sb="5" eb="7">
      <t>ガッコウ</t>
    </rPh>
    <rPh sb="7" eb="9">
      <t>ホウジン</t>
    </rPh>
    <phoneticPr fontId="4"/>
  </si>
  <si>
    <t>18 社会福祉法人</t>
    <rPh sb="3" eb="5">
      <t>シャカイ</t>
    </rPh>
    <rPh sb="5" eb="7">
      <t>フクシ</t>
    </rPh>
    <rPh sb="7" eb="9">
      <t>ホウジン</t>
    </rPh>
    <phoneticPr fontId="4"/>
  </si>
  <si>
    <t>19 医療生協</t>
    <rPh sb="3" eb="5">
      <t>イリョウ</t>
    </rPh>
    <rPh sb="5" eb="7">
      <t>セイキョウ</t>
    </rPh>
    <phoneticPr fontId="4"/>
  </si>
  <si>
    <t>20 会社</t>
    <rPh sb="3" eb="5">
      <t>カイシャ</t>
    </rPh>
    <phoneticPr fontId="4"/>
  </si>
  <si>
    <t>21 その他の法人</t>
    <rPh sb="5" eb="6">
      <t>タ</t>
    </rPh>
    <rPh sb="7" eb="9">
      <t>ホウジン</t>
    </rPh>
    <phoneticPr fontId="4"/>
  </si>
  <si>
    <t>22 個人</t>
    <rPh sb="3" eb="5">
      <t>コジン</t>
    </rPh>
    <phoneticPr fontId="4"/>
  </si>
  <si>
    <t>所在する地域</t>
    <rPh sb="0" eb="2">
      <t>ショザイ</t>
    </rPh>
    <rPh sb="4" eb="6">
      <t>チイキ</t>
    </rPh>
    <phoneticPr fontId="4"/>
  </si>
  <si>
    <t>（ア）離島振興法 第2条第1項の指定地域</t>
    <rPh sb="3" eb="5">
      <t>リトウ</t>
    </rPh>
    <rPh sb="5" eb="8">
      <t>シンコウホウ</t>
    </rPh>
    <phoneticPr fontId="4"/>
  </si>
  <si>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4"/>
  </si>
  <si>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4"/>
  </si>
  <si>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4"/>
  </si>
  <si>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4"/>
  </si>
  <si>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4"/>
  </si>
  <si>
    <t>スプリンクラー等の種類</t>
    <rPh sb="7" eb="8">
      <t>トウ</t>
    </rPh>
    <rPh sb="9" eb="11">
      <t>シュルイ</t>
    </rPh>
    <phoneticPr fontId="4"/>
  </si>
  <si>
    <t>1.通常型スプリンクラー</t>
    <rPh sb="2" eb="4">
      <t>ツウジョウ</t>
    </rPh>
    <rPh sb="4" eb="5">
      <t>カタ</t>
    </rPh>
    <phoneticPr fontId="4"/>
  </si>
  <si>
    <t>2.水道連結型スプリンクラー</t>
    <rPh sb="2" eb="4">
      <t>スイドウ</t>
    </rPh>
    <rPh sb="4" eb="6">
      <t>レンケツ</t>
    </rPh>
    <rPh sb="6" eb="7">
      <t>ガタ</t>
    </rPh>
    <phoneticPr fontId="4"/>
  </si>
  <si>
    <t>3.パッケージ型自動消火設備</t>
    <rPh sb="7" eb="8">
      <t>カタ</t>
    </rPh>
    <rPh sb="8" eb="10">
      <t>ジドウ</t>
    </rPh>
    <rPh sb="10" eb="12">
      <t>ショウカ</t>
    </rPh>
    <rPh sb="12" eb="14">
      <t>セツビ</t>
    </rPh>
    <phoneticPr fontId="4"/>
  </si>
  <si>
    <t>火災通報装置</t>
    <phoneticPr fontId="4"/>
  </si>
  <si>
    <r>
      <t xml:space="preserve">非常通報装置機能 </t>
    </r>
    <r>
      <rPr>
        <b/>
        <sz val="11"/>
        <color theme="1"/>
        <rFont val="ＭＳ Ｐゴシック"/>
        <family val="3"/>
        <charset val="128"/>
        <scheme val="minor"/>
      </rPr>
      <t>無し</t>
    </r>
    <rPh sb="0" eb="2">
      <t>ヒジョウ</t>
    </rPh>
    <rPh sb="2" eb="4">
      <t>ツウホウ</t>
    </rPh>
    <rPh sb="4" eb="6">
      <t>ソウチ</t>
    </rPh>
    <rPh sb="6" eb="8">
      <t>キノウ</t>
    </rPh>
    <rPh sb="9" eb="10">
      <t>ナ</t>
    </rPh>
    <phoneticPr fontId="4"/>
  </si>
  <si>
    <r>
      <t xml:space="preserve">非常通報装置機能 </t>
    </r>
    <r>
      <rPr>
        <b/>
        <sz val="11"/>
        <color theme="1"/>
        <rFont val="ＭＳ Ｐゴシック"/>
        <family val="3"/>
        <charset val="128"/>
        <scheme val="minor"/>
      </rPr>
      <t>有り</t>
    </r>
    <rPh sb="0" eb="2">
      <t>ヒジョウ</t>
    </rPh>
    <rPh sb="2" eb="4">
      <t>ツウホウ</t>
    </rPh>
    <rPh sb="4" eb="6">
      <t>ソウチ</t>
    </rPh>
    <rPh sb="6" eb="8">
      <t>キノウ</t>
    </rPh>
    <rPh sb="9" eb="10">
      <t>ア</t>
    </rPh>
    <phoneticPr fontId="4"/>
  </si>
  <si>
    <t>その他</t>
    <rPh sb="2" eb="3">
      <t>タ</t>
    </rPh>
    <phoneticPr fontId="4"/>
  </si>
  <si>
    <t>着工</t>
    <rPh sb="0" eb="2">
      <t>チャッコウ</t>
    </rPh>
    <phoneticPr fontId="4"/>
  </si>
  <si>
    <t>　　年　月　日</t>
    <phoneticPr fontId="4"/>
  </si>
  <si>
    <t xml:space="preserve"> ～ </t>
    <phoneticPr fontId="4"/>
  </si>
  <si>
    <t>竣工</t>
    <phoneticPr fontId="4"/>
  </si>
  <si>
    <t>一般：</t>
    <rPh sb="0" eb="2">
      <t>イッパン</t>
    </rPh>
    <phoneticPr fontId="4"/>
  </si>
  <si>
    <t>精神：</t>
    <phoneticPr fontId="4"/>
  </si>
  <si>
    <t>結核：</t>
    <phoneticPr fontId="4"/>
  </si>
  <si>
    <t>感染症：</t>
    <phoneticPr fontId="4"/>
  </si>
  <si>
    <t>合計：</t>
    <phoneticPr fontId="4"/>
  </si>
  <si>
    <t>現在（㎡）</t>
    <rPh sb="0" eb="2">
      <t>ゲンザイ</t>
    </rPh>
    <phoneticPr fontId="4"/>
  </si>
  <si>
    <t>整備後（㎡）</t>
    <rPh sb="0" eb="2">
      <t>セイビ</t>
    </rPh>
    <rPh sb="2" eb="3">
      <t>ゴ</t>
    </rPh>
    <phoneticPr fontId="4"/>
  </si>
  <si>
    <t xml:space="preserve">     ○○年 度</t>
    <phoneticPr fontId="4"/>
  </si>
  <si>
    <t>都道府県補助金</t>
    <rPh sb="0" eb="4">
      <t>トドウフケン</t>
    </rPh>
    <phoneticPr fontId="4"/>
  </si>
  <si>
    <t>年度間の金額の按分は支払額ではなく進捗率により行うこと。</t>
    <phoneticPr fontId="4"/>
  </si>
  <si>
    <t>　　移転新築：現在建物が存在する敷地とは別の敷地に新たに建物を建築し、かつ、現在の建物の機能を移転する場合</t>
    <phoneticPr fontId="4"/>
  </si>
  <si>
    <t>　　改　　修：建物の主要構造部分を取りこわさない模様替及び内部改修</t>
    <phoneticPr fontId="4"/>
  </si>
  <si>
    <t>様式１　補助対象部分</t>
    <rPh sb="0" eb="2">
      <t>ヨウシキ</t>
    </rPh>
    <rPh sb="4" eb="6">
      <t>ホジョ</t>
    </rPh>
    <rPh sb="6" eb="8">
      <t>タイショウ</t>
    </rPh>
    <rPh sb="8" eb="10">
      <t>ブブン</t>
    </rPh>
    <phoneticPr fontId="4"/>
  </si>
  <si>
    <t>診療所</t>
    <rPh sb="0" eb="3">
      <t>シンリョウジョ</t>
    </rPh>
    <phoneticPr fontId="4"/>
  </si>
  <si>
    <t>医師住宅</t>
    <rPh sb="0" eb="2">
      <t>イシ</t>
    </rPh>
    <rPh sb="2" eb="4">
      <t>ジュウタク</t>
    </rPh>
    <phoneticPr fontId="4"/>
  </si>
  <si>
    <t>看護師住宅</t>
    <rPh sb="0" eb="3">
      <t>カンゴシ</t>
    </rPh>
    <rPh sb="3" eb="5">
      <t>ジュウタク</t>
    </rPh>
    <phoneticPr fontId="4"/>
  </si>
  <si>
    <t>歯科医師住宅</t>
    <rPh sb="0" eb="4">
      <t>シカイシ</t>
    </rPh>
    <rPh sb="4" eb="6">
      <t>ジュウタク</t>
    </rPh>
    <phoneticPr fontId="4"/>
  </si>
  <si>
    <t>ヘリポート</t>
    <phoneticPr fontId="4"/>
  </si>
  <si>
    <t>指導部門及び住宅部門</t>
    <rPh sb="0" eb="2">
      <t>シドウ</t>
    </rPh>
    <rPh sb="2" eb="4">
      <t>ブモン</t>
    </rPh>
    <rPh sb="4" eb="5">
      <t>オヨ</t>
    </rPh>
    <rPh sb="6" eb="8">
      <t>ジュウタク</t>
    </rPh>
    <rPh sb="8" eb="10">
      <t>ブモン</t>
    </rPh>
    <phoneticPr fontId="4"/>
  </si>
  <si>
    <t>指導部門</t>
    <rPh sb="0" eb="2">
      <t>シドウ</t>
    </rPh>
    <rPh sb="2" eb="4">
      <t>ブモン</t>
    </rPh>
    <phoneticPr fontId="4"/>
  </si>
  <si>
    <t>住宅部門</t>
    <rPh sb="0" eb="2">
      <t>ジュウタク</t>
    </rPh>
    <rPh sb="2" eb="4">
      <t>ブモン</t>
    </rPh>
    <phoneticPr fontId="4"/>
  </si>
  <si>
    <t>診療部門</t>
    <rPh sb="0" eb="2">
      <t>シンリョウ</t>
    </rPh>
    <rPh sb="2" eb="4">
      <t>ブモン</t>
    </rPh>
    <phoneticPr fontId="4"/>
  </si>
  <si>
    <t>宿泊施設</t>
    <rPh sb="0" eb="2">
      <t>シュクハク</t>
    </rPh>
    <rPh sb="2" eb="4">
      <t>シセツ</t>
    </rPh>
    <phoneticPr fontId="4"/>
  </si>
  <si>
    <t>－</t>
    <phoneticPr fontId="4"/>
  </si>
  <si>
    <t>へき地医療拠点病院</t>
    <rPh sb="2" eb="3">
      <t>チ</t>
    </rPh>
    <rPh sb="3" eb="5">
      <t>イリョウ</t>
    </rPh>
    <rPh sb="5" eb="7">
      <t>キョテン</t>
    </rPh>
    <rPh sb="7" eb="9">
      <t>ビョウイン</t>
    </rPh>
    <phoneticPr fontId="4"/>
  </si>
  <si>
    <t>へき地診療所</t>
    <rPh sb="2" eb="3">
      <t>チ</t>
    </rPh>
    <rPh sb="3" eb="6">
      <t>シンリョウジョ</t>
    </rPh>
    <phoneticPr fontId="4"/>
  </si>
  <si>
    <t>へき地診療所施設整備事業</t>
    <phoneticPr fontId="4"/>
  </si>
  <si>
    <t>過疎地域等特定診療所施設整備事業</t>
    <phoneticPr fontId="4"/>
  </si>
  <si>
    <t>へき地保健指導所施設整備事業</t>
    <phoneticPr fontId="4"/>
  </si>
  <si>
    <t>研修医のための研修施設整備事業</t>
    <phoneticPr fontId="4"/>
  </si>
  <si>
    <t>臨床研修病院施設整備事業</t>
    <phoneticPr fontId="4"/>
  </si>
  <si>
    <t>へき地医療拠点病院施設整備事業</t>
    <phoneticPr fontId="4"/>
  </si>
  <si>
    <t>医師臨床研修病院研修医環境整備事業</t>
    <phoneticPr fontId="4"/>
  </si>
  <si>
    <t>離島等患者宿泊施設施設整備事業</t>
    <phoneticPr fontId="4"/>
  </si>
  <si>
    <t>産科医療機関施設整備事業</t>
    <phoneticPr fontId="4"/>
  </si>
  <si>
    <t>分娩取扱施設施設整備事業</t>
    <phoneticPr fontId="4"/>
  </si>
  <si>
    <t>死亡時画像診断システム施設整備事業</t>
    <phoneticPr fontId="4"/>
  </si>
  <si>
    <t>南海トラフ地震に係る津波避難対策緊急事業</t>
    <phoneticPr fontId="4"/>
  </si>
  <si>
    <t>院内感染対策施設整備事業</t>
    <phoneticPr fontId="4"/>
  </si>
  <si>
    <t>様式１　計算式</t>
    <rPh sb="0" eb="2">
      <t>ヨウシキ</t>
    </rPh>
    <rPh sb="4" eb="6">
      <t>ケイサン</t>
    </rPh>
    <rPh sb="6" eb="7">
      <t>シキ</t>
    </rPh>
    <phoneticPr fontId="4"/>
  </si>
  <si>
    <t>分類</t>
    <rPh sb="0" eb="2">
      <t>ブンルイ</t>
    </rPh>
    <phoneticPr fontId="4"/>
  </si>
  <si>
    <t>国庫補助
基本額係数</t>
    <rPh sb="0" eb="2">
      <t>コッコ</t>
    </rPh>
    <rPh sb="2" eb="4">
      <t>ホジョ</t>
    </rPh>
    <rPh sb="5" eb="8">
      <t>キホンガク</t>
    </rPh>
    <rPh sb="8" eb="10">
      <t>ケイスウ</t>
    </rPh>
    <phoneticPr fontId="4"/>
  </si>
  <si>
    <t>再分類</t>
    <rPh sb="0" eb="3">
      <t>サイブンルイ</t>
    </rPh>
    <phoneticPr fontId="4"/>
  </si>
  <si>
    <t>国庫補助
所要額係数
（直接、都道府県）</t>
    <rPh sb="0" eb="2">
      <t>コッコ</t>
    </rPh>
    <rPh sb="2" eb="4">
      <t>ホジョ</t>
    </rPh>
    <rPh sb="5" eb="8">
      <t>ショヨウガク</t>
    </rPh>
    <rPh sb="8" eb="10">
      <t>ケイスウ</t>
    </rPh>
    <rPh sb="12" eb="14">
      <t>チョクセツ</t>
    </rPh>
    <rPh sb="15" eb="19">
      <t>トドウフケン</t>
    </rPh>
    <phoneticPr fontId="4"/>
  </si>
  <si>
    <t>国庫補助
所要額係数
（間接）</t>
    <rPh sb="0" eb="2">
      <t>コッコ</t>
    </rPh>
    <rPh sb="2" eb="4">
      <t>ホジョ</t>
    </rPh>
    <rPh sb="5" eb="8">
      <t>ショヨウガク</t>
    </rPh>
    <rPh sb="8" eb="10">
      <t>ケイスウ</t>
    </rPh>
    <rPh sb="12" eb="14">
      <t>カンセツ</t>
    </rPh>
    <phoneticPr fontId="4"/>
  </si>
  <si>
    <t>へき地診療所施設整備事業</t>
  </si>
  <si>
    <t>b</t>
  </si>
  <si>
    <t>A</t>
    <phoneticPr fontId="4"/>
  </si>
  <si>
    <t>過疎地域等特定診療所施設整備事業</t>
  </si>
  <si>
    <t>A</t>
  </si>
  <si>
    <t>へき地保健指導所施設整備事業</t>
  </si>
  <si>
    <t>研修医のための研修施設整備事業</t>
  </si>
  <si>
    <t>c</t>
    <phoneticPr fontId="4"/>
  </si>
  <si>
    <t>-</t>
    <phoneticPr fontId="4"/>
  </si>
  <si>
    <t>臨床研修病院施設整備事業</t>
  </si>
  <si>
    <t>へき地医療拠点病院施設整備事業</t>
  </si>
  <si>
    <t>a</t>
    <phoneticPr fontId="4"/>
  </si>
  <si>
    <t>医師臨床研修病院研修医環境整備事業</t>
  </si>
  <si>
    <t>b</t>
    <phoneticPr fontId="4"/>
  </si>
  <si>
    <t>離島等患者宿泊施設施設整備事業</t>
  </si>
  <si>
    <t>b</t>
    <phoneticPr fontId="4"/>
  </si>
  <si>
    <t>産科医療機関施設整備事業</t>
  </si>
  <si>
    <t>分娩取扱施設施設整備事業</t>
  </si>
  <si>
    <t>死亡時画像診断システム施設整備事業</t>
  </si>
  <si>
    <t>有床診療所等スプリンクラー等施設整備事業</t>
  </si>
  <si>
    <t>a</t>
    <phoneticPr fontId="4"/>
  </si>
  <si>
    <t>-</t>
    <phoneticPr fontId="4"/>
  </si>
  <si>
    <t>B</t>
    <phoneticPr fontId="4"/>
  </si>
  <si>
    <t>院内感染対策施設整備事業</t>
  </si>
  <si>
    <t>総事業（100%）</t>
    <phoneticPr fontId="4"/>
  </si>
  <si>
    <t>施設整備事業費内訳書</t>
    <phoneticPr fontId="4"/>
  </si>
  <si>
    <t>記載すること。</t>
    <phoneticPr fontId="4"/>
  </si>
  <si>
    <t>当する経費及び交付要綱に定める（交付額の算定方法）において対象経費とされていない経費を指す。</t>
    <rPh sb="5" eb="6">
      <t>オヨ</t>
    </rPh>
    <phoneticPr fontId="4"/>
  </si>
  <si>
    <t>また、「補助対象経費」とは補助対象事業分のうち、交付要綱に定める（交付額の算定方法）において対象経費とされている経費を指す。</t>
    <phoneticPr fontId="4"/>
  </si>
  <si>
    <t>補助対象事業分の「費目」欄は、医療施設等施設整備費補助金交付要綱５の表の「３対象経費」に定める各部門に区分して記入すること。</t>
    <phoneticPr fontId="4"/>
  </si>
  <si>
    <t>&lt;改修工事&gt;</t>
  </si>
  <si>
    <t>　（改築）</t>
  </si>
  <si>
    <t xml:space="preserve">   令和○年 度</t>
    <rPh sb="3" eb="5">
      <t>レイワ</t>
    </rPh>
    <phoneticPr fontId="4"/>
  </si>
  <si>
    <t>令和○年度</t>
    <rPh sb="0" eb="2">
      <t>レイワ</t>
    </rPh>
    <rPh sb="3" eb="5">
      <t>ネンド</t>
    </rPh>
    <phoneticPr fontId="4"/>
  </si>
  <si>
    <t>(13) 南海トラフ日本海溝・千島海溝周辺海溝型地震に係る津波避難対策緊急事業</t>
    <rPh sb="10" eb="12">
      <t>ニホン</t>
    </rPh>
    <rPh sb="12" eb="14">
      <t>カイコウ</t>
    </rPh>
    <rPh sb="15" eb="17">
      <t>チシマ</t>
    </rPh>
    <rPh sb="17" eb="19">
      <t>カイコウ</t>
    </rPh>
    <rPh sb="19" eb="21">
      <t>シュウヘン</t>
    </rPh>
    <rPh sb="21" eb="23">
      <t>カイコウ</t>
    </rPh>
    <rPh sb="23" eb="24">
      <t>ガタ</t>
    </rPh>
    <phoneticPr fontId="4"/>
  </si>
  <si>
    <t>南海トラフ日本海溝・千島海溝周辺海溝型地震に係る津波避難対策緊急事業</t>
    <phoneticPr fontId="4"/>
  </si>
  <si>
    <t>(5) 過疎地域の持続的発展の支援に関する特別措置法 第20条第1項第1号の地域</t>
    <rPh sb="4" eb="6">
      <t>カソ</t>
    </rPh>
    <rPh sb="6" eb="8">
      <t>チイキ</t>
    </rPh>
    <rPh sb="9" eb="12">
      <t>ジゾクテキ</t>
    </rPh>
    <rPh sb="12" eb="14">
      <t>ハッテン</t>
    </rPh>
    <rPh sb="15" eb="17">
      <t>シエン</t>
    </rPh>
    <rPh sb="18" eb="19">
      <t>カン</t>
    </rPh>
    <rPh sb="21" eb="23">
      <t>トクベツ</t>
    </rPh>
    <rPh sb="23" eb="26">
      <t>ソチホウ</t>
    </rPh>
    <rPh sb="27" eb="28">
      <t>ダイ</t>
    </rPh>
    <rPh sb="30" eb="31">
      <t>ジョウ</t>
    </rPh>
    <rPh sb="31" eb="32">
      <t>ダイ</t>
    </rPh>
    <rPh sb="33" eb="34">
      <t>コウ</t>
    </rPh>
    <rPh sb="34" eb="35">
      <t>ダイ</t>
    </rPh>
    <rPh sb="36" eb="37">
      <t>ゴウ</t>
    </rPh>
    <rPh sb="38" eb="40">
      <t>チイキ</t>
    </rPh>
    <phoneticPr fontId="4"/>
  </si>
  <si>
    <t>(1) 離島振興法 第10条第1項第1号の指定地域</t>
    <rPh sb="4" eb="6">
      <t>リトウ</t>
    </rPh>
    <rPh sb="6" eb="9">
      <t>シンコウホウ</t>
    </rPh>
    <rPh sb="17" eb="18">
      <t>ダイ</t>
    </rPh>
    <rPh sb="19" eb="20">
      <t>ゴウ</t>
    </rPh>
    <phoneticPr fontId="4"/>
  </si>
  <si>
    <t>（２）（１）が無の場合の、協定締結予定時期</t>
    <rPh sb="7" eb="8">
      <t>ム</t>
    </rPh>
    <rPh sb="9" eb="11">
      <t>バアイ</t>
    </rPh>
    <rPh sb="13" eb="15">
      <t>キョウテイ</t>
    </rPh>
    <rPh sb="15" eb="17">
      <t>テイケツ</t>
    </rPh>
    <rPh sb="17" eb="19">
      <t>ヨテイ</t>
    </rPh>
    <rPh sb="19" eb="21">
      <t>ジキ</t>
    </rPh>
    <phoneticPr fontId="4"/>
  </si>
  <si>
    <t>有</t>
    <rPh sb="0" eb="1">
      <t>アリ</t>
    </rPh>
    <phoneticPr fontId="4"/>
  </si>
  <si>
    <t>無</t>
    <rPh sb="0" eb="1">
      <t>ナ</t>
    </rPh>
    <phoneticPr fontId="4"/>
  </si>
  <si>
    <t>年　月　日</t>
    <rPh sb="0" eb="1">
      <t>ネン</t>
    </rPh>
    <rPh sb="2" eb="3">
      <t>ツキ</t>
    </rPh>
    <rPh sb="4" eb="5">
      <t>ニチ</t>
    </rPh>
    <phoneticPr fontId="4"/>
  </si>
  <si>
    <t>（３）協定の内容</t>
    <rPh sb="3" eb="5">
      <t>キョウテイ</t>
    </rPh>
    <rPh sb="6" eb="8">
      <t>ナイヨウ</t>
    </rPh>
    <phoneticPr fontId="4"/>
  </si>
  <si>
    <t>病棟等１の感染対策に係る整備面積</t>
    <rPh sb="0" eb="2">
      <t>ビョウトウ</t>
    </rPh>
    <rPh sb="2" eb="3">
      <t>トウ</t>
    </rPh>
    <rPh sb="5" eb="7">
      <t>カンセン</t>
    </rPh>
    <rPh sb="7" eb="9">
      <t>タイサク</t>
    </rPh>
    <rPh sb="10" eb="11">
      <t>カカ</t>
    </rPh>
    <rPh sb="12" eb="14">
      <t>セイビ</t>
    </rPh>
    <rPh sb="14" eb="16">
      <t>メンセキ</t>
    </rPh>
    <phoneticPr fontId="4"/>
  </si>
  <si>
    <t>個人防護具保管施設１の整備面積</t>
    <rPh sb="0" eb="2">
      <t>コジン</t>
    </rPh>
    <rPh sb="2" eb="4">
      <t>ボウゴ</t>
    </rPh>
    <rPh sb="4" eb="5">
      <t>グ</t>
    </rPh>
    <rPh sb="5" eb="7">
      <t>ホカン</t>
    </rPh>
    <rPh sb="7" eb="9">
      <t>シセツ</t>
    </rPh>
    <rPh sb="11" eb="13">
      <t>セイビ</t>
    </rPh>
    <rPh sb="13" eb="15">
      <t>メンセキ</t>
    </rPh>
    <phoneticPr fontId="4"/>
  </si>
  <si>
    <t>個人防護具保管施設２の整備面積</t>
    <rPh sb="0" eb="2">
      <t>コジン</t>
    </rPh>
    <rPh sb="2" eb="4">
      <t>ボウゴ</t>
    </rPh>
    <rPh sb="4" eb="5">
      <t>グ</t>
    </rPh>
    <rPh sb="5" eb="7">
      <t>ホカン</t>
    </rPh>
    <rPh sb="7" eb="9">
      <t>シセツ</t>
    </rPh>
    <rPh sb="11" eb="13">
      <t>セイビ</t>
    </rPh>
    <rPh sb="13" eb="15">
      <t>メンセキ</t>
    </rPh>
    <phoneticPr fontId="4"/>
  </si>
  <si>
    <t>様式３－１６</t>
    <rPh sb="0" eb="2">
      <t>ヨウシキ</t>
    </rPh>
    <phoneticPr fontId="4"/>
  </si>
  <si>
    <t>感染症法に基づく医療措置協定の締結状況</t>
    <rPh sb="0" eb="4">
      <t>カンセンショウホウ</t>
    </rPh>
    <rPh sb="5" eb="6">
      <t>モト</t>
    </rPh>
    <rPh sb="8" eb="10">
      <t>イリョウ</t>
    </rPh>
    <rPh sb="10" eb="12">
      <t>ソチ</t>
    </rPh>
    <rPh sb="12" eb="14">
      <t>キョウテイ</t>
    </rPh>
    <rPh sb="15" eb="17">
      <t>テイケツ</t>
    </rPh>
    <rPh sb="17" eb="19">
      <t>ジョウキョウ</t>
    </rPh>
    <phoneticPr fontId="4"/>
  </si>
  <si>
    <t>（１）協定締結の有無</t>
    <rPh sb="3" eb="5">
      <t>キョウテイ</t>
    </rPh>
    <rPh sb="5" eb="7">
      <t>テイケツ</t>
    </rPh>
    <rPh sb="8" eb="10">
      <t>ウム</t>
    </rPh>
    <phoneticPr fontId="4"/>
  </si>
  <si>
    <t>病棟等２の感染対策に係る整備面積</t>
    <rPh sb="0" eb="2">
      <t>ビョウトウ</t>
    </rPh>
    <rPh sb="2" eb="3">
      <t>トウ</t>
    </rPh>
    <rPh sb="5" eb="7">
      <t>カンセン</t>
    </rPh>
    <rPh sb="7" eb="9">
      <t>タイサク</t>
    </rPh>
    <rPh sb="10" eb="11">
      <t>カカ</t>
    </rPh>
    <rPh sb="12" eb="14">
      <t>セイビ</t>
    </rPh>
    <rPh sb="14" eb="16">
      <t>メンセキ</t>
    </rPh>
    <phoneticPr fontId="4"/>
  </si>
  <si>
    <t>　※病棟等欄、個人防護具保管施設欄が不足する場合は適宜追加すること</t>
    <rPh sb="2" eb="4">
      <t>ビョウトウ</t>
    </rPh>
    <rPh sb="4" eb="5">
      <t>トウ</t>
    </rPh>
    <rPh sb="5" eb="6">
      <t>ラン</t>
    </rPh>
    <rPh sb="7" eb="9">
      <t>コジン</t>
    </rPh>
    <rPh sb="9" eb="11">
      <t>ボウゴ</t>
    </rPh>
    <rPh sb="11" eb="12">
      <t>グ</t>
    </rPh>
    <rPh sb="12" eb="14">
      <t>ホカン</t>
    </rPh>
    <rPh sb="14" eb="16">
      <t>シセツ</t>
    </rPh>
    <rPh sb="16" eb="17">
      <t>ラン</t>
    </rPh>
    <rPh sb="18" eb="20">
      <t>フソク</t>
    </rPh>
    <rPh sb="22" eb="24">
      <t>バアイ</t>
    </rPh>
    <rPh sb="25" eb="27">
      <t>テキギ</t>
    </rPh>
    <rPh sb="27" eb="29">
      <t>ツイカ</t>
    </rPh>
    <phoneticPr fontId="4"/>
  </si>
  <si>
    <t>新興感染症対応力強化事業（病室の感染対策に係る整備以外）</t>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rPh sb="25" eb="27">
      <t>イガイ</t>
    </rPh>
    <phoneticPr fontId="4"/>
  </si>
  <si>
    <t>新興感染症対応力強化事業（病室の感染対策に係る整備）</t>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phoneticPr fontId="4"/>
  </si>
  <si>
    <t>(16)新興感染症対応力強化事業（病室の感染対策に係る整備）</t>
    <rPh sb="4" eb="6">
      <t>シンコウ</t>
    </rPh>
    <rPh sb="6" eb="9">
      <t>カンセンショウ</t>
    </rPh>
    <rPh sb="9" eb="12">
      <t>タイオウリョク</t>
    </rPh>
    <rPh sb="12" eb="14">
      <t>キョウカ</t>
    </rPh>
    <rPh sb="14" eb="16">
      <t>ジギョウ</t>
    </rPh>
    <rPh sb="17" eb="19">
      <t>ビョウシツ</t>
    </rPh>
    <rPh sb="20" eb="22">
      <t>カンセン</t>
    </rPh>
    <rPh sb="22" eb="24">
      <t>タイサク</t>
    </rPh>
    <rPh sb="25" eb="26">
      <t>カカ</t>
    </rPh>
    <rPh sb="27" eb="29">
      <t>セイビ</t>
    </rPh>
    <phoneticPr fontId="4"/>
  </si>
  <si>
    <t>（１６）新興感染症対応力強化事業（病室の感染対策に係る整備以外）</t>
    <rPh sb="4" eb="6">
      <t>シンコウ</t>
    </rPh>
    <rPh sb="6" eb="9">
      <t>カンセンショウ</t>
    </rPh>
    <rPh sb="9" eb="11">
      <t>タイオウ</t>
    </rPh>
    <rPh sb="11" eb="12">
      <t>リョク</t>
    </rPh>
    <rPh sb="12" eb="14">
      <t>キョウカ</t>
    </rPh>
    <rPh sb="14" eb="16">
      <t>ジギョウ</t>
    </rPh>
    <rPh sb="17" eb="19">
      <t>ビョウシツ</t>
    </rPh>
    <rPh sb="20" eb="22">
      <t>カンセン</t>
    </rPh>
    <rPh sb="22" eb="24">
      <t>タイサク</t>
    </rPh>
    <rPh sb="25" eb="26">
      <t>カカ</t>
    </rPh>
    <rPh sb="27" eb="29">
      <t>セイビ</t>
    </rPh>
    <rPh sb="29" eb="31">
      <t>イガイ</t>
    </rPh>
    <phoneticPr fontId="4"/>
  </si>
  <si>
    <t>(16)新興感染症対応力強化事業（病室の感染対策に係る整備以外）</t>
    <rPh sb="4" eb="6">
      <t>シンコウ</t>
    </rPh>
    <rPh sb="6" eb="9">
      <t>カンセンショウ</t>
    </rPh>
    <rPh sb="9" eb="12">
      <t>タイオウリョク</t>
    </rPh>
    <rPh sb="12" eb="14">
      <t>キョウカ</t>
    </rPh>
    <rPh sb="14" eb="16">
      <t>ジギョウ</t>
    </rPh>
    <rPh sb="17" eb="19">
      <t>ビョウシツ</t>
    </rPh>
    <rPh sb="20" eb="22">
      <t>カンセン</t>
    </rPh>
    <rPh sb="22" eb="24">
      <t>タイサク</t>
    </rPh>
    <rPh sb="25" eb="26">
      <t>カカ</t>
    </rPh>
    <rPh sb="27" eb="29">
      <t>セイビ</t>
    </rPh>
    <rPh sb="29" eb="31">
      <t>イガイ</t>
    </rPh>
    <phoneticPr fontId="4"/>
  </si>
  <si>
    <r>
      <t>新興感染症対応力強化事業（病室の感染</t>
    </r>
    <r>
      <rPr>
        <sz val="11"/>
        <rFont val="ＭＳ Ｐゴシック"/>
        <family val="3"/>
        <charset val="128"/>
      </rPr>
      <t>対策に係る整備）</t>
    </r>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phoneticPr fontId="4"/>
  </si>
  <si>
    <r>
      <t>新興感染症対応力強化事業（病室の感染</t>
    </r>
    <r>
      <rPr>
        <sz val="11"/>
        <rFont val="ＭＳ Ｐゴシック"/>
        <family val="3"/>
        <charset val="128"/>
      </rPr>
      <t>対策に係る整備以外）</t>
    </r>
    <rPh sb="0" eb="2">
      <t>シンコウ</t>
    </rPh>
    <rPh sb="2" eb="5">
      <t>カンセンショウ</t>
    </rPh>
    <rPh sb="5" eb="8">
      <t>タイオウリョク</t>
    </rPh>
    <rPh sb="8" eb="10">
      <t>キョウカ</t>
    </rPh>
    <rPh sb="10" eb="12">
      <t>ジギョウ</t>
    </rPh>
    <rPh sb="13" eb="15">
      <t>ビョウシツ</t>
    </rPh>
    <rPh sb="16" eb="18">
      <t>カンセン</t>
    </rPh>
    <rPh sb="18" eb="20">
      <t>タイサク</t>
    </rPh>
    <rPh sb="21" eb="22">
      <t>カカ</t>
    </rPh>
    <rPh sb="23" eb="25">
      <t>セイビ</t>
    </rPh>
    <rPh sb="25" eb="27">
      <t>イガイ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</si>
</sst>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
    <numFmt numFmtId="177" formatCode="#,##0;&quot;△ &quot;#,##0"/>
    <numFmt numFmtId="178" formatCode="#,##0.00;&quot;△ &quot;#,##0.00"/>
    <numFmt numFmtId="179" formatCode="#,##0_ "/>
    <numFmt numFmtId="180" formatCode="#,##0_);\(#,##0\)"/>
    <numFmt numFmtId="181" formatCode="#,##0.00&quot;㎡&quot;"/>
    <numFmt numFmtId="182" formatCode="\(#,##0.00&quot;㎡&quot;\)"/>
    <numFmt numFmtId="183" formatCode="@&quot;年度&quot;"/>
    <numFmt numFmtId="184" formatCode="#,###&quot;千円&quot;"/>
    <numFmt numFmtId="185" formatCode="#&quot;床&quot;"/>
    <numFmt numFmtId="186" formatCode="#,##0.00_ "/>
    <numFmt numFmtId="187" formatCode="\(###&quot;%&quot;\)"/>
    <numFmt numFmtId="188" formatCode="#,###"/>
    <numFmt numFmtId="189" formatCode="#,###.00"/>
    <numFmt numFmtId="190" formatCode="[$-411]ggge&quot;年&quot;m&quot;月&quot;d&quot;日&quot;;@"/>
  </numFmts>
  <fonts count="5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b/>
      <sz val="11"/>
      <color theme="1"/>
      <name val="ＭＳ Ｐゴシック"/>
      <family val="3"/>
      <charset val="128"/>
      <scheme val="minor"/>
    </font>
    <font>
      <sz val="10"/>
      <color rgb="FFFF0000"/>
      <name val="ＭＳ Ｐゴシック"/>
      <family val="3"/>
      <charset val="128"/>
      <scheme val="minor"/>
    </font>
    <font>
      <b/>
      <sz val="11"/>
      <color rgb="FFFF0000"/>
      <name val="ＭＳ Ｐゴシック"/>
      <family val="3"/>
      <charset val="128"/>
      <scheme val="minor"/>
    </font>
    <font>
      <sz val="8"/>
      <color theme="1"/>
      <name val="ＭＳ Ｐゴシック"/>
      <family val="3"/>
      <charset val="128"/>
      <scheme val="minor"/>
    </font>
    <font>
      <sz val="9"/>
      <color indexed="10"/>
      <name val="ＭＳ Ｐゴシック"/>
      <family val="3"/>
      <charset val="128"/>
    </font>
  </fonts>
  <fills count="8">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s>
  <borders count="9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s>
  <cellStyleXfs count="7">
    <xf numFmtId="0" fontId="0" fillId="0" borderId="0"/>
    <xf numFmtId="38" fontId="2" fillId="0" borderId="0" applyFont="0" applyFill="0" applyBorder="0" applyAlignment="0" applyProtection="0"/>
    <xf numFmtId="0" fontId="7" fillId="0" borderId="0">
      <alignment vertical="center"/>
    </xf>
    <xf numFmtId="0" fontId="1" fillId="0" borderId="0">
      <alignment vertical="center"/>
    </xf>
    <xf numFmtId="0" fontId="15" fillId="0" borderId="0"/>
    <xf numFmtId="38" fontId="15" fillId="0" borderId="0" applyFont="0" applyFill="0" applyBorder="0" applyAlignment="0" applyProtection="0"/>
    <xf numFmtId="38" fontId="2" fillId="0" borderId="0" applyFont="0" applyFill="0" applyBorder="0" applyAlignment="0" applyProtection="0"/>
  </cellStyleXfs>
  <cellXfs count="464">
    <xf numFmtId="0" fontId="0" fillId="0" borderId="0" xfId="0"/>
    <xf numFmtId="0" fontId="7" fillId="0" borderId="0" xfId="2">
      <alignment vertical="center"/>
    </xf>
    <xf numFmtId="0" fontId="7" fillId="2" borderId="0" xfId="2" applyFill="1">
      <alignment vertical="center"/>
    </xf>
    <xf numFmtId="0" fontId="8" fillId="0" borderId="0" xfId="0" applyFont="1" applyAlignment="1">
      <alignment vertical="center"/>
    </xf>
    <xf numFmtId="0" fontId="9" fillId="0" borderId="0" xfId="0" applyFont="1"/>
    <xf numFmtId="0" fontId="11" fillId="0" borderId="0" xfId="0" applyFont="1" applyAlignment="1">
      <alignment vertical="center"/>
    </xf>
    <xf numFmtId="0" fontId="8" fillId="0" borderId="14" xfId="0" applyFont="1" applyBorder="1" applyAlignment="1">
      <alignment horizontal="center" vertical="center" wrapText="1"/>
    </xf>
    <xf numFmtId="0" fontId="12" fillId="0" borderId="0" xfId="0" applyFont="1"/>
    <xf numFmtId="0" fontId="8" fillId="0" borderId="32" xfId="0" applyFont="1" applyBorder="1" applyAlignment="1">
      <alignment vertical="center" wrapText="1"/>
    </xf>
    <xf numFmtId="0" fontId="8" fillId="0" borderId="36" xfId="0" applyFont="1" applyBorder="1" applyAlignment="1">
      <alignment horizontal="right" vertical="center" wrapText="1"/>
    </xf>
    <xf numFmtId="0" fontId="8" fillId="0" borderId="17" xfId="0" applyFont="1" applyBorder="1" applyAlignment="1">
      <alignment horizontal="right" vertical="center" wrapText="1"/>
    </xf>
    <xf numFmtId="0" fontId="8" fillId="0" borderId="18" xfId="0" applyFont="1" applyBorder="1" applyAlignment="1">
      <alignment horizontal="right" vertical="center" wrapText="1"/>
    </xf>
    <xf numFmtId="0" fontId="8" fillId="0" borderId="5" xfId="0" applyFont="1" applyBorder="1" applyAlignment="1">
      <alignment horizontal="right" vertical="center" wrapText="1"/>
    </xf>
    <xf numFmtId="0" fontId="8" fillId="0" borderId="0" xfId="0" applyFont="1" applyAlignment="1">
      <alignment horizontal="right" vertical="center" wrapText="1"/>
    </xf>
    <xf numFmtId="0" fontId="8" fillId="0" borderId="9" xfId="0" applyFont="1" applyBorder="1" applyAlignment="1">
      <alignment horizontal="right" vertical="center" wrapText="1"/>
    </xf>
    <xf numFmtId="0" fontId="13" fillId="0" borderId="0" xfId="0" applyFont="1" applyAlignment="1">
      <alignment vertical="center"/>
    </xf>
    <xf numFmtId="49" fontId="13" fillId="0" borderId="0" xfId="0" applyNumberFormat="1" applyFont="1" applyAlignment="1">
      <alignment horizontal="right" vertical="center"/>
    </xf>
    <xf numFmtId="49" fontId="9" fillId="0" borderId="0" xfId="0" applyNumberFormat="1" applyFont="1" applyAlignment="1">
      <alignment horizontal="right"/>
    </xf>
    <xf numFmtId="0" fontId="2" fillId="0" borderId="0" xfId="4" applyFont="1" applyAlignment="1">
      <alignment vertical="center"/>
    </xf>
    <xf numFmtId="0" fontId="2" fillId="0" borderId="64" xfId="4" applyFont="1" applyBorder="1" applyAlignment="1">
      <alignment vertical="center"/>
    </xf>
    <xf numFmtId="0" fontId="2" fillId="0" borderId="0" xfId="4" applyFont="1"/>
    <xf numFmtId="0" fontId="20" fillId="0" borderId="0" xfId="4" applyFont="1" applyAlignment="1">
      <alignment wrapText="1"/>
    </xf>
    <xf numFmtId="0" fontId="20" fillId="0" borderId="0" xfId="4" applyFont="1"/>
    <xf numFmtId="176" fontId="26" fillId="0" borderId="57" xfId="4" applyNumberFormat="1" applyFont="1" applyBorder="1" applyAlignment="1">
      <alignment horizontal="right" vertical="center"/>
    </xf>
    <xf numFmtId="176" fontId="26" fillId="0" borderId="17" xfId="4" applyNumberFormat="1" applyFont="1" applyBorder="1" applyAlignment="1">
      <alignment horizontal="right" vertical="center"/>
    </xf>
    <xf numFmtId="176" fontId="26" fillId="0" borderId="57" xfId="4" applyNumberFormat="1" applyFont="1" applyBorder="1" applyAlignment="1">
      <alignment vertical="center"/>
    </xf>
    <xf numFmtId="176" fontId="26" fillId="0" borderId="16" xfId="4" applyNumberFormat="1" applyFont="1" applyBorder="1" applyAlignment="1">
      <alignment horizontal="center" vertical="center"/>
    </xf>
    <xf numFmtId="176" fontId="26" fillId="0" borderId="16" xfId="4" applyNumberFormat="1" applyFont="1" applyBorder="1" applyAlignment="1">
      <alignment horizontal="right" vertical="center"/>
    </xf>
    <xf numFmtId="176" fontId="26" fillId="0" borderId="69" xfId="4" applyNumberFormat="1" applyFont="1" applyBorder="1" applyAlignment="1">
      <alignment horizontal="right" vertical="center"/>
    </xf>
    <xf numFmtId="38" fontId="3" fillId="0" borderId="5" xfId="5" applyFont="1" applyBorder="1" applyAlignment="1">
      <alignment horizontal="center" vertical="center"/>
    </xf>
    <xf numFmtId="38" fontId="3" fillId="0" borderId="5" xfId="5" applyFont="1" applyBorder="1" applyAlignment="1">
      <alignment horizontal="center" vertical="center" wrapText="1"/>
    </xf>
    <xf numFmtId="38" fontId="3" fillId="0" borderId="9" xfId="5" applyFont="1" applyFill="1" applyBorder="1" applyAlignment="1">
      <alignment horizontal="center" vertical="center"/>
    </xf>
    <xf numFmtId="40" fontId="3" fillId="0" borderId="9" xfId="5" applyNumberFormat="1" applyFont="1" applyFill="1" applyBorder="1" applyAlignment="1">
      <alignment horizontal="center" vertical="center"/>
    </xf>
    <xf numFmtId="40" fontId="3" fillId="0" borderId="12" xfId="5" applyNumberFormat="1" applyFont="1" applyFill="1" applyBorder="1" applyAlignment="1">
      <alignment horizontal="center" vertical="center"/>
    </xf>
    <xf numFmtId="0" fontId="18" fillId="0" borderId="0" xfId="4" applyFont="1" applyAlignment="1">
      <alignment horizontal="left" vertical="center"/>
    </xf>
    <xf numFmtId="0" fontId="18" fillId="0" borderId="19" xfId="4" applyFont="1" applyBorder="1" applyAlignment="1">
      <alignment horizontal="left" vertical="center"/>
    </xf>
    <xf numFmtId="0" fontId="18" fillId="0" borderId="13" xfId="4" applyFont="1" applyBorder="1" applyAlignment="1">
      <alignment horizontal="left" vertical="center"/>
    </xf>
    <xf numFmtId="0" fontId="18" fillId="0" borderId="13" xfId="4" applyFont="1" applyBorder="1" applyAlignment="1">
      <alignment horizontal="left" vertical="center" wrapText="1"/>
    </xf>
    <xf numFmtId="38" fontId="3" fillId="0" borderId="13" xfId="5" applyFont="1" applyFill="1" applyBorder="1" applyAlignment="1">
      <alignment horizontal="center" vertical="center"/>
    </xf>
    <xf numFmtId="38" fontId="3" fillId="0" borderId="12" xfId="5" applyFont="1" applyFill="1" applyBorder="1" applyAlignment="1">
      <alignment horizontal="center" vertical="center"/>
    </xf>
    <xf numFmtId="38" fontId="3" fillId="0" borderId="72" xfId="5" applyFont="1" applyFill="1" applyBorder="1" applyAlignment="1">
      <alignment horizontal="center" vertical="center"/>
    </xf>
    <xf numFmtId="0" fontId="18" fillId="0" borderId="64" xfId="4" applyFont="1" applyBorder="1" applyAlignment="1">
      <alignment horizontal="center" vertical="center"/>
    </xf>
    <xf numFmtId="0" fontId="18" fillId="0" borderId="13" xfId="4" applyFont="1" applyBorder="1" applyAlignment="1">
      <alignment horizontal="center" vertical="center"/>
    </xf>
    <xf numFmtId="0" fontId="2" fillId="0" borderId="19" xfId="4" applyFont="1" applyBorder="1" applyAlignment="1">
      <alignment vertical="center"/>
    </xf>
    <xf numFmtId="0" fontId="2" fillId="0" borderId="13" xfId="4" applyFont="1" applyBorder="1" applyAlignment="1">
      <alignment vertical="center"/>
    </xf>
    <xf numFmtId="0" fontId="2" fillId="0" borderId="13" xfId="4" applyFont="1" applyBorder="1" applyAlignment="1">
      <alignment horizontal="center" vertical="center"/>
    </xf>
    <xf numFmtId="0" fontId="2" fillId="0" borderId="13" xfId="4" applyFont="1" applyBorder="1" applyAlignment="1">
      <alignment horizontal="center" vertical="center" wrapText="1"/>
    </xf>
    <xf numFmtId="177" fontId="3" fillId="0" borderId="9" xfId="5" applyNumberFormat="1" applyFont="1" applyFill="1" applyBorder="1" applyAlignment="1">
      <alignment vertical="center" wrapText="1"/>
    </xf>
    <xf numFmtId="180" fontId="3" fillId="0" borderId="9" xfId="5" applyNumberFormat="1" applyFont="1" applyFill="1" applyBorder="1" applyAlignment="1">
      <alignment vertical="center" wrapText="1"/>
    </xf>
    <xf numFmtId="177" fontId="3" fillId="0" borderId="9" xfId="5" applyNumberFormat="1" applyFont="1" applyFill="1" applyBorder="1" applyAlignment="1">
      <alignment horizontal="center" vertical="center" wrapText="1"/>
    </xf>
    <xf numFmtId="177" fontId="3" fillId="0" borderId="8" xfId="5" applyNumberFormat="1" applyFont="1" applyFill="1" applyBorder="1" applyAlignment="1">
      <alignment vertical="center" wrapText="1"/>
    </xf>
    <xf numFmtId="177" fontId="3" fillId="0" borderId="71" xfId="5" applyNumberFormat="1" applyFont="1" applyFill="1" applyBorder="1" applyAlignment="1">
      <alignment vertical="center" wrapText="1"/>
    </xf>
    <xf numFmtId="0" fontId="2" fillId="0" borderId="21" xfId="4" applyFont="1" applyBorder="1" applyAlignment="1">
      <alignment vertical="center"/>
    </xf>
    <xf numFmtId="0" fontId="2" fillId="0" borderId="23" xfId="4" applyFont="1" applyBorder="1" applyAlignment="1">
      <alignment vertical="center"/>
    </xf>
    <xf numFmtId="0" fontId="2" fillId="0" borderId="23" xfId="4" applyFont="1" applyBorder="1" applyAlignment="1">
      <alignment horizontal="center" vertical="center"/>
    </xf>
    <xf numFmtId="180" fontId="3" fillId="0" borderId="23" xfId="5" applyNumberFormat="1" applyFont="1" applyFill="1" applyBorder="1" applyAlignment="1">
      <alignment vertical="center" wrapText="1"/>
    </xf>
    <xf numFmtId="177" fontId="3" fillId="0" borderId="61" xfId="5" applyNumberFormat="1" applyFont="1" applyFill="1" applyBorder="1" applyAlignment="1">
      <alignment horizontal="center" vertical="center" wrapText="1"/>
    </xf>
    <xf numFmtId="177" fontId="3" fillId="0" borderId="61" xfId="5" applyNumberFormat="1" applyFont="1" applyFill="1" applyBorder="1" applyAlignment="1">
      <alignment vertical="center" wrapText="1"/>
    </xf>
    <xf numFmtId="177" fontId="3" fillId="0" borderId="67" xfId="5" applyNumberFormat="1" applyFont="1" applyFill="1" applyBorder="1" applyAlignment="1">
      <alignment vertical="center" wrapText="1"/>
    </xf>
    <xf numFmtId="177" fontId="3" fillId="0" borderId="73" xfId="5" applyNumberFormat="1" applyFont="1" applyFill="1" applyBorder="1" applyAlignment="1">
      <alignment vertical="center" wrapText="1"/>
    </xf>
    <xf numFmtId="0" fontId="2" fillId="0" borderId="65" xfId="4" applyFont="1" applyBorder="1" applyAlignment="1">
      <alignment vertical="center"/>
    </xf>
    <xf numFmtId="0" fontId="2" fillId="0" borderId="0" xfId="4" applyFont="1" applyAlignment="1">
      <alignment horizontal="center" vertical="center"/>
    </xf>
    <xf numFmtId="0" fontId="27" fillId="0" borderId="0" xfId="4" applyFont="1" applyAlignment="1">
      <alignment vertical="center"/>
    </xf>
    <xf numFmtId="0" fontId="5" fillId="0" borderId="0" xfId="4" applyFont="1" applyAlignment="1">
      <alignment vertical="center"/>
    </xf>
    <xf numFmtId="0" fontId="29" fillId="0" borderId="0" xfId="4" applyFont="1" applyAlignment="1">
      <alignment horizontal="center" vertical="center"/>
    </xf>
    <xf numFmtId="0" fontId="5" fillId="0" borderId="0" xfId="4" applyFont="1" applyAlignment="1">
      <alignment horizontal="center" vertical="center"/>
    </xf>
    <xf numFmtId="0" fontId="5" fillId="0" borderId="0" xfId="4" applyFont="1" applyAlignment="1">
      <alignment horizontal="centerContinuous" vertical="center"/>
    </xf>
    <xf numFmtId="0" fontId="30" fillId="0" borderId="0" xfId="4" applyFont="1" applyAlignment="1">
      <alignment vertical="center"/>
    </xf>
    <xf numFmtId="0" fontId="30" fillId="0" borderId="0" xfId="4" applyFont="1" applyAlignment="1">
      <alignment horizontal="centerContinuous" vertical="center"/>
    </xf>
    <xf numFmtId="0" fontId="21" fillId="0" borderId="0" xfId="4" applyFont="1" applyAlignment="1">
      <alignment vertical="center"/>
    </xf>
    <xf numFmtId="0" fontId="30" fillId="0" borderId="40" xfId="4" applyFont="1" applyBorder="1" applyAlignment="1">
      <alignment vertical="center"/>
    </xf>
    <xf numFmtId="0" fontId="30" fillId="0" borderId="54" xfId="4" applyFont="1" applyBorder="1" applyAlignment="1">
      <alignment vertical="center"/>
    </xf>
    <xf numFmtId="0" fontId="30" fillId="0" borderId="75" xfId="4" applyFont="1" applyBorder="1" applyAlignment="1">
      <alignment vertical="center"/>
    </xf>
    <xf numFmtId="0" fontId="30" fillId="0" borderId="0" xfId="4" applyFont="1"/>
    <xf numFmtId="0" fontId="33" fillId="0" borderId="43" xfId="4" applyFont="1" applyBorder="1" applyAlignment="1">
      <alignment horizontal="center" vertical="center"/>
    </xf>
    <xf numFmtId="0" fontId="21" fillId="0" borderId="0" xfId="4" applyFont="1" applyAlignment="1">
      <alignment horizontal="center" vertical="center"/>
    </xf>
    <xf numFmtId="0" fontId="30" fillId="0" borderId="0" xfId="4" applyFont="1" applyAlignment="1">
      <alignment horizontal="center" vertical="center"/>
    </xf>
    <xf numFmtId="0" fontId="30" fillId="0" borderId="41" xfId="4" applyFont="1" applyBorder="1" applyAlignment="1">
      <alignment horizontal="left" vertical="center" wrapText="1"/>
    </xf>
    <xf numFmtId="0" fontId="30" fillId="0" borderId="74" xfId="4" applyFont="1" applyBorder="1" applyAlignment="1">
      <alignment horizontal="center" vertical="center"/>
    </xf>
    <xf numFmtId="0" fontId="30" fillId="0" borderId="0" xfId="4" applyFont="1" applyAlignment="1">
      <alignment vertical="center" wrapText="1"/>
    </xf>
    <xf numFmtId="0" fontId="30" fillId="0" borderId="74" xfId="4" applyFont="1" applyBorder="1" applyAlignment="1">
      <alignment vertical="center"/>
    </xf>
    <xf numFmtId="0" fontId="35" fillId="0" borderId="0" xfId="4" applyFont="1" applyAlignment="1">
      <alignment horizontal="center" vertical="center"/>
    </xf>
    <xf numFmtId="0" fontId="30" fillId="0" borderId="0" xfId="4" applyFont="1" applyAlignment="1">
      <alignment horizontal="right" vertical="center" wrapText="1"/>
    </xf>
    <xf numFmtId="0" fontId="30" fillId="0" borderId="0" xfId="4" applyFont="1" applyAlignment="1">
      <alignment horizontal="center" vertical="center" wrapText="1"/>
    </xf>
    <xf numFmtId="0" fontId="30" fillId="0" borderId="0" xfId="4" applyFont="1" applyAlignment="1">
      <alignment horizontal="right" vertical="center"/>
    </xf>
    <xf numFmtId="0" fontId="30" fillId="0" borderId="82" xfId="4" applyFont="1" applyBorder="1" applyAlignment="1">
      <alignment horizontal="right" vertical="center"/>
    </xf>
    <xf numFmtId="0" fontId="30" fillId="0" borderId="0" xfId="4" applyFont="1" applyAlignment="1">
      <alignment horizontal="left" vertical="center"/>
    </xf>
    <xf numFmtId="38" fontId="38" fillId="0" borderId="40" xfId="5" applyFont="1" applyFill="1" applyBorder="1" applyAlignment="1">
      <alignment vertical="center"/>
    </xf>
    <xf numFmtId="0" fontId="30" fillId="0" borderId="0" xfId="4" applyFont="1" applyAlignment="1">
      <alignment vertical="top" wrapText="1"/>
    </xf>
    <xf numFmtId="38" fontId="38" fillId="0" borderId="16" xfId="5" applyFont="1" applyFill="1" applyBorder="1" applyAlignment="1">
      <alignment vertical="center"/>
    </xf>
    <xf numFmtId="38" fontId="38" fillId="0" borderId="88" xfId="5" applyFont="1" applyFill="1" applyBorder="1" applyAlignment="1">
      <alignment horizontal="right" vertical="center"/>
    </xf>
    <xf numFmtId="0" fontId="22" fillId="0" borderId="0" xfId="0" applyFont="1" applyAlignment="1">
      <alignment horizontal="left" vertical="center"/>
    </xf>
    <xf numFmtId="181" fontId="22" fillId="0" borderId="13" xfId="0" applyNumberFormat="1" applyFont="1" applyBorder="1" applyAlignment="1">
      <alignment vertical="center"/>
    </xf>
    <xf numFmtId="182" fontId="22" fillId="0" borderId="1" xfId="0" applyNumberFormat="1" applyFont="1" applyBorder="1" applyAlignment="1">
      <alignment vertical="center"/>
    </xf>
    <xf numFmtId="181" fontId="22" fillId="0" borderId="6" xfId="0" applyNumberFormat="1" applyFont="1" applyBorder="1" applyAlignment="1">
      <alignment vertical="center"/>
    </xf>
    <xf numFmtId="0" fontId="7" fillId="0" borderId="13" xfId="2" applyBorder="1">
      <alignment vertical="center"/>
    </xf>
    <xf numFmtId="0" fontId="7" fillId="2" borderId="13" xfId="2" applyFill="1" applyBorder="1">
      <alignment vertical="center"/>
    </xf>
    <xf numFmtId="0" fontId="7" fillId="0" borderId="0" xfId="2" applyAlignment="1">
      <alignment vertical="center" wrapText="1"/>
    </xf>
    <xf numFmtId="0" fontId="18" fillId="3" borderId="13" xfId="4" applyFont="1" applyFill="1" applyBorder="1" applyAlignment="1">
      <alignment horizontal="center" vertical="center"/>
    </xf>
    <xf numFmtId="0" fontId="2" fillId="3" borderId="13" xfId="4" applyFont="1" applyFill="1" applyBorder="1" applyAlignment="1">
      <alignment vertical="center"/>
    </xf>
    <xf numFmtId="0" fontId="2" fillId="3" borderId="23" xfId="4" applyFont="1" applyFill="1" applyBorder="1" applyAlignment="1">
      <alignment vertical="center"/>
    </xf>
    <xf numFmtId="0" fontId="18" fillId="3" borderId="13" xfId="4" applyFont="1" applyFill="1" applyBorder="1" applyAlignment="1">
      <alignment horizontal="left" vertical="center" wrapText="1"/>
    </xf>
    <xf numFmtId="0" fontId="18" fillId="3" borderId="13" xfId="4" applyFont="1" applyFill="1" applyBorder="1" applyAlignment="1">
      <alignment horizontal="left" vertical="center"/>
    </xf>
    <xf numFmtId="0" fontId="18" fillId="3" borderId="30" xfId="4" applyFont="1" applyFill="1" applyBorder="1" applyAlignment="1">
      <alignment horizontal="left" vertical="center" wrapText="1"/>
    </xf>
    <xf numFmtId="0" fontId="2" fillId="3" borderId="30" xfId="4" applyFont="1" applyFill="1" applyBorder="1" applyAlignment="1">
      <alignment vertical="center"/>
    </xf>
    <xf numFmtId="0" fontId="2" fillId="3" borderId="31" xfId="4" applyFont="1" applyFill="1" applyBorder="1" applyAlignment="1">
      <alignment vertical="center"/>
    </xf>
    <xf numFmtId="179" fontId="7" fillId="0" borderId="0" xfId="2" applyNumberFormat="1">
      <alignment vertical="center"/>
    </xf>
    <xf numFmtId="0" fontId="10" fillId="0" borderId="0" xfId="0" applyFont="1" applyAlignment="1">
      <alignment vertical="center"/>
    </xf>
    <xf numFmtId="0" fontId="22" fillId="0" borderId="12" xfId="0" applyFont="1" applyBorder="1" applyAlignment="1">
      <alignment horizontal="right" vertical="center" shrinkToFit="1"/>
    </xf>
    <xf numFmtId="0" fontId="22" fillId="0" borderId="0" xfId="0" applyFont="1" applyAlignment="1">
      <alignment horizontal="right" vertical="center"/>
    </xf>
    <xf numFmtId="0" fontId="22" fillId="0" borderId="63" xfId="0" applyFont="1" applyBorder="1" applyAlignment="1">
      <alignment horizontal="right" vertical="center" shrinkToFit="1"/>
    </xf>
    <xf numFmtId="185" fontId="22" fillId="0" borderId="63" xfId="0" applyNumberFormat="1" applyFont="1" applyBorder="1" applyAlignment="1">
      <alignment horizontal="right" vertical="center" shrinkToFit="1"/>
    </xf>
    <xf numFmtId="57" fontId="22" fillId="5" borderId="63" xfId="0" applyNumberFormat="1" applyFont="1" applyFill="1" applyBorder="1" applyAlignment="1">
      <alignment horizontal="center" vertical="center" shrinkToFit="1"/>
    </xf>
    <xf numFmtId="57" fontId="22" fillId="5" borderId="64" xfId="0" applyNumberFormat="1" applyFont="1" applyFill="1" applyBorder="1" applyAlignment="1">
      <alignment horizontal="center" vertical="center" shrinkToFit="1"/>
    </xf>
    <xf numFmtId="183" fontId="22" fillId="5" borderId="13" xfId="0" applyNumberFormat="1" applyFont="1" applyFill="1" applyBorder="1" applyAlignment="1">
      <alignment horizontal="center" vertical="center"/>
    </xf>
    <xf numFmtId="181" fontId="22" fillId="5" borderId="13" xfId="0" applyNumberFormat="1" applyFont="1" applyFill="1" applyBorder="1" applyAlignment="1">
      <alignment vertical="center"/>
    </xf>
    <xf numFmtId="184" fontId="22" fillId="5" borderId="13" xfId="0" applyNumberFormat="1" applyFont="1" applyFill="1" applyBorder="1" applyAlignment="1">
      <alignment vertical="center"/>
    </xf>
    <xf numFmtId="0" fontId="22" fillId="5" borderId="13" xfId="0" applyFont="1" applyFill="1" applyBorder="1" applyAlignment="1">
      <alignment horizontal="center" vertical="center" shrinkToFit="1"/>
    </xf>
    <xf numFmtId="185" fontId="22" fillId="5" borderId="0" xfId="0" applyNumberFormat="1" applyFont="1" applyFill="1" applyAlignment="1">
      <alignment horizontal="center" vertical="center"/>
    </xf>
    <xf numFmtId="185" fontId="22" fillId="5" borderId="63" xfId="0" applyNumberFormat="1" applyFont="1" applyFill="1" applyBorder="1" applyAlignment="1">
      <alignment horizontal="center" vertical="center" shrinkToFit="1"/>
    </xf>
    <xf numFmtId="178" fontId="8" fillId="0" borderId="37" xfId="0" applyNumberFormat="1" applyFont="1" applyBorder="1" applyAlignment="1">
      <alignment horizontal="right" vertical="center" shrinkToFit="1"/>
    </xf>
    <xf numFmtId="178" fontId="8" fillId="0" borderId="6" xfId="0" applyNumberFormat="1" applyFont="1" applyBorder="1" applyAlignment="1">
      <alignment horizontal="right" vertical="center" shrinkToFit="1"/>
    </xf>
    <xf numFmtId="179" fontId="8" fillId="0" borderId="20" xfId="0" applyNumberFormat="1" applyFont="1" applyBorder="1" applyAlignment="1">
      <alignment horizontal="right" vertical="center" shrinkToFit="1"/>
    </xf>
    <xf numFmtId="177" fontId="8" fillId="0" borderId="6" xfId="0" applyNumberFormat="1" applyFont="1" applyBorder="1" applyAlignment="1">
      <alignment horizontal="right" vertical="center" shrinkToFit="1"/>
    </xf>
    <xf numFmtId="177" fontId="8" fillId="0" borderId="20" xfId="0" applyNumberFormat="1" applyFont="1" applyBorder="1" applyAlignment="1">
      <alignment horizontal="right" vertical="center" shrinkToFit="1"/>
    </xf>
    <xf numFmtId="187" fontId="8" fillId="0" borderId="64" xfId="0" applyNumberFormat="1" applyFont="1" applyBorder="1" applyAlignment="1">
      <alignment horizontal="left" vertical="center" wrapText="1"/>
    </xf>
    <xf numFmtId="187" fontId="8" fillId="0" borderId="34" xfId="0" applyNumberFormat="1" applyFont="1" applyBorder="1" applyAlignment="1">
      <alignment horizontal="left" vertical="center" wrapText="1"/>
    </xf>
    <xf numFmtId="0" fontId="8" fillId="5" borderId="26" xfId="0" applyFont="1" applyFill="1" applyBorder="1" applyAlignment="1">
      <alignment vertical="center" wrapText="1"/>
    </xf>
    <xf numFmtId="0" fontId="47" fillId="0" borderId="0" xfId="0" applyFont="1"/>
    <xf numFmtId="0" fontId="8" fillId="5" borderId="33" xfId="0" applyFont="1" applyFill="1" applyBorder="1" applyAlignment="1">
      <alignment vertical="center" wrapText="1"/>
    </xf>
    <xf numFmtId="0" fontId="8" fillId="5" borderId="20" xfId="0" applyFont="1" applyFill="1" applyBorder="1" applyAlignment="1">
      <alignment vertical="center" wrapText="1"/>
    </xf>
    <xf numFmtId="0" fontId="8" fillId="5" borderId="25" xfId="0" applyFont="1" applyFill="1" applyBorder="1" applyAlignment="1">
      <alignment vertical="center" wrapText="1"/>
    </xf>
    <xf numFmtId="0" fontId="8" fillId="5" borderId="35" xfId="0" applyFont="1" applyFill="1" applyBorder="1" applyAlignment="1">
      <alignment vertical="center" wrapText="1"/>
    </xf>
    <xf numFmtId="0" fontId="9" fillId="4" borderId="0" xfId="0" applyFont="1" applyFill="1"/>
    <xf numFmtId="0" fontId="7" fillId="4" borderId="0" xfId="0" applyFont="1" applyFill="1"/>
    <xf numFmtId="0" fontId="0" fillId="0" borderId="0" xfId="0" applyAlignment="1">
      <alignment vertical="center"/>
    </xf>
    <xf numFmtId="12" fontId="0" fillId="0" borderId="0" xfId="0" applyNumberFormat="1" applyAlignment="1">
      <alignment horizontal="center" vertical="center"/>
    </xf>
    <xf numFmtId="0" fontId="48" fillId="0" borderId="0" xfId="0" applyFont="1" applyAlignment="1">
      <alignment horizontal="center" vertical="center"/>
    </xf>
    <xf numFmtId="0" fontId="48" fillId="0" borderId="0" xfId="0" applyFont="1" applyAlignment="1">
      <alignment horizontal="center" vertical="center" wrapText="1"/>
    </xf>
    <xf numFmtId="0" fontId="0" fillId="0" borderId="0" xfId="0" applyAlignment="1">
      <alignment horizontal="center" vertical="center"/>
    </xf>
    <xf numFmtId="0" fontId="7" fillId="6" borderId="13" xfId="2" applyFill="1" applyBorder="1">
      <alignment vertical="center"/>
    </xf>
    <xf numFmtId="0" fontId="7" fillId="6" borderId="0" xfId="2" applyFill="1">
      <alignment vertical="center"/>
    </xf>
    <xf numFmtId="0" fontId="0" fillId="6" borderId="0" xfId="0" applyFill="1" applyAlignment="1">
      <alignment vertical="center"/>
    </xf>
    <xf numFmtId="0" fontId="48" fillId="6" borderId="0" xfId="0" applyFont="1" applyFill="1" applyAlignment="1">
      <alignment horizontal="center" vertical="center"/>
    </xf>
    <xf numFmtId="0" fontId="48" fillId="6" borderId="0" xfId="0" applyFont="1" applyFill="1" applyAlignment="1">
      <alignment horizontal="center" vertical="center" wrapText="1"/>
    </xf>
    <xf numFmtId="0" fontId="0" fillId="6" borderId="0" xfId="0" applyFill="1" applyAlignment="1">
      <alignment horizontal="center" vertical="center"/>
    </xf>
    <xf numFmtId="12" fontId="0" fillId="6" borderId="0" xfId="0" applyNumberFormat="1" applyFill="1" applyAlignment="1">
      <alignment horizontal="center" vertical="center"/>
    </xf>
    <xf numFmtId="0" fontId="7" fillId="6" borderId="0" xfId="2" applyFill="1" applyAlignment="1">
      <alignment vertical="center" wrapText="1"/>
    </xf>
    <xf numFmtId="188" fontId="8" fillId="0" borderId="6" xfId="0" applyNumberFormat="1" applyFont="1" applyBorder="1" applyAlignment="1">
      <alignment horizontal="right" vertical="center" shrinkToFit="1"/>
    </xf>
    <xf numFmtId="188" fontId="8" fillId="5" borderId="20" xfId="0" applyNumberFormat="1" applyFont="1" applyFill="1" applyBorder="1" applyAlignment="1">
      <alignment horizontal="right" vertical="center" shrinkToFit="1"/>
    </xf>
    <xf numFmtId="188" fontId="8" fillId="5" borderId="37" xfId="0" applyNumberFormat="1" applyFont="1" applyFill="1" applyBorder="1" applyAlignment="1">
      <alignment horizontal="right" vertical="center" shrinkToFit="1"/>
    </xf>
    <xf numFmtId="188" fontId="8" fillId="5" borderId="6" xfId="0" applyNumberFormat="1" applyFont="1" applyFill="1" applyBorder="1" applyAlignment="1">
      <alignment horizontal="right" vertical="center" shrinkToFit="1"/>
    </xf>
    <xf numFmtId="188" fontId="8" fillId="0" borderId="37" xfId="0" applyNumberFormat="1" applyFont="1" applyBorder="1" applyAlignment="1">
      <alignment horizontal="right" vertical="center" shrinkToFit="1"/>
    </xf>
    <xf numFmtId="188" fontId="8" fillId="0" borderId="20" xfId="0" applyNumberFormat="1" applyFont="1" applyBorder="1" applyAlignment="1">
      <alignment horizontal="right" vertical="center" shrinkToFit="1"/>
    </xf>
    <xf numFmtId="188" fontId="12" fillId="0" borderId="6" xfId="0" applyNumberFormat="1" applyFont="1" applyBorder="1" applyAlignment="1">
      <alignment vertical="center" shrinkToFit="1"/>
    </xf>
    <xf numFmtId="188" fontId="12" fillId="5" borderId="6" xfId="0" applyNumberFormat="1" applyFont="1" applyFill="1" applyBorder="1" applyAlignment="1">
      <alignment vertical="center" shrinkToFit="1"/>
    </xf>
    <xf numFmtId="188" fontId="12" fillId="0" borderId="37" xfId="0" applyNumberFormat="1" applyFont="1" applyBorder="1" applyAlignment="1">
      <alignment vertical="center" shrinkToFit="1"/>
    </xf>
    <xf numFmtId="188" fontId="12" fillId="5" borderId="37" xfId="0" applyNumberFormat="1" applyFont="1" applyFill="1" applyBorder="1" applyAlignment="1">
      <alignment vertical="center" shrinkToFit="1"/>
    </xf>
    <xf numFmtId="188" fontId="12" fillId="5" borderId="20" xfId="0" applyNumberFormat="1" applyFont="1" applyFill="1" applyBorder="1" applyAlignment="1">
      <alignment vertical="center" shrinkToFit="1"/>
    </xf>
    <xf numFmtId="188" fontId="14" fillId="5" borderId="19" xfId="0" applyNumberFormat="1" applyFont="1" applyFill="1" applyBorder="1" applyAlignment="1">
      <alignment vertical="center" shrinkToFit="1"/>
    </xf>
    <xf numFmtId="188" fontId="8" fillId="0" borderId="13" xfId="0" applyNumberFormat="1" applyFont="1" applyBorder="1" applyAlignment="1">
      <alignment vertical="center" shrinkToFit="1"/>
    </xf>
    <xf numFmtId="188" fontId="8" fillId="0" borderId="30" xfId="0" applyNumberFormat="1" applyFont="1" applyBorder="1" applyAlignment="1">
      <alignment vertical="center" shrinkToFit="1"/>
    </xf>
    <xf numFmtId="188" fontId="8" fillId="5" borderId="19" xfId="0" applyNumberFormat="1" applyFont="1" applyFill="1" applyBorder="1" applyAlignment="1">
      <alignment vertical="center" shrinkToFit="1"/>
    </xf>
    <xf numFmtId="188" fontId="8" fillId="5" borderId="13" xfId="0" applyNumberFormat="1" applyFont="1" applyFill="1" applyBorder="1" applyAlignment="1">
      <alignment vertical="center" shrinkToFit="1"/>
    </xf>
    <xf numFmtId="188" fontId="8" fillId="5" borderId="27" xfId="0" applyNumberFormat="1" applyFont="1" applyFill="1" applyBorder="1" applyAlignment="1">
      <alignment vertical="center" shrinkToFit="1"/>
    </xf>
    <xf numFmtId="188" fontId="8" fillId="0" borderId="1" xfId="0" applyNumberFormat="1" applyFont="1" applyBorder="1" applyAlignment="1">
      <alignment vertical="center" shrinkToFit="1"/>
    </xf>
    <xf numFmtId="188" fontId="8" fillId="5" borderId="33" xfId="0" applyNumberFormat="1" applyFont="1" applyFill="1" applyBorder="1" applyAlignment="1">
      <alignment vertical="center" shrinkToFit="1"/>
    </xf>
    <xf numFmtId="188" fontId="8" fillId="5" borderId="1" xfId="0" applyNumberFormat="1" applyFont="1" applyFill="1" applyBorder="1" applyAlignment="1">
      <alignment vertical="center" shrinkToFit="1"/>
    </xf>
    <xf numFmtId="188" fontId="8" fillId="5" borderId="37" xfId="0" applyNumberFormat="1" applyFont="1" applyFill="1" applyBorder="1" applyAlignment="1">
      <alignment vertical="center" shrinkToFit="1"/>
    </xf>
    <xf numFmtId="188" fontId="8" fillId="0" borderId="6" xfId="0" applyNumberFormat="1" applyFont="1" applyBorder="1" applyAlignment="1">
      <alignment vertical="center" shrinkToFit="1"/>
    </xf>
    <xf numFmtId="188" fontId="8" fillId="5" borderId="20" xfId="0" applyNumberFormat="1" applyFont="1" applyFill="1" applyBorder="1" applyAlignment="1">
      <alignment vertical="center" shrinkToFit="1"/>
    </xf>
    <xf numFmtId="188" fontId="8" fillId="5" borderId="6" xfId="0" applyNumberFormat="1" applyFont="1" applyFill="1" applyBorder="1" applyAlignment="1">
      <alignment vertical="center" shrinkToFit="1"/>
    </xf>
    <xf numFmtId="188" fontId="8" fillId="5" borderId="44" xfId="0" applyNumberFormat="1" applyFont="1" applyFill="1" applyBorder="1" applyAlignment="1">
      <alignment vertical="center" shrinkToFit="1"/>
    </xf>
    <xf numFmtId="188" fontId="8" fillId="0" borderId="8" xfId="0" applyNumberFormat="1" applyFont="1" applyBorder="1" applyAlignment="1">
      <alignment vertical="center" shrinkToFit="1"/>
    </xf>
    <xf numFmtId="188" fontId="8" fillId="5" borderId="25" xfId="0" applyNumberFormat="1" applyFont="1" applyFill="1" applyBorder="1" applyAlignment="1">
      <alignment vertical="center" shrinkToFit="1"/>
    </xf>
    <xf numFmtId="188" fontId="8" fillId="5" borderId="8" xfId="0" applyNumberFormat="1" applyFont="1" applyFill="1" applyBorder="1" applyAlignment="1">
      <alignment vertical="center" shrinkToFit="1"/>
    </xf>
    <xf numFmtId="188" fontId="8" fillId="0" borderId="27" xfId="0" applyNumberFormat="1" applyFont="1" applyBorder="1" applyAlignment="1">
      <alignment vertical="center" shrinkToFit="1"/>
    </xf>
    <xf numFmtId="188" fontId="8" fillId="0" borderId="33" xfId="0" applyNumberFormat="1" applyFont="1" applyBorder="1" applyAlignment="1">
      <alignment vertical="center" shrinkToFit="1"/>
    </xf>
    <xf numFmtId="188" fontId="8" fillId="0" borderId="37" xfId="0" applyNumberFormat="1" applyFont="1" applyBorder="1" applyAlignment="1">
      <alignment vertical="center" shrinkToFit="1"/>
    </xf>
    <xf numFmtId="188" fontId="8" fillId="0" borderId="20" xfId="0" applyNumberFormat="1" applyFont="1" applyBorder="1" applyAlignment="1">
      <alignment vertical="center" shrinkToFit="1"/>
    </xf>
    <xf numFmtId="188" fontId="8" fillId="5" borderId="21" xfId="0" applyNumberFormat="1" applyFont="1" applyFill="1" applyBorder="1" applyAlignment="1">
      <alignment vertical="center" shrinkToFit="1"/>
    </xf>
    <xf numFmtId="188" fontId="8" fillId="0" borderId="23" xfId="0" applyNumberFormat="1" applyFont="1" applyBorder="1" applyAlignment="1">
      <alignment vertical="center" shrinkToFit="1"/>
    </xf>
    <xf numFmtId="188" fontId="8" fillId="0" borderId="31" xfId="0" applyNumberFormat="1" applyFont="1" applyBorder="1" applyAlignment="1">
      <alignment vertical="center" shrinkToFit="1"/>
    </xf>
    <xf numFmtId="188" fontId="8" fillId="5" borderId="23" xfId="0" applyNumberFormat="1" applyFont="1" applyFill="1" applyBorder="1" applyAlignment="1">
      <alignment vertical="center" shrinkToFit="1"/>
    </xf>
    <xf numFmtId="188" fontId="8" fillId="5" borderId="18" xfId="0" applyNumberFormat="1" applyFont="1" applyFill="1" applyBorder="1" applyAlignment="1">
      <alignment vertical="center" shrinkToFit="1"/>
    </xf>
    <xf numFmtId="188" fontId="8" fillId="5" borderId="17" xfId="0" applyNumberFormat="1" applyFont="1" applyFill="1" applyBorder="1" applyAlignment="1">
      <alignment vertical="center" shrinkToFit="1"/>
    </xf>
    <xf numFmtId="188" fontId="8" fillId="0" borderId="51" xfId="0" applyNumberFormat="1" applyFont="1" applyBorder="1" applyAlignment="1">
      <alignment vertical="center" shrinkToFit="1"/>
    </xf>
    <xf numFmtId="188" fontId="8" fillId="0" borderId="52" xfId="0" applyNumberFormat="1" applyFont="1" applyBorder="1" applyAlignment="1">
      <alignment vertical="center" shrinkToFit="1"/>
    </xf>
    <xf numFmtId="3" fontId="8" fillId="0" borderId="6" xfId="0" applyNumberFormat="1" applyFont="1" applyBorder="1" applyAlignment="1">
      <alignment horizontal="right" vertical="center" shrinkToFit="1"/>
    </xf>
    <xf numFmtId="0" fontId="8" fillId="0" borderId="34"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6" xfId="0" applyFont="1" applyBorder="1" applyAlignment="1">
      <alignment vertical="center" wrapText="1"/>
    </xf>
    <xf numFmtId="0" fontId="10" fillId="0" borderId="0" xfId="0" applyFont="1" applyAlignment="1">
      <alignment horizontal="center" vertical="center"/>
    </xf>
    <xf numFmtId="0" fontId="8" fillId="5" borderId="14" xfId="0" applyFont="1" applyFill="1" applyBorder="1" applyAlignment="1">
      <alignment vertical="center" wrapText="1"/>
    </xf>
    <xf numFmtId="0" fontId="46" fillId="5" borderId="26" xfId="0" applyFont="1" applyFill="1" applyBorder="1" applyAlignment="1">
      <alignment vertical="center" wrapText="1"/>
    </xf>
    <xf numFmtId="185" fontId="44" fillId="0" borderId="64" xfId="0" applyNumberFormat="1" applyFont="1" applyBorder="1" applyAlignment="1">
      <alignment horizontal="center" vertical="center" shrinkToFit="1"/>
    </xf>
    <xf numFmtId="186" fontId="46" fillId="5" borderId="37" xfId="0" applyNumberFormat="1" applyFont="1" applyFill="1" applyBorder="1" applyAlignment="1">
      <alignment vertical="center" shrinkToFit="1"/>
    </xf>
    <xf numFmtId="186" fontId="8" fillId="5" borderId="37" xfId="0" applyNumberFormat="1" applyFont="1" applyFill="1" applyBorder="1" applyAlignment="1">
      <alignment horizontal="right" vertical="center" shrinkToFit="1"/>
    </xf>
    <xf numFmtId="186" fontId="8" fillId="5" borderId="6" xfId="0" applyNumberFormat="1" applyFont="1" applyFill="1" applyBorder="1" applyAlignment="1">
      <alignment horizontal="right" vertical="center" shrinkToFit="1"/>
    </xf>
    <xf numFmtId="186" fontId="12" fillId="5" borderId="6" xfId="0" applyNumberFormat="1" applyFont="1" applyFill="1" applyBorder="1" applyAlignment="1">
      <alignment vertical="center" shrinkToFit="1"/>
    </xf>
    <xf numFmtId="189" fontId="8" fillId="5" borderId="37" xfId="0" applyNumberFormat="1" applyFont="1" applyFill="1" applyBorder="1" applyAlignment="1">
      <alignment horizontal="right" vertical="center" shrinkToFit="1"/>
    </xf>
    <xf numFmtId="189" fontId="8" fillId="0" borderId="6" xfId="0" applyNumberFormat="1" applyFont="1" applyBorder="1" applyAlignment="1">
      <alignment horizontal="right" vertical="center" shrinkToFit="1"/>
    </xf>
    <xf numFmtId="189" fontId="12" fillId="0" borderId="0" xfId="0" applyNumberFormat="1" applyFont="1" applyAlignment="1">
      <alignment vertical="center" shrinkToFit="1"/>
    </xf>
    <xf numFmtId="40" fontId="8" fillId="5" borderId="37" xfId="1" applyNumberFormat="1" applyFont="1" applyFill="1" applyBorder="1" applyAlignment="1">
      <alignment horizontal="right" vertical="center" shrinkToFit="1"/>
    </xf>
    <xf numFmtId="0" fontId="22" fillId="5" borderId="13" xfId="0" applyFont="1" applyFill="1" applyBorder="1" applyAlignment="1">
      <alignment horizontal="center" vertical="center"/>
    </xf>
    <xf numFmtId="0" fontId="22" fillId="0" borderId="13" xfId="0" applyFont="1" applyBorder="1" applyAlignment="1">
      <alignment horizontal="center" vertical="center"/>
    </xf>
    <xf numFmtId="0" fontId="22" fillId="0" borderId="8" xfId="0" applyFont="1" applyBorder="1" applyAlignment="1">
      <alignment horizontal="center" vertical="center"/>
    </xf>
    <xf numFmtId="0" fontId="22" fillId="0" borderId="12" xfId="0" applyFont="1" applyBorder="1" applyAlignment="1">
      <alignment horizontal="center" vertical="center"/>
    </xf>
    <xf numFmtId="0" fontId="22" fillId="0" borderId="0" xfId="0" applyFont="1" applyAlignment="1">
      <alignment horizontal="center" vertical="center"/>
    </xf>
    <xf numFmtId="0" fontId="22" fillId="0" borderId="13" xfId="0" applyFont="1" applyBorder="1" applyAlignment="1">
      <alignment horizontal="right" vertical="center"/>
    </xf>
    <xf numFmtId="0" fontId="22" fillId="0" borderId="63" xfId="0" applyFont="1" applyBorder="1" applyAlignment="1">
      <alignment horizontal="center" vertical="center"/>
    </xf>
    <xf numFmtId="0" fontId="22" fillId="0" borderId="0" xfId="0" applyFont="1" applyAlignment="1">
      <alignment vertical="center"/>
    </xf>
    <xf numFmtId="0" fontId="22" fillId="0" borderId="0" xfId="0" applyFont="1" applyAlignment="1">
      <alignment vertical="center" shrinkToFit="1"/>
    </xf>
    <xf numFmtId="0" fontId="22" fillId="0" borderId="0" xfId="0" applyFont="1" applyBorder="1" applyAlignment="1">
      <alignment vertical="center"/>
    </xf>
    <xf numFmtId="0" fontId="22" fillId="5" borderId="1" xfId="0" applyFont="1" applyFill="1" applyBorder="1" applyAlignment="1">
      <alignment vertical="center"/>
    </xf>
    <xf numFmtId="0" fontId="22" fillId="0" borderId="0" xfId="0" applyFont="1" applyFill="1" applyAlignment="1">
      <alignment vertical="center"/>
    </xf>
    <xf numFmtId="0" fontId="22" fillId="0" borderId="10" xfId="0" applyFont="1" applyFill="1" applyBorder="1" applyAlignment="1">
      <alignment vertical="center"/>
    </xf>
    <xf numFmtId="0" fontId="9" fillId="7" borderId="0" xfId="2" applyFont="1" applyFill="1">
      <alignment vertical="center"/>
    </xf>
    <xf numFmtId="0" fontId="0" fillId="6" borderId="0" xfId="0" applyFont="1" applyFill="1" applyAlignment="1">
      <alignment vertical="center"/>
    </xf>
    <xf numFmtId="0" fontId="9" fillId="6" borderId="0" xfId="2" applyFont="1" applyFill="1" applyAlignment="1">
      <alignment vertical="center" wrapText="1"/>
    </xf>
    <xf numFmtId="0" fontId="8" fillId="0" borderId="39"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1" xfId="0" applyFont="1" applyBorder="1" applyAlignment="1">
      <alignment horizontal="center" vertical="center" wrapText="1"/>
    </xf>
    <xf numFmtId="0" fontId="12" fillId="5" borderId="43" xfId="0" applyFont="1" applyFill="1" applyBorder="1" applyAlignment="1">
      <alignment horizontal="left" vertical="center" wrapText="1"/>
    </xf>
    <xf numFmtId="0" fontId="12" fillId="5" borderId="40" xfId="0" applyFont="1" applyFill="1" applyBorder="1" applyAlignment="1">
      <alignment horizontal="left" vertical="center" wrapText="1"/>
    </xf>
    <xf numFmtId="0" fontId="12" fillId="5" borderId="41" xfId="0" applyFont="1" applyFill="1" applyBorder="1" applyAlignment="1">
      <alignment horizontal="left" vertical="center" wrapText="1"/>
    </xf>
    <xf numFmtId="0" fontId="8" fillId="5" borderId="95" xfId="0" applyFont="1" applyFill="1" applyBorder="1" applyAlignment="1">
      <alignment horizontal="right" vertical="center" wrapText="1"/>
    </xf>
    <xf numFmtId="0" fontId="8" fillId="5" borderId="63" xfId="0" applyFont="1" applyFill="1" applyBorder="1" applyAlignment="1">
      <alignment horizontal="right" vertical="center" wrapText="1"/>
    </xf>
    <xf numFmtId="0" fontId="8" fillId="5" borderId="12" xfId="0" applyFont="1" applyFill="1" applyBorder="1" applyAlignment="1">
      <alignment horizontal="right" vertical="center" wrapText="1"/>
    </xf>
    <xf numFmtId="0" fontId="8" fillId="0" borderId="15" xfId="0" applyFont="1" applyBorder="1" applyAlignment="1">
      <alignment horizontal="center" vertical="center" textRotation="255" wrapText="1"/>
    </xf>
    <xf numFmtId="0" fontId="8" fillId="0" borderId="19" xfId="0" applyFont="1" applyBorder="1" applyAlignment="1">
      <alignment horizontal="center" vertical="center" textRotation="255" wrapText="1"/>
    </xf>
    <xf numFmtId="0" fontId="8" fillId="0" borderId="24" xfId="0" applyFont="1" applyBorder="1" applyAlignment="1">
      <alignment horizontal="center" vertical="center" textRotation="255" wrapText="1"/>
    </xf>
    <xf numFmtId="0" fontId="8" fillId="0" borderId="13" xfId="0" applyFont="1" applyBorder="1" applyAlignment="1">
      <alignment horizontal="center" vertical="center" textRotation="255" wrapText="1"/>
    </xf>
    <xf numFmtId="0" fontId="12" fillId="0" borderId="53" xfId="0" applyFont="1" applyBorder="1" applyAlignment="1">
      <alignment vertical="center" wrapText="1"/>
    </xf>
    <xf numFmtId="0" fontId="12" fillId="0" borderId="0" xfId="0" applyFont="1" applyAlignment="1">
      <alignment vertical="center" wrapText="1"/>
    </xf>
    <xf numFmtId="0" fontId="8" fillId="0" borderId="27" xfId="0" applyFont="1" applyBorder="1" applyAlignment="1">
      <alignment horizontal="center" vertical="center" textRotation="255" wrapText="1"/>
    </xf>
    <xf numFmtId="0" fontId="8" fillId="0" borderId="0" xfId="0" applyFont="1" applyAlignment="1">
      <alignment vertical="center" wrapText="1"/>
    </xf>
    <xf numFmtId="0" fontId="8" fillId="0" borderId="26" xfId="0" applyFont="1" applyBorder="1" applyAlignment="1">
      <alignment vertical="center" wrapText="1"/>
    </xf>
    <xf numFmtId="0" fontId="8" fillId="0" borderId="12"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0" xfId="0" applyFont="1" applyAlignment="1">
      <alignment horizontal="left" vertical="center" wrapText="1"/>
    </xf>
    <xf numFmtId="0" fontId="8" fillId="0" borderId="26" xfId="0" applyFont="1" applyBorder="1" applyAlignment="1">
      <alignment horizontal="left" vertical="center" wrapText="1"/>
    </xf>
    <xf numFmtId="0" fontId="8" fillId="0" borderId="21" xfId="0" applyFont="1" applyBorder="1" applyAlignment="1">
      <alignment horizontal="center" vertical="center" textRotation="255" wrapText="1"/>
    </xf>
    <xf numFmtId="0" fontId="8" fillId="0" borderId="16" xfId="0" applyFont="1" applyBorder="1" applyAlignment="1">
      <alignment horizontal="left" vertical="center" wrapText="1"/>
    </xf>
    <xf numFmtId="0" fontId="8" fillId="0" borderId="32" xfId="0" applyFont="1" applyBorder="1" applyAlignment="1">
      <alignment horizontal="left" vertical="center" wrapText="1"/>
    </xf>
    <xf numFmtId="188" fontId="8" fillId="0" borderId="45" xfId="0" applyNumberFormat="1" applyFont="1" applyBorder="1" applyAlignment="1">
      <alignment vertical="center" shrinkToFit="1"/>
    </xf>
    <xf numFmtId="188" fontId="8" fillId="0" borderId="47" xfId="0" applyNumberFormat="1" applyFont="1" applyBorder="1" applyAlignment="1">
      <alignment vertical="center" shrinkToFit="1"/>
    </xf>
    <xf numFmtId="188" fontId="8" fillId="0" borderId="49" xfId="0" applyNumberFormat="1" applyFont="1" applyBorder="1" applyAlignment="1">
      <alignment vertical="center" shrinkToFit="1"/>
    </xf>
    <xf numFmtId="188" fontId="8" fillId="0" borderId="46" xfId="0" applyNumberFormat="1" applyFont="1" applyBorder="1" applyAlignment="1">
      <alignment vertical="center" shrinkToFit="1"/>
    </xf>
    <xf numFmtId="188" fontId="8" fillId="0" borderId="48" xfId="0" applyNumberFormat="1" applyFont="1" applyBorder="1" applyAlignment="1">
      <alignment vertical="center" shrinkToFit="1"/>
    </xf>
    <xf numFmtId="188" fontId="8" fillId="0" borderId="50" xfId="0" applyNumberFormat="1" applyFont="1" applyBorder="1" applyAlignment="1">
      <alignment vertical="center" shrinkToFit="1"/>
    </xf>
    <xf numFmtId="0" fontId="8" fillId="0" borderId="22" xfId="0" applyFont="1" applyBorder="1" applyAlignment="1">
      <alignment horizontal="center" vertical="center" wrapText="1"/>
    </xf>
    <xf numFmtId="0" fontId="8" fillId="0" borderId="38" xfId="0" applyFont="1" applyBorder="1" applyAlignment="1">
      <alignment horizontal="center" vertical="center" wrapText="1"/>
    </xf>
    <xf numFmtId="0" fontId="10" fillId="0" borderId="0" xfId="0" applyFont="1" applyAlignment="1">
      <alignment horizontal="center" vertical="center"/>
    </xf>
    <xf numFmtId="182" fontId="22" fillId="5" borderId="93" xfId="0" applyNumberFormat="1" applyFont="1" applyFill="1" applyBorder="1" applyAlignment="1">
      <alignment horizontal="center" vertical="center"/>
    </xf>
    <xf numFmtId="182" fontId="22" fillId="5" borderId="96" xfId="0" applyNumberFormat="1" applyFont="1" applyFill="1" applyBorder="1" applyAlignment="1">
      <alignment horizontal="center" vertical="center"/>
    </xf>
    <xf numFmtId="181" fontId="22" fillId="5" borderId="97" xfId="0" applyNumberFormat="1" applyFont="1" applyFill="1" applyBorder="1" applyAlignment="1">
      <alignment horizontal="center" vertical="center"/>
    </xf>
    <xf numFmtId="181" fontId="22" fillId="5" borderId="94" xfId="0" applyNumberFormat="1" applyFont="1" applyFill="1" applyBorder="1" applyAlignment="1">
      <alignment horizontal="center" vertical="center"/>
    </xf>
    <xf numFmtId="0" fontId="22" fillId="0" borderId="13" xfId="0" applyFont="1" applyBorder="1" applyAlignment="1">
      <alignment horizontal="left" vertical="center"/>
    </xf>
    <xf numFmtId="0" fontId="22" fillId="5" borderId="13" xfId="0" applyFont="1" applyFill="1" applyBorder="1" applyAlignment="1">
      <alignment horizontal="center" vertical="center"/>
    </xf>
    <xf numFmtId="0" fontId="22" fillId="0" borderId="2" xfId="0" applyFont="1" applyBorder="1" applyAlignment="1">
      <alignment horizontal="center" vertical="center" wrapText="1" shrinkToFit="1"/>
    </xf>
    <xf numFmtId="0" fontId="22" fillId="0" borderId="4" xfId="0" applyFont="1" applyBorder="1" applyAlignment="1">
      <alignment horizontal="center" vertical="center" wrapText="1" shrinkToFit="1"/>
    </xf>
    <xf numFmtId="0" fontId="22" fillId="0" borderId="9" xfId="0" applyFont="1" applyBorder="1" applyAlignment="1">
      <alignment horizontal="center" vertical="center" wrapText="1" shrinkToFit="1"/>
    </xf>
    <xf numFmtId="0" fontId="22" fillId="0" borderId="11" xfId="0" applyFont="1" applyBorder="1" applyAlignment="1">
      <alignment horizontal="center" vertical="center" wrapText="1" shrinkToFit="1"/>
    </xf>
    <xf numFmtId="0" fontId="22" fillId="0" borderId="2" xfId="0" applyFont="1" applyFill="1" applyBorder="1" applyAlignment="1">
      <alignment horizontal="center" vertical="center" wrapText="1" shrinkToFit="1"/>
    </xf>
    <xf numFmtId="0" fontId="22" fillId="0" borderId="4" xfId="0" applyFont="1" applyFill="1" applyBorder="1" applyAlignment="1">
      <alignment horizontal="center" vertical="center" wrapText="1" shrinkToFit="1"/>
    </xf>
    <xf numFmtId="0" fontId="22" fillId="0" borderId="9" xfId="0" applyFont="1" applyFill="1" applyBorder="1" applyAlignment="1">
      <alignment horizontal="center" vertical="center" wrapText="1" shrinkToFit="1"/>
    </xf>
    <xf numFmtId="0" fontId="22" fillId="0" borderId="11" xfId="0" applyFont="1" applyFill="1" applyBorder="1" applyAlignment="1">
      <alignment horizontal="center" vertical="center" wrapText="1" shrinkToFit="1"/>
    </xf>
    <xf numFmtId="0" fontId="22" fillId="0" borderId="3" xfId="0" applyFont="1" applyFill="1" applyBorder="1" applyAlignment="1">
      <alignment vertical="center"/>
    </xf>
    <xf numFmtId="0" fontId="22" fillId="5" borderId="2" xfId="0" applyFont="1" applyFill="1" applyBorder="1" applyAlignment="1">
      <alignment vertical="center" wrapText="1"/>
    </xf>
    <xf numFmtId="0" fontId="22" fillId="5" borderId="3" xfId="0" applyFont="1" applyFill="1" applyBorder="1" applyAlignment="1">
      <alignment vertical="center" wrapText="1"/>
    </xf>
    <xf numFmtId="0" fontId="22" fillId="5" borderId="4" xfId="0" applyFont="1" applyFill="1" applyBorder="1" applyAlignment="1">
      <alignment vertical="center" wrapText="1"/>
    </xf>
    <xf numFmtId="0" fontId="22" fillId="5" borderId="5" xfId="0" applyFont="1" applyFill="1" applyBorder="1" applyAlignment="1">
      <alignment vertical="center" wrapText="1"/>
    </xf>
    <xf numFmtId="0" fontId="22" fillId="5" borderId="0" xfId="0" applyFont="1" applyFill="1" applyAlignment="1">
      <alignment vertical="center" wrapText="1"/>
    </xf>
    <xf numFmtId="0" fontId="22" fillId="5" borderId="7" xfId="0" applyFont="1" applyFill="1" applyBorder="1" applyAlignment="1">
      <alignment vertical="center" wrapText="1"/>
    </xf>
    <xf numFmtId="0" fontId="22" fillId="5" borderId="9" xfId="0" applyFont="1" applyFill="1" applyBorder="1" applyAlignment="1">
      <alignment vertical="center" wrapText="1"/>
    </xf>
    <xf numFmtId="0" fontId="22" fillId="5" borderId="10" xfId="0" applyFont="1" applyFill="1" applyBorder="1" applyAlignment="1">
      <alignment vertical="center" wrapText="1"/>
    </xf>
    <xf numFmtId="0" fontId="22" fillId="5" borderId="11" xfId="0" applyFont="1" applyFill="1" applyBorder="1" applyAlignment="1">
      <alignment vertical="center" wrapText="1"/>
    </xf>
    <xf numFmtId="0" fontId="22" fillId="0" borderId="12" xfId="0" applyFont="1" applyFill="1" applyBorder="1" applyAlignment="1">
      <alignment horizontal="left" vertical="center" wrapText="1"/>
    </xf>
    <xf numFmtId="0" fontId="22" fillId="0" borderId="63" xfId="0" applyFont="1" applyFill="1" applyBorder="1" applyAlignment="1">
      <alignment horizontal="left" vertical="center" wrapText="1"/>
    </xf>
    <xf numFmtId="0" fontId="22" fillId="0" borderId="64" xfId="0" applyFont="1" applyFill="1" applyBorder="1" applyAlignment="1">
      <alignment horizontal="left" vertical="center" wrapText="1"/>
    </xf>
    <xf numFmtId="0" fontId="18" fillId="0" borderId="12" xfId="0" applyFont="1" applyFill="1" applyBorder="1" applyAlignment="1">
      <alignment horizontal="left" vertical="center"/>
    </xf>
    <xf numFmtId="0" fontId="18" fillId="0" borderId="63" xfId="0" applyFont="1" applyFill="1" applyBorder="1" applyAlignment="1">
      <alignment horizontal="left" vertical="center"/>
    </xf>
    <xf numFmtId="0" fontId="18" fillId="0" borderId="64" xfId="0" applyFont="1" applyFill="1" applyBorder="1" applyAlignment="1">
      <alignment horizontal="left" vertical="center"/>
    </xf>
    <xf numFmtId="190" fontId="22" fillId="5" borderId="12" xfId="0" applyNumberFormat="1" applyFont="1" applyFill="1" applyBorder="1" applyAlignment="1">
      <alignment horizontal="center" vertical="center"/>
    </xf>
    <xf numFmtId="190" fontId="22" fillId="5" borderId="63" xfId="0" applyNumberFormat="1" applyFont="1" applyFill="1" applyBorder="1" applyAlignment="1">
      <alignment horizontal="center" vertical="center"/>
    </xf>
    <xf numFmtId="190" fontId="22" fillId="5" borderId="64" xfId="0" applyNumberFormat="1" applyFont="1" applyFill="1" applyBorder="1" applyAlignment="1">
      <alignment horizontal="center" vertical="center"/>
    </xf>
    <xf numFmtId="0" fontId="22" fillId="0" borderId="5" xfId="0" applyFont="1" applyBorder="1" applyAlignment="1">
      <alignment vertical="center"/>
    </xf>
    <xf numFmtId="0" fontId="22" fillId="0" borderId="0" xfId="0" applyFont="1" applyBorder="1" applyAlignment="1">
      <alignment vertical="center"/>
    </xf>
    <xf numFmtId="0" fontId="22" fillId="0" borderId="12" xfId="0" applyFont="1" applyBorder="1" applyAlignment="1">
      <alignment horizontal="center" vertical="center" wrapText="1"/>
    </xf>
    <xf numFmtId="0" fontId="22" fillId="0" borderId="64"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2" xfId="0" applyFont="1" applyBorder="1" applyAlignment="1">
      <alignment horizontal="center" vertical="center" shrinkToFit="1"/>
    </xf>
    <xf numFmtId="0" fontId="22" fillId="0" borderId="4" xfId="0" applyFont="1" applyBorder="1" applyAlignment="1">
      <alignment horizontal="center" vertical="center" shrinkToFit="1"/>
    </xf>
    <xf numFmtId="0" fontId="22" fillId="0" borderId="9" xfId="0" applyFont="1" applyBorder="1" applyAlignment="1">
      <alignment horizontal="center" vertical="center" shrinkToFit="1"/>
    </xf>
    <xf numFmtId="0" fontId="22" fillId="0" borderId="11" xfId="0" applyFont="1" applyBorder="1" applyAlignment="1">
      <alignment horizontal="center" vertical="center" shrinkToFit="1"/>
    </xf>
    <xf numFmtId="0" fontId="22" fillId="0" borderId="1" xfId="0" applyFont="1" applyBorder="1" applyAlignment="1">
      <alignment horizontal="center" vertical="center" shrinkToFit="1"/>
    </xf>
    <xf numFmtId="0" fontId="22" fillId="0" borderId="8" xfId="0" applyFont="1" applyBorder="1" applyAlignment="1">
      <alignment horizontal="center" vertical="center" shrinkToFit="1"/>
    </xf>
    <xf numFmtId="181" fontId="22" fillId="5" borderId="12" xfId="0" applyNumberFormat="1" applyFont="1" applyFill="1" applyBorder="1" applyAlignment="1">
      <alignment horizontal="center" vertical="center"/>
    </xf>
    <xf numFmtId="181" fontId="22" fillId="5" borderId="64" xfId="0" applyNumberFormat="1" applyFont="1" applyFill="1" applyBorder="1" applyAlignment="1">
      <alignment horizontal="center" vertical="center"/>
    </xf>
    <xf numFmtId="0" fontId="22" fillId="0" borderId="13" xfId="0" applyFont="1" applyBorder="1" applyAlignment="1">
      <alignment horizontal="center" vertical="center" wrapText="1"/>
    </xf>
    <xf numFmtId="0" fontId="22" fillId="0" borderId="12" xfId="0" applyFont="1" applyBorder="1" applyAlignment="1">
      <alignment horizontal="center" vertical="center"/>
    </xf>
    <xf numFmtId="0" fontId="22" fillId="0" borderId="64" xfId="0" applyFont="1" applyBorder="1" applyAlignment="1">
      <alignment horizontal="center" vertical="center"/>
    </xf>
    <xf numFmtId="0" fontId="22" fillId="0" borderId="13" xfId="0" applyFont="1" applyBorder="1" applyAlignment="1">
      <alignment horizontal="center" vertical="center"/>
    </xf>
    <xf numFmtId="0" fontId="22" fillId="5" borderId="13" xfId="0" applyFont="1" applyFill="1" applyBorder="1" applyAlignment="1">
      <alignment vertical="center"/>
    </xf>
    <xf numFmtId="0" fontId="22" fillId="0" borderId="1" xfId="0" applyFont="1" applyBorder="1" applyAlignment="1">
      <alignment horizontal="center" vertical="center"/>
    </xf>
    <xf numFmtId="0" fontId="22" fillId="0" borderId="8" xfId="0" applyFont="1" applyBorder="1" applyAlignment="1">
      <alignment horizontal="center" vertical="center"/>
    </xf>
    <xf numFmtId="0" fontId="22" fillId="0" borderId="63" xfId="0" applyFont="1" applyBorder="1" applyAlignment="1">
      <alignment horizontal="center" vertical="center"/>
    </xf>
    <xf numFmtId="0" fontId="22" fillId="0" borderId="1" xfId="0" applyFont="1" applyBorder="1" applyAlignment="1">
      <alignment horizontal="center" vertical="center" wrapText="1"/>
    </xf>
    <xf numFmtId="0" fontId="22" fillId="5" borderId="13" xfId="0" applyFont="1" applyFill="1" applyBorder="1" applyAlignment="1">
      <alignment vertical="center" shrinkToFit="1"/>
    </xf>
    <xf numFmtId="0" fontId="16" fillId="0" borderId="0" xfId="0" applyFont="1" applyAlignment="1">
      <alignment horizontal="center" vertical="center"/>
    </xf>
    <xf numFmtId="0" fontId="22" fillId="5" borderId="12" xfId="0" applyFont="1" applyFill="1" applyBorder="1" applyAlignment="1">
      <alignment horizontal="left" vertical="center"/>
    </xf>
    <xf numFmtId="0" fontId="22" fillId="5" borderId="63" xfId="0" applyFont="1" applyFill="1" applyBorder="1" applyAlignment="1">
      <alignment horizontal="left" vertical="center"/>
    </xf>
    <xf numFmtId="0" fontId="22" fillId="5" borderId="64" xfId="0" applyFont="1" applyFill="1" applyBorder="1" applyAlignment="1">
      <alignment horizontal="left" vertical="center"/>
    </xf>
    <xf numFmtId="0" fontId="2" fillId="3" borderId="24" xfId="4" applyFont="1" applyFill="1" applyBorder="1" applyAlignment="1">
      <alignment horizontal="center" vertical="center" wrapText="1"/>
    </xf>
    <xf numFmtId="0" fontId="2" fillId="3" borderId="13" xfId="4" applyFont="1" applyFill="1" applyBorder="1" applyAlignment="1">
      <alignment horizontal="center" vertical="center" wrapText="1"/>
    </xf>
    <xf numFmtId="0" fontId="2" fillId="3" borderId="29" xfId="4" applyFont="1" applyFill="1" applyBorder="1" applyAlignment="1">
      <alignment horizontal="center" vertical="center" wrapText="1"/>
    </xf>
    <xf numFmtId="0" fontId="2" fillId="3" borderId="30" xfId="4" applyFont="1" applyFill="1" applyBorder="1" applyAlignment="1">
      <alignment horizontal="center" vertical="center" wrapText="1"/>
    </xf>
    <xf numFmtId="40" fontId="3" fillId="0" borderId="6" xfId="5" applyNumberFormat="1" applyFont="1" applyBorder="1" applyAlignment="1">
      <alignment horizontal="center" vertical="center" wrapText="1"/>
    </xf>
    <xf numFmtId="40" fontId="3" fillId="0" borderId="8" xfId="5" applyNumberFormat="1" applyFont="1" applyBorder="1" applyAlignment="1">
      <alignment horizontal="center" vertical="center" wrapText="1"/>
    </xf>
    <xf numFmtId="40" fontId="3" fillId="0" borderId="9" xfId="5" applyNumberFormat="1" applyFont="1" applyBorder="1" applyAlignment="1">
      <alignment horizontal="center" vertical="center" wrapText="1"/>
    </xf>
    <xf numFmtId="40" fontId="3" fillId="0" borderId="10" xfId="5" applyNumberFormat="1" applyFont="1" applyBorder="1" applyAlignment="1">
      <alignment horizontal="center" vertical="center" wrapText="1"/>
    </xf>
    <xf numFmtId="40" fontId="3" fillId="0" borderId="11" xfId="5" applyNumberFormat="1" applyFont="1" applyBorder="1" applyAlignment="1">
      <alignment horizontal="center" vertical="center" wrapText="1"/>
    </xf>
    <xf numFmtId="38" fontId="3" fillId="0" borderId="6" xfId="5" applyFont="1" applyBorder="1" applyAlignment="1">
      <alignment horizontal="center" vertical="center"/>
    </xf>
    <xf numFmtId="38" fontId="3" fillId="0" borderId="8" xfId="5" applyFont="1" applyBorder="1" applyAlignment="1">
      <alignment horizontal="center" vertical="center"/>
    </xf>
    <xf numFmtId="38" fontId="3" fillId="0" borderId="6" xfId="5" applyFont="1" applyBorder="1" applyAlignment="1">
      <alignment horizontal="center" vertical="center" wrapText="1"/>
    </xf>
    <xf numFmtId="38" fontId="3" fillId="0" borderId="8" xfId="5" applyFont="1" applyBorder="1" applyAlignment="1">
      <alignment horizontal="center" vertical="center" wrapText="1"/>
    </xf>
    <xf numFmtId="38" fontId="3" fillId="0" borderId="5" xfId="5" applyFont="1" applyBorder="1" applyAlignment="1">
      <alignment horizontal="center" vertical="center" wrapText="1"/>
    </xf>
    <xf numFmtId="38" fontId="3" fillId="0" borderId="9" xfId="5" applyFont="1" applyBorder="1" applyAlignment="1">
      <alignment horizontal="center" vertical="center" wrapText="1"/>
    </xf>
    <xf numFmtId="38" fontId="3" fillId="0" borderId="70" xfId="5" applyFont="1" applyBorder="1" applyAlignment="1">
      <alignment horizontal="center" vertical="center" wrapText="1"/>
    </xf>
    <xf numFmtId="38" fontId="3" fillId="0" borderId="71" xfId="5" applyFont="1" applyBorder="1" applyAlignment="1">
      <alignment horizontal="center" vertical="center" wrapText="1"/>
    </xf>
    <xf numFmtId="0" fontId="2" fillId="0" borderId="24" xfId="4" applyFont="1" applyBorder="1" applyAlignment="1">
      <alignment horizontal="center" vertical="center" wrapText="1"/>
    </xf>
    <xf numFmtId="0" fontId="2" fillId="0" borderId="13" xfId="4" applyFont="1" applyBorder="1" applyAlignment="1">
      <alignment horizontal="center" vertical="center" wrapText="1"/>
    </xf>
    <xf numFmtId="0" fontId="24" fillId="0" borderId="0" xfId="4" applyFont="1" applyAlignment="1">
      <alignment horizontal="left" vertical="center"/>
    </xf>
    <xf numFmtId="0" fontId="20" fillId="0" borderId="0" xfId="4" applyFont="1" applyAlignment="1">
      <alignment horizontal="left" wrapText="1"/>
    </xf>
    <xf numFmtId="57" fontId="24" fillId="0" borderId="59" xfId="5" applyNumberFormat="1" applyFont="1" applyFill="1" applyBorder="1" applyAlignment="1">
      <alignment horizontal="left"/>
    </xf>
    <xf numFmtId="0" fontId="2" fillId="0" borderId="15" xfId="4" applyFont="1" applyBorder="1" applyAlignment="1">
      <alignment horizontal="center" vertical="center" wrapText="1"/>
    </xf>
    <xf numFmtId="0" fontId="2" fillId="0" borderId="19" xfId="4" applyFont="1" applyBorder="1" applyAlignment="1">
      <alignment horizontal="center" vertical="center" wrapText="1"/>
    </xf>
    <xf numFmtId="0" fontId="2" fillId="0" borderId="17" xfId="4" applyFont="1" applyBorder="1" applyAlignment="1">
      <alignment horizontal="center" vertical="center" wrapText="1"/>
    </xf>
    <xf numFmtId="0" fontId="2" fillId="0" borderId="6" xfId="4" applyFont="1" applyBorder="1" applyAlignment="1">
      <alignment horizontal="center" vertical="center" wrapText="1"/>
    </xf>
    <xf numFmtId="0" fontId="2" fillId="0" borderId="8" xfId="4" applyFont="1" applyBorder="1" applyAlignment="1">
      <alignment horizontal="center" vertical="center" wrapText="1"/>
    </xf>
    <xf numFmtId="0" fontId="2" fillId="0" borderId="62" xfId="4" applyFont="1" applyBorder="1" applyAlignment="1">
      <alignment horizontal="center" vertical="center" wrapText="1"/>
    </xf>
    <xf numFmtId="0" fontId="2" fillId="0" borderId="64" xfId="4" applyFont="1" applyBorder="1" applyAlignment="1">
      <alignment horizontal="center" vertical="center" wrapText="1"/>
    </xf>
    <xf numFmtId="0" fontId="30" fillId="0" borderId="82" xfId="4" applyFont="1" applyBorder="1" applyAlignment="1">
      <alignment horizontal="center" vertical="center"/>
    </xf>
    <xf numFmtId="0" fontId="30" fillId="0" borderId="87" xfId="4" applyFont="1" applyBorder="1" applyAlignment="1">
      <alignment horizontal="center" vertical="center"/>
    </xf>
    <xf numFmtId="0" fontId="30" fillId="0" borderId="91" xfId="4" applyFont="1" applyBorder="1" applyAlignment="1">
      <alignment horizontal="center" vertical="center"/>
    </xf>
    <xf numFmtId="0" fontId="30" fillId="0" borderId="92" xfId="4" applyFont="1" applyBorder="1" applyAlignment="1">
      <alignment horizontal="center" vertical="center"/>
    </xf>
    <xf numFmtId="0" fontId="30" fillId="0" borderId="0" xfId="4" applyFont="1" applyAlignment="1">
      <alignment horizontal="center" vertical="center"/>
    </xf>
    <xf numFmtId="38" fontId="38" fillId="0" borderId="88" xfId="5" applyFont="1" applyFill="1" applyBorder="1" applyAlignment="1">
      <alignment horizontal="right" vertical="center"/>
    </xf>
    <xf numFmtId="0" fontId="30" fillId="0" borderId="88" xfId="4" applyFont="1" applyBorder="1" applyAlignment="1">
      <alignment horizontal="center" vertical="center"/>
    </xf>
    <xf numFmtId="0" fontId="30" fillId="0" borderId="89" xfId="4" applyFont="1" applyBorder="1" applyAlignment="1">
      <alignment horizontal="center" vertical="center"/>
    </xf>
    <xf numFmtId="0" fontId="41" fillId="0" borderId="0" xfId="4" applyFont="1" applyAlignment="1">
      <alignment horizontal="left" wrapText="1"/>
    </xf>
    <xf numFmtId="0" fontId="32" fillId="0" borderId="0" xfId="4" applyFont="1" applyAlignment="1">
      <alignment horizontal="left"/>
    </xf>
    <xf numFmtId="38" fontId="30" fillId="0" borderId="80" xfId="5" applyFont="1" applyFill="1" applyBorder="1" applyAlignment="1">
      <alignment horizontal="right" vertical="center"/>
    </xf>
    <xf numFmtId="38" fontId="30" fillId="0" borderId="16" xfId="5" applyFont="1" applyFill="1" applyBorder="1" applyAlignment="1">
      <alignment horizontal="right" vertical="center"/>
    </xf>
    <xf numFmtId="0" fontId="30" fillId="0" borderId="16" xfId="4" applyFont="1" applyBorder="1" applyAlignment="1">
      <alignment horizontal="center" vertical="center"/>
    </xf>
    <xf numFmtId="0" fontId="30" fillId="0" borderId="81" xfId="4" applyFont="1" applyBorder="1" applyAlignment="1">
      <alignment horizontal="center" vertical="center"/>
    </xf>
    <xf numFmtId="0" fontId="30" fillId="0" borderId="56" xfId="4" applyFont="1" applyBorder="1" applyAlignment="1">
      <alignment horizontal="center" vertical="center" wrapText="1"/>
    </xf>
    <xf numFmtId="0" fontId="30" fillId="0" borderId="58" xfId="4" applyFont="1" applyBorder="1" applyAlignment="1">
      <alignment horizontal="center" vertical="center"/>
    </xf>
    <xf numFmtId="0" fontId="30" fillId="0" borderId="59" xfId="4" applyFont="1" applyBorder="1" applyAlignment="1">
      <alignment horizontal="center" vertical="center"/>
    </xf>
    <xf numFmtId="38" fontId="30" fillId="0" borderId="56" xfId="5" applyFont="1" applyFill="1" applyBorder="1" applyAlignment="1">
      <alignment horizontal="right" vertical="center"/>
    </xf>
    <xf numFmtId="38" fontId="30" fillId="0" borderId="58" xfId="5" applyFont="1" applyFill="1" applyBorder="1" applyAlignment="1">
      <alignment horizontal="right" vertical="center"/>
    </xf>
    <xf numFmtId="38" fontId="30" fillId="0" borderId="59" xfId="5" applyFont="1" applyFill="1" applyBorder="1" applyAlignment="1">
      <alignment horizontal="right" vertical="center"/>
    </xf>
    <xf numFmtId="0" fontId="30" fillId="0" borderId="32" xfId="4" applyFont="1" applyBorder="1" applyAlignment="1">
      <alignment horizontal="center" vertical="center"/>
    </xf>
    <xf numFmtId="0" fontId="30" fillId="0" borderId="28" xfId="4" applyFont="1" applyBorder="1" applyAlignment="1">
      <alignment horizontal="center" vertical="center"/>
    </xf>
    <xf numFmtId="0" fontId="30" fillId="0" borderId="56" xfId="4" applyFont="1" applyBorder="1" applyAlignment="1">
      <alignment horizontal="center" vertical="center"/>
    </xf>
    <xf numFmtId="38" fontId="30" fillId="0" borderId="86" xfId="5" applyFont="1" applyFill="1" applyBorder="1" applyAlignment="1">
      <alignment horizontal="right" vertical="center"/>
    </xf>
    <xf numFmtId="38" fontId="30" fillId="0" borderId="82" xfId="5" applyFont="1" applyFill="1" applyBorder="1" applyAlignment="1">
      <alignment horizontal="right" vertical="center"/>
    </xf>
    <xf numFmtId="38" fontId="30" fillId="0" borderId="90" xfId="5" applyFont="1" applyFill="1" applyBorder="1" applyAlignment="1">
      <alignment horizontal="right" vertical="center"/>
    </xf>
    <xf numFmtId="38" fontId="30" fillId="0" borderId="91" xfId="5" applyFont="1" applyFill="1" applyBorder="1" applyAlignment="1">
      <alignment horizontal="right" vertical="center"/>
    </xf>
    <xf numFmtId="0" fontId="30" fillId="0" borderId="14" xfId="4" applyFont="1" applyBorder="1" applyAlignment="1">
      <alignment horizontal="center" vertical="center"/>
    </xf>
    <xf numFmtId="38" fontId="30" fillId="0" borderId="43" xfId="5" applyFont="1" applyFill="1" applyBorder="1" applyAlignment="1">
      <alignment horizontal="right" vertical="center"/>
    </xf>
    <xf numFmtId="38" fontId="30" fillId="0" borderId="40" xfId="5" applyFont="1" applyFill="1" applyBorder="1" applyAlignment="1">
      <alignment horizontal="right" vertical="center"/>
    </xf>
    <xf numFmtId="0" fontId="30" fillId="0" borderId="40" xfId="4" applyFont="1" applyBorder="1" applyAlignment="1">
      <alignment horizontal="center" vertical="center"/>
    </xf>
    <xf numFmtId="0" fontId="30" fillId="0" borderId="41" xfId="4" applyFont="1" applyBorder="1" applyAlignment="1">
      <alignment horizontal="center" vertical="center"/>
    </xf>
    <xf numFmtId="0" fontId="30" fillId="0" borderId="83" xfId="4" applyFont="1" applyBorder="1" applyAlignment="1">
      <alignment horizontal="center" vertical="center"/>
    </xf>
    <xf numFmtId="0" fontId="30" fillId="0" borderId="84" xfId="4" applyFont="1" applyBorder="1" applyAlignment="1">
      <alignment horizontal="center" vertical="center"/>
    </xf>
    <xf numFmtId="0" fontId="30" fillId="0" borderId="85" xfId="4" applyFont="1" applyBorder="1" applyAlignment="1">
      <alignment horizontal="center" vertical="center"/>
    </xf>
    <xf numFmtId="0" fontId="30" fillId="0" borderId="0" xfId="4" applyFont="1" applyAlignment="1">
      <alignment horizontal="left" vertical="center"/>
    </xf>
    <xf numFmtId="0" fontId="32" fillId="0" borderId="14" xfId="4" applyFont="1" applyBorder="1" applyAlignment="1">
      <alignment horizontal="center" vertical="center" wrapText="1"/>
    </xf>
    <xf numFmtId="0" fontId="32" fillId="0" borderId="14" xfId="4" applyFont="1" applyBorder="1" applyAlignment="1">
      <alignment horizontal="center" vertical="center"/>
    </xf>
    <xf numFmtId="0" fontId="32" fillId="0" borderId="43" xfId="4" applyFont="1" applyBorder="1" applyAlignment="1">
      <alignment horizontal="center" vertical="center" wrapText="1"/>
    </xf>
    <xf numFmtId="0" fontId="32" fillId="0" borderId="40" xfId="4" applyFont="1" applyBorder="1" applyAlignment="1">
      <alignment horizontal="center" vertical="center" wrapText="1"/>
    </xf>
    <xf numFmtId="0" fontId="32" fillId="0" borderId="41" xfId="4" applyFont="1" applyBorder="1" applyAlignment="1">
      <alignment horizontal="center" vertical="center" wrapText="1"/>
    </xf>
    <xf numFmtId="0" fontId="30" fillId="0" borderId="43" xfId="4" applyFont="1" applyBorder="1" applyAlignment="1">
      <alignment horizontal="center" vertical="center" wrapText="1"/>
    </xf>
    <xf numFmtId="0" fontId="30" fillId="0" borderId="40" xfId="4" applyFont="1" applyBorder="1" applyAlignment="1">
      <alignment horizontal="center" vertical="center" wrapText="1"/>
    </xf>
    <xf numFmtId="0" fontId="30" fillId="0" borderId="75" xfId="4" applyFont="1" applyBorder="1" applyAlignment="1">
      <alignment horizontal="center" vertical="center" wrapText="1"/>
    </xf>
    <xf numFmtId="0" fontId="30" fillId="0" borderId="76" xfId="4" applyFont="1" applyBorder="1" applyAlignment="1">
      <alignment horizontal="center" vertical="center" wrapText="1"/>
    </xf>
    <xf numFmtId="0" fontId="30" fillId="0" borderId="77" xfId="4" applyFont="1" applyBorder="1" applyAlignment="1">
      <alignment horizontal="center" vertical="center"/>
    </xf>
    <xf numFmtId="0" fontId="30" fillId="0" borderId="78" xfId="4" applyFont="1" applyBorder="1" applyAlignment="1">
      <alignment horizontal="center" vertical="center"/>
    </xf>
    <xf numFmtId="0" fontId="30" fillId="0" borderId="74" xfId="4" applyFont="1" applyBorder="1" applyAlignment="1">
      <alignment horizontal="center" vertical="center" wrapText="1"/>
    </xf>
    <xf numFmtId="0" fontId="30" fillId="0" borderId="14" xfId="4" applyFont="1" applyBorder="1" applyAlignment="1">
      <alignment horizontal="center" vertical="center" wrapText="1"/>
    </xf>
    <xf numFmtId="0" fontId="30" fillId="0" borderId="41" xfId="4" applyFont="1" applyBorder="1" applyAlignment="1">
      <alignment horizontal="center" vertical="center" wrapText="1"/>
    </xf>
    <xf numFmtId="0" fontId="30" fillId="0" borderId="0" xfId="4" applyFont="1" applyAlignment="1">
      <alignment horizontal="center" vertical="center" wrapText="1"/>
    </xf>
    <xf numFmtId="0" fontId="30" fillId="0" borderId="43" xfId="4" applyFont="1" applyBorder="1" applyAlignment="1">
      <alignment horizontal="left" vertical="center" wrapText="1"/>
    </xf>
    <xf numFmtId="0" fontId="30" fillId="0" borderId="40" xfId="4" applyFont="1" applyBorder="1" applyAlignment="1">
      <alignment horizontal="left" vertical="center"/>
    </xf>
    <xf numFmtId="0" fontId="30" fillId="0" borderId="41" xfId="4" applyFont="1" applyBorder="1" applyAlignment="1">
      <alignment horizontal="left" vertical="center"/>
    </xf>
    <xf numFmtId="0" fontId="30" fillId="0" borderId="14" xfId="4" applyFont="1" applyBorder="1" applyAlignment="1">
      <alignment horizontal="right" vertical="center" wrapText="1"/>
    </xf>
    <xf numFmtId="0" fontId="30" fillId="0" borderId="14" xfId="4" applyFont="1" applyBorder="1" applyAlignment="1">
      <alignment horizontal="right" vertical="center"/>
    </xf>
    <xf numFmtId="0" fontId="30" fillId="0" borderId="14" xfId="4" applyFont="1" applyBorder="1" applyAlignment="1">
      <alignment horizontal="left" vertical="center" wrapText="1"/>
    </xf>
    <xf numFmtId="0" fontId="34" fillId="0" borderId="14" xfId="4" applyFont="1" applyBorder="1" applyAlignment="1">
      <alignment horizontal="center" vertical="center"/>
    </xf>
    <xf numFmtId="0" fontId="34" fillId="0" borderId="43" xfId="4" applyFont="1" applyBorder="1" applyAlignment="1">
      <alignment horizontal="center" vertical="center"/>
    </xf>
    <xf numFmtId="38" fontId="30" fillId="0" borderId="40" xfId="5" applyFont="1" applyFill="1" applyBorder="1" applyAlignment="1">
      <alignment horizontal="center" vertical="center"/>
    </xf>
    <xf numFmtId="38" fontId="30" fillId="0" borderId="43" xfId="5" applyFont="1" applyFill="1" applyBorder="1" applyAlignment="1">
      <alignment horizontal="center" vertical="center" wrapText="1"/>
    </xf>
    <xf numFmtId="38" fontId="30" fillId="0" borderId="40" xfId="5" applyFont="1" applyFill="1" applyBorder="1" applyAlignment="1">
      <alignment horizontal="center" vertical="center" wrapText="1"/>
    </xf>
    <xf numFmtId="38" fontId="30" fillId="0" borderId="79" xfId="5" applyFont="1" applyFill="1" applyBorder="1" applyAlignment="1">
      <alignment horizontal="right" vertical="center"/>
    </xf>
    <xf numFmtId="0" fontId="30" fillId="0" borderId="43" xfId="4" applyFont="1" applyBorder="1" applyAlignment="1">
      <alignment horizontal="center" vertical="center"/>
    </xf>
    <xf numFmtId="0" fontId="21" fillId="0" borderId="0" xfId="4" applyFont="1" applyAlignment="1">
      <alignment horizontal="center" vertical="center"/>
    </xf>
    <xf numFmtId="0" fontId="21" fillId="0" borderId="7" xfId="4" applyFont="1" applyBorder="1" applyAlignment="1">
      <alignment horizontal="center" vertical="center"/>
    </xf>
    <xf numFmtId="0" fontId="21" fillId="0" borderId="6" xfId="4" applyFont="1" applyBorder="1" applyAlignment="1">
      <alignment horizontal="center" vertical="center"/>
    </xf>
    <xf numFmtId="0" fontId="21" fillId="0" borderId="5" xfId="4" applyFont="1" applyBorder="1" applyAlignment="1">
      <alignment horizontal="center" vertical="center"/>
    </xf>
    <xf numFmtId="0" fontId="21" fillId="0" borderId="0" xfId="4" applyFont="1" applyAlignment="1">
      <alignment horizontal="center" vertical="center" wrapText="1"/>
    </xf>
    <xf numFmtId="0" fontId="21" fillId="0" borderId="14" xfId="4" applyFont="1" applyBorder="1" applyAlignment="1">
      <alignment horizontal="center" vertical="center" wrapText="1"/>
    </xf>
    <xf numFmtId="0" fontId="21" fillId="0" borderId="14" xfId="4" applyFont="1" applyBorder="1" applyAlignment="1">
      <alignment horizontal="center" vertical="center"/>
    </xf>
    <xf numFmtId="0" fontId="21" fillId="0" borderId="43" xfId="4" applyFont="1" applyBorder="1" applyAlignment="1">
      <alignment horizontal="center" vertical="center"/>
    </xf>
    <xf numFmtId="0" fontId="21" fillId="0" borderId="40" xfId="4" applyFont="1" applyBorder="1" applyAlignment="1">
      <alignment horizontal="center" vertical="center"/>
    </xf>
    <xf numFmtId="0" fontId="21" fillId="0" borderId="41" xfId="4" applyFont="1" applyBorder="1" applyAlignment="1">
      <alignment horizontal="center" vertical="center"/>
    </xf>
    <xf numFmtId="38" fontId="21" fillId="0" borderId="14" xfId="5" applyFont="1" applyFill="1" applyBorder="1" applyAlignment="1">
      <alignment horizontal="center" vertical="center" wrapText="1"/>
    </xf>
    <xf numFmtId="0" fontId="21" fillId="0" borderId="56" xfId="4" applyFont="1" applyBorder="1" applyAlignment="1">
      <alignment horizontal="center" vertical="center" wrapText="1"/>
    </xf>
    <xf numFmtId="0" fontId="21" fillId="0" borderId="16" xfId="4" applyFont="1" applyBorder="1" applyAlignment="1">
      <alignment horizontal="center" vertical="center" wrapText="1"/>
    </xf>
    <xf numFmtId="0" fontId="21" fillId="0" borderId="32" xfId="4" applyFont="1" applyBorder="1" applyAlignment="1">
      <alignment horizontal="center" vertical="center" wrapText="1"/>
    </xf>
    <xf numFmtId="0" fontId="21" fillId="0" borderId="53" xfId="4" applyFont="1" applyBorder="1" applyAlignment="1">
      <alignment horizontal="center" vertical="center" wrapText="1"/>
    </xf>
    <xf numFmtId="0" fontId="21" fillId="0" borderId="26" xfId="4" applyFont="1" applyBorder="1" applyAlignment="1">
      <alignment horizontal="center" vertical="center" wrapText="1"/>
    </xf>
    <xf numFmtId="0" fontId="21" fillId="0" borderId="58" xfId="4" applyFont="1" applyBorder="1" applyAlignment="1">
      <alignment horizontal="center" vertical="center" wrapText="1"/>
    </xf>
    <xf numFmtId="0" fontId="21" fillId="0" borderId="59" xfId="4" applyFont="1" applyBorder="1" applyAlignment="1">
      <alignment horizontal="center" vertical="center" wrapText="1"/>
    </xf>
    <xf numFmtId="0" fontId="21" fillId="0" borderId="28" xfId="4" applyFont="1" applyBorder="1" applyAlignment="1">
      <alignment horizontal="center" vertical="center" wrapText="1"/>
    </xf>
    <xf numFmtId="0" fontId="30" fillId="0" borderId="40" xfId="4" applyFont="1" applyBorder="1" applyAlignment="1">
      <alignment horizontal="left" vertical="center" wrapText="1"/>
    </xf>
    <xf numFmtId="0" fontId="30" fillId="0" borderId="41" xfId="4" applyFont="1" applyBorder="1" applyAlignment="1">
      <alignment horizontal="left" vertical="center" wrapText="1"/>
    </xf>
    <xf numFmtId="0" fontId="30" fillId="0" borderId="14" xfId="4" applyFont="1" applyBorder="1" applyAlignment="1">
      <alignment horizontal="left" vertical="center"/>
    </xf>
    <xf numFmtId="0" fontId="5" fillId="0" borderId="43" xfId="4" applyFont="1" applyBorder="1" applyAlignment="1">
      <alignment horizontal="left" vertical="center" wrapText="1"/>
    </xf>
    <xf numFmtId="0" fontId="5" fillId="0" borderId="40" xfId="4" applyFont="1" applyBorder="1" applyAlignment="1">
      <alignment horizontal="left" vertical="center"/>
    </xf>
    <xf numFmtId="0" fontId="5" fillId="0" borderId="41" xfId="4" applyFont="1" applyBorder="1" applyAlignment="1">
      <alignment horizontal="left" vertical="center"/>
    </xf>
    <xf numFmtId="0" fontId="32" fillId="0" borderId="14" xfId="4" applyFont="1" applyBorder="1" applyAlignment="1">
      <alignment horizontal="left" vertical="center" wrapText="1"/>
    </xf>
    <xf numFmtId="0" fontId="30" fillId="0" borderId="74" xfId="4" applyFont="1" applyBorder="1" applyAlignment="1">
      <alignment horizontal="center" vertical="center"/>
    </xf>
    <xf numFmtId="0" fontId="30" fillId="0" borderId="55" xfId="4" applyFont="1" applyBorder="1" applyAlignment="1">
      <alignment horizontal="center" vertical="center"/>
    </xf>
    <xf numFmtId="0" fontId="31" fillId="0" borderId="40" xfId="4" applyFont="1" applyBorder="1" applyAlignment="1">
      <alignment horizontal="center" vertical="center"/>
    </xf>
    <xf numFmtId="0" fontId="31" fillId="0" borderId="41" xfId="4" applyFont="1" applyBorder="1" applyAlignment="1">
      <alignment horizontal="center" vertical="center"/>
    </xf>
    <xf numFmtId="0" fontId="30" fillId="0" borderId="39" xfId="4" applyFont="1" applyBorder="1" applyAlignment="1">
      <alignment horizontal="center" vertical="center"/>
    </xf>
    <xf numFmtId="0" fontId="30" fillId="0" borderId="66" xfId="4" applyFont="1" applyBorder="1" applyAlignment="1">
      <alignment horizontal="center" vertical="center"/>
    </xf>
    <xf numFmtId="0" fontId="30" fillId="0" borderId="42" xfId="4" applyFont="1" applyBorder="1" applyAlignment="1">
      <alignment horizontal="center" vertical="center"/>
    </xf>
    <xf numFmtId="0" fontId="30" fillId="0" borderId="60" xfId="4" applyFont="1" applyBorder="1" applyAlignment="1">
      <alignment horizontal="center" vertical="center"/>
    </xf>
    <xf numFmtId="0" fontId="30" fillId="0" borderId="67" xfId="4" applyFont="1" applyBorder="1" applyAlignment="1">
      <alignment horizontal="center" vertical="center"/>
    </xf>
    <xf numFmtId="0" fontId="30" fillId="0" borderId="68" xfId="4" applyFont="1" applyBorder="1" applyAlignment="1">
      <alignment horizontal="center" vertical="center"/>
    </xf>
    <xf numFmtId="0" fontId="28" fillId="0" borderId="0" xfId="4" applyFont="1" applyAlignment="1">
      <alignment horizontal="center" vertical="center"/>
    </xf>
    <xf numFmtId="0" fontId="5" fillId="0" borderId="43" xfId="4" applyFont="1" applyBorder="1" applyAlignment="1">
      <alignment horizontal="center" vertical="center"/>
    </xf>
    <xf numFmtId="0" fontId="5" fillId="0" borderId="40" xfId="4" applyFont="1" applyBorder="1" applyAlignment="1">
      <alignment horizontal="center" vertical="center"/>
    </xf>
    <xf numFmtId="0" fontId="5" fillId="0" borderId="41" xfId="4" applyFont="1" applyBorder="1" applyAlignment="1">
      <alignment horizontal="center" vertical="center"/>
    </xf>
    <xf numFmtId="0" fontId="5" fillId="0" borderId="0" xfId="4" applyFont="1" applyAlignment="1">
      <alignment horizontal="center" vertical="center"/>
    </xf>
    <xf numFmtId="0" fontId="30" fillId="0" borderId="37" xfId="4" applyFont="1" applyBorder="1" applyAlignment="1">
      <alignment horizontal="center" vertical="center"/>
    </xf>
    <xf numFmtId="0" fontId="30" fillId="0" borderId="6" xfId="4" applyFont="1" applyBorder="1" applyAlignment="1">
      <alignment horizontal="center" vertical="center"/>
    </xf>
    <xf numFmtId="0" fontId="30" fillId="0" borderId="5" xfId="4" applyFont="1" applyBorder="1" applyAlignment="1">
      <alignment horizontal="center" vertical="center"/>
    </xf>
    <xf numFmtId="0" fontId="30" fillId="0" borderId="26" xfId="4" applyFont="1" applyBorder="1" applyAlignment="1">
      <alignment horizontal="center" vertical="center"/>
    </xf>
  </cellXfs>
  <cellStyles count="7">
    <cellStyle name="桁区切り" xfId="1" builtinId="6"/>
    <cellStyle name="桁区切り 2" xfId="5" xr:uid="{00000000-0005-0000-0000-000001000000}"/>
    <cellStyle name="桁区切り 3" xfId="6" xr:uid="{00000000-0005-0000-0000-000002000000}"/>
    <cellStyle name="標準" xfId="0" builtinId="0"/>
    <cellStyle name="標準 2" xfId="2" xr:uid="{00000000-0005-0000-0000-000004000000}"/>
    <cellStyle name="標準 3" xfId="3" xr:uid="{00000000-0005-0000-0000-000005000000}"/>
    <cellStyle name="標準 4" xfId="4" xr:uid="{00000000-0005-0000-0000-00000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3667125</xdr:colOff>
      <xdr:row>9</xdr:row>
      <xdr:rowOff>83344</xdr:rowOff>
    </xdr:from>
    <xdr:to>
      <xdr:col>5</xdr:col>
      <xdr:colOff>238126</xdr:colOff>
      <xdr:row>17</xdr:row>
      <xdr:rowOff>142875</xdr:rowOff>
    </xdr:to>
    <xdr:sp macro="" textlink="">
      <xdr:nvSpPr>
        <xdr:cNvPr id="2" name="角丸四角形 1">
          <a:extLst>
            <a:ext uri="{FF2B5EF4-FFF2-40B4-BE49-F238E27FC236}">
              <a16:creationId xmlns:a16="http://schemas.microsoft.com/office/drawing/2014/main" id="{00000000-0008-0000-1200-000002000000}"/>
            </a:ext>
          </a:extLst>
        </xdr:cNvPr>
        <xdr:cNvSpPr/>
      </xdr:nvSpPr>
      <xdr:spPr>
        <a:xfrm>
          <a:off x="4357688" y="2274094"/>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81"/>
  <sheetViews>
    <sheetView view="pageBreakPreview" zoomScale="95" zoomScaleNormal="100" zoomScaleSheetLayoutView="95" workbookViewId="0"/>
  </sheetViews>
  <sheetFormatPr defaultColWidth="9" defaultRowHeight="13.5" outlineLevelCol="1" x14ac:dyDescent="0.15"/>
  <cols>
    <col min="1" max="2" width="5" style="4" customWidth="1"/>
    <col min="3" max="3" width="24.875" style="4" customWidth="1"/>
    <col min="4" max="12" width="8.5" style="4" customWidth="1"/>
    <col min="13" max="21" width="8.5" style="4" hidden="1" customWidth="1" outlineLevel="1"/>
    <col min="22" max="22" width="9" style="4" collapsed="1"/>
    <col min="23" max="16384" width="9" style="4"/>
  </cols>
  <sheetData>
    <row r="1" spans="1:22" ht="19.5" customHeight="1" x14ac:dyDescent="0.15">
      <c r="A1" s="107" t="s">
        <v>37</v>
      </c>
    </row>
    <row r="2" spans="1:22" ht="17.25" customHeight="1" x14ac:dyDescent="0.15">
      <c r="A2" s="107"/>
      <c r="B2" s="107"/>
      <c r="C2" s="107"/>
      <c r="D2" s="264" t="s">
        <v>396</v>
      </c>
      <c r="E2" s="264"/>
      <c r="F2" s="264"/>
      <c r="G2" s="264"/>
      <c r="H2" s="264"/>
      <c r="I2" s="107"/>
      <c r="J2" s="107"/>
      <c r="K2" s="107"/>
      <c r="L2" s="107"/>
      <c r="M2" s="195"/>
      <c r="N2" s="195"/>
      <c r="O2" s="195"/>
      <c r="P2" s="195"/>
      <c r="Q2" s="195"/>
      <c r="R2" s="195"/>
      <c r="S2" s="195"/>
      <c r="T2" s="195"/>
      <c r="U2" s="195"/>
    </row>
    <row r="3" spans="1:22" ht="17.25" x14ac:dyDescent="0.15">
      <c r="A3" s="107"/>
      <c r="B3" s="107"/>
      <c r="C3" s="107"/>
      <c r="D3" s="264"/>
      <c r="E3" s="264"/>
      <c r="F3" s="264"/>
      <c r="G3" s="264"/>
      <c r="H3" s="264"/>
      <c r="I3" s="107"/>
      <c r="J3" s="107"/>
      <c r="K3" s="107"/>
      <c r="L3" s="107"/>
      <c r="M3" s="195"/>
      <c r="N3" s="195"/>
      <c r="O3" s="195"/>
      <c r="P3" s="195"/>
      <c r="Q3" s="195"/>
      <c r="R3" s="195"/>
      <c r="S3" s="195"/>
      <c r="T3" s="195"/>
      <c r="U3" s="195"/>
    </row>
    <row r="4" spans="1:22" ht="14.25" thickBot="1" x14ac:dyDescent="0.2">
      <c r="A4" s="5" t="s">
        <v>18</v>
      </c>
    </row>
    <row r="5" spans="1:22" s="7" customFormat="1" ht="19.5" customHeight="1" thickBot="1" x14ac:dyDescent="0.2">
      <c r="A5" s="223" t="s">
        <v>19</v>
      </c>
      <c r="B5" s="224"/>
      <c r="C5" s="196"/>
      <c r="D5" s="6" t="s">
        <v>47</v>
      </c>
      <c r="E5" s="234" t="s">
        <v>426</v>
      </c>
      <c r="F5" s="235"/>
      <c r="G5" s="235"/>
      <c r="H5" s="235"/>
      <c r="I5" s="235"/>
      <c r="J5" s="235"/>
      <c r="K5" s="236"/>
      <c r="V5" s="7" t="s">
        <v>82</v>
      </c>
    </row>
    <row r="6" spans="1:22" s="7" customFormat="1" ht="12.75" thickBot="1" x14ac:dyDescent="0.2">
      <c r="A6" s="3"/>
    </row>
    <row r="7" spans="1:22" s="7" customFormat="1" ht="18" customHeight="1" x14ac:dyDescent="0.15">
      <c r="A7" s="225" t="s">
        <v>38</v>
      </c>
      <c r="B7" s="228" t="s">
        <v>39</v>
      </c>
      <c r="C7" s="229"/>
      <c r="D7" s="225" t="s">
        <v>395</v>
      </c>
      <c r="E7" s="228"/>
      <c r="F7" s="229"/>
      <c r="G7" s="225" t="s">
        <v>20</v>
      </c>
      <c r="H7" s="228"/>
      <c r="I7" s="228"/>
      <c r="J7" s="228"/>
      <c r="K7" s="228"/>
      <c r="L7" s="229"/>
      <c r="M7" s="225" t="s">
        <v>20</v>
      </c>
      <c r="N7" s="228"/>
      <c r="O7" s="228"/>
      <c r="P7" s="228"/>
      <c r="Q7" s="228"/>
      <c r="R7" s="228"/>
      <c r="S7" s="228"/>
      <c r="T7" s="228"/>
      <c r="U7" s="229"/>
    </row>
    <row r="8" spans="1:22" s="7" customFormat="1" ht="18" customHeight="1" x14ac:dyDescent="0.15">
      <c r="A8" s="226"/>
      <c r="B8" s="230"/>
      <c r="C8" s="231"/>
      <c r="D8" s="226" t="s">
        <v>40</v>
      </c>
      <c r="E8" s="230" t="s">
        <v>41</v>
      </c>
      <c r="F8" s="231" t="s">
        <v>42</v>
      </c>
      <c r="G8" s="237" t="s">
        <v>403</v>
      </c>
      <c r="H8" s="238"/>
      <c r="I8" s="125" t="str">
        <f>IF(I28="","",ROUND(I28/F28*100,0))</f>
        <v/>
      </c>
      <c r="J8" s="239" t="s">
        <v>404</v>
      </c>
      <c r="K8" s="238"/>
      <c r="L8" s="126" t="str">
        <f>IF(I8="","",IF(I8=100,"",100-I8))</f>
        <v/>
      </c>
      <c r="M8" s="237" t="s">
        <v>333</v>
      </c>
      <c r="N8" s="238"/>
      <c r="O8" s="125" t="str">
        <f>IF(O28="","",ROUND(O28/L28*100,0))</f>
        <v/>
      </c>
      <c r="P8" s="237" t="s">
        <v>333</v>
      </c>
      <c r="Q8" s="238"/>
      <c r="R8" s="125" t="str">
        <f>IF(R28="","",ROUND(R28/O28*100,0))</f>
        <v/>
      </c>
      <c r="S8" s="239" t="s">
        <v>333</v>
      </c>
      <c r="T8" s="238"/>
      <c r="U8" s="126" t="str">
        <f>IF(O8="","",IF(O8=100,"",100-O8))</f>
        <v/>
      </c>
    </row>
    <row r="9" spans="1:22" s="7" customFormat="1" ht="18" customHeight="1" thickBot="1" x14ac:dyDescent="0.2">
      <c r="A9" s="227"/>
      <c r="B9" s="232"/>
      <c r="C9" s="233"/>
      <c r="D9" s="227"/>
      <c r="E9" s="232"/>
      <c r="F9" s="233"/>
      <c r="G9" s="190" t="s">
        <v>40</v>
      </c>
      <c r="H9" s="191" t="s">
        <v>41</v>
      </c>
      <c r="I9" s="191" t="s">
        <v>42</v>
      </c>
      <c r="J9" s="191" t="s">
        <v>40</v>
      </c>
      <c r="K9" s="191" t="s">
        <v>41</v>
      </c>
      <c r="L9" s="193" t="s">
        <v>42</v>
      </c>
      <c r="M9" s="190" t="s">
        <v>40</v>
      </c>
      <c r="N9" s="191" t="s">
        <v>41</v>
      </c>
      <c r="O9" s="191" t="s">
        <v>42</v>
      </c>
      <c r="P9" s="190" t="s">
        <v>40</v>
      </c>
      <c r="Q9" s="191" t="s">
        <v>41</v>
      </c>
      <c r="R9" s="191" t="s">
        <v>42</v>
      </c>
      <c r="S9" s="191" t="s">
        <v>40</v>
      </c>
      <c r="T9" s="191" t="s">
        <v>41</v>
      </c>
      <c r="U9" s="193" t="s">
        <v>42</v>
      </c>
    </row>
    <row r="10" spans="1:22" s="7" customFormat="1" ht="18" customHeight="1" x14ac:dyDescent="0.15">
      <c r="A10" s="240" t="s">
        <v>43</v>
      </c>
      <c r="B10" s="242" t="s">
        <v>45</v>
      </c>
      <c r="C10" s="8"/>
      <c r="D10" s="9" t="s">
        <v>21</v>
      </c>
      <c r="E10" s="10" t="s">
        <v>23</v>
      </c>
      <c r="F10" s="11" t="s">
        <v>25</v>
      </c>
      <c r="G10" s="9" t="s">
        <v>26</v>
      </c>
      <c r="H10" s="10" t="s">
        <v>23</v>
      </c>
      <c r="I10" s="10" t="s">
        <v>27</v>
      </c>
      <c r="J10" s="10" t="s">
        <v>21</v>
      </c>
      <c r="K10" s="10" t="s">
        <v>23</v>
      </c>
      <c r="L10" s="11" t="s">
        <v>27</v>
      </c>
      <c r="M10" s="9" t="s">
        <v>26</v>
      </c>
      <c r="N10" s="10" t="s">
        <v>23</v>
      </c>
      <c r="O10" s="10" t="s">
        <v>27</v>
      </c>
      <c r="P10" s="9" t="s">
        <v>26</v>
      </c>
      <c r="Q10" s="10" t="s">
        <v>23</v>
      </c>
      <c r="R10" s="10" t="s">
        <v>27</v>
      </c>
      <c r="S10" s="10" t="s">
        <v>21</v>
      </c>
      <c r="T10" s="10" t="s">
        <v>23</v>
      </c>
      <c r="U10" s="11" t="s">
        <v>27</v>
      </c>
    </row>
    <row r="11" spans="1:22" s="7" customFormat="1" ht="18" customHeight="1" x14ac:dyDescent="0.15">
      <c r="A11" s="241"/>
      <c r="B11" s="243"/>
      <c r="C11" s="194" t="s">
        <v>50</v>
      </c>
      <c r="D11" s="120"/>
      <c r="E11" s="121" t="str">
        <f>IF(D11="","",F11/D11)</f>
        <v/>
      </c>
      <c r="F11" s="122"/>
      <c r="G11" s="120"/>
      <c r="H11" s="121" t="str">
        <f>IF(G11="","",I11/G11)</f>
        <v/>
      </c>
      <c r="I11" s="123"/>
      <c r="J11" s="121"/>
      <c r="K11" s="121" t="str">
        <f>IF(J11="","",L11/J11)</f>
        <v/>
      </c>
      <c r="L11" s="124"/>
      <c r="M11" s="120"/>
      <c r="N11" s="121" t="str">
        <f>IF(M11="","",O11/M11)</f>
        <v/>
      </c>
      <c r="O11" s="123"/>
      <c r="P11" s="120"/>
      <c r="Q11" s="121" t="str">
        <f>IF(P11="","",R11/P11)</f>
        <v/>
      </c>
      <c r="R11" s="123"/>
      <c r="S11" s="121"/>
      <c r="T11" s="121" t="str">
        <f>IF(S11="","",U11/S11)</f>
        <v/>
      </c>
      <c r="U11" s="124"/>
    </row>
    <row r="12" spans="1:22" s="7" customFormat="1" ht="18" customHeight="1" x14ac:dyDescent="0.15">
      <c r="A12" s="241"/>
      <c r="B12" s="243"/>
      <c r="C12" s="127" t="s">
        <v>401</v>
      </c>
      <c r="D12" s="120"/>
      <c r="E12" s="121" t="str">
        <f>IF(D12="","",F12/D12)</f>
        <v/>
      </c>
      <c r="F12" s="122"/>
      <c r="G12" s="120"/>
      <c r="H12" s="121" t="str">
        <f>IF(G12="","",I12/G12)</f>
        <v/>
      </c>
      <c r="I12" s="123"/>
      <c r="J12" s="121"/>
      <c r="K12" s="121" t="str">
        <f t="shared" ref="K12:K47" si="0">IF(J12="","",L12/J12)</f>
        <v/>
      </c>
      <c r="L12" s="124"/>
      <c r="M12" s="120"/>
      <c r="N12" s="121" t="str">
        <f>IF(M12="","",O12/M12)</f>
        <v/>
      </c>
      <c r="O12" s="123"/>
      <c r="P12" s="120"/>
      <c r="Q12" s="121" t="str">
        <f>IF(P12="","",R12/P12)</f>
        <v/>
      </c>
      <c r="R12" s="123"/>
      <c r="S12" s="121"/>
      <c r="T12" s="121" t="str">
        <f t="shared" ref="T12:T47" si="1">IF(S12="","",U12/S12)</f>
        <v/>
      </c>
      <c r="U12" s="124"/>
    </row>
    <row r="13" spans="1:22" s="7" customFormat="1" ht="18" customHeight="1" x14ac:dyDescent="0.15">
      <c r="A13" s="241"/>
      <c r="B13" s="243"/>
      <c r="C13" s="197" t="s">
        <v>402</v>
      </c>
      <c r="D13" s="199"/>
      <c r="E13" s="188" t="str">
        <f>IF(D13="","",F13/D13)</f>
        <v/>
      </c>
      <c r="F13" s="149"/>
      <c r="G13" s="200"/>
      <c r="H13" s="148" t="str">
        <f>IF(G13="","",I13/G13)</f>
        <v/>
      </c>
      <c r="I13" s="151"/>
      <c r="J13" s="201"/>
      <c r="K13" s="148" t="str">
        <f t="shared" si="0"/>
        <v/>
      </c>
      <c r="L13" s="149"/>
      <c r="M13" s="150"/>
      <c r="N13" s="148" t="str">
        <f>IF(M13="","",O13/M13)</f>
        <v/>
      </c>
      <c r="O13" s="151"/>
      <c r="P13" s="150"/>
      <c r="Q13" s="148" t="str">
        <f>IF(P13="","",R13/P13)</f>
        <v/>
      </c>
      <c r="R13" s="151"/>
      <c r="S13" s="151"/>
      <c r="T13" s="148" t="str">
        <f t="shared" si="1"/>
        <v/>
      </c>
      <c r="U13" s="149"/>
    </row>
    <row r="14" spans="1:22" s="7" customFormat="1" ht="18" customHeight="1" x14ac:dyDescent="0.15">
      <c r="A14" s="241"/>
      <c r="B14" s="243"/>
      <c r="C14" s="194" t="s">
        <v>52</v>
      </c>
      <c r="D14" s="152"/>
      <c r="E14" s="148" t="str">
        <f t="shared" ref="E14:E47" si="2">IF(D14="","",F14/D14)</f>
        <v/>
      </c>
      <c r="F14" s="153"/>
      <c r="G14" s="152"/>
      <c r="H14" s="148" t="str">
        <f>IF(G14="","",I14/G14)</f>
        <v/>
      </c>
      <c r="I14" s="154"/>
      <c r="J14" s="148"/>
      <c r="K14" s="148" t="str">
        <f t="shared" si="0"/>
        <v/>
      </c>
      <c r="L14" s="153"/>
      <c r="M14" s="152"/>
      <c r="N14" s="148" t="str">
        <f>IF(M14="","",O14/M14)</f>
        <v/>
      </c>
      <c r="O14" s="154"/>
      <c r="P14" s="152"/>
      <c r="Q14" s="148" t="str">
        <f>IF(P14="","",R14/P14)</f>
        <v/>
      </c>
      <c r="R14" s="154"/>
      <c r="S14" s="148"/>
      <c r="T14" s="148" t="str">
        <f t="shared" si="1"/>
        <v/>
      </c>
      <c r="U14" s="153"/>
    </row>
    <row r="15" spans="1:22" s="7" customFormat="1" ht="18" customHeight="1" x14ac:dyDescent="0.15">
      <c r="A15" s="241"/>
      <c r="B15" s="243"/>
      <c r="C15" s="127"/>
      <c r="D15" s="203"/>
      <c r="E15" s="205" t="str">
        <f t="shared" si="2"/>
        <v/>
      </c>
      <c r="F15" s="151"/>
      <c r="G15" s="203"/>
      <c r="H15" s="204" t="str">
        <f t="shared" ref="H15:H47" si="3">IF(G15="","",I15/G15)</f>
        <v/>
      </c>
      <c r="I15" s="155"/>
      <c r="J15" s="151"/>
      <c r="K15" s="148" t="str">
        <f t="shared" si="0"/>
        <v/>
      </c>
      <c r="L15" s="149"/>
      <c r="M15" s="150"/>
      <c r="N15" s="148" t="str">
        <f t="shared" ref="N15:N47" si="4">IF(M15="","",O15/M15)</f>
        <v/>
      </c>
      <c r="O15" s="155"/>
      <c r="P15" s="150"/>
      <c r="Q15" s="148" t="str">
        <f t="shared" ref="Q15:Q47" si="5">IF(P15="","",R15/P15)</f>
        <v/>
      </c>
      <c r="R15" s="155"/>
      <c r="S15" s="151"/>
      <c r="T15" s="148" t="str">
        <f t="shared" si="1"/>
        <v/>
      </c>
      <c r="U15" s="149"/>
    </row>
    <row r="16" spans="1:22" s="7" customFormat="1" ht="18" customHeight="1" x14ac:dyDescent="0.15">
      <c r="A16" s="241"/>
      <c r="B16" s="243"/>
      <c r="C16" s="127"/>
      <c r="D16" s="203"/>
      <c r="E16" s="204" t="str">
        <f t="shared" si="2"/>
        <v/>
      </c>
      <c r="F16" s="149"/>
      <c r="G16" s="203"/>
      <c r="H16" s="204" t="str">
        <f t="shared" si="3"/>
        <v/>
      </c>
      <c r="I16" s="155"/>
      <c r="J16" s="151"/>
      <c r="K16" s="148" t="str">
        <f t="shared" si="0"/>
        <v/>
      </c>
      <c r="L16" s="149"/>
      <c r="M16" s="150"/>
      <c r="N16" s="148" t="str">
        <f t="shared" si="4"/>
        <v/>
      </c>
      <c r="O16" s="155"/>
      <c r="P16" s="150"/>
      <c r="Q16" s="148" t="str">
        <f t="shared" si="5"/>
        <v/>
      </c>
      <c r="R16" s="155"/>
      <c r="S16" s="151"/>
      <c r="T16" s="148" t="str">
        <f t="shared" si="1"/>
        <v/>
      </c>
      <c r="U16" s="149"/>
    </row>
    <row r="17" spans="1:24" s="7" customFormat="1" ht="18" customHeight="1" x14ac:dyDescent="0.15">
      <c r="A17" s="241"/>
      <c r="B17" s="243"/>
      <c r="C17" s="127"/>
      <c r="D17" s="206"/>
      <c r="E17" s="204" t="str">
        <f t="shared" si="2"/>
        <v/>
      </c>
      <c r="F17" s="149"/>
      <c r="G17" s="203"/>
      <c r="H17" s="204" t="str">
        <f t="shared" si="3"/>
        <v/>
      </c>
      <c r="I17" s="155"/>
      <c r="J17" s="202"/>
      <c r="K17" s="154"/>
      <c r="L17" s="149"/>
      <c r="M17" s="150"/>
      <c r="N17" s="148" t="str">
        <f t="shared" si="4"/>
        <v/>
      </c>
      <c r="O17" s="155"/>
      <c r="P17" s="150"/>
      <c r="Q17" s="148" t="str">
        <f t="shared" si="5"/>
        <v/>
      </c>
      <c r="R17" s="155"/>
      <c r="S17" s="155"/>
      <c r="T17" s="154" t="str">
        <f t="shared" si="1"/>
        <v/>
      </c>
      <c r="U17" s="149"/>
    </row>
    <row r="18" spans="1:24" s="7" customFormat="1" ht="18" customHeight="1" x14ac:dyDescent="0.15">
      <c r="A18" s="241"/>
      <c r="B18" s="243"/>
      <c r="C18" s="194" t="s">
        <v>51</v>
      </c>
      <c r="D18" s="152"/>
      <c r="E18" s="148" t="str">
        <f t="shared" si="2"/>
        <v/>
      </c>
      <c r="F18" s="153"/>
      <c r="G18" s="152"/>
      <c r="H18" s="154" t="str">
        <f t="shared" si="3"/>
        <v/>
      </c>
      <c r="I18" s="154"/>
      <c r="J18" s="154"/>
      <c r="K18" s="154" t="str">
        <f t="shared" si="0"/>
        <v/>
      </c>
      <c r="L18" s="153"/>
      <c r="M18" s="152"/>
      <c r="N18" s="154" t="str">
        <f t="shared" si="4"/>
        <v/>
      </c>
      <c r="O18" s="154"/>
      <c r="P18" s="152"/>
      <c r="Q18" s="154" t="str">
        <f t="shared" si="5"/>
        <v/>
      </c>
      <c r="R18" s="154"/>
      <c r="S18" s="154"/>
      <c r="T18" s="154" t="str">
        <f t="shared" si="1"/>
        <v/>
      </c>
      <c r="U18" s="153"/>
    </row>
    <row r="19" spans="1:24" s="7" customFormat="1" ht="18" customHeight="1" x14ac:dyDescent="0.15">
      <c r="A19" s="241"/>
      <c r="B19" s="243"/>
      <c r="C19" s="194" t="str">
        <f>C12</f>
        <v>&lt;改修工事&gt;</v>
      </c>
      <c r="D19" s="152"/>
      <c r="E19" s="148" t="str">
        <f t="shared" si="2"/>
        <v/>
      </c>
      <c r="F19" s="153"/>
      <c r="G19" s="156"/>
      <c r="H19" s="154" t="str">
        <f t="shared" si="3"/>
        <v/>
      </c>
      <c r="I19" s="154"/>
      <c r="J19" s="154"/>
      <c r="K19" s="154" t="str">
        <f t="shared" si="0"/>
        <v/>
      </c>
      <c r="L19" s="153"/>
      <c r="M19" s="156"/>
      <c r="N19" s="154" t="str">
        <f t="shared" si="4"/>
        <v/>
      </c>
      <c r="O19" s="154"/>
      <c r="P19" s="156"/>
      <c r="Q19" s="154" t="str">
        <f t="shared" si="5"/>
        <v/>
      </c>
      <c r="R19" s="154"/>
      <c r="S19" s="154"/>
      <c r="T19" s="154" t="str">
        <f t="shared" si="1"/>
        <v/>
      </c>
      <c r="U19" s="153"/>
    </row>
    <row r="20" spans="1:24" s="7" customFormat="1" ht="18" customHeight="1" x14ac:dyDescent="0.15">
      <c r="A20" s="241"/>
      <c r="B20" s="243"/>
      <c r="C20" s="194" t="str">
        <f>IF(C13="","",C13)</f>
        <v>　（改築）</v>
      </c>
      <c r="D20" s="152"/>
      <c r="E20" s="148" t="str">
        <f t="shared" si="2"/>
        <v/>
      </c>
      <c r="F20" s="153"/>
      <c r="G20" s="156"/>
      <c r="H20" s="154" t="str">
        <f t="shared" si="3"/>
        <v/>
      </c>
      <c r="I20" s="154"/>
      <c r="J20" s="154"/>
      <c r="K20" s="154" t="str">
        <f t="shared" si="0"/>
        <v/>
      </c>
      <c r="L20" s="153"/>
      <c r="M20" s="156"/>
      <c r="N20" s="154" t="str">
        <f t="shared" si="4"/>
        <v/>
      </c>
      <c r="O20" s="154"/>
      <c r="P20" s="156"/>
      <c r="Q20" s="154" t="str">
        <f t="shared" si="5"/>
        <v/>
      </c>
      <c r="R20" s="154"/>
      <c r="S20" s="154"/>
      <c r="T20" s="154" t="str">
        <f t="shared" si="1"/>
        <v/>
      </c>
      <c r="U20" s="153"/>
    </row>
    <row r="21" spans="1:24" s="7" customFormat="1" ht="18" customHeight="1" x14ac:dyDescent="0.15">
      <c r="A21" s="241"/>
      <c r="B21" s="243"/>
      <c r="C21" s="194" t="s">
        <v>52</v>
      </c>
      <c r="D21" s="152"/>
      <c r="E21" s="148" t="str">
        <f t="shared" si="2"/>
        <v/>
      </c>
      <c r="F21" s="153"/>
      <c r="G21" s="156"/>
      <c r="H21" s="154" t="str">
        <f t="shared" si="3"/>
        <v/>
      </c>
      <c r="I21" s="154"/>
      <c r="J21" s="154"/>
      <c r="K21" s="154" t="str">
        <f t="shared" si="0"/>
        <v/>
      </c>
      <c r="L21" s="153"/>
      <c r="M21" s="156"/>
      <c r="N21" s="154" t="str">
        <f t="shared" si="4"/>
        <v/>
      </c>
      <c r="O21" s="154"/>
      <c r="P21" s="156"/>
      <c r="Q21" s="154" t="str">
        <f t="shared" si="5"/>
        <v/>
      </c>
      <c r="R21" s="154"/>
      <c r="S21" s="154"/>
      <c r="T21" s="154" t="str">
        <f t="shared" si="1"/>
        <v/>
      </c>
      <c r="U21" s="153"/>
    </row>
    <row r="22" spans="1:24" s="7" customFormat="1" ht="18" customHeight="1" x14ac:dyDescent="0.15">
      <c r="A22" s="241"/>
      <c r="B22" s="243"/>
      <c r="C22" s="127"/>
      <c r="D22" s="150"/>
      <c r="E22" s="148" t="str">
        <f t="shared" si="2"/>
        <v/>
      </c>
      <c r="F22" s="149"/>
      <c r="G22" s="157"/>
      <c r="H22" s="154" t="str">
        <f t="shared" si="3"/>
        <v/>
      </c>
      <c r="I22" s="155"/>
      <c r="J22" s="155"/>
      <c r="K22" s="154" t="str">
        <f t="shared" si="0"/>
        <v/>
      </c>
      <c r="L22" s="149"/>
      <c r="M22" s="157"/>
      <c r="N22" s="154" t="str">
        <f t="shared" si="4"/>
        <v/>
      </c>
      <c r="O22" s="155"/>
      <c r="P22" s="157"/>
      <c r="Q22" s="154" t="str">
        <f t="shared" si="5"/>
        <v/>
      </c>
      <c r="R22" s="155"/>
      <c r="S22" s="155"/>
      <c r="T22" s="154" t="str">
        <f t="shared" si="1"/>
        <v/>
      </c>
      <c r="U22" s="149"/>
    </row>
    <row r="23" spans="1:24" s="7" customFormat="1" ht="18" customHeight="1" x14ac:dyDescent="0.15">
      <c r="A23" s="241"/>
      <c r="B23" s="243"/>
      <c r="C23" s="127"/>
      <c r="D23" s="150"/>
      <c r="E23" s="148" t="str">
        <f t="shared" si="2"/>
        <v/>
      </c>
      <c r="F23" s="149"/>
      <c r="G23" s="157"/>
      <c r="H23" s="154" t="str">
        <f t="shared" si="3"/>
        <v/>
      </c>
      <c r="I23" s="155"/>
      <c r="J23" s="155"/>
      <c r="K23" s="154" t="str">
        <f t="shared" si="0"/>
        <v/>
      </c>
      <c r="L23" s="149"/>
      <c r="M23" s="157"/>
      <c r="N23" s="154" t="str">
        <f t="shared" si="4"/>
        <v/>
      </c>
      <c r="O23" s="155"/>
      <c r="P23" s="157"/>
      <c r="Q23" s="154" t="str">
        <f t="shared" si="5"/>
        <v/>
      </c>
      <c r="R23" s="155"/>
      <c r="S23" s="155"/>
      <c r="T23" s="154" t="str">
        <f t="shared" si="1"/>
        <v/>
      </c>
      <c r="U23" s="149"/>
    </row>
    <row r="24" spans="1:24" s="7" customFormat="1" ht="18" customHeight="1" x14ac:dyDescent="0.15">
      <c r="A24" s="241"/>
      <c r="B24" s="243"/>
      <c r="C24" s="127"/>
      <c r="D24" s="150"/>
      <c r="E24" s="148" t="str">
        <f t="shared" si="2"/>
        <v/>
      </c>
      <c r="F24" s="158"/>
      <c r="G24" s="157"/>
      <c r="H24" s="154" t="str">
        <f t="shared" si="3"/>
        <v/>
      </c>
      <c r="I24" s="155"/>
      <c r="J24" s="155"/>
      <c r="K24" s="154" t="str">
        <f t="shared" si="0"/>
        <v/>
      </c>
      <c r="L24" s="149"/>
      <c r="M24" s="157"/>
      <c r="N24" s="154" t="str">
        <f t="shared" si="4"/>
        <v/>
      </c>
      <c r="O24" s="155"/>
      <c r="P24" s="157"/>
      <c r="Q24" s="154" t="str">
        <f t="shared" si="5"/>
        <v/>
      </c>
      <c r="R24" s="155"/>
      <c r="S24" s="155"/>
      <c r="T24" s="154" t="str">
        <f t="shared" si="1"/>
        <v/>
      </c>
      <c r="U24" s="149"/>
    </row>
    <row r="25" spans="1:24" s="7" customFormat="1" ht="18" customHeight="1" x14ac:dyDescent="0.15">
      <c r="A25" s="241"/>
      <c r="B25" s="243"/>
      <c r="C25" s="127"/>
      <c r="D25" s="150"/>
      <c r="E25" s="148" t="str">
        <f t="shared" si="2"/>
        <v/>
      </c>
      <c r="F25" s="158"/>
      <c r="G25" s="157"/>
      <c r="H25" s="154" t="str">
        <f t="shared" si="3"/>
        <v/>
      </c>
      <c r="I25" s="155"/>
      <c r="J25" s="155"/>
      <c r="K25" s="154" t="str">
        <f t="shared" si="0"/>
        <v/>
      </c>
      <c r="L25" s="149"/>
      <c r="M25" s="157"/>
      <c r="N25" s="154" t="str">
        <f t="shared" si="4"/>
        <v/>
      </c>
      <c r="O25" s="155"/>
      <c r="P25" s="157"/>
      <c r="Q25" s="154" t="str">
        <f t="shared" si="5"/>
        <v/>
      </c>
      <c r="R25" s="155"/>
      <c r="S25" s="155"/>
      <c r="T25" s="154" t="str">
        <f t="shared" si="1"/>
        <v/>
      </c>
      <c r="U25" s="149"/>
    </row>
    <row r="26" spans="1:24" s="7" customFormat="1" ht="18" customHeight="1" x14ac:dyDescent="0.15">
      <c r="A26" s="241"/>
      <c r="B26" s="243"/>
      <c r="C26" s="127"/>
      <c r="D26" s="150"/>
      <c r="E26" s="148" t="str">
        <f t="shared" si="2"/>
        <v/>
      </c>
      <c r="F26" s="158"/>
      <c r="G26" s="157"/>
      <c r="H26" s="154" t="str">
        <f t="shared" si="3"/>
        <v/>
      </c>
      <c r="I26" s="155"/>
      <c r="J26" s="155"/>
      <c r="K26" s="154" t="str">
        <f t="shared" si="0"/>
        <v/>
      </c>
      <c r="L26" s="149"/>
      <c r="M26" s="157"/>
      <c r="N26" s="154" t="str">
        <f t="shared" si="4"/>
        <v/>
      </c>
      <c r="O26" s="155"/>
      <c r="P26" s="157"/>
      <c r="Q26" s="154" t="str">
        <f t="shared" si="5"/>
        <v/>
      </c>
      <c r="R26" s="155"/>
      <c r="S26" s="155"/>
      <c r="T26" s="154" t="str">
        <f t="shared" si="1"/>
        <v/>
      </c>
      <c r="U26" s="149"/>
    </row>
    <row r="27" spans="1:24" s="7" customFormat="1" ht="18" customHeight="1" x14ac:dyDescent="0.15">
      <c r="A27" s="241"/>
      <c r="B27" s="243"/>
      <c r="C27" s="127"/>
      <c r="D27" s="150"/>
      <c r="E27" s="154" t="str">
        <f t="shared" si="2"/>
        <v/>
      </c>
      <c r="F27" s="158"/>
      <c r="G27" s="157"/>
      <c r="H27" s="154" t="str">
        <f t="shared" si="3"/>
        <v/>
      </c>
      <c r="I27" s="155"/>
      <c r="J27" s="155"/>
      <c r="K27" s="154" t="str">
        <f t="shared" si="0"/>
        <v/>
      </c>
      <c r="L27" s="149"/>
      <c r="M27" s="157"/>
      <c r="N27" s="154" t="str">
        <f t="shared" si="4"/>
        <v/>
      </c>
      <c r="O27" s="155"/>
      <c r="P27" s="157"/>
      <c r="Q27" s="154" t="str">
        <f t="shared" si="5"/>
        <v/>
      </c>
      <c r="R27" s="155"/>
      <c r="S27" s="155"/>
      <c r="T27" s="154" t="str">
        <f t="shared" si="1"/>
        <v/>
      </c>
      <c r="U27" s="149"/>
    </row>
    <row r="28" spans="1:24" s="7" customFormat="1" ht="18" customHeight="1" x14ac:dyDescent="0.15">
      <c r="A28" s="241"/>
      <c r="B28" s="243"/>
      <c r="C28" s="192" t="s">
        <v>56</v>
      </c>
      <c r="D28" s="159"/>
      <c r="E28" s="160" t="str">
        <f t="shared" si="2"/>
        <v/>
      </c>
      <c r="F28" s="161" t="str">
        <f>IF(SUM(F12:F27)=0,"",SUM(F12:F27))</f>
        <v/>
      </c>
      <c r="G28" s="162"/>
      <c r="H28" s="160" t="str">
        <f t="shared" si="3"/>
        <v/>
      </c>
      <c r="I28" s="160" t="str">
        <f>IF(SUM(I12:I27)=0,"",SUM(I12:I27))</f>
        <v/>
      </c>
      <c r="J28" s="163"/>
      <c r="K28" s="160" t="str">
        <f t="shared" si="0"/>
        <v/>
      </c>
      <c r="L28" s="161" t="str">
        <f>IF(SUM(L12:L27)=0,"",SUM(L12:L27))</f>
        <v/>
      </c>
      <c r="M28" s="162"/>
      <c r="N28" s="160" t="str">
        <f t="shared" si="4"/>
        <v/>
      </c>
      <c r="O28" s="160" t="str">
        <f>IF(SUM(O12:O27)=0,"",SUM(O12:O27))</f>
        <v/>
      </c>
      <c r="P28" s="162"/>
      <c r="Q28" s="160" t="str">
        <f t="shared" si="5"/>
        <v/>
      </c>
      <c r="R28" s="160" t="str">
        <f>IF(SUM(R12:R27)=0,"",SUM(R12:R27))</f>
        <v/>
      </c>
      <c r="S28" s="163"/>
      <c r="T28" s="160" t="str">
        <f t="shared" si="1"/>
        <v/>
      </c>
      <c r="U28" s="161" t="str">
        <f>IF(SUM(U12:U27)=0,"",SUM(U12:U27))</f>
        <v/>
      </c>
    </row>
    <row r="29" spans="1:24" s="7" customFormat="1" ht="18" customHeight="1" x14ac:dyDescent="0.15">
      <c r="A29" s="241"/>
      <c r="B29" s="243" t="s">
        <v>46</v>
      </c>
      <c r="C29" s="129"/>
      <c r="D29" s="164"/>
      <c r="E29" s="165" t="str">
        <f t="shared" si="2"/>
        <v/>
      </c>
      <c r="F29" s="166"/>
      <c r="G29" s="164"/>
      <c r="H29" s="165" t="str">
        <f t="shared" si="3"/>
        <v/>
      </c>
      <c r="I29" s="167"/>
      <c r="J29" s="167"/>
      <c r="K29" s="165" t="str">
        <f t="shared" si="0"/>
        <v/>
      </c>
      <c r="L29" s="166"/>
      <c r="M29" s="164"/>
      <c r="N29" s="165" t="str">
        <f t="shared" si="4"/>
        <v/>
      </c>
      <c r="O29" s="167"/>
      <c r="P29" s="164"/>
      <c r="Q29" s="165" t="str">
        <f t="shared" si="5"/>
        <v/>
      </c>
      <c r="R29" s="167"/>
      <c r="S29" s="167"/>
      <c r="T29" s="165" t="str">
        <f t="shared" si="1"/>
        <v/>
      </c>
      <c r="U29" s="166"/>
    </row>
    <row r="30" spans="1:24" s="7" customFormat="1" ht="18" customHeight="1" x14ac:dyDescent="0.15">
      <c r="A30" s="241"/>
      <c r="B30" s="243"/>
      <c r="C30" s="130"/>
      <c r="D30" s="168"/>
      <c r="E30" s="169" t="str">
        <f t="shared" si="2"/>
        <v/>
      </c>
      <c r="F30" s="170"/>
      <c r="G30" s="168"/>
      <c r="H30" s="169" t="str">
        <f t="shared" si="3"/>
        <v/>
      </c>
      <c r="I30" s="171"/>
      <c r="J30" s="171"/>
      <c r="K30" s="169" t="str">
        <f t="shared" si="0"/>
        <v/>
      </c>
      <c r="L30" s="170"/>
      <c r="M30" s="168"/>
      <c r="N30" s="169" t="str">
        <f t="shared" si="4"/>
        <v/>
      </c>
      <c r="O30" s="171"/>
      <c r="P30" s="168"/>
      <c r="Q30" s="169" t="str">
        <f t="shared" si="5"/>
        <v/>
      </c>
      <c r="R30" s="171"/>
      <c r="S30" s="171"/>
      <c r="T30" s="169" t="str">
        <f t="shared" si="1"/>
        <v/>
      </c>
      <c r="U30" s="170"/>
    </row>
    <row r="31" spans="1:24" s="7" customFormat="1" ht="18" customHeight="1" x14ac:dyDescent="0.15">
      <c r="A31" s="241"/>
      <c r="B31" s="243"/>
      <c r="C31" s="130"/>
      <c r="D31" s="168"/>
      <c r="E31" s="169" t="str">
        <f t="shared" si="2"/>
        <v/>
      </c>
      <c r="F31" s="170"/>
      <c r="G31" s="168"/>
      <c r="H31" s="169" t="str">
        <f t="shared" si="3"/>
        <v/>
      </c>
      <c r="I31" s="171"/>
      <c r="J31" s="171"/>
      <c r="K31" s="169" t="str">
        <f t="shared" si="0"/>
        <v/>
      </c>
      <c r="L31" s="170"/>
      <c r="M31" s="168"/>
      <c r="N31" s="169" t="str">
        <f t="shared" si="4"/>
        <v/>
      </c>
      <c r="O31" s="171"/>
      <c r="P31" s="168"/>
      <c r="Q31" s="169" t="str">
        <f t="shared" si="5"/>
        <v/>
      </c>
      <c r="R31" s="171"/>
      <c r="S31" s="171"/>
      <c r="T31" s="169" t="str">
        <f t="shared" si="1"/>
        <v/>
      </c>
      <c r="U31" s="170"/>
    </row>
    <row r="32" spans="1:24" s="7" customFormat="1" ht="18" customHeight="1" x14ac:dyDescent="0.15">
      <c r="A32" s="241"/>
      <c r="B32" s="243"/>
      <c r="C32" s="130"/>
      <c r="D32" s="168"/>
      <c r="E32" s="169" t="str">
        <f t="shared" si="2"/>
        <v/>
      </c>
      <c r="F32" s="170"/>
      <c r="G32" s="168"/>
      <c r="H32" s="169" t="str">
        <f t="shared" si="3"/>
        <v/>
      </c>
      <c r="I32" s="171"/>
      <c r="J32" s="171"/>
      <c r="K32" s="169" t="str">
        <f t="shared" si="0"/>
        <v/>
      </c>
      <c r="L32" s="170"/>
      <c r="M32" s="168"/>
      <c r="N32" s="169" t="str">
        <f t="shared" si="4"/>
        <v/>
      </c>
      <c r="O32" s="171"/>
      <c r="P32" s="168"/>
      <c r="Q32" s="169" t="str">
        <f t="shared" si="5"/>
        <v/>
      </c>
      <c r="R32" s="171"/>
      <c r="S32" s="171"/>
      <c r="T32" s="169" t="str">
        <f t="shared" si="1"/>
        <v/>
      </c>
      <c r="U32" s="170"/>
      <c r="V32" s="244" t="s">
        <v>86</v>
      </c>
      <c r="W32" s="245"/>
      <c r="X32" s="245"/>
    </row>
    <row r="33" spans="1:24" s="7" customFormat="1" ht="18" customHeight="1" x14ac:dyDescent="0.15">
      <c r="A33" s="241"/>
      <c r="B33" s="243"/>
      <c r="C33" s="131"/>
      <c r="D33" s="172"/>
      <c r="E33" s="173" t="str">
        <f t="shared" si="2"/>
        <v/>
      </c>
      <c r="F33" s="174"/>
      <c r="G33" s="172"/>
      <c r="H33" s="173" t="str">
        <f t="shared" si="3"/>
        <v/>
      </c>
      <c r="I33" s="175"/>
      <c r="J33" s="175"/>
      <c r="K33" s="173" t="str">
        <f t="shared" si="0"/>
        <v/>
      </c>
      <c r="L33" s="174"/>
      <c r="M33" s="172"/>
      <c r="N33" s="173" t="str">
        <f t="shared" si="4"/>
        <v/>
      </c>
      <c r="O33" s="175"/>
      <c r="P33" s="172"/>
      <c r="Q33" s="173" t="str">
        <f t="shared" si="5"/>
        <v/>
      </c>
      <c r="R33" s="175"/>
      <c r="S33" s="175"/>
      <c r="T33" s="173" t="str">
        <f t="shared" si="1"/>
        <v/>
      </c>
      <c r="U33" s="174"/>
      <c r="V33" s="244"/>
      <c r="W33" s="245"/>
      <c r="X33" s="245"/>
    </row>
    <row r="34" spans="1:24" s="7" customFormat="1" ht="18" customHeight="1" x14ac:dyDescent="0.15">
      <c r="A34" s="241"/>
      <c r="B34" s="243"/>
      <c r="C34" s="189" t="s">
        <v>56</v>
      </c>
      <c r="D34" s="162"/>
      <c r="E34" s="160" t="str">
        <f t="shared" si="2"/>
        <v/>
      </c>
      <c r="F34" s="161" t="str">
        <f>IF(SUM(F29:F33)=0,"",(SUM(F29:F33)))</f>
        <v/>
      </c>
      <c r="G34" s="162"/>
      <c r="H34" s="160" t="str">
        <f t="shared" si="3"/>
        <v/>
      </c>
      <c r="I34" s="160" t="str">
        <f>IF(SUM(I29:I33)=0,"",(SUM(I29:I33)))</f>
        <v/>
      </c>
      <c r="J34" s="163"/>
      <c r="K34" s="160" t="str">
        <f t="shared" si="0"/>
        <v/>
      </c>
      <c r="L34" s="161" t="str">
        <f>IF(SUM(L29:L33)=0,"",(SUM(L29:L33)))</f>
        <v/>
      </c>
      <c r="M34" s="162"/>
      <c r="N34" s="160" t="str">
        <f t="shared" si="4"/>
        <v/>
      </c>
      <c r="O34" s="160" t="str">
        <f>IF(SUM(O29:O33)=0,"",(SUM(O29:O33)))</f>
        <v/>
      </c>
      <c r="P34" s="162"/>
      <c r="Q34" s="160" t="str">
        <f t="shared" si="5"/>
        <v/>
      </c>
      <c r="R34" s="160" t="str">
        <f>IF(SUM(R29:R33)=0,"",(SUM(R29:R33)))</f>
        <v/>
      </c>
      <c r="S34" s="163"/>
      <c r="T34" s="160" t="str">
        <f t="shared" si="1"/>
        <v/>
      </c>
      <c r="U34" s="161" t="str">
        <f>IF(SUM(U29:U33)=0,"",(SUM(U29:U33)))</f>
        <v/>
      </c>
    </row>
    <row r="35" spans="1:24" s="7" customFormat="1" ht="18" customHeight="1" x14ac:dyDescent="0.15">
      <c r="A35" s="241"/>
      <c r="B35" s="230" t="s">
        <v>54</v>
      </c>
      <c r="C35" s="231"/>
      <c r="D35" s="162"/>
      <c r="E35" s="160" t="str">
        <f t="shared" si="2"/>
        <v/>
      </c>
      <c r="F35" s="161" t="str">
        <f>IF(F28="","",IF(F34="",F28,F28+F34))</f>
        <v/>
      </c>
      <c r="G35" s="162"/>
      <c r="H35" s="160" t="str">
        <f t="shared" si="3"/>
        <v/>
      </c>
      <c r="I35" s="160" t="str">
        <f>IF(I28="","",IF(I34="",I28,I28+I34))</f>
        <v/>
      </c>
      <c r="J35" s="163"/>
      <c r="K35" s="160" t="str">
        <f t="shared" si="0"/>
        <v/>
      </c>
      <c r="L35" s="161" t="str">
        <f>IF(L28="","",IF(L34="",L28,L28+L34))</f>
        <v/>
      </c>
      <c r="M35" s="162"/>
      <c r="N35" s="160" t="str">
        <f t="shared" si="4"/>
        <v/>
      </c>
      <c r="O35" s="160" t="str">
        <f>IF(O28="","",IF(O34="",O28,O28+O34))</f>
        <v/>
      </c>
      <c r="P35" s="162"/>
      <c r="Q35" s="160" t="str">
        <f t="shared" si="5"/>
        <v/>
      </c>
      <c r="R35" s="160" t="str">
        <f>IF(R28="","",IF(R34="",R28,R28+R34))</f>
        <v/>
      </c>
      <c r="S35" s="163"/>
      <c r="T35" s="160" t="str">
        <f t="shared" si="1"/>
        <v/>
      </c>
      <c r="U35" s="161" t="str">
        <f>IF(U28="","",IF(U34="",U28,U28+U34))</f>
        <v/>
      </c>
    </row>
    <row r="36" spans="1:24" s="7" customFormat="1" ht="18" customHeight="1" x14ac:dyDescent="0.15">
      <c r="A36" s="241" t="s">
        <v>44</v>
      </c>
      <c r="B36" s="247" t="str">
        <f>C12</f>
        <v>&lt;改修工事&gt;</v>
      </c>
      <c r="C36" s="248"/>
      <c r="D36" s="176"/>
      <c r="E36" s="165" t="str">
        <f t="shared" si="2"/>
        <v/>
      </c>
      <c r="F36" s="177"/>
      <c r="G36" s="176"/>
      <c r="H36" s="165" t="str">
        <f t="shared" si="3"/>
        <v/>
      </c>
      <c r="I36" s="165"/>
      <c r="J36" s="165"/>
      <c r="K36" s="165" t="str">
        <f t="shared" si="0"/>
        <v/>
      </c>
      <c r="L36" s="177"/>
      <c r="M36" s="176"/>
      <c r="N36" s="165" t="str">
        <f t="shared" si="4"/>
        <v/>
      </c>
      <c r="O36" s="165"/>
      <c r="P36" s="176"/>
      <c r="Q36" s="165" t="str">
        <f t="shared" si="5"/>
        <v/>
      </c>
      <c r="R36" s="165"/>
      <c r="S36" s="165"/>
      <c r="T36" s="165" t="str">
        <f t="shared" si="1"/>
        <v/>
      </c>
      <c r="U36" s="177"/>
    </row>
    <row r="37" spans="1:24" s="7" customFormat="1" ht="18" customHeight="1" x14ac:dyDescent="0.15">
      <c r="A37" s="241"/>
      <c r="B37" s="247" t="str">
        <f>C20</f>
        <v>　（改築）</v>
      </c>
      <c r="C37" s="248"/>
      <c r="D37" s="178"/>
      <c r="E37" s="169" t="str">
        <f t="shared" si="2"/>
        <v/>
      </c>
      <c r="F37" s="179"/>
      <c r="G37" s="178"/>
      <c r="H37" s="169" t="str">
        <f t="shared" si="3"/>
        <v/>
      </c>
      <c r="I37" s="169"/>
      <c r="J37" s="169"/>
      <c r="K37" s="169" t="str">
        <f t="shared" si="0"/>
        <v/>
      </c>
      <c r="L37" s="179"/>
      <c r="M37" s="178"/>
      <c r="N37" s="169" t="str">
        <f t="shared" si="4"/>
        <v/>
      </c>
      <c r="O37" s="169"/>
      <c r="P37" s="178"/>
      <c r="Q37" s="169" t="str">
        <f t="shared" si="5"/>
        <v/>
      </c>
      <c r="R37" s="169"/>
      <c r="S37" s="169"/>
      <c r="T37" s="169" t="str">
        <f t="shared" si="1"/>
        <v/>
      </c>
      <c r="U37" s="179"/>
    </row>
    <row r="38" spans="1:24" s="7" customFormat="1" ht="18" customHeight="1" x14ac:dyDescent="0.15">
      <c r="A38" s="241"/>
      <c r="B38" s="12" t="s">
        <v>49</v>
      </c>
      <c r="C38" s="127"/>
      <c r="D38" s="168"/>
      <c r="E38" s="169" t="str">
        <f t="shared" si="2"/>
        <v/>
      </c>
      <c r="F38" s="170"/>
      <c r="G38" s="168"/>
      <c r="H38" s="169" t="str">
        <f t="shared" si="3"/>
        <v/>
      </c>
      <c r="I38" s="171"/>
      <c r="J38" s="171"/>
      <c r="K38" s="169" t="str">
        <f t="shared" si="0"/>
        <v/>
      </c>
      <c r="L38" s="170"/>
      <c r="M38" s="168"/>
      <c r="N38" s="169" t="str">
        <f t="shared" si="4"/>
        <v/>
      </c>
      <c r="O38" s="171"/>
      <c r="P38" s="168"/>
      <c r="Q38" s="169" t="str">
        <f t="shared" si="5"/>
        <v/>
      </c>
      <c r="R38" s="171"/>
      <c r="S38" s="171"/>
      <c r="T38" s="169" t="str">
        <f t="shared" si="1"/>
        <v/>
      </c>
      <c r="U38" s="170"/>
    </row>
    <row r="39" spans="1:24" s="7" customFormat="1" ht="18" customHeight="1" x14ac:dyDescent="0.15">
      <c r="A39" s="241"/>
      <c r="B39" s="12" t="s">
        <v>49</v>
      </c>
      <c r="C39" s="127"/>
      <c r="D39" s="168"/>
      <c r="E39" s="169" t="str">
        <f t="shared" si="2"/>
        <v/>
      </c>
      <c r="F39" s="170"/>
      <c r="G39" s="168"/>
      <c r="H39" s="169" t="str">
        <f t="shared" si="3"/>
        <v/>
      </c>
      <c r="I39" s="171"/>
      <c r="J39" s="171"/>
      <c r="K39" s="169" t="str">
        <f t="shared" si="0"/>
        <v/>
      </c>
      <c r="L39" s="170"/>
      <c r="M39" s="168"/>
      <c r="N39" s="169" t="str">
        <f t="shared" si="4"/>
        <v/>
      </c>
      <c r="O39" s="171"/>
      <c r="P39" s="168"/>
      <c r="Q39" s="169" t="str">
        <f t="shared" si="5"/>
        <v/>
      </c>
      <c r="R39" s="171"/>
      <c r="S39" s="171"/>
      <c r="T39" s="169" t="str">
        <f t="shared" si="1"/>
        <v/>
      </c>
      <c r="U39" s="170"/>
    </row>
    <row r="40" spans="1:24" s="7" customFormat="1" ht="18" customHeight="1" x14ac:dyDescent="0.15">
      <c r="A40" s="241"/>
      <c r="B40" s="13" t="s">
        <v>48</v>
      </c>
      <c r="C40" s="127"/>
      <c r="D40" s="168"/>
      <c r="E40" s="169" t="str">
        <f t="shared" si="2"/>
        <v/>
      </c>
      <c r="F40" s="170"/>
      <c r="G40" s="168"/>
      <c r="H40" s="169" t="str">
        <f t="shared" si="3"/>
        <v/>
      </c>
      <c r="I40" s="171"/>
      <c r="J40" s="171"/>
      <c r="K40" s="169" t="str">
        <f t="shared" si="0"/>
        <v/>
      </c>
      <c r="L40" s="170"/>
      <c r="M40" s="168"/>
      <c r="N40" s="169" t="str">
        <f t="shared" si="4"/>
        <v/>
      </c>
      <c r="O40" s="171"/>
      <c r="P40" s="168"/>
      <c r="Q40" s="169" t="str">
        <f t="shared" si="5"/>
        <v/>
      </c>
      <c r="R40" s="171"/>
      <c r="S40" s="171"/>
      <c r="T40" s="169" t="str">
        <f t="shared" si="1"/>
        <v/>
      </c>
      <c r="U40" s="170"/>
    </row>
    <row r="41" spans="1:24" s="7" customFormat="1" ht="18" customHeight="1" x14ac:dyDescent="0.15">
      <c r="A41" s="241"/>
      <c r="B41" s="247" t="s">
        <v>53</v>
      </c>
      <c r="C41" s="248"/>
      <c r="D41" s="178"/>
      <c r="E41" s="169" t="str">
        <f t="shared" si="2"/>
        <v/>
      </c>
      <c r="F41" s="179"/>
      <c r="G41" s="178"/>
      <c r="H41" s="169" t="str">
        <f t="shared" si="3"/>
        <v/>
      </c>
      <c r="I41" s="169"/>
      <c r="J41" s="169"/>
      <c r="K41" s="169" t="str">
        <f t="shared" si="0"/>
        <v/>
      </c>
      <c r="L41" s="179"/>
      <c r="M41" s="178"/>
      <c r="N41" s="169" t="str">
        <f t="shared" si="4"/>
        <v/>
      </c>
      <c r="O41" s="169"/>
      <c r="P41" s="178"/>
      <c r="Q41" s="169" t="str">
        <f t="shared" si="5"/>
        <v/>
      </c>
      <c r="R41" s="169"/>
      <c r="S41" s="169"/>
      <c r="T41" s="169" t="str">
        <f t="shared" si="1"/>
        <v/>
      </c>
      <c r="U41" s="179"/>
    </row>
    <row r="42" spans="1:24" s="7" customFormat="1" ht="18" customHeight="1" x14ac:dyDescent="0.15">
      <c r="A42" s="241"/>
      <c r="B42" s="247" t="str">
        <f>C20</f>
        <v>　（改築）</v>
      </c>
      <c r="C42" s="248"/>
      <c r="D42" s="178"/>
      <c r="E42" s="169" t="str">
        <f t="shared" si="2"/>
        <v/>
      </c>
      <c r="F42" s="179"/>
      <c r="G42" s="178"/>
      <c r="H42" s="169" t="str">
        <f t="shared" si="3"/>
        <v/>
      </c>
      <c r="I42" s="169"/>
      <c r="J42" s="169"/>
      <c r="K42" s="169" t="str">
        <f t="shared" si="0"/>
        <v/>
      </c>
      <c r="L42" s="179"/>
      <c r="M42" s="178"/>
      <c r="N42" s="169" t="str">
        <f t="shared" si="4"/>
        <v/>
      </c>
      <c r="O42" s="169"/>
      <c r="P42" s="178"/>
      <c r="Q42" s="169" t="str">
        <f t="shared" si="5"/>
        <v/>
      </c>
      <c r="R42" s="169"/>
      <c r="S42" s="169"/>
      <c r="T42" s="169" t="str">
        <f t="shared" si="1"/>
        <v/>
      </c>
      <c r="U42" s="179"/>
    </row>
    <row r="43" spans="1:24" s="7" customFormat="1" ht="18" customHeight="1" x14ac:dyDescent="0.15">
      <c r="A43" s="241"/>
      <c r="B43" s="13" t="s">
        <v>48</v>
      </c>
      <c r="C43" s="127"/>
      <c r="D43" s="168"/>
      <c r="E43" s="169" t="str">
        <f t="shared" si="2"/>
        <v/>
      </c>
      <c r="F43" s="170"/>
      <c r="G43" s="168"/>
      <c r="H43" s="169" t="str">
        <f t="shared" si="3"/>
        <v/>
      </c>
      <c r="I43" s="171"/>
      <c r="J43" s="171"/>
      <c r="K43" s="169" t="str">
        <f t="shared" si="0"/>
        <v/>
      </c>
      <c r="L43" s="170"/>
      <c r="M43" s="168"/>
      <c r="N43" s="169" t="str">
        <f t="shared" si="4"/>
        <v/>
      </c>
      <c r="O43" s="171"/>
      <c r="P43" s="168"/>
      <c r="Q43" s="169" t="str">
        <f t="shared" si="5"/>
        <v/>
      </c>
      <c r="R43" s="171"/>
      <c r="S43" s="171"/>
      <c r="T43" s="169" t="str">
        <f t="shared" si="1"/>
        <v/>
      </c>
      <c r="U43" s="170"/>
    </row>
    <row r="44" spans="1:24" s="7" customFormat="1" ht="18" customHeight="1" x14ac:dyDescent="0.15">
      <c r="A44" s="241"/>
      <c r="B44" s="12" t="s">
        <v>48</v>
      </c>
      <c r="C44" s="127"/>
      <c r="D44" s="168"/>
      <c r="E44" s="169" t="str">
        <f t="shared" si="2"/>
        <v/>
      </c>
      <c r="F44" s="170"/>
      <c r="G44" s="168"/>
      <c r="H44" s="169" t="str">
        <f t="shared" si="3"/>
        <v/>
      </c>
      <c r="I44" s="171"/>
      <c r="J44" s="171"/>
      <c r="K44" s="169" t="str">
        <f t="shared" si="0"/>
        <v/>
      </c>
      <c r="L44" s="170"/>
      <c r="M44" s="168"/>
      <c r="N44" s="169" t="str">
        <f t="shared" si="4"/>
        <v/>
      </c>
      <c r="O44" s="171"/>
      <c r="P44" s="168"/>
      <c r="Q44" s="169" t="str">
        <f t="shared" si="5"/>
        <v/>
      </c>
      <c r="R44" s="171"/>
      <c r="S44" s="171"/>
      <c r="T44" s="169" t="str">
        <f t="shared" si="1"/>
        <v/>
      </c>
      <c r="U44" s="170"/>
    </row>
    <row r="45" spans="1:24" s="7" customFormat="1" ht="18" customHeight="1" x14ac:dyDescent="0.15">
      <c r="A45" s="241"/>
      <c r="B45" s="14" t="s">
        <v>49</v>
      </c>
      <c r="C45" s="132"/>
      <c r="D45" s="172"/>
      <c r="E45" s="173" t="str">
        <f t="shared" si="2"/>
        <v/>
      </c>
      <c r="F45" s="174"/>
      <c r="G45" s="172"/>
      <c r="H45" s="173" t="str">
        <f t="shared" si="3"/>
        <v/>
      </c>
      <c r="I45" s="175"/>
      <c r="J45" s="175"/>
      <c r="K45" s="173" t="str">
        <f t="shared" si="0"/>
        <v/>
      </c>
      <c r="L45" s="174"/>
      <c r="M45" s="172"/>
      <c r="N45" s="173" t="str">
        <f t="shared" si="4"/>
        <v/>
      </c>
      <c r="O45" s="175"/>
      <c r="P45" s="172"/>
      <c r="Q45" s="173" t="str">
        <f t="shared" si="5"/>
        <v/>
      </c>
      <c r="R45" s="175"/>
      <c r="S45" s="175"/>
      <c r="T45" s="173" t="str">
        <f t="shared" si="1"/>
        <v/>
      </c>
      <c r="U45" s="174"/>
    </row>
    <row r="46" spans="1:24" s="7" customFormat="1" ht="18" customHeight="1" x14ac:dyDescent="0.15">
      <c r="A46" s="246"/>
      <c r="B46" s="249" t="s">
        <v>57</v>
      </c>
      <c r="C46" s="250"/>
      <c r="D46" s="162"/>
      <c r="E46" s="160" t="str">
        <f t="shared" si="2"/>
        <v/>
      </c>
      <c r="F46" s="161" t="str">
        <f>IF(SUM(F36:F45)=0,"",(SUM(F36:F45)))</f>
        <v/>
      </c>
      <c r="G46" s="162"/>
      <c r="H46" s="160" t="str">
        <f t="shared" si="3"/>
        <v/>
      </c>
      <c r="I46" s="160" t="str">
        <f>IF(SUM(I36:I45)=0,"",(SUM(I36:I45)))</f>
        <v/>
      </c>
      <c r="J46" s="163"/>
      <c r="K46" s="160" t="str">
        <f t="shared" si="0"/>
        <v/>
      </c>
      <c r="L46" s="161" t="str">
        <f>IF(SUM(L36:L45)=0,"",(SUM(L36:L45)))</f>
        <v/>
      </c>
      <c r="M46" s="162"/>
      <c r="N46" s="160" t="str">
        <f t="shared" si="4"/>
        <v/>
      </c>
      <c r="O46" s="160" t="str">
        <f>IF(SUM(O36:O45)=0,"",(SUM(O36:O45)))</f>
        <v/>
      </c>
      <c r="P46" s="162"/>
      <c r="Q46" s="160" t="str">
        <f t="shared" si="5"/>
        <v/>
      </c>
      <c r="R46" s="160" t="str">
        <f>IF(SUM(R36:R45)=0,"",(SUM(R36:R45)))</f>
        <v/>
      </c>
      <c r="S46" s="163"/>
      <c r="T46" s="160" t="str">
        <f t="shared" si="1"/>
        <v/>
      </c>
      <c r="U46" s="161" t="str">
        <f>IF(SUM(U36:U45)=0,"",(SUM(U36:U45)))</f>
        <v/>
      </c>
    </row>
    <row r="47" spans="1:24" s="7" customFormat="1" ht="18" customHeight="1" thickBot="1" x14ac:dyDescent="0.2">
      <c r="A47" s="227" t="s">
        <v>58</v>
      </c>
      <c r="B47" s="232"/>
      <c r="C47" s="233"/>
      <c r="D47" s="180"/>
      <c r="E47" s="181" t="str">
        <f t="shared" si="2"/>
        <v/>
      </c>
      <c r="F47" s="182" t="str">
        <f>IF(F35="","",IF(F46="",F35,F35+F46))</f>
        <v/>
      </c>
      <c r="G47" s="180"/>
      <c r="H47" s="181" t="str">
        <f t="shared" si="3"/>
        <v/>
      </c>
      <c r="I47" s="181" t="str">
        <f>IF(I35="","",IF(I46="",I35,I35+I46))</f>
        <v/>
      </c>
      <c r="J47" s="183"/>
      <c r="K47" s="181" t="str">
        <f t="shared" si="0"/>
        <v/>
      </c>
      <c r="L47" s="182" t="str">
        <f>IF(L35="","",IF(L46="",L35,L35+L46))</f>
        <v/>
      </c>
      <c r="M47" s="180"/>
      <c r="N47" s="181" t="str">
        <f t="shared" si="4"/>
        <v/>
      </c>
      <c r="O47" s="181" t="str">
        <f>IF(O35="","",IF(O46="",O35,O35+O46))</f>
        <v/>
      </c>
      <c r="P47" s="180"/>
      <c r="Q47" s="181" t="str">
        <f t="shared" si="5"/>
        <v/>
      </c>
      <c r="R47" s="181" t="str">
        <f>IF(R35="","",IF(R46="",R35,R35+R46))</f>
        <v/>
      </c>
      <c r="S47" s="183"/>
      <c r="T47" s="181" t="str">
        <f t="shared" si="1"/>
        <v/>
      </c>
      <c r="U47" s="182" t="str">
        <f>IF(U35="","",IF(U46="",U35,U35+U46))</f>
        <v/>
      </c>
    </row>
    <row r="48" spans="1:24" s="7" customFormat="1" ht="18" customHeight="1" x14ac:dyDescent="0.15">
      <c r="A48" s="240" t="s">
        <v>28</v>
      </c>
      <c r="B48" s="254" t="s">
        <v>29</v>
      </c>
      <c r="C48" s="255"/>
      <c r="D48" s="256" t="s">
        <v>24</v>
      </c>
      <c r="E48" s="259" t="s">
        <v>24</v>
      </c>
      <c r="F48" s="184"/>
      <c r="G48" s="256"/>
      <c r="H48" s="259"/>
      <c r="I48" s="185"/>
      <c r="J48" s="259"/>
      <c r="K48" s="259" t="s">
        <v>24</v>
      </c>
      <c r="L48" s="184"/>
      <c r="M48" s="256"/>
      <c r="N48" s="259"/>
      <c r="O48" s="185"/>
      <c r="P48" s="256"/>
      <c r="Q48" s="259"/>
      <c r="R48" s="185"/>
      <c r="S48" s="259"/>
      <c r="T48" s="259" t="s">
        <v>24</v>
      </c>
      <c r="U48" s="184" t="s">
        <v>24</v>
      </c>
    </row>
    <row r="49" spans="1:21" s="7" customFormat="1" ht="18" customHeight="1" x14ac:dyDescent="0.15">
      <c r="A49" s="241"/>
      <c r="B49" s="251" t="s">
        <v>334</v>
      </c>
      <c r="C49" s="252"/>
      <c r="D49" s="257"/>
      <c r="E49" s="260"/>
      <c r="F49" s="170" t="s">
        <v>24</v>
      </c>
      <c r="G49" s="257"/>
      <c r="H49" s="260"/>
      <c r="I49" s="171"/>
      <c r="J49" s="260"/>
      <c r="K49" s="260"/>
      <c r="L49" s="170" t="s">
        <v>24</v>
      </c>
      <c r="M49" s="257"/>
      <c r="N49" s="260"/>
      <c r="O49" s="171"/>
      <c r="P49" s="257"/>
      <c r="Q49" s="260"/>
      <c r="R49" s="171"/>
      <c r="S49" s="260"/>
      <c r="T49" s="260"/>
      <c r="U49" s="170" t="s">
        <v>24</v>
      </c>
    </row>
    <row r="50" spans="1:21" s="7" customFormat="1" ht="18" customHeight="1" x14ac:dyDescent="0.15">
      <c r="A50" s="241"/>
      <c r="B50" s="251" t="s">
        <v>30</v>
      </c>
      <c r="C50" s="252"/>
      <c r="D50" s="257"/>
      <c r="E50" s="260"/>
      <c r="F50" s="170" t="s">
        <v>24</v>
      </c>
      <c r="G50" s="257"/>
      <c r="H50" s="260"/>
      <c r="I50" s="171"/>
      <c r="J50" s="260"/>
      <c r="K50" s="260"/>
      <c r="L50" s="170" t="s">
        <v>24</v>
      </c>
      <c r="M50" s="257"/>
      <c r="N50" s="260"/>
      <c r="O50" s="171"/>
      <c r="P50" s="257"/>
      <c r="Q50" s="260"/>
      <c r="R50" s="171"/>
      <c r="S50" s="260"/>
      <c r="T50" s="260"/>
      <c r="U50" s="170" t="s">
        <v>24</v>
      </c>
    </row>
    <row r="51" spans="1:21" s="7" customFormat="1" ht="18" customHeight="1" x14ac:dyDescent="0.15">
      <c r="A51" s="241"/>
      <c r="B51" s="251" t="s">
        <v>31</v>
      </c>
      <c r="C51" s="252"/>
      <c r="D51" s="257"/>
      <c r="E51" s="260"/>
      <c r="F51" s="170" t="s">
        <v>34</v>
      </c>
      <c r="G51" s="257"/>
      <c r="H51" s="260"/>
      <c r="I51" s="171"/>
      <c r="J51" s="260"/>
      <c r="K51" s="260"/>
      <c r="L51" s="170" t="s">
        <v>24</v>
      </c>
      <c r="M51" s="257"/>
      <c r="N51" s="260"/>
      <c r="O51" s="171"/>
      <c r="P51" s="257"/>
      <c r="Q51" s="260"/>
      <c r="R51" s="171"/>
      <c r="S51" s="260"/>
      <c r="T51" s="260"/>
      <c r="U51" s="170" t="s">
        <v>24</v>
      </c>
    </row>
    <row r="52" spans="1:21" s="7" customFormat="1" ht="18" customHeight="1" x14ac:dyDescent="0.15">
      <c r="A52" s="241"/>
      <c r="B52" s="251" t="s">
        <v>107</v>
      </c>
      <c r="C52" s="252"/>
      <c r="D52" s="257"/>
      <c r="E52" s="260"/>
      <c r="F52" s="158"/>
      <c r="G52" s="257"/>
      <c r="H52" s="260"/>
      <c r="I52" s="171"/>
      <c r="J52" s="260"/>
      <c r="K52" s="260"/>
      <c r="L52" s="170" t="s">
        <v>24</v>
      </c>
      <c r="M52" s="257"/>
      <c r="N52" s="260"/>
      <c r="O52" s="171"/>
      <c r="P52" s="257"/>
      <c r="Q52" s="260"/>
      <c r="R52" s="171"/>
      <c r="S52" s="260"/>
      <c r="T52" s="260"/>
      <c r="U52" s="170" t="s">
        <v>24</v>
      </c>
    </row>
    <row r="53" spans="1:21" s="7" customFormat="1" ht="18" customHeight="1" x14ac:dyDescent="0.15">
      <c r="A53" s="241"/>
      <c r="B53" s="251" t="s">
        <v>32</v>
      </c>
      <c r="C53" s="252"/>
      <c r="D53" s="257"/>
      <c r="E53" s="260"/>
      <c r="F53" s="158"/>
      <c r="G53" s="257"/>
      <c r="H53" s="260"/>
      <c r="I53" s="171"/>
      <c r="J53" s="260"/>
      <c r="K53" s="260"/>
      <c r="L53" s="170" t="s">
        <v>24</v>
      </c>
      <c r="M53" s="257"/>
      <c r="N53" s="260"/>
      <c r="O53" s="171"/>
      <c r="P53" s="257"/>
      <c r="Q53" s="260"/>
      <c r="R53" s="171"/>
      <c r="S53" s="260"/>
      <c r="T53" s="260"/>
      <c r="U53" s="170" t="s">
        <v>24</v>
      </c>
    </row>
    <row r="54" spans="1:21" s="7" customFormat="1" ht="18" customHeight="1" x14ac:dyDescent="0.15">
      <c r="A54" s="241"/>
      <c r="B54" s="251" t="s">
        <v>33</v>
      </c>
      <c r="C54" s="252"/>
      <c r="D54" s="258"/>
      <c r="E54" s="261"/>
      <c r="F54" s="158"/>
      <c r="G54" s="258"/>
      <c r="H54" s="261"/>
      <c r="I54" s="175"/>
      <c r="J54" s="261"/>
      <c r="K54" s="261"/>
      <c r="L54" s="170"/>
      <c r="M54" s="258"/>
      <c r="N54" s="261"/>
      <c r="O54" s="175"/>
      <c r="P54" s="258"/>
      <c r="Q54" s="261"/>
      <c r="R54" s="175"/>
      <c r="S54" s="261"/>
      <c r="T54" s="261"/>
      <c r="U54" s="170" t="s">
        <v>24</v>
      </c>
    </row>
    <row r="55" spans="1:21" s="7" customFormat="1" ht="18" customHeight="1" thickBot="1" x14ac:dyDescent="0.2">
      <c r="A55" s="253"/>
      <c r="B55" s="262" t="s">
        <v>55</v>
      </c>
      <c r="C55" s="263"/>
      <c r="D55" s="186" t="s">
        <v>22</v>
      </c>
      <c r="E55" s="187" t="s">
        <v>22</v>
      </c>
      <c r="F55" s="182" t="str">
        <f>IF(SUM(F48:F54)=0,"",SUM(F48:F54))</f>
        <v/>
      </c>
      <c r="G55" s="186" t="s">
        <v>35</v>
      </c>
      <c r="H55" s="187" t="s">
        <v>35</v>
      </c>
      <c r="I55" s="181" t="str">
        <f>IF(SUM(I48:I54)=0,"",SUM(I48:I54))</f>
        <v/>
      </c>
      <c r="J55" s="187" t="s">
        <v>35</v>
      </c>
      <c r="K55" s="187" t="s">
        <v>35</v>
      </c>
      <c r="L55" s="182" t="str">
        <f>IF(SUM(L48:L54)=0,"",SUM(L48:L54))</f>
        <v/>
      </c>
      <c r="M55" s="186" t="s">
        <v>35</v>
      </c>
      <c r="N55" s="187" t="s">
        <v>35</v>
      </c>
      <c r="O55" s="181" t="str">
        <f>IF(SUM(O48:O54)=0,"",SUM(O48:O54))</f>
        <v/>
      </c>
      <c r="P55" s="186" t="s">
        <v>35</v>
      </c>
      <c r="Q55" s="187" t="s">
        <v>35</v>
      </c>
      <c r="R55" s="181" t="str">
        <f>IF(SUM(R48:R54)=0,"",SUM(R48:R54))</f>
        <v/>
      </c>
      <c r="S55" s="187" t="s">
        <v>35</v>
      </c>
      <c r="T55" s="187" t="s">
        <v>35</v>
      </c>
      <c r="U55" s="182" t="str">
        <f>IF(SUM(U48:U54)=0,"",SUM(U48:U54))</f>
        <v/>
      </c>
    </row>
    <row r="56" spans="1:21" x14ac:dyDescent="0.15">
      <c r="F56" s="128" t="str">
        <f>IF(F47=F55,"","↑【確認】「事業財源」の合計と「合計（総事業費）」が不一致")</f>
        <v/>
      </c>
    </row>
    <row r="57" spans="1:21" x14ac:dyDescent="0.15">
      <c r="F57" s="128"/>
    </row>
    <row r="58" spans="1:21" x14ac:dyDescent="0.15">
      <c r="A58" s="15" t="s">
        <v>36</v>
      </c>
    </row>
    <row r="59" spans="1:21" x14ac:dyDescent="0.15">
      <c r="A59" s="15"/>
    </row>
    <row r="60" spans="1:21" x14ac:dyDescent="0.15">
      <c r="A60" s="16" t="s">
        <v>94</v>
      </c>
      <c r="B60" s="133" t="s">
        <v>101</v>
      </c>
      <c r="C60" s="133"/>
      <c r="D60" s="133"/>
      <c r="E60" s="133"/>
      <c r="F60" s="133"/>
      <c r="G60" s="133"/>
      <c r="H60" s="133"/>
      <c r="I60" s="133"/>
      <c r="J60" s="133"/>
      <c r="K60" s="133"/>
      <c r="L60" s="133"/>
    </row>
    <row r="61" spans="1:21" x14ac:dyDescent="0.15">
      <c r="A61" s="16"/>
      <c r="B61" s="133" t="s">
        <v>397</v>
      </c>
      <c r="C61" s="133"/>
      <c r="D61" s="133"/>
      <c r="E61" s="133"/>
      <c r="F61" s="133"/>
      <c r="G61" s="133"/>
      <c r="H61" s="133"/>
      <c r="I61" s="133"/>
      <c r="J61" s="133"/>
      <c r="K61" s="133"/>
      <c r="L61" s="133"/>
    </row>
    <row r="62" spans="1:21" x14ac:dyDescent="0.15">
      <c r="A62" s="16" t="s">
        <v>95</v>
      </c>
      <c r="B62" s="133" t="s">
        <v>102</v>
      </c>
      <c r="C62" s="133"/>
      <c r="D62" s="133"/>
      <c r="E62" s="133"/>
      <c r="F62" s="133"/>
      <c r="G62" s="133"/>
      <c r="H62" s="133"/>
      <c r="I62" s="133"/>
      <c r="J62" s="133"/>
      <c r="K62" s="133"/>
      <c r="L62" s="133"/>
    </row>
    <row r="63" spans="1:21" x14ac:dyDescent="0.15">
      <c r="A63" s="16"/>
      <c r="B63" s="133" t="s">
        <v>83</v>
      </c>
      <c r="C63" s="133"/>
      <c r="D63" s="133"/>
      <c r="E63" s="133"/>
      <c r="F63" s="133"/>
      <c r="G63" s="133"/>
      <c r="H63" s="133"/>
      <c r="I63" s="133"/>
      <c r="J63" s="133"/>
      <c r="K63" s="133"/>
      <c r="L63" s="133"/>
    </row>
    <row r="64" spans="1:21" x14ac:dyDescent="0.15">
      <c r="A64" s="16" t="s">
        <v>84</v>
      </c>
      <c r="B64" s="133" t="s">
        <v>335</v>
      </c>
      <c r="C64" s="133"/>
      <c r="D64" s="133"/>
      <c r="E64" s="133"/>
      <c r="F64" s="133"/>
      <c r="G64" s="133"/>
      <c r="H64" s="133"/>
      <c r="I64" s="133"/>
      <c r="J64" s="133"/>
      <c r="K64" s="133"/>
      <c r="L64" s="133"/>
    </row>
    <row r="65" spans="1:12" x14ac:dyDescent="0.15">
      <c r="A65" s="16" t="s">
        <v>96</v>
      </c>
      <c r="B65" s="133" t="s">
        <v>103</v>
      </c>
      <c r="C65" s="133"/>
      <c r="D65" s="133"/>
      <c r="E65" s="133"/>
      <c r="F65" s="133"/>
      <c r="G65" s="133"/>
      <c r="H65" s="133"/>
      <c r="I65" s="133"/>
      <c r="J65" s="133"/>
      <c r="K65" s="133"/>
      <c r="L65" s="133"/>
    </row>
    <row r="66" spans="1:12" x14ac:dyDescent="0.15">
      <c r="A66" s="16"/>
      <c r="B66" s="133" t="s">
        <v>398</v>
      </c>
      <c r="C66" s="133"/>
      <c r="D66" s="133"/>
      <c r="E66" s="133"/>
      <c r="F66" s="133"/>
      <c r="G66" s="133"/>
      <c r="H66" s="133"/>
      <c r="I66" s="133"/>
      <c r="J66" s="133"/>
      <c r="K66" s="133"/>
      <c r="L66" s="133"/>
    </row>
    <row r="67" spans="1:12" x14ac:dyDescent="0.15">
      <c r="A67" s="16"/>
      <c r="B67" s="133" t="s">
        <v>399</v>
      </c>
      <c r="C67" s="133"/>
      <c r="D67" s="133"/>
      <c r="E67" s="133"/>
      <c r="F67" s="133"/>
      <c r="G67" s="133"/>
      <c r="H67" s="133"/>
      <c r="I67" s="133"/>
      <c r="J67" s="133"/>
      <c r="K67" s="133"/>
      <c r="L67" s="133"/>
    </row>
    <row r="68" spans="1:12" x14ac:dyDescent="0.15">
      <c r="A68" s="16"/>
      <c r="B68" s="133"/>
      <c r="C68" s="133"/>
      <c r="D68" s="133"/>
      <c r="E68" s="133"/>
      <c r="F68" s="133"/>
      <c r="G68" s="133"/>
      <c r="H68" s="133"/>
      <c r="I68" s="133"/>
      <c r="J68" s="133"/>
      <c r="K68" s="133"/>
      <c r="L68" s="133"/>
    </row>
    <row r="69" spans="1:12" x14ac:dyDescent="0.15">
      <c r="A69" s="16" t="s">
        <v>97</v>
      </c>
      <c r="B69" s="133" t="s">
        <v>400</v>
      </c>
      <c r="C69" s="133"/>
      <c r="D69" s="133"/>
      <c r="E69" s="133"/>
      <c r="F69" s="133"/>
      <c r="G69" s="133"/>
      <c r="H69" s="133"/>
      <c r="I69" s="133"/>
      <c r="J69" s="133"/>
      <c r="K69" s="133"/>
      <c r="L69" s="133"/>
    </row>
    <row r="70" spans="1:12" x14ac:dyDescent="0.15">
      <c r="A70" s="16"/>
      <c r="B70" s="133"/>
      <c r="C70" s="133"/>
      <c r="D70" s="133"/>
      <c r="E70" s="133"/>
      <c r="F70" s="133"/>
      <c r="G70" s="133"/>
      <c r="H70" s="133"/>
      <c r="I70" s="133"/>
      <c r="J70" s="133"/>
      <c r="K70" s="133"/>
      <c r="L70" s="133"/>
    </row>
    <row r="71" spans="1:12" x14ac:dyDescent="0.15">
      <c r="A71" s="16" t="s">
        <v>98</v>
      </c>
      <c r="B71" s="133" t="s">
        <v>87</v>
      </c>
      <c r="C71" s="133"/>
      <c r="D71" s="133"/>
      <c r="E71" s="133"/>
      <c r="F71" s="133"/>
      <c r="G71" s="133"/>
      <c r="H71" s="133"/>
      <c r="I71" s="133"/>
      <c r="J71" s="133"/>
      <c r="K71" s="133"/>
      <c r="L71" s="133"/>
    </row>
    <row r="72" spans="1:12" x14ac:dyDescent="0.15">
      <c r="A72" s="16" t="s">
        <v>88</v>
      </c>
      <c r="B72" s="133" t="s">
        <v>89</v>
      </c>
      <c r="C72" s="133"/>
      <c r="D72" s="133"/>
      <c r="E72" s="133"/>
      <c r="F72" s="133"/>
      <c r="G72" s="133"/>
      <c r="H72" s="133"/>
      <c r="I72" s="133"/>
      <c r="J72" s="133"/>
      <c r="K72" s="133"/>
      <c r="L72" s="133"/>
    </row>
    <row r="73" spans="1:12" x14ac:dyDescent="0.15">
      <c r="A73" s="16" t="s">
        <v>88</v>
      </c>
      <c r="B73" s="133" t="s">
        <v>104</v>
      </c>
      <c r="C73" s="133"/>
      <c r="D73" s="133"/>
      <c r="E73" s="133"/>
      <c r="F73" s="133"/>
      <c r="G73" s="133"/>
      <c r="H73" s="133"/>
      <c r="I73" s="133"/>
      <c r="J73" s="133"/>
      <c r="K73" s="133"/>
      <c r="L73" s="133"/>
    </row>
    <row r="74" spans="1:12" x14ac:dyDescent="0.15">
      <c r="A74" s="16" t="s">
        <v>90</v>
      </c>
      <c r="B74" s="134" t="s">
        <v>336</v>
      </c>
      <c r="C74" s="134"/>
      <c r="D74" s="133"/>
      <c r="E74" s="133"/>
      <c r="F74" s="133"/>
      <c r="G74" s="133"/>
      <c r="H74" s="133"/>
      <c r="I74" s="133"/>
      <c r="J74" s="133"/>
      <c r="K74" s="133"/>
      <c r="L74" s="133"/>
    </row>
    <row r="75" spans="1:12" x14ac:dyDescent="0.15">
      <c r="A75" s="16" t="s">
        <v>91</v>
      </c>
      <c r="B75" s="134" t="s">
        <v>105</v>
      </c>
      <c r="C75" s="134"/>
      <c r="D75" s="133"/>
      <c r="E75" s="133"/>
      <c r="F75" s="133"/>
      <c r="G75" s="133"/>
      <c r="H75" s="133"/>
      <c r="I75" s="133"/>
      <c r="J75" s="133"/>
      <c r="K75" s="133"/>
      <c r="L75" s="133"/>
    </row>
    <row r="76" spans="1:12" x14ac:dyDescent="0.15">
      <c r="A76" s="16" t="s">
        <v>88</v>
      </c>
      <c r="B76" s="134" t="s">
        <v>106</v>
      </c>
      <c r="C76" s="134"/>
      <c r="D76" s="133"/>
      <c r="E76" s="133"/>
      <c r="F76" s="133"/>
      <c r="G76" s="133"/>
      <c r="H76" s="133"/>
      <c r="I76" s="133"/>
      <c r="J76" s="133"/>
      <c r="K76" s="133"/>
      <c r="L76" s="133"/>
    </row>
    <row r="77" spans="1:12" x14ac:dyDescent="0.15">
      <c r="A77" s="16" t="s">
        <v>88</v>
      </c>
      <c r="B77" s="134" t="s">
        <v>337</v>
      </c>
      <c r="C77" s="134"/>
      <c r="D77" s="133"/>
      <c r="E77" s="133"/>
      <c r="F77" s="133"/>
      <c r="G77" s="133"/>
      <c r="H77" s="133"/>
      <c r="I77" s="133"/>
      <c r="J77" s="133"/>
      <c r="K77" s="133"/>
      <c r="L77" s="133"/>
    </row>
    <row r="78" spans="1:12" x14ac:dyDescent="0.15">
      <c r="A78" s="16" t="s">
        <v>99</v>
      </c>
      <c r="B78" s="133" t="s">
        <v>92</v>
      </c>
      <c r="C78" s="133"/>
      <c r="D78" s="133"/>
      <c r="E78" s="133"/>
      <c r="F78" s="133"/>
      <c r="G78" s="133"/>
      <c r="H78" s="133"/>
      <c r="I78" s="133"/>
      <c r="J78" s="133"/>
      <c r="K78" s="133"/>
      <c r="L78" s="133"/>
    </row>
    <row r="79" spans="1:12" x14ac:dyDescent="0.15">
      <c r="A79" s="16" t="s">
        <v>100</v>
      </c>
      <c r="B79" s="133" t="s">
        <v>93</v>
      </c>
      <c r="C79" s="133"/>
      <c r="D79" s="133"/>
      <c r="E79" s="133"/>
      <c r="F79" s="133"/>
      <c r="G79" s="133"/>
      <c r="H79" s="133"/>
      <c r="I79" s="133"/>
      <c r="J79" s="133"/>
      <c r="K79" s="133"/>
      <c r="L79" s="133"/>
    </row>
    <row r="80" spans="1:12" x14ac:dyDescent="0.15">
      <c r="A80" s="17"/>
      <c r="B80" s="133" t="s">
        <v>85</v>
      </c>
      <c r="C80" s="133"/>
      <c r="D80" s="133"/>
      <c r="E80" s="133"/>
      <c r="F80" s="133"/>
      <c r="G80" s="133"/>
      <c r="H80" s="133"/>
      <c r="I80" s="133"/>
      <c r="J80" s="133"/>
      <c r="K80" s="133"/>
      <c r="L80" s="133"/>
    </row>
    <row r="81" spans="1:1" x14ac:dyDescent="0.15">
      <c r="A81" s="17"/>
    </row>
  </sheetData>
  <mergeCells count="49">
    <mergeCell ref="Q48:Q54"/>
    <mergeCell ref="D2:H3"/>
    <mergeCell ref="M7:U7"/>
    <mergeCell ref="M8:N8"/>
    <mergeCell ref="S8:T8"/>
    <mergeCell ref="M48:M54"/>
    <mergeCell ref="N48:N54"/>
    <mergeCell ref="S48:S54"/>
    <mergeCell ref="T48:T54"/>
    <mergeCell ref="P8:Q8"/>
    <mergeCell ref="P48:P54"/>
    <mergeCell ref="J48:J54"/>
    <mergeCell ref="K48:K54"/>
    <mergeCell ref="G48:G54"/>
    <mergeCell ref="H48:H54"/>
    <mergeCell ref="B54:C54"/>
    <mergeCell ref="A48:A55"/>
    <mergeCell ref="B48:C48"/>
    <mergeCell ref="D48:D54"/>
    <mergeCell ref="E48:E54"/>
    <mergeCell ref="B55:C55"/>
    <mergeCell ref="B49:C49"/>
    <mergeCell ref="B50:C50"/>
    <mergeCell ref="B51:C51"/>
    <mergeCell ref="B52:C52"/>
    <mergeCell ref="B53:C53"/>
    <mergeCell ref="V32:X33"/>
    <mergeCell ref="B35:C35"/>
    <mergeCell ref="A36:A46"/>
    <mergeCell ref="B36:C36"/>
    <mergeCell ref="B37:C37"/>
    <mergeCell ref="B41:C41"/>
    <mergeCell ref="B42:C42"/>
    <mergeCell ref="B46:C46"/>
    <mergeCell ref="A47:C47"/>
    <mergeCell ref="E8:E9"/>
    <mergeCell ref="F8:F9"/>
    <mergeCell ref="G8:H8"/>
    <mergeCell ref="J8:K8"/>
    <mergeCell ref="A10:A35"/>
    <mergeCell ref="B10:B28"/>
    <mergeCell ref="B29:B34"/>
    <mergeCell ref="A5:B5"/>
    <mergeCell ref="A7:A9"/>
    <mergeCell ref="B7:C9"/>
    <mergeCell ref="D7:F7"/>
    <mergeCell ref="G7:L7"/>
    <mergeCell ref="D8:D9"/>
    <mergeCell ref="E5:K5"/>
  </mergeCells>
  <phoneticPr fontId="4"/>
  <dataValidations count="3">
    <dataValidation showInputMessage="1" showErrorMessage="1" sqref="C19" xr:uid="{00000000-0002-0000-0100-000000000000}"/>
    <dataValidation type="list" showInputMessage="1" showErrorMessage="1" sqref="C12" xr:uid="{00000000-0002-0000-0100-000001000000}">
      <formula1>" &lt;建築工事&gt;, &lt;改修工事&gt;"</formula1>
    </dataValidation>
    <dataValidation type="list" allowBlank="1" showInputMessage="1" showErrorMessage="1" sqref="C13" xr:uid="{00000000-0002-0000-0100-000002000000}">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1" fitToWidth="0" orientation="portrait" blackAndWhite="1"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'管理用（このシートは削除しないでください）'!$B$17:$B$18</xm:f>
          </x14:formula1>
          <xm:sqref>E5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838CB-61C4-48C3-81A2-6BA2ACF2650C}">
  <sheetPr>
    <tabColor rgb="FFFFFF00"/>
  </sheetPr>
  <dimension ref="A1:K49"/>
  <sheetViews>
    <sheetView tabSelected="1" view="pageBreakPreview" zoomScale="90" zoomScaleNormal="100" zoomScaleSheetLayoutView="90" workbookViewId="0">
      <selection activeCell="N31" sqref="N31"/>
    </sheetView>
  </sheetViews>
  <sheetFormatPr defaultColWidth="9" defaultRowHeight="12" x14ac:dyDescent="0.15"/>
  <cols>
    <col min="1" max="1" width="11.25" style="214" customWidth="1"/>
    <col min="2" max="18" width="10" style="214" customWidth="1"/>
    <col min="19" max="16384" width="9" style="214"/>
  </cols>
  <sheetData>
    <row r="1" spans="1:11" x14ac:dyDescent="0.15">
      <c r="A1" s="214" t="s">
        <v>417</v>
      </c>
    </row>
    <row r="2" spans="1:11" ht="18" customHeight="1" x14ac:dyDescent="0.15">
      <c r="A2" s="322" t="s">
        <v>239</v>
      </c>
      <c r="B2" s="322"/>
      <c r="C2" s="322"/>
      <c r="D2" s="322"/>
      <c r="E2" s="322"/>
      <c r="F2" s="322"/>
      <c r="G2" s="322"/>
      <c r="H2" s="322"/>
      <c r="I2" s="322"/>
      <c r="J2" s="322"/>
      <c r="K2" s="322"/>
    </row>
    <row r="5" spans="1:11" ht="18.75" customHeight="1" x14ac:dyDescent="0.15">
      <c r="A5" s="208" t="s">
        <v>59</v>
      </c>
      <c r="B5" s="323" t="s">
        <v>425</v>
      </c>
      <c r="C5" s="324"/>
      <c r="D5" s="324"/>
      <c r="E5" s="324"/>
      <c r="F5" s="324"/>
      <c r="G5" s="325"/>
    </row>
    <row r="6" spans="1:11" ht="12" customHeight="1" x14ac:dyDescent="0.15">
      <c r="A6" s="211"/>
      <c r="B6" s="91"/>
      <c r="C6" s="91"/>
      <c r="D6" s="91"/>
      <c r="E6" s="91"/>
      <c r="F6" s="91"/>
    </row>
    <row r="8" spans="1:11" x14ac:dyDescent="0.15">
      <c r="A8" s="269" t="s">
        <v>235</v>
      </c>
      <c r="B8" s="269"/>
      <c r="C8" s="269"/>
      <c r="D8" s="269" t="s">
        <v>264</v>
      </c>
      <c r="E8" s="269"/>
      <c r="F8" s="269"/>
      <c r="G8" s="269" t="s">
        <v>236</v>
      </c>
      <c r="H8" s="269"/>
      <c r="I8" s="269"/>
      <c r="J8" s="269"/>
      <c r="K8" s="269"/>
    </row>
    <row r="9" spans="1:11" ht="18.75" customHeight="1" x14ac:dyDescent="0.15">
      <c r="A9" s="321"/>
      <c r="B9" s="321"/>
      <c r="C9" s="321"/>
      <c r="D9" s="321"/>
      <c r="E9" s="321"/>
      <c r="F9" s="321"/>
      <c r="G9" s="321"/>
      <c r="H9" s="321"/>
      <c r="I9" s="321"/>
      <c r="J9" s="321"/>
      <c r="K9" s="321"/>
    </row>
    <row r="10" spans="1:11" ht="12" customHeight="1" x14ac:dyDescent="0.15">
      <c r="A10" s="215"/>
      <c r="B10" s="215"/>
      <c r="C10" s="215"/>
      <c r="D10" s="215"/>
      <c r="E10" s="215"/>
      <c r="F10" s="215"/>
      <c r="G10" s="215"/>
      <c r="H10" s="215"/>
      <c r="I10" s="215"/>
      <c r="J10" s="215"/>
      <c r="K10" s="215"/>
    </row>
    <row r="11" spans="1:11" ht="12" customHeight="1" x14ac:dyDescent="0.15">
      <c r="A11" s="215"/>
      <c r="B11" s="215"/>
      <c r="C11" s="215"/>
      <c r="D11" s="215"/>
      <c r="E11" s="215"/>
      <c r="F11" s="215"/>
      <c r="G11" s="215"/>
      <c r="H11" s="215"/>
      <c r="I11" s="215"/>
      <c r="J11" s="215"/>
      <c r="K11" s="215"/>
    </row>
    <row r="12" spans="1:11" x14ac:dyDescent="0.15">
      <c r="A12" s="214" t="s">
        <v>265</v>
      </c>
    </row>
    <row r="13" spans="1:11" ht="3.75" customHeight="1" x14ac:dyDescent="0.15"/>
    <row r="14" spans="1:11" x14ac:dyDescent="0.15">
      <c r="A14" s="317" t="s">
        <v>237</v>
      </c>
      <c r="B14" s="315" t="s">
        <v>240</v>
      </c>
      <c r="C14" s="315"/>
      <c r="D14" s="315"/>
      <c r="E14" s="315"/>
      <c r="F14" s="315"/>
      <c r="G14" s="315" t="s">
        <v>241</v>
      </c>
      <c r="H14" s="315"/>
      <c r="I14" s="315"/>
      <c r="J14" s="315"/>
      <c r="K14" s="315"/>
    </row>
    <row r="15" spans="1:11" ht="18.75" customHeight="1" x14ac:dyDescent="0.15">
      <c r="A15" s="318"/>
      <c r="B15" s="210" t="s">
        <v>322</v>
      </c>
      <c r="C15" s="112" t="s">
        <v>323</v>
      </c>
      <c r="D15" s="213" t="s">
        <v>324</v>
      </c>
      <c r="E15" s="213" t="s">
        <v>325</v>
      </c>
      <c r="F15" s="113" t="s">
        <v>323</v>
      </c>
      <c r="G15" s="210" t="s">
        <v>322</v>
      </c>
      <c r="H15" s="112" t="s">
        <v>323</v>
      </c>
      <c r="I15" s="213" t="s">
        <v>324</v>
      </c>
      <c r="J15" s="213" t="s">
        <v>325</v>
      </c>
      <c r="K15" s="113" t="s">
        <v>323</v>
      </c>
    </row>
    <row r="16" spans="1:11" ht="18.75" customHeight="1" x14ac:dyDescent="0.15">
      <c r="A16" s="208" t="s">
        <v>254</v>
      </c>
      <c r="B16" s="270"/>
      <c r="C16" s="270"/>
      <c r="D16" s="270"/>
      <c r="E16" s="270"/>
      <c r="F16" s="270"/>
      <c r="G16" s="313"/>
      <c r="H16" s="319"/>
      <c r="I16" s="319"/>
      <c r="J16" s="319"/>
      <c r="K16" s="314"/>
    </row>
    <row r="17" spans="1:11" ht="18.75" customHeight="1" x14ac:dyDescent="0.15">
      <c r="A17" s="209" t="s">
        <v>282</v>
      </c>
      <c r="B17" s="108" t="s">
        <v>326</v>
      </c>
      <c r="C17" s="118"/>
      <c r="D17" s="109" t="s">
        <v>327</v>
      </c>
      <c r="E17" s="119"/>
      <c r="F17" s="111" t="s">
        <v>328</v>
      </c>
      <c r="G17" s="119"/>
      <c r="H17" s="110" t="s">
        <v>329</v>
      </c>
      <c r="I17" s="119"/>
      <c r="J17" s="110" t="s">
        <v>330</v>
      </c>
      <c r="K17" s="198">
        <f>C17+E17+G17+I17</f>
        <v>0</v>
      </c>
    </row>
    <row r="18" spans="1:11" x14ac:dyDescent="0.15">
      <c r="A18" s="320" t="s">
        <v>244</v>
      </c>
      <c r="B18" s="315" t="s">
        <v>242</v>
      </c>
      <c r="C18" s="315"/>
      <c r="D18" s="315"/>
      <c r="E18" s="315"/>
      <c r="F18" s="315"/>
      <c r="G18" s="315" t="s">
        <v>243</v>
      </c>
      <c r="H18" s="315"/>
      <c r="I18" s="315"/>
      <c r="J18" s="315"/>
      <c r="K18" s="315"/>
    </row>
    <row r="19" spans="1:11" ht="18.75" customHeight="1" x14ac:dyDescent="0.15">
      <c r="A19" s="318"/>
      <c r="B19" s="270"/>
      <c r="C19" s="270"/>
      <c r="D19" s="270"/>
      <c r="E19" s="270"/>
      <c r="F19" s="270"/>
      <c r="G19" s="270"/>
      <c r="H19" s="270"/>
      <c r="I19" s="270"/>
      <c r="J19" s="270"/>
      <c r="K19" s="270"/>
    </row>
    <row r="20" spans="1:11" ht="12" customHeight="1" x14ac:dyDescent="0.15">
      <c r="A20" s="312" t="s">
        <v>245</v>
      </c>
      <c r="B20" s="208" t="s">
        <v>246</v>
      </c>
      <c r="C20" s="269" t="s">
        <v>247</v>
      </c>
      <c r="D20" s="269"/>
      <c r="E20" s="269"/>
      <c r="F20" s="269"/>
      <c r="G20" s="269"/>
      <c r="H20" s="269"/>
      <c r="I20" s="269"/>
      <c r="J20" s="269"/>
      <c r="K20" s="269"/>
    </row>
    <row r="21" spans="1:11" x14ac:dyDescent="0.15">
      <c r="A21" s="312"/>
      <c r="B21" s="270"/>
      <c r="C21" s="208" t="s">
        <v>248</v>
      </c>
      <c r="D21" s="208" t="s">
        <v>249</v>
      </c>
      <c r="E21" s="208" t="s">
        <v>250</v>
      </c>
      <c r="F21" s="313" t="s">
        <v>243</v>
      </c>
      <c r="G21" s="314"/>
      <c r="H21" s="315" t="s">
        <v>251</v>
      </c>
      <c r="I21" s="315"/>
      <c r="J21" s="315"/>
      <c r="K21" s="315"/>
    </row>
    <row r="22" spans="1:11" ht="18.75" customHeight="1" x14ac:dyDescent="0.15">
      <c r="A22" s="312"/>
      <c r="B22" s="270"/>
      <c r="C22" s="114"/>
      <c r="D22" s="115"/>
      <c r="E22" s="116"/>
      <c r="F22" s="316"/>
      <c r="G22" s="316"/>
      <c r="H22" s="212" t="s">
        <v>252</v>
      </c>
      <c r="I22" s="117"/>
      <c r="J22" s="212" t="s">
        <v>253</v>
      </c>
      <c r="K22" s="207"/>
    </row>
    <row r="23" spans="1:11" ht="18.75" customHeight="1" x14ac:dyDescent="0.15">
      <c r="A23" s="312"/>
      <c r="B23" s="270"/>
      <c r="C23" s="114"/>
      <c r="D23" s="115"/>
      <c r="E23" s="116"/>
      <c r="F23" s="316"/>
      <c r="G23" s="316"/>
      <c r="H23" s="212" t="s">
        <v>252</v>
      </c>
      <c r="I23" s="117"/>
      <c r="J23" s="212" t="s">
        <v>253</v>
      </c>
      <c r="K23" s="207"/>
    </row>
    <row r="26" spans="1:11" x14ac:dyDescent="0.15">
      <c r="A26" s="214" t="s">
        <v>266</v>
      </c>
    </row>
    <row r="27" spans="1:11" ht="3.75" customHeight="1" x14ac:dyDescent="0.15"/>
    <row r="28" spans="1:11" ht="19.5" customHeight="1" x14ac:dyDescent="0.15">
      <c r="A28" s="304" t="s">
        <v>38</v>
      </c>
      <c r="B28" s="305"/>
      <c r="C28" s="271" t="s">
        <v>414</v>
      </c>
      <c r="D28" s="272"/>
      <c r="E28" s="275" t="s">
        <v>420</v>
      </c>
      <c r="F28" s="276"/>
      <c r="G28" s="271" t="s">
        <v>415</v>
      </c>
      <c r="H28" s="272"/>
      <c r="I28" s="271" t="s">
        <v>416</v>
      </c>
      <c r="J28" s="272"/>
      <c r="K28" s="308" t="s">
        <v>238</v>
      </c>
    </row>
    <row r="29" spans="1:11" ht="24" customHeight="1" x14ac:dyDescent="0.15">
      <c r="A29" s="306"/>
      <c r="B29" s="307"/>
      <c r="C29" s="273"/>
      <c r="D29" s="274"/>
      <c r="E29" s="277"/>
      <c r="F29" s="278"/>
      <c r="G29" s="273"/>
      <c r="H29" s="274"/>
      <c r="I29" s="273"/>
      <c r="J29" s="274"/>
      <c r="K29" s="309"/>
    </row>
    <row r="30" spans="1:11" ht="30" customHeight="1" x14ac:dyDescent="0.15">
      <c r="A30" s="300" t="s">
        <v>331</v>
      </c>
      <c r="B30" s="301"/>
      <c r="C30" s="310"/>
      <c r="D30" s="311"/>
      <c r="E30" s="310"/>
      <c r="F30" s="311"/>
      <c r="G30" s="310"/>
      <c r="H30" s="311"/>
      <c r="I30" s="310"/>
      <c r="J30" s="311"/>
      <c r="K30" s="92" t="str">
        <f>IF(SUM(C30+E30+G30+I30)=0,"",SUM(C30+E30+G30+I30))</f>
        <v/>
      </c>
    </row>
    <row r="31" spans="1:11" ht="15" customHeight="1" x14ac:dyDescent="0.15">
      <c r="A31" s="302" t="s">
        <v>332</v>
      </c>
      <c r="B31" s="303"/>
      <c r="C31" s="265"/>
      <c r="D31" s="266"/>
      <c r="E31" s="265"/>
      <c r="F31" s="266"/>
      <c r="G31" s="265"/>
      <c r="H31" s="266"/>
      <c r="I31" s="265"/>
      <c r="J31" s="266"/>
      <c r="K31" s="93" t="str">
        <f t="shared" ref="K31:K32" si="0">IF(SUM(C31+E31+G31+I31)=0,"",SUM(C31+E31+G31+I31))</f>
        <v/>
      </c>
    </row>
    <row r="32" spans="1:11" ht="15" customHeight="1" x14ac:dyDescent="0.15">
      <c r="A32" s="302"/>
      <c r="B32" s="303"/>
      <c r="C32" s="267"/>
      <c r="D32" s="268"/>
      <c r="E32" s="267"/>
      <c r="F32" s="268"/>
      <c r="G32" s="267"/>
      <c r="H32" s="268"/>
      <c r="I32" s="267"/>
      <c r="J32" s="268"/>
      <c r="K32" s="94" t="str">
        <f t="shared" si="0"/>
        <v/>
      </c>
    </row>
    <row r="33" spans="1:11" ht="12" customHeight="1" x14ac:dyDescent="0.15">
      <c r="A33" s="279" t="s">
        <v>421</v>
      </c>
      <c r="B33" s="279"/>
      <c r="C33" s="279"/>
      <c r="D33" s="279"/>
      <c r="E33" s="279"/>
      <c r="F33" s="279"/>
      <c r="G33" s="279"/>
      <c r="H33" s="279"/>
      <c r="I33" s="279"/>
      <c r="J33" s="279"/>
      <c r="K33" s="279"/>
    </row>
    <row r="35" spans="1:11" x14ac:dyDescent="0.15">
      <c r="A35" s="214" t="s">
        <v>267</v>
      </c>
    </row>
    <row r="36" spans="1:11" ht="3.75" customHeight="1" x14ac:dyDescent="0.15"/>
    <row r="37" spans="1:11" ht="18.75" customHeight="1" x14ac:dyDescent="0.15">
      <c r="A37" s="280"/>
      <c r="B37" s="281"/>
      <c r="C37" s="281"/>
      <c r="D37" s="281"/>
      <c r="E37" s="281"/>
      <c r="F37" s="281"/>
      <c r="G37" s="281"/>
      <c r="H37" s="281"/>
      <c r="I37" s="281"/>
      <c r="J37" s="281"/>
      <c r="K37" s="282"/>
    </row>
    <row r="38" spans="1:11" ht="18.75" customHeight="1" x14ac:dyDescent="0.15">
      <c r="A38" s="283"/>
      <c r="B38" s="284"/>
      <c r="C38" s="284"/>
      <c r="D38" s="284"/>
      <c r="E38" s="284"/>
      <c r="F38" s="284"/>
      <c r="G38" s="284"/>
      <c r="H38" s="284"/>
      <c r="I38" s="284"/>
      <c r="J38" s="284"/>
      <c r="K38" s="285"/>
    </row>
    <row r="39" spans="1:11" ht="18.75" customHeight="1" x14ac:dyDescent="0.15">
      <c r="A39" s="283"/>
      <c r="B39" s="284"/>
      <c r="C39" s="284"/>
      <c r="D39" s="284"/>
      <c r="E39" s="284"/>
      <c r="F39" s="284"/>
      <c r="G39" s="284"/>
      <c r="H39" s="284"/>
      <c r="I39" s="284"/>
      <c r="J39" s="284"/>
      <c r="K39" s="285"/>
    </row>
    <row r="40" spans="1:11" ht="18.75" customHeight="1" x14ac:dyDescent="0.15">
      <c r="A40" s="286"/>
      <c r="B40" s="287"/>
      <c r="C40" s="287"/>
      <c r="D40" s="287"/>
      <c r="E40" s="287"/>
      <c r="F40" s="287"/>
      <c r="G40" s="287"/>
      <c r="H40" s="287"/>
      <c r="I40" s="287"/>
      <c r="J40" s="287"/>
      <c r="K40" s="288"/>
    </row>
    <row r="43" spans="1:11" x14ac:dyDescent="0.15">
      <c r="A43" s="214" t="s">
        <v>283</v>
      </c>
    </row>
    <row r="44" spans="1:11" ht="3.75" customHeight="1" x14ac:dyDescent="0.15"/>
    <row r="45" spans="1:11" ht="18.75" customHeight="1" x14ac:dyDescent="0.15">
      <c r="A45" s="219" t="s">
        <v>418</v>
      </c>
      <c r="B45" s="218"/>
      <c r="C45" s="218"/>
    </row>
    <row r="46" spans="1:11" ht="72" customHeight="1" x14ac:dyDescent="0.15">
      <c r="A46" s="289" t="s">
        <v>419</v>
      </c>
      <c r="B46" s="290"/>
      <c r="C46" s="291"/>
      <c r="D46" s="217"/>
      <c r="E46" s="216"/>
      <c r="F46" s="216"/>
      <c r="G46" s="216"/>
      <c r="H46" s="216"/>
      <c r="I46" s="216"/>
    </row>
    <row r="47" spans="1:11" ht="18.75" customHeight="1" x14ac:dyDescent="0.15">
      <c r="A47" s="292" t="s">
        <v>409</v>
      </c>
      <c r="B47" s="293"/>
      <c r="C47" s="294"/>
      <c r="D47" s="295" t="s">
        <v>412</v>
      </c>
      <c r="E47" s="296"/>
      <c r="F47" s="296"/>
      <c r="G47" s="297"/>
      <c r="H47" s="298"/>
      <c r="I47" s="299"/>
    </row>
    <row r="48" spans="1:11" ht="21" customHeight="1" x14ac:dyDescent="0.15">
      <c r="A48" s="269" t="s">
        <v>413</v>
      </c>
      <c r="B48" s="269"/>
      <c r="C48" s="269"/>
      <c r="D48" s="270"/>
      <c r="E48" s="270"/>
    </row>
    <row r="49" ht="11.25" customHeight="1" x14ac:dyDescent="0.15"/>
  </sheetData>
  <mergeCells count="53">
    <mergeCell ref="A9:C9"/>
    <mergeCell ref="D9:F9"/>
    <mergeCell ref="G9:K9"/>
    <mergeCell ref="A2:K2"/>
    <mergeCell ref="A8:C8"/>
    <mergeCell ref="D8:F8"/>
    <mergeCell ref="G8:K8"/>
    <mergeCell ref="B5:G5"/>
    <mergeCell ref="A18:A19"/>
    <mergeCell ref="B18:F18"/>
    <mergeCell ref="G18:K18"/>
    <mergeCell ref="B19:F19"/>
    <mergeCell ref="G19:K19"/>
    <mergeCell ref="A14:A15"/>
    <mergeCell ref="B14:F14"/>
    <mergeCell ref="G14:K14"/>
    <mergeCell ref="B16:F16"/>
    <mergeCell ref="G16:K16"/>
    <mergeCell ref="A20:A23"/>
    <mergeCell ref="C20:K20"/>
    <mergeCell ref="B21:B23"/>
    <mergeCell ref="F21:G21"/>
    <mergeCell ref="H21:K21"/>
    <mergeCell ref="F22:G22"/>
    <mergeCell ref="F23:G23"/>
    <mergeCell ref="I28:J29"/>
    <mergeCell ref="C30:D30"/>
    <mergeCell ref="E30:F30"/>
    <mergeCell ref="G30:H30"/>
    <mergeCell ref="I30:J30"/>
    <mergeCell ref="A48:C48"/>
    <mergeCell ref="D48:E48"/>
    <mergeCell ref="C28:D29"/>
    <mergeCell ref="E28:F29"/>
    <mergeCell ref="G28:H29"/>
    <mergeCell ref="A33:K33"/>
    <mergeCell ref="A37:K40"/>
    <mergeCell ref="A46:C46"/>
    <mergeCell ref="A47:C47"/>
    <mergeCell ref="D47:G47"/>
    <mergeCell ref="H47:I47"/>
    <mergeCell ref="A30:B30"/>
    <mergeCell ref="A31:B32"/>
    <mergeCell ref="C31:D31"/>
    <mergeCell ref="A28:B29"/>
    <mergeCell ref="K28:K29"/>
    <mergeCell ref="I31:J31"/>
    <mergeCell ref="G31:H31"/>
    <mergeCell ref="C32:D32"/>
    <mergeCell ref="E32:F32"/>
    <mergeCell ref="E31:F31"/>
    <mergeCell ref="G32:H32"/>
    <mergeCell ref="I32:J32"/>
  </mergeCells>
  <phoneticPr fontId="4"/>
  <dataValidations count="6">
    <dataValidation type="list" allowBlank="1" showInputMessage="1" showErrorMessage="1" sqref="B16:F16" xr:uid="{5576BD9B-75DD-4506-B3AE-833A959D7140}">
      <formula1>"新築,移転新築,増築,改修,改築"</formula1>
    </dataValidation>
    <dataValidation type="list" allowBlank="1" showInputMessage="1" showErrorMessage="1" sqref="B21:B23" xr:uid="{5B59A251-0CDA-40A7-810C-CBC69A40175F}">
      <formula1>"有,無"</formula1>
    </dataValidation>
    <dataValidation type="list" allowBlank="1" showInputMessage="1" showErrorMessage="1" sqref="I22:I23" xr:uid="{608D6BF6-22E3-4665-9542-46BFBCD6E7CE}">
      <formula1>"有（承認済）,有（申請済）,有（申請予定）,無"</formula1>
    </dataValidation>
    <dataValidation type="list" allowBlank="1" showInputMessage="1" showErrorMessage="1" sqref="K22:K23" xr:uid="{460CD9EA-9E5E-457E-972C-09BA0C4401CA}">
      <formula1>"転用,譲渡,交換,貸付,取壊し"</formula1>
    </dataValidation>
    <dataValidation type="list" allowBlank="1" showInputMessage="1" showErrorMessage="1" sqref="G16:K16" xr:uid="{A7E4F7BA-CF7E-4AD1-935D-6CF6EA9CFC5A}">
      <formula1>"新築,移転新築,増築,改築"</formula1>
    </dataValidation>
    <dataValidation type="list" allowBlank="1" showInputMessage="1" showErrorMessage="1" sqref="D48:E48" xr:uid="{D0E7A869-F795-4076-B661-D996D7E958D3}">
      <formula1>"病床確保,発熱外来,自宅療養者等医療"</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24338847-16B6-49CC-A875-6874B92DE860}">
          <x14:formula1>
            <xm:f>'管理用（このシートは削除しないでください）'!$T$11:$T$12</xm:f>
          </x14:formula1>
          <xm:sqref>D46</xm:sqref>
        </x14:dataValidation>
        <x14:dataValidation type="list" allowBlank="1" showInputMessage="1" showErrorMessage="1" xr:uid="{7F81645F-6828-48E8-8B56-BB30059D4E8C}">
          <x14:formula1>
            <xm:f>'管理用（このシートは削除しないでください）'!$F$3:$F$9</xm:f>
          </x14:formula1>
          <xm:sqref>B19:K19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125" defaultRowHeight="20.100000000000001" customHeight="1" x14ac:dyDescent="0.15"/>
  <cols>
    <col min="1" max="1" width="2" style="18" customWidth="1"/>
    <col min="2" max="3" width="3.625" style="18" customWidth="1"/>
    <col min="4" max="6" width="20.625" style="18" customWidth="1"/>
    <col min="7" max="7" width="10.625" style="18" customWidth="1"/>
    <col min="8" max="8" width="7.625" style="61" customWidth="1"/>
    <col min="9" max="9" width="12" style="61" customWidth="1"/>
    <col min="10" max="10" width="16.375" style="61" customWidth="1"/>
    <col min="11" max="11" width="21.5" style="61" customWidth="1"/>
    <col min="12" max="16" width="10.625" style="18" customWidth="1"/>
    <col min="17" max="17" width="10.625" style="61" customWidth="1"/>
    <col min="18" max="22" width="10.625" style="18" customWidth="1"/>
    <col min="23" max="35" width="11.375" style="18" customWidth="1"/>
    <col min="36" max="64" width="10.625" style="18" customWidth="1"/>
    <col min="65" max="175" width="3.625" style="18" customWidth="1"/>
    <col min="176" max="16384" width="1.125" style="18"/>
  </cols>
  <sheetData>
    <row r="1" spans="1:35" ht="26.25" customHeight="1" x14ac:dyDescent="0.15">
      <c r="A1" s="345" t="s">
        <v>116</v>
      </c>
      <c r="B1" s="345"/>
      <c r="C1" s="345"/>
      <c r="D1" s="345"/>
      <c r="E1" s="345"/>
      <c r="F1" s="345"/>
      <c r="G1" s="345"/>
      <c r="H1" s="345"/>
      <c r="I1" s="345"/>
      <c r="J1" s="345"/>
      <c r="K1" s="20"/>
      <c r="L1" s="20"/>
      <c r="M1" s="20"/>
      <c r="N1" s="20"/>
      <c r="O1" s="20"/>
      <c r="P1" s="20"/>
      <c r="Q1" s="21"/>
      <c r="R1" s="22"/>
      <c r="S1" s="346" t="s">
        <v>117</v>
      </c>
      <c r="T1" s="346"/>
      <c r="U1" s="346"/>
      <c r="V1" s="346"/>
      <c r="W1" s="346"/>
      <c r="X1" s="346"/>
      <c r="Y1" s="346"/>
      <c r="Z1" s="346"/>
      <c r="AA1" s="346"/>
      <c r="AB1" s="346"/>
      <c r="AC1" s="346"/>
      <c r="AD1" s="346"/>
      <c r="AE1" s="346"/>
      <c r="AF1" s="346"/>
      <c r="AG1" s="346"/>
      <c r="AH1" s="346"/>
      <c r="AI1" s="346"/>
    </row>
    <row r="2" spans="1:35" ht="40.5" customHeight="1" thickBot="1" x14ac:dyDescent="0.35">
      <c r="B2" s="347" t="s">
        <v>118</v>
      </c>
      <c r="C2" s="347"/>
      <c r="D2" s="347"/>
      <c r="E2" s="347"/>
      <c r="F2" s="347"/>
      <c r="G2" s="347"/>
      <c r="H2" s="347"/>
      <c r="I2" s="347"/>
      <c r="J2" s="347"/>
      <c r="K2" s="347"/>
      <c r="L2" s="347"/>
      <c r="M2" s="347"/>
      <c r="N2" s="347"/>
      <c r="O2" s="347"/>
      <c r="P2" s="347"/>
      <c r="Q2" s="347"/>
      <c r="R2" s="347"/>
      <c r="S2" s="346"/>
      <c r="T2" s="346"/>
      <c r="U2" s="346"/>
      <c r="V2" s="346"/>
      <c r="W2" s="346"/>
      <c r="X2" s="346"/>
      <c r="Y2" s="346"/>
      <c r="Z2" s="346"/>
      <c r="AA2" s="346"/>
      <c r="AB2" s="346"/>
      <c r="AC2" s="346"/>
      <c r="AD2" s="346"/>
      <c r="AE2" s="346"/>
      <c r="AF2" s="346"/>
      <c r="AG2" s="346"/>
      <c r="AH2" s="346"/>
      <c r="AI2" s="346"/>
    </row>
    <row r="3" spans="1:35" ht="20.100000000000001" customHeight="1" x14ac:dyDescent="0.15">
      <c r="B3" s="348" t="s">
        <v>119</v>
      </c>
      <c r="C3" s="343" t="s">
        <v>120</v>
      </c>
      <c r="D3" s="343" t="s">
        <v>121</v>
      </c>
      <c r="E3" s="343" t="s">
        <v>122</v>
      </c>
      <c r="F3" s="350" t="s">
        <v>123</v>
      </c>
      <c r="G3" s="343" t="s">
        <v>124</v>
      </c>
      <c r="H3" s="343" t="s">
        <v>125</v>
      </c>
      <c r="I3" s="343" t="s">
        <v>126</v>
      </c>
      <c r="J3" s="343" t="s">
        <v>127</v>
      </c>
      <c r="K3" s="343" t="s">
        <v>128</v>
      </c>
      <c r="L3" s="23" t="s">
        <v>0</v>
      </c>
      <c r="M3" s="23" t="s">
        <v>1</v>
      </c>
      <c r="N3" s="23" t="s">
        <v>2</v>
      </c>
      <c r="O3" s="24" t="s">
        <v>3</v>
      </c>
      <c r="P3" s="25"/>
      <c r="Q3" s="26"/>
      <c r="R3" s="27" t="s">
        <v>4</v>
      </c>
      <c r="S3" s="23" t="s">
        <v>5</v>
      </c>
      <c r="T3" s="23" t="s">
        <v>6</v>
      </c>
      <c r="U3" s="23" t="s">
        <v>7</v>
      </c>
      <c r="V3" s="28" t="s">
        <v>8</v>
      </c>
      <c r="W3" s="353" t="s">
        <v>129</v>
      </c>
      <c r="X3" s="353" t="s">
        <v>130</v>
      </c>
      <c r="Y3" s="326" t="s">
        <v>131</v>
      </c>
      <c r="Z3" s="343" t="s">
        <v>132</v>
      </c>
      <c r="AA3" s="343" t="s">
        <v>133</v>
      </c>
      <c r="AB3" s="326" t="s">
        <v>134</v>
      </c>
      <c r="AC3" s="326" t="s">
        <v>135</v>
      </c>
      <c r="AD3" s="326" t="s">
        <v>136</v>
      </c>
      <c r="AE3" s="326" t="s">
        <v>137</v>
      </c>
      <c r="AF3" s="326" t="s">
        <v>138</v>
      </c>
      <c r="AG3" s="326" t="s">
        <v>139</v>
      </c>
      <c r="AH3" s="326" t="s">
        <v>140</v>
      </c>
      <c r="AI3" s="328" t="s">
        <v>141</v>
      </c>
    </row>
    <row r="4" spans="1:35" ht="64.5" customHeight="1" x14ac:dyDescent="0.15">
      <c r="B4" s="349"/>
      <c r="C4" s="344"/>
      <c r="D4" s="344"/>
      <c r="E4" s="344"/>
      <c r="F4" s="351"/>
      <c r="G4" s="344"/>
      <c r="H4" s="344"/>
      <c r="I4" s="344"/>
      <c r="J4" s="344"/>
      <c r="K4" s="344"/>
      <c r="L4" s="29" t="s">
        <v>9</v>
      </c>
      <c r="M4" s="30" t="s">
        <v>10</v>
      </c>
      <c r="N4" s="29" t="s">
        <v>11</v>
      </c>
      <c r="O4" s="330" t="s">
        <v>142</v>
      </c>
      <c r="P4" s="332" t="s">
        <v>12</v>
      </c>
      <c r="Q4" s="333"/>
      <c r="R4" s="334"/>
      <c r="S4" s="335" t="s">
        <v>17</v>
      </c>
      <c r="T4" s="337" t="s">
        <v>13</v>
      </c>
      <c r="U4" s="339" t="s">
        <v>143</v>
      </c>
      <c r="V4" s="341" t="s">
        <v>144</v>
      </c>
      <c r="W4" s="354"/>
      <c r="X4" s="354"/>
      <c r="Y4" s="327"/>
      <c r="Z4" s="344"/>
      <c r="AA4" s="344"/>
      <c r="AB4" s="327"/>
      <c r="AC4" s="327"/>
      <c r="AD4" s="327"/>
      <c r="AE4" s="327"/>
      <c r="AF4" s="327"/>
      <c r="AG4" s="327"/>
      <c r="AH4" s="327"/>
      <c r="AI4" s="329"/>
    </row>
    <row r="5" spans="1:35" ht="39" customHeight="1" x14ac:dyDescent="0.15">
      <c r="B5" s="349"/>
      <c r="C5" s="344"/>
      <c r="D5" s="344"/>
      <c r="E5" s="344"/>
      <c r="F5" s="352"/>
      <c r="G5" s="344"/>
      <c r="H5" s="344"/>
      <c r="I5" s="344"/>
      <c r="J5" s="344"/>
      <c r="K5" s="344"/>
      <c r="L5" s="31"/>
      <c r="M5" s="31"/>
      <c r="N5" s="32"/>
      <c r="O5" s="331"/>
      <c r="P5" s="33" t="s">
        <v>145</v>
      </c>
      <c r="Q5" s="33" t="s">
        <v>14</v>
      </c>
      <c r="R5" s="33" t="s">
        <v>15</v>
      </c>
      <c r="S5" s="336"/>
      <c r="T5" s="338"/>
      <c r="U5" s="340"/>
      <c r="V5" s="342"/>
      <c r="W5" s="354"/>
      <c r="X5" s="354"/>
      <c r="Y5" s="327"/>
      <c r="Z5" s="344"/>
      <c r="AA5" s="344"/>
      <c r="AB5" s="327"/>
      <c r="AC5" s="327"/>
      <c r="AD5" s="327"/>
      <c r="AE5" s="327"/>
      <c r="AF5" s="327"/>
      <c r="AG5" s="327"/>
      <c r="AH5" s="327"/>
      <c r="AI5" s="329"/>
    </row>
    <row r="6" spans="1:35" s="34" customFormat="1" ht="56.25" x14ac:dyDescent="0.15">
      <c r="B6" s="35"/>
      <c r="C6" s="36"/>
      <c r="D6" s="36"/>
      <c r="E6" s="36"/>
      <c r="F6" s="36"/>
      <c r="G6" s="36"/>
      <c r="H6" s="36"/>
      <c r="I6" s="37" t="s">
        <v>146</v>
      </c>
      <c r="J6" s="37" t="s">
        <v>147</v>
      </c>
      <c r="K6" s="37" t="s">
        <v>148</v>
      </c>
      <c r="L6" s="38" t="s">
        <v>16</v>
      </c>
      <c r="M6" s="38" t="s">
        <v>16</v>
      </c>
      <c r="N6" s="38" t="s">
        <v>149</v>
      </c>
      <c r="O6" s="38" t="s">
        <v>16</v>
      </c>
      <c r="P6" s="38" t="s">
        <v>150</v>
      </c>
      <c r="Q6" s="38" t="s">
        <v>16</v>
      </c>
      <c r="R6" s="38" t="s">
        <v>16</v>
      </c>
      <c r="S6" s="38" t="s">
        <v>16</v>
      </c>
      <c r="T6" s="38" t="s">
        <v>16</v>
      </c>
      <c r="U6" s="39" t="s">
        <v>16</v>
      </c>
      <c r="V6" s="40" t="s">
        <v>16</v>
      </c>
      <c r="W6" s="41" t="s">
        <v>113</v>
      </c>
      <c r="X6" s="41" t="s">
        <v>113</v>
      </c>
      <c r="Y6" s="98" t="s">
        <v>110</v>
      </c>
      <c r="Z6" s="42" t="s">
        <v>151</v>
      </c>
      <c r="AA6" s="42" t="s">
        <v>152</v>
      </c>
      <c r="AB6" s="98" t="s">
        <v>153</v>
      </c>
      <c r="AC6" s="98" t="s">
        <v>110</v>
      </c>
      <c r="AD6" s="101" t="s">
        <v>154</v>
      </c>
      <c r="AE6" s="101" t="s">
        <v>155</v>
      </c>
      <c r="AF6" s="102" t="s">
        <v>156</v>
      </c>
      <c r="AG6" s="101" t="s">
        <v>157</v>
      </c>
      <c r="AH6" s="101" t="s">
        <v>157</v>
      </c>
      <c r="AI6" s="103" t="s">
        <v>157</v>
      </c>
    </row>
    <row r="7" spans="1:35" ht="19.5" customHeight="1" x14ac:dyDescent="0.15">
      <c r="B7" s="43">
        <v>1</v>
      </c>
      <c r="C7" s="44">
        <v>1</v>
      </c>
      <c r="D7" s="44" t="s">
        <v>158</v>
      </c>
      <c r="E7" s="44" t="s">
        <v>159</v>
      </c>
      <c r="F7" s="44" t="s">
        <v>160</v>
      </c>
      <c r="G7" s="44" t="s">
        <v>161</v>
      </c>
      <c r="H7" s="45" t="s">
        <v>162</v>
      </c>
      <c r="I7" s="46">
        <v>1</v>
      </c>
      <c r="J7" s="45">
        <v>1</v>
      </c>
      <c r="K7" s="45">
        <v>2</v>
      </c>
      <c r="L7" s="47"/>
      <c r="M7" s="47"/>
      <c r="N7" s="47"/>
      <c r="O7" s="47"/>
      <c r="P7" s="48"/>
      <c r="Q7" s="49">
        <f>IF(J7=1,17500,"-")</f>
        <v>17500</v>
      </c>
      <c r="R7" s="47">
        <f>IF(J7=1,P7*Q7,IF(J7=2,1030000,IF(J7=3,310000,IF(J7=4,378000,""))))</f>
        <v>0</v>
      </c>
      <c r="S7" s="47">
        <f>MIN(O7,R7)</f>
        <v>0</v>
      </c>
      <c r="T7" s="50"/>
      <c r="U7" s="47">
        <f>MIN(N7,S7,T7)</f>
        <v>0</v>
      </c>
      <c r="V7" s="51">
        <f>ROUNDDOWN(U7,-3)</f>
        <v>0</v>
      </c>
      <c r="W7" s="19"/>
      <c r="X7" s="19"/>
      <c r="Y7" s="99"/>
      <c r="Z7" s="44"/>
      <c r="AA7" s="44"/>
      <c r="AB7" s="99"/>
      <c r="AC7" s="99"/>
      <c r="AD7" s="99"/>
      <c r="AE7" s="99"/>
      <c r="AF7" s="99"/>
      <c r="AG7" s="99"/>
      <c r="AH7" s="99"/>
      <c r="AI7" s="104"/>
    </row>
    <row r="8" spans="1:35" ht="20.100000000000001" customHeight="1" x14ac:dyDescent="0.15">
      <c r="B8" s="43">
        <v>1</v>
      </c>
      <c r="C8" s="44">
        <v>1</v>
      </c>
      <c r="D8" s="44" t="s">
        <v>158</v>
      </c>
      <c r="E8" s="44" t="s">
        <v>159</v>
      </c>
      <c r="F8" s="44"/>
      <c r="G8" s="44" t="s">
        <v>161</v>
      </c>
      <c r="H8" s="45" t="s">
        <v>163</v>
      </c>
      <c r="I8" s="45">
        <v>1</v>
      </c>
      <c r="J8" s="45">
        <v>2</v>
      </c>
      <c r="K8" s="45" t="s">
        <v>164</v>
      </c>
      <c r="L8" s="47"/>
      <c r="M8" s="47"/>
      <c r="N8" s="47"/>
      <c r="O8" s="47"/>
      <c r="P8" s="48"/>
      <c r="Q8" s="49" t="str">
        <f t="shared" ref="Q8:Q41" si="0">IF(J8=1,17500,"-")</f>
        <v>-</v>
      </c>
      <c r="R8" s="47">
        <f t="shared" ref="R8:R42" si="1">IF(J8=1,P8*Q8,IF(J8=2,1030000,IF(J8=3,310000,IF(J8=4,378000,""))))</f>
        <v>1030000</v>
      </c>
      <c r="S8" s="47">
        <f t="shared" ref="S8:S15" si="2">MIN(O8,R8)</f>
        <v>1030000</v>
      </c>
      <c r="T8" s="50"/>
      <c r="U8" s="47">
        <f t="shared" ref="U8:U15" si="3">MIN(N8,S8,T8)</f>
        <v>1030000</v>
      </c>
      <c r="V8" s="51">
        <f t="shared" ref="V8:V42" si="4">ROUNDDOWN(U8,-3)</f>
        <v>1030000</v>
      </c>
      <c r="W8" s="19"/>
      <c r="X8" s="19"/>
      <c r="Y8" s="99"/>
      <c r="Z8" s="44"/>
      <c r="AA8" s="44"/>
      <c r="AB8" s="99"/>
      <c r="AC8" s="99"/>
      <c r="AD8" s="99"/>
      <c r="AE8" s="99"/>
      <c r="AF8" s="99"/>
      <c r="AG8" s="99"/>
      <c r="AH8" s="99"/>
      <c r="AI8" s="104"/>
    </row>
    <row r="9" spans="1:35" ht="20.100000000000001" customHeight="1" x14ac:dyDescent="0.15">
      <c r="B9" s="43">
        <v>1</v>
      </c>
      <c r="C9" s="44">
        <v>1</v>
      </c>
      <c r="D9" s="44" t="s">
        <v>158</v>
      </c>
      <c r="E9" s="44" t="s">
        <v>159</v>
      </c>
      <c r="F9" s="44"/>
      <c r="G9" s="44" t="s">
        <v>161</v>
      </c>
      <c r="H9" s="45" t="s">
        <v>163</v>
      </c>
      <c r="I9" s="45">
        <v>1</v>
      </c>
      <c r="J9" s="45">
        <v>3</v>
      </c>
      <c r="K9" s="45" t="s">
        <v>163</v>
      </c>
      <c r="L9" s="47"/>
      <c r="M9" s="47"/>
      <c r="N9" s="47"/>
      <c r="O9" s="47"/>
      <c r="P9" s="48"/>
      <c r="Q9" s="49" t="str">
        <f t="shared" si="0"/>
        <v>-</v>
      </c>
      <c r="R9" s="47">
        <f t="shared" si="1"/>
        <v>310000</v>
      </c>
      <c r="S9" s="47">
        <f t="shared" si="2"/>
        <v>310000</v>
      </c>
      <c r="T9" s="50"/>
      <c r="U9" s="47">
        <f t="shared" si="3"/>
        <v>310000</v>
      </c>
      <c r="V9" s="51">
        <f t="shared" si="4"/>
        <v>310000</v>
      </c>
      <c r="W9" s="19"/>
      <c r="X9" s="19"/>
      <c r="Y9" s="99"/>
      <c r="Z9" s="44"/>
      <c r="AA9" s="44"/>
      <c r="AB9" s="99"/>
      <c r="AC9" s="99"/>
      <c r="AD9" s="99"/>
      <c r="AE9" s="99"/>
      <c r="AF9" s="99"/>
      <c r="AG9" s="99"/>
      <c r="AH9" s="99"/>
      <c r="AI9" s="104"/>
    </row>
    <row r="10" spans="1:35" ht="20.100000000000001" customHeight="1" x14ac:dyDescent="0.15">
      <c r="B10" s="43">
        <v>1</v>
      </c>
      <c r="C10" s="44">
        <v>2</v>
      </c>
      <c r="D10" s="44" t="s">
        <v>158</v>
      </c>
      <c r="E10" s="44" t="s">
        <v>165</v>
      </c>
      <c r="F10" s="44"/>
      <c r="G10" s="44" t="s">
        <v>166</v>
      </c>
      <c r="H10" s="45" t="s">
        <v>162</v>
      </c>
      <c r="I10" s="45">
        <v>2</v>
      </c>
      <c r="J10" s="46">
        <v>1</v>
      </c>
      <c r="K10" s="45">
        <v>1</v>
      </c>
      <c r="L10" s="47"/>
      <c r="M10" s="47"/>
      <c r="N10" s="47"/>
      <c r="O10" s="47"/>
      <c r="P10" s="48"/>
      <c r="Q10" s="49">
        <f t="shared" si="0"/>
        <v>17500</v>
      </c>
      <c r="R10" s="47">
        <f t="shared" si="1"/>
        <v>0</v>
      </c>
      <c r="S10" s="47">
        <f t="shared" si="2"/>
        <v>0</v>
      </c>
      <c r="T10" s="50"/>
      <c r="U10" s="47">
        <f t="shared" si="3"/>
        <v>0</v>
      </c>
      <c r="V10" s="51">
        <f t="shared" si="4"/>
        <v>0</v>
      </c>
      <c r="W10" s="19"/>
      <c r="X10" s="19"/>
      <c r="Y10" s="99"/>
      <c r="Z10" s="44"/>
      <c r="AA10" s="44"/>
      <c r="AB10" s="99"/>
      <c r="AC10" s="99"/>
      <c r="AD10" s="99"/>
      <c r="AE10" s="99"/>
      <c r="AF10" s="99"/>
      <c r="AG10" s="99"/>
      <c r="AH10" s="99"/>
      <c r="AI10" s="104"/>
    </row>
    <row r="11" spans="1:35" ht="20.100000000000001" customHeight="1" x14ac:dyDescent="0.15">
      <c r="B11" s="43">
        <v>1</v>
      </c>
      <c r="C11" s="44">
        <v>2</v>
      </c>
      <c r="D11" s="44" t="s">
        <v>158</v>
      </c>
      <c r="E11" s="44" t="s">
        <v>165</v>
      </c>
      <c r="F11" s="44"/>
      <c r="G11" s="44" t="s">
        <v>166</v>
      </c>
      <c r="H11" s="45" t="s">
        <v>167</v>
      </c>
      <c r="I11" s="45">
        <v>2</v>
      </c>
      <c r="J11" s="45">
        <v>1</v>
      </c>
      <c r="K11" s="45">
        <v>1</v>
      </c>
      <c r="L11" s="47"/>
      <c r="M11" s="47"/>
      <c r="N11" s="47"/>
      <c r="O11" s="47"/>
      <c r="P11" s="48"/>
      <c r="Q11" s="49">
        <f t="shared" si="0"/>
        <v>17500</v>
      </c>
      <c r="R11" s="47">
        <f t="shared" si="1"/>
        <v>0</v>
      </c>
      <c r="S11" s="47">
        <f t="shared" si="2"/>
        <v>0</v>
      </c>
      <c r="T11" s="50"/>
      <c r="U11" s="47">
        <f t="shared" si="3"/>
        <v>0</v>
      </c>
      <c r="V11" s="51">
        <f t="shared" si="4"/>
        <v>0</v>
      </c>
      <c r="W11" s="19"/>
      <c r="X11" s="19"/>
      <c r="Y11" s="99"/>
      <c r="Z11" s="44"/>
      <c r="AA11" s="44"/>
      <c r="AB11" s="99"/>
      <c r="AC11" s="99"/>
      <c r="AD11" s="99"/>
      <c r="AE11" s="99"/>
      <c r="AF11" s="99"/>
      <c r="AG11" s="99"/>
      <c r="AH11" s="99"/>
      <c r="AI11" s="104"/>
    </row>
    <row r="12" spans="1:35" ht="20.100000000000001" customHeight="1" x14ac:dyDescent="0.15">
      <c r="B12" s="43">
        <v>1</v>
      </c>
      <c r="C12" s="44">
        <v>2</v>
      </c>
      <c r="D12" s="44" t="s">
        <v>158</v>
      </c>
      <c r="E12" s="44" t="s">
        <v>165</v>
      </c>
      <c r="F12" s="44"/>
      <c r="G12" s="44" t="s">
        <v>166</v>
      </c>
      <c r="H12" s="45" t="s">
        <v>168</v>
      </c>
      <c r="I12" s="45">
        <v>2</v>
      </c>
      <c r="J12" s="45">
        <v>1</v>
      </c>
      <c r="K12" s="45">
        <v>2</v>
      </c>
      <c r="L12" s="47"/>
      <c r="M12" s="47"/>
      <c r="N12" s="47"/>
      <c r="O12" s="47"/>
      <c r="P12" s="48"/>
      <c r="Q12" s="49">
        <f t="shared" si="0"/>
        <v>17500</v>
      </c>
      <c r="R12" s="47">
        <f t="shared" si="1"/>
        <v>0</v>
      </c>
      <c r="S12" s="47">
        <f t="shared" si="2"/>
        <v>0</v>
      </c>
      <c r="T12" s="50"/>
      <c r="U12" s="47">
        <f t="shared" si="3"/>
        <v>0</v>
      </c>
      <c r="V12" s="51">
        <f t="shared" si="4"/>
        <v>0</v>
      </c>
      <c r="W12" s="19"/>
      <c r="X12" s="19"/>
      <c r="Y12" s="99"/>
      <c r="Z12" s="44"/>
      <c r="AA12" s="44"/>
      <c r="AB12" s="99"/>
      <c r="AC12" s="99"/>
      <c r="AD12" s="99"/>
      <c r="AE12" s="99"/>
      <c r="AF12" s="99"/>
      <c r="AG12" s="99"/>
      <c r="AH12" s="99"/>
      <c r="AI12" s="104"/>
    </row>
    <row r="13" spans="1:35" ht="20.100000000000001" customHeight="1" x14ac:dyDescent="0.15">
      <c r="B13" s="43">
        <v>1</v>
      </c>
      <c r="C13" s="44">
        <v>2</v>
      </c>
      <c r="D13" s="44" t="s">
        <v>158</v>
      </c>
      <c r="E13" s="44" t="s">
        <v>165</v>
      </c>
      <c r="F13" s="44"/>
      <c r="G13" s="44" t="s">
        <v>166</v>
      </c>
      <c r="H13" s="45" t="s">
        <v>169</v>
      </c>
      <c r="I13" s="45">
        <v>2</v>
      </c>
      <c r="J13" s="45">
        <v>1</v>
      </c>
      <c r="K13" s="45">
        <v>3</v>
      </c>
      <c r="L13" s="47"/>
      <c r="M13" s="47"/>
      <c r="N13" s="47"/>
      <c r="O13" s="47"/>
      <c r="P13" s="48"/>
      <c r="Q13" s="49">
        <f t="shared" si="0"/>
        <v>17500</v>
      </c>
      <c r="R13" s="47">
        <f t="shared" si="1"/>
        <v>0</v>
      </c>
      <c r="S13" s="47">
        <f t="shared" si="2"/>
        <v>0</v>
      </c>
      <c r="T13" s="50"/>
      <c r="U13" s="47">
        <f t="shared" si="3"/>
        <v>0</v>
      </c>
      <c r="V13" s="51">
        <f t="shared" si="4"/>
        <v>0</v>
      </c>
      <c r="W13" s="19"/>
      <c r="X13" s="19"/>
      <c r="Y13" s="99"/>
      <c r="Z13" s="44"/>
      <c r="AA13" s="44"/>
      <c r="AB13" s="99"/>
      <c r="AC13" s="99"/>
      <c r="AD13" s="99"/>
      <c r="AE13" s="99"/>
      <c r="AF13" s="99"/>
      <c r="AG13" s="99"/>
      <c r="AH13" s="99"/>
      <c r="AI13" s="104"/>
    </row>
    <row r="14" spans="1:35" ht="20.100000000000001" customHeight="1" x14ac:dyDescent="0.15">
      <c r="B14" s="43">
        <v>1</v>
      </c>
      <c r="C14" s="44">
        <v>2</v>
      </c>
      <c r="D14" s="44" t="s">
        <v>158</v>
      </c>
      <c r="E14" s="44" t="s">
        <v>165</v>
      </c>
      <c r="F14" s="44"/>
      <c r="G14" s="44" t="s">
        <v>166</v>
      </c>
      <c r="H14" s="45" t="s">
        <v>163</v>
      </c>
      <c r="I14" s="45">
        <v>2</v>
      </c>
      <c r="J14" s="45">
        <v>2</v>
      </c>
      <c r="K14" s="45" t="s">
        <v>163</v>
      </c>
      <c r="L14" s="44"/>
      <c r="M14" s="44"/>
      <c r="N14" s="44"/>
      <c r="O14" s="44"/>
      <c r="P14" s="48"/>
      <c r="Q14" s="49" t="str">
        <f t="shared" si="0"/>
        <v>-</v>
      </c>
      <c r="R14" s="47">
        <f t="shared" si="1"/>
        <v>1030000</v>
      </c>
      <c r="S14" s="47">
        <f t="shared" si="2"/>
        <v>1030000</v>
      </c>
      <c r="T14" s="50"/>
      <c r="U14" s="47">
        <f t="shared" si="3"/>
        <v>1030000</v>
      </c>
      <c r="V14" s="51">
        <f t="shared" si="4"/>
        <v>1030000</v>
      </c>
      <c r="W14" s="19"/>
      <c r="X14" s="19"/>
      <c r="Y14" s="99"/>
      <c r="Z14" s="44"/>
      <c r="AA14" s="44"/>
      <c r="AB14" s="99"/>
      <c r="AC14" s="99"/>
      <c r="AD14" s="99"/>
      <c r="AE14" s="99"/>
      <c r="AF14" s="99"/>
      <c r="AG14" s="99"/>
      <c r="AH14" s="99"/>
      <c r="AI14" s="104"/>
    </row>
    <row r="15" spans="1:35" ht="20.100000000000001" customHeight="1" x14ac:dyDescent="0.15">
      <c r="B15" s="43">
        <v>1</v>
      </c>
      <c r="C15" s="44">
        <v>2</v>
      </c>
      <c r="D15" s="44" t="s">
        <v>158</v>
      </c>
      <c r="E15" s="44" t="s">
        <v>165</v>
      </c>
      <c r="F15" s="44"/>
      <c r="G15" s="44" t="s">
        <v>166</v>
      </c>
      <c r="H15" s="45" t="s">
        <v>163</v>
      </c>
      <c r="I15" s="45">
        <v>2</v>
      </c>
      <c r="J15" s="45">
        <v>4</v>
      </c>
      <c r="K15" s="45" t="s">
        <v>163</v>
      </c>
      <c r="L15" s="44"/>
      <c r="M15" s="44"/>
      <c r="N15" s="44"/>
      <c r="O15" s="44"/>
      <c r="P15" s="48"/>
      <c r="Q15" s="49" t="str">
        <f t="shared" si="0"/>
        <v>-</v>
      </c>
      <c r="R15" s="47">
        <f t="shared" si="1"/>
        <v>378000</v>
      </c>
      <c r="S15" s="47">
        <f t="shared" si="2"/>
        <v>378000</v>
      </c>
      <c r="T15" s="50"/>
      <c r="U15" s="47">
        <f t="shared" si="3"/>
        <v>378000</v>
      </c>
      <c r="V15" s="51">
        <f t="shared" si="4"/>
        <v>378000</v>
      </c>
      <c r="W15" s="19"/>
      <c r="X15" s="19"/>
      <c r="Y15" s="99"/>
      <c r="Z15" s="44"/>
      <c r="AA15" s="44"/>
      <c r="AB15" s="99"/>
      <c r="AC15" s="99"/>
      <c r="AD15" s="99"/>
      <c r="AE15" s="99"/>
      <c r="AF15" s="99"/>
      <c r="AG15" s="99"/>
      <c r="AH15" s="99"/>
      <c r="AI15" s="104"/>
    </row>
    <row r="16" spans="1:35" ht="19.5" customHeight="1" x14ac:dyDescent="0.15">
      <c r="B16" s="43"/>
      <c r="C16" s="44"/>
      <c r="D16" s="44"/>
      <c r="E16" s="44"/>
      <c r="F16" s="44"/>
      <c r="G16" s="44"/>
      <c r="H16" s="45"/>
      <c r="I16" s="46"/>
      <c r="J16" s="45"/>
      <c r="K16" s="45"/>
      <c r="L16" s="47"/>
      <c r="M16" s="47"/>
      <c r="N16" s="47"/>
      <c r="O16" s="47"/>
      <c r="P16" s="48"/>
      <c r="Q16" s="49" t="str">
        <f t="shared" si="0"/>
        <v>-</v>
      </c>
      <c r="R16" s="47" t="str">
        <f t="shared" si="1"/>
        <v/>
      </c>
      <c r="S16" s="47">
        <f>MIN(O16,R16)</f>
        <v>0</v>
      </c>
      <c r="T16" s="50"/>
      <c r="U16" s="47">
        <f>MIN(N16,S16,T16)</f>
        <v>0</v>
      </c>
      <c r="V16" s="51">
        <f>ROUNDDOWN(U16,-3)</f>
        <v>0</v>
      </c>
      <c r="W16" s="19"/>
      <c r="X16" s="19"/>
      <c r="Y16" s="99"/>
      <c r="Z16" s="44"/>
      <c r="AA16" s="44"/>
      <c r="AB16" s="99"/>
      <c r="AC16" s="99"/>
      <c r="AD16" s="99"/>
      <c r="AE16" s="99"/>
      <c r="AF16" s="99"/>
      <c r="AG16" s="99"/>
      <c r="AH16" s="99"/>
      <c r="AI16" s="104"/>
    </row>
    <row r="17" spans="2:35" ht="20.100000000000001" customHeight="1" x14ac:dyDescent="0.15">
      <c r="B17" s="43"/>
      <c r="C17" s="44"/>
      <c r="D17" s="44"/>
      <c r="E17" s="44"/>
      <c r="F17" s="44"/>
      <c r="G17" s="44"/>
      <c r="H17" s="45"/>
      <c r="I17" s="45"/>
      <c r="J17" s="45"/>
      <c r="K17" s="45"/>
      <c r="L17" s="47"/>
      <c r="M17" s="47"/>
      <c r="N17" s="47"/>
      <c r="O17" s="47"/>
      <c r="P17" s="48"/>
      <c r="Q17" s="49" t="str">
        <f t="shared" si="0"/>
        <v>-</v>
      </c>
      <c r="R17" s="47" t="str">
        <f t="shared" si="1"/>
        <v/>
      </c>
      <c r="S17" s="47">
        <f t="shared" ref="S17:S24" si="5">MIN(O17,R17)</f>
        <v>0</v>
      </c>
      <c r="T17" s="50"/>
      <c r="U17" s="47">
        <f t="shared" ref="U17:U24" si="6">MIN(N17,S17,T17)</f>
        <v>0</v>
      </c>
      <c r="V17" s="51">
        <f t="shared" si="4"/>
        <v>0</v>
      </c>
      <c r="W17" s="19"/>
      <c r="X17" s="19"/>
      <c r="Y17" s="99"/>
      <c r="Z17" s="44"/>
      <c r="AA17" s="44"/>
      <c r="AB17" s="99"/>
      <c r="AC17" s="99"/>
      <c r="AD17" s="99"/>
      <c r="AE17" s="99"/>
      <c r="AF17" s="99"/>
      <c r="AG17" s="99"/>
      <c r="AH17" s="99"/>
      <c r="AI17" s="104"/>
    </row>
    <row r="18" spans="2:35" ht="20.100000000000001" customHeight="1" x14ac:dyDescent="0.15">
      <c r="B18" s="43"/>
      <c r="C18" s="44"/>
      <c r="D18" s="44"/>
      <c r="E18" s="44"/>
      <c r="F18" s="44"/>
      <c r="G18" s="44"/>
      <c r="H18" s="45"/>
      <c r="I18" s="45"/>
      <c r="J18" s="45"/>
      <c r="K18" s="45"/>
      <c r="L18" s="47"/>
      <c r="M18" s="47"/>
      <c r="N18" s="47"/>
      <c r="O18" s="47"/>
      <c r="P18" s="48"/>
      <c r="Q18" s="49" t="str">
        <f t="shared" si="0"/>
        <v>-</v>
      </c>
      <c r="R18" s="47" t="str">
        <f t="shared" si="1"/>
        <v/>
      </c>
      <c r="S18" s="47">
        <f t="shared" si="5"/>
        <v>0</v>
      </c>
      <c r="T18" s="50"/>
      <c r="U18" s="47">
        <f t="shared" si="6"/>
        <v>0</v>
      </c>
      <c r="V18" s="51">
        <f t="shared" si="4"/>
        <v>0</v>
      </c>
      <c r="W18" s="19"/>
      <c r="X18" s="19"/>
      <c r="Y18" s="99"/>
      <c r="Z18" s="44"/>
      <c r="AA18" s="44"/>
      <c r="AB18" s="99"/>
      <c r="AC18" s="99"/>
      <c r="AD18" s="99"/>
      <c r="AE18" s="99"/>
      <c r="AF18" s="99"/>
      <c r="AG18" s="99"/>
      <c r="AH18" s="99"/>
      <c r="AI18" s="104"/>
    </row>
    <row r="19" spans="2:35" ht="20.100000000000001" customHeight="1" x14ac:dyDescent="0.15">
      <c r="B19" s="43"/>
      <c r="C19" s="44"/>
      <c r="D19" s="44"/>
      <c r="E19" s="44"/>
      <c r="F19" s="44"/>
      <c r="G19" s="44"/>
      <c r="H19" s="45"/>
      <c r="I19" s="45"/>
      <c r="J19" s="46"/>
      <c r="K19" s="45"/>
      <c r="L19" s="47"/>
      <c r="M19" s="47"/>
      <c r="N19" s="47"/>
      <c r="O19" s="47"/>
      <c r="P19" s="48"/>
      <c r="Q19" s="49" t="str">
        <f t="shared" si="0"/>
        <v>-</v>
      </c>
      <c r="R19" s="47" t="str">
        <f t="shared" si="1"/>
        <v/>
      </c>
      <c r="S19" s="47">
        <f t="shared" si="5"/>
        <v>0</v>
      </c>
      <c r="T19" s="50"/>
      <c r="U19" s="47">
        <f t="shared" si="6"/>
        <v>0</v>
      </c>
      <c r="V19" s="51">
        <f t="shared" si="4"/>
        <v>0</v>
      </c>
      <c r="W19" s="19"/>
      <c r="X19" s="19"/>
      <c r="Y19" s="99"/>
      <c r="Z19" s="44"/>
      <c r="AA19" s="44"/>
      <c r="AB19" s="99"/>
      <c r="AC19" s="99"/>
      <c r="AD19" s="99"/>
      <c r="AE19" s="99"/>
      <c r="AF19" s="99"/>
      <c r="AG19" s="99"/>
      <c r="AH19" s="99"/>
      <c r="AI19" s="104"/>
    </row>
    <row r="20" spans="2:35" ht="20.100000000000001" customHeight="1" x14ac:dyDescent="0.15">
      <c r="B20" s="43"/>
      <c r="C20" s="44"/>
      <c r="D20" s="44"/>
      <c r="E20" s="44"/>
      <c r="F20" s="44"/>
      <c r="G20" s="44"/>
      <c r="H20" s="45"/>
      <c r="I20" s="45"/>
      <c r="J20" s="45"/>
      <c r="K20" s="45"/>
      <c r="L20" s="47"/>
      <c r="M20" s="47"/>
      <c r="N20" s="47"/>
      <c r="O20" s="47"/>
      <c r="P20" s="48"/>
      <c r="Q20" s="49" t="str">
        <f t="shared" si="0"/>
        <v>-</v>
      </c>
      <c r="R20" s="47" t="str">
        <f t="shared" si="1"/>
        <v/>
      </c>
      <c r="S20" s="47">
        <f t="shared" si="5"/>
        <v>0</v>
      </c>
      <c r="T20" s="50"/>
      <c r="U20" s="47">
        <f t="shared" si="6"/>
        <v>0</v>
      </c>
      <c r="V20" s="51">
        <f t="shared" si="4"/>
        <v>0</v>
      </c>
      <c r="W20" s="19"/>
      <c r="X20" s="19"/>
      <c r="Y20" s="99"/>
      <c r="Z20" s="44"/>
      <c r="AA20" s="44"/>
      <c r="AB20" s="99"/>
      <c r="AC20" s="99"/>
      <c r="AD20" s="99"/>
      <c r="AE20" s="99"/>
      <c r="AF20" s="99"/>
      <c r="AG20" s="99"/>
      <c r="AH20" s="99"/>
      <c r="AI20" s="104"/>
    </row>
    <row r="21" spans="2:35" ht="20.100000000000001" customHeight="1" x14ac:dyDescent="0.15">
      <c r="B21" s="43"/>
      <c r="C21" s="44"/>
      <c r="D21" s="44"/>
      <c r="E21" s="44"/>
      <c r="F21" s="44"/>
      <c r="G21" s="44"/>
      <c r="H21" s="45"/>
      <c r="I21" s="45"/>
      <c r="J21" s="45"/>
      <c r="K21" s="45"/>
      <c r="L21" s="47"/>
      <c r="M21" s="47"/>
      <c r="N21" s="47"/>
      <c r="O21" s="47"/>
      <c r="P21" s="48"/>
      <c r="Q21" s="49" t="str">
        <f t="shared" si="0"/>
        <v>-</v>
      </c>
      <c r="R21" s="47" t="str">
        <f t="shared" si="1"/>
        <v/>
      </c>
      <c r="S21" s="47">
        <f t="shared" si="5"/>
        <v>0</v>
      </c>
      <c r="T21" s="50"/>
      <c r="U21" s="47">
        <f t="shared" si="6"/>
        <v>0</v>
      </c>
      <c r="V21" s="51">
        <f t="shared" si="4"/>
        <v>0</v>
      </c>
      <c r="W21" s="19"/>
      <c r="X21" s="19"/>
      <c r="Y21" s="99"/>
      <c r="Z21" s="44"/>
      <c r="AA21" s="44"/>
      <c r="AB21" s="99"/>
      <c r="AC21" s="99"/>
      <c r="AD21" s="99"/>
      <c r="AE21" s="99"/>
      <c r="AF21" s="99"/>
      <c r="AG21" s="99"/>
      <c r="AH21" s="99"/>
      <c r="AI21" s="104"/>
    </row>
    <row r="22" spans="2:35" ht="20.100000000000001" customHeight="1" x14ac:dyDescent="0.15">
      <c r="B22" s="43"/>
      <c r="C22" s="44"/>
      <c r="D22" s="44"/>
      <c r="E22" s="44"/>
      <c r="F22" s="44"/>
      <c r="G22" s="44"/>
      <c r="H22" s="45"/>
      <c r="I22" s="45"/>
      <c r="J22" s="45"/>
      <c r="K22" s="45"/>
      <c r="L22" s="47"/>
      <c r="M22" s="47"/>
      <c r="N22" s="47"/>
      <c r="O22" s="47"/>
      <c r="P22" s="48"/>
      <c r="Q22" s="49" t="str">
        <f t="shared" si="0"/>
        <v>-</v>
      </c>
      <c r="R22" s="47" t="str">
        <f t="shared" si="1"/>
        <v/>
      </c>
      <c r="S22" s="47">
        <f t="shared" si="5"/>
        <v>0</v>
      </c>
      <c r="T22" s="50"/>
      <c r="U22" s="47">
        <f t="shared" si="6"/>
        <v>0</v>
      </c>
      <c r="V22" s="51">
        <f t="shared" si="4"/>
        <v>0</v>
      </c>
      <c r="W22" s="19"/>
      <c r="X22" s="19"/>
      <c r="Y22" s="99"/>
      <c r="Z22" s="44"/>
      <c r="AA22" s="44"/>
      <c r="AB22" s="99"/>
      <c r="AC22" s="99"/>
      <c r="AD22" s="99"/>
      <c r="AE22" s="99"/>
      <c r="AF22" s="99"/>
      <c r="AG22" s="99"/>
      <c r="AH22" s="99"/>
      <c r="AI22" s="104"/>
    </row>
    <row r="23" spans="2:35" ht="20.100000000000001" customHeight="1" x14ac:dyDescent="0.15">
      <c r="B23" s="43"/>
      <c r="C23" s="44"/>
      <c r="D23" s="44"/>
      <c r="E23" s="44"/>
      <c r="F23" s="44"/>
      <c r="G23" s="44"/>
      <c r="H23" s="45"/>
      <c r="I23" s="45"/>
      <c r="J23" s="45"/>
      <c r="K23" s="45"/>
      <c r="L23" s="44"/>
      <c r="M23" s="44"/>
      <c r="N23" s="44"/>
      <c r="O23" s="44"/>
      <c r="P23" s="48"/>
      <c r="Q23" s="49" t="str">
        <f t="shared" si="0"/>
        <v>-</v>
      </c>
      <c r="R23" s="47" t="str">
        <f t="shared" si="1"/>
        <v/>
      </c>
      <c r="S23" s="47">
        <f t="shared" si="5"/>
        <v>0</v>
      </c>
      <c r="T23" s="50"/>
      <c r="U23" s="47">
        <f t="shared" si="6"/>
        <v>0</v>
      </c>
      <c r="V23" s="51">
        <f t="shared" si="4"/>
        <v>0</v>
      </c>
      <c r="W23" s="19"/>
      <c r="X23" s="19"/>
      <c r="Y23" s="99"/>
      <c r="Z23" s="44"/>
      <c r="AA23" s="44"/>
      <c r="AB23" s="99"/>
      <c r="AC23" s="99"/>
      <c r="AD23" s="99"/>
      <c r="AE23" s="99"/>
      <c r="AF23" s="99"/>
      <c r="AG23" s="99"/>
      <c r="AH23" s="99"/>
      <c r="AI23" s="104"/>
    </row>
    <row r="24" spans="2:35" ht="20.100000000000001" customHeight="1" x14ac:dyDescent="0.15">
      <c r="B24" s="43"/>
      <c r="C24" s="44"/>
      <c r="D24" s="44"/>
      <c r="E24" s="44"/>
      <c r="F24" s="44"/>
      <c r="G24" s="44"/>
      <c r="H24" s="45"/>
      <c r="I24" s="45"/>
      <c r="J24" s="45"/>
      <c r="K24" s="45"/>
      <c r="L24" s="44"/>
      <c r="M24" s="44"/>
      <c r="N24" s="44"/>
      <c r="O24" s="44"/>
      <c r="P24" s="48"/>
      <c r="Q24" s="49" t="str">
        <f t="shared" si="0"/>
        <v>-</v>
      </c>
      <c r="R24" s="47" t="str">
        <f t="shared" si="1"/>
        <v/>
      </c>
      <c r="S24" s="47">
        <f t="shared" si="5"/>
        <v>0</v>
      </c>
      <c r="T24" s="50"/>
      <c r="U24" s="47">
        <f t="shared" si="6"/>
        <v>0</v>
      </c>
      <c r="V24" s="51">
        <f t="shared" si="4"/>
        <v>0</v>
      </c>
      <c r="W24" s="19"/>
      <c r="X24" s="19"/>
      <c r="Y24" s="99"/>
      <c r="Z24" s="44"/>
      <c r="AA24" s="44"/>
      <c r="AB24" s="99"/>
      <c r="AC24" s="99"/>
      <c r="AD24" s="99"/>
      <c r="AE24" s="99"/>
      <c r="AF24" s="99"/>
      <c r="AG24" s="99"/>
      <c r="AH24" s="99"/>
      <c r="AI24" s="104"/>
    </row>
    <row r="25" spans="2:35" ht="19.5" customHeight="1" x14ac:dyDescent="0.15">
      <c r="B25" s="43"/>
      <c r="C25" s="44"/>
      <c r="D25" s="44"/>
      <c r="E25" s="44"/>
      <c r="F25" s="44"/>
      <c r="G25" s="44"/>
      <c r="H25" s="45"/>
      <c r="I25" s="46"/>
      <c r="J25" s="45"/>
      <c r="K25" s="45"/>
      <c r="L25" s="47"/>
      <c r="M25" s="47"/>
      <c r="N25" s="47"/>
      <c r="O25" s="47"/>
      <c r="P25" s="48"/>
      <c r="Q25" s="49" t="str">
        <f t="shared" si="0"/>
        <v>-</v>
      </c>
      <c r="R25" s="47" t="str">
        <f t="shared" si="1"/>
        <v/>
      </c>
      <c r="S25" s="47">
        <f>MIN(O25,R25)</f>
        <v>0</v>
      </c>
      <c r="T25" s="50"/>
      <c r="U25" s="47">
        <f>MIN(N25,S25,T25)</f>
        <v>0</v>
      </c>
      <c r="V25" s="51">
        <f>ROUNDDOWN(U25,-3)</f>
        <v>0</v>
      </c>
      <c r="W25" s="19"/>
      <c r="X25" s="19"/>
      <c r="Y25" s="99"/>
      <c r="Z25" s="44"/>
      <c r="AA25" s="44"/>
      <c r="AB25" s="99"/>
      <c r="AC25" s="99"/>
      <c r="AD25" s="99"/>
      <c r="AE25" s="99"/>
      <c r="AF25" s="99"/>
      <c r="AG25" s="99"/>
      <c r="AH25" s="99"/>
      <c r="AI25" s="104"/>
    </row>
    <row r="26" spans="2:35" ht="20.100000000000001" customHeight="1" x14ac:dyDescent="0.15">
      <c r="B26" s="43"/>
      <c r="C26" s="44"/>
      <c r="D26" s="44"/>
      <c r="E26" s="44"/>
      <c r="F26" s="44"/>
      <c r="G26" s="44"/>
      <c r="H26" s="45"/>
      <c r="I26" s="45"/>
      <c r="J26" s="45"/>
      <c r="K26" s="45"/>
      <c r="L26" s="47"/>
      <c r="M26" s="47"/>
      <c r="N26" s="47"/>
      <c r="O26" s="47"/>
      <c r="P26" s="48"/>
      <c r="Q26" s="49" t="str">
        <f t="shared" si="0"/>
        <v>-</v>
      </c>
      <c r="R26" s="47" t="str">
        <f t="shared" si="1"/>
        <v/>
      </c>
      <c r="S26" s="47">
        <f t="shared" ref="S26:S33" si="7">MIN(O26,R26)</f>
        <v>0</v>
      </c>
      <c r="T26" s="50"/>
      <c r="U26" s="47">
        <f t="shared" ref="U26:U33" si="8">MIN(N26,S26,T26)</f>
        <v>0</v>
      </c>
      <c r="V26" s="51">
        <f t="shared" si="4"/>
        <v>0</v>
      </c>
      <c r="W26" s="19"/>
      <c r="X26" s="19"/>
      <c r="Y26" s="99"/>
      <c r="Z26" s="44"/>
      <c r="AA26" s="44"/>
      <c r="AB26" s="99"/>
      <c r="AC26" s="99"/>
      <c r="AD26" s="99"/>
      <c r="AE26" s="99"/>
      <c r="AF26" s="99"/>
      <c r="AG26" s="99"/>
      <c r="AH26" s="99"/>
      <c r="AI26" s="104"/>
    </row>
    <row r="27" spans="2:35" ht="20.100000000000001" customHeight="1" x14ac:dyDescent="0.15">
      <c r="B27" s="43"/>
      <c r="C27" s="44"/>
      <c r="D27" s="44"/>
      <c r="E27" s="44"/>
      <c r="F27" s="44"/>
      <c r="G27" s="44"/>
      <c r="H27" s="45"/>
      <c r="I27" s="45"/>
      <c r="J27" s="45"/>
      <c r="K27" s="45"/>
      <c r="L27" s="47"/>
      <c r="M27" s="47"/>
      <c r="N27" s="47"/>
      <c r="O27" s="47"/>
      <c r="P27" s="48"/>
      <c r="Q27" s="49" t="str">
        <f t="shared" si="0"/>
        <v>-</v>
      </c>
      <c r="R27" s="47" t="str">
        <f t="shared" si="1"/>
        <v/>
      </c>
      <c r="S27" s="47">
        <f t="shared" si="7"/>
        <v>0</v>
      </c>
      <c r="T27" s="50"/>
      <c r="U27" s="47">
        <f t="shared" si="8"/>
        <v>0</v>
      </c>
      <c r="V27" s="51">
        <f t="shared" si="4"/>
        <v>0</v>
      </c>
      <c r="W27" s="19"/>
      <c r="X27" s="19"/>
      <c r="Y27" s="99"/>
      <c r="Z27" s="44"/>
      <c r="AA27" s="44"/>
      <c r="AB27" s="99"/>
      <c r="AC27" s="99"/>
      <c r="AD27" s="99"/>
      <c r="AE27" s="99"/>
      <c r="AF27" s="99"/>
      <c r="AG27" s="99"/>
      <c r="AH27" s="99"/>
      <c r="AI27" s="104"/>
    </row>
    <row r="28" spans="2:35" ht="20.100000000000001" customHeight="1" x14ac:dyDescent="0.15">
      <c r="B28" s="43"/>
      <c r="C28" s="44"/>
      <c r="D28" s="44"/>
      <c r="E28" s="44"/>
      <c r="F28" s="44"/>
      <c r="G28" s="44"/>
      <c r="H28" s="45"/>
      <c r="I28" s="45"/>
      <c r="J28" s="46"/>
      <c r="K28" s="45"/>
      <c r="L28" s="47"/>
      <c r="M28" s="47"/>
      <c r="N28" s="47"/>
      <c r="O28" s="47"/>
      <c r="P28" s="48"/>
      <c r="Q28" s="49" t="str">
        <f t="shared" si="0"/>
        <v>-</v>
      </c>
      <c r="R28" s="47" t="str">
        <f t="shared" si="1"/>
        <v/>
      </c>
      <c r="S28" s="47">
        <f t="shared" si="7"/>
        <v>0</v>
      </c>
      <c r="T28" s="50"/>
      <c r="U28" s="47">
        <f t="shared" si="8"/>
        <v>0</v>
      </c>
      <c r="V28" s="51">
        <f t="shared" si="4"/>
        <v>0</v>
      </c>
      <c r="W28" s="19"/>
      <c r="X28" s="19"/>
      <c r="Y28" s="99"/>
      <c r="Z28" s="44"/>
      <c r="AA28" s="44"/>
      <c r="AB28" s="99"/>
      <c r="AC28" s="99"/>
      <c r="AD28" s="99"/>
      <c r="AE28" s="99"/>
      <c r="AF28" s="99"/>
      <c r="AG28" s="99"/>
      <c r="AH28" s="99"/>
      <c r="AI28" s="104"/>
    </row>
    <row r="29" spans="2:35" ht="20.100000000000001" customHeight="1" x14ac:dyDescent="0.15">
      <c r="B29" s="43"/>
      <c r="C29" s="44"/>
      <c r="D29" s="44"/>
      <c r="E29" s="44"/>
      <c r="F29" s="44"/>
      <c r="G29" s="44"/>
      <c r="H29" s="45"/>
      <c r="I29" s="45"/>
      <c r="J29" s="45"/>
      <c r="K29" s="45"/>
      <c r="L29" s="47"/>
      <c r="M29" s="47"/>
      <c r="N29" s="47"/>
      <c r="O29" s="47"/>
      <c r="P29" s="48"/>
      <c r="Q29" s="49" t="str">
        <f t="shared" si="0"/>
        <v>-</v>
      </c>
      <c r="R29" s="47" t="str">
        <f t="shared" si="1"/>
        <v/>
      </c>
      <c r="S29" s="47">
        <f t="shared" si="7"/>
        <v>0</v>
      </c>
      <c r="T29" s="50"/>
      <c r="U29" s="47">
        <f t="shared" si="8"/>
        <v>0</v>
      </c>
      <c r="V29" s="51">
        <f t="shared" si="4"/>
        <v>0</v>
      </c>
      <c r="W29" s="19"/>
      <c r="X29" s="19"/>
      <c r="Y29" s="99"/>
      <c r="Z29" s="44"/>
      <c r="AA29" s="44"/>
      <c r="AB29" s="99"/>
      <c r="AC29" s="99"/>
      <c r="AD29" s="99"/>
      <c r="AE29" s="99"/>
      <c r="AF29" s="99"/>
      <c r="AG29" s="99"/>
      <c r="AH29" s="99"/>
      <c r="AI29" s="104"/>
    </row>
    <row r="30" spans="2:35" ht="20.100000000000001" customHeight="1" x14ac:dyDescent="0.15">
      <c r="B30" s="43"/>
      <c r="C30" s="44"/>
      <c r="D30" s="44"/>
      <c r="E30" s="44"/>
      <c r="F30" s="44"/>
      <c r="G30" s="44"/>
      <c r="H30" s="45"/>
      <c r="I30" s="45"/>
      <c r="J30" s="45"/>
      <c r="K30" s="45"/>
      <c r="L30" s="47"/>
      <c r="M30" s="47"/>
      <c r="N30" s="47"/>
      <c r="O30" s="47"/>
      <c r="P30" s="48"/>
      <c r="Q30" s="49" t="str">
        <f t="shared" si="0"/>
        <v>-</v>
      </c>
      <c r="R30" s="47" t="str">
        <f t="shared" si="1"/>
        <v/>
      </c>
      <c r="S30" s="47">
        <f t="shared" si="7"/>
        <v>0</v>
      </c>
      <c r="T30" s="50"/>
      <c r="U30" s="47">
        <f t="shared" si="8"/>
        <v>0</v>
      </c>
      <c r="V30" s="51">
        <f t="shared" si="4"/>
        <v>0</v>
      </c>
      <c r="W30" s="19"/>
      <c r="X30" s="19"/>
      <c r="Y30" s="99"/>
      <c r="Z30" s="44"/>
      <c r="AA30" s="44"/>
      <c r="AB30" s="99"/>
      <c r="AC30" s="99"/>
      <c r="AD30" s="99"/>
      <c r="AE30" s="99"/>
      <c r="AF30" s="99"/>
      <c r="AG30" s="99"/>
      <c r="AH30" s="99"/>
      <c r="AI30" s="104"/>
    </row>
    <row r="31" spans="2:35" ht="20.100000000000001" customHeight="1" x14ac:dyDescent="0.15">
      <c r="B31" s="43"/>
      <c r="C31" s="44"/>
      <c r="D31" s="44"/>
      <c r="E31" s="44"/>
      <c r="F31" s="44"/>
      <c r="G31" s="44"/>
      <c r="H31" s="45"/>
      <c r="I31" s="45"/>
      <c r="J31" s="45"/>
      <c r="K31" s="45"/>
      <c r="L31" s="47"/>
      <c r="M31" s="47"/>
      <c r="N31" s="47"/>
      <c r="O31" s="47"/>
      <c r="P31" s="48"/>
      <c r="Q31" s="49" t="str">
        <f t="shared" si="0"/>
        <v>-</v>
      </c>
      <c r="R31" s="47" t="str">
        <f t="shared" si="1"/>
        <v/>
      </c>
      <c r="S31" s="47">
        <f t="shared" si="7"/>
        <v>0</v>
      </c>
      <c r="T31" s="50"/>
      <c r="U31" s="47">
        <f t="shared" si="8"/>
        <v>0</v>
      </c>
      <c r="V31" s="51">
        <f t="shared" si="4"/>
        <v>0</v>
      </c>
      <c r="W31" s="19"/>
      <c r="X31" s="19"/>
      <c r="Y31" s="99"/>
      <c r="Z31" s="44"/>
      <c r="AA31" s="44"/>
      <c r="AB31" s="99"/>
      <c r="AC31" s="99"/>
      <c r="AD31" s="99"/>
      <c r="AE31" s="99"/>
      <c r="AF31" s="99"/>
      <c r="AG31" s="99"/>
      <c r="AH31" s="99"/>
      <c r="AI31" s="104"/>
    </row>
    <row r="32" spans="2:35" ht="20.100000000000001" customHeight="1" x14ac:dyDescent="0.15">
      <c r="B32" s="43"/>
      <c r="C32" s="44"/>
      <c r="D32" s="44"/>
      <c r="E32" s="44"/>
      <c r="F32" s="44"/>
      <c r="G32" s="44"/>
      <c r="H32" s="45"/>
      <c r="I32" s="45"/>
      <c r="J32" s="45"/>
      <c r="K32" s="45"/>
      <c r="L32" s="44"/>
      <c r="M32" s="44"/>
      <c r="N32" s="44"/>
      <c r="O32" s="44"/>
      <c r="P32" s="48"/>
      <c r="Q32" s="49" t="str">
        <f t="shared" si="0"/>
        <v>-</v>
      </c>
      <c r="R32" s="47" t="str">
        <f t="shared" si="1"/>
        <v/>
      </c>
      <c r="S32" s="47">
        <f t="shared" si="7"/>
        <v>0</v>
      </c>
      <c r="T32" s="50"/>
      <c r="U32" s="47">
        <f t="shared" si="8"/>
        <v>0</v>
      </c>
      <c r="V32" s="51">
        <f t="shared" si="4"/>
        <v>0</v>
      </c>
      <c r="W32" s="19"/>
      <c r="X32" s="19"/>
      <c r="Y32" s="99"/>
      <c r="Z32" s="44"/>
      <c r="AA32" s="44"/>
      <c r="AB32" s="99"/>
      <c r="AC32" s="99"/>
      <c r="AD32" s="99"/>
      <c r="AE32" s="99"/>
      <c r="AF32" s="99"/>
      <c r="AG32" s="99"/>
      <c r="AH32" s="99"/>
      <c r="AI32" s="104"/>
    </row>
    <row r="33" spans="2:35" ht="20.100000000000001" customHeight="1" x14ac:dyDescent="0.15">
      <c r="B33" s="43"/>
      <c r="C33" s="44"/>
      <c r="D33" s="44"/>
      <c r="E33" s="44"/>
      <c r="F33" s="44"/>
      <c r="G33" s="44"/>
      <c r="H33" s="45"/>
      <c r="I33" s="45"/>
      <c r="J33" s="45"/>
      <c r="K33" s="45"/>
      <c r="L33" s="44"/>
      <c r="M33" s="44"/>
      <c r="N33" s="44"/>
      <c r="O33" s="44"/>
      <c r="P33" s="48"/>
      <c r="Q33" s="49" t="str">
        <f t="shared" si="0"/>
        <v>-</v>
      </c>
      <c r="R33" s="47" t="str">
        <f t="shared" si="1"/>
        <v/>
      </c>
      <c r="S33" s="47">
        <f t="shared" si="7"/>
        <v>0</v>
      </c>
      <c r="T33" s="50"/>
      <c r="U33" s="47">
        <f t="shared" si="8"/>
        <v>0</v>
      </c>
      <c r="V33" s="51">
        <f t="shared" si="4"/>
        <v>0</v>
      </c>
      <c r="W33" s="19"/>
      <c r="X33" s="19"/>
      <c r="Y33" s="99"/>
      <c r="Z33" s="44"/>
      <c r="AA33" s="44"/>
      <c r="AB33" s="99"/>
      <c r="AC33" s="99"/>
      <c r="AD33" s="99"/>
      <c r="AE33" s="99"/>
      <c r="AF33" s="99"/>
      <c r="AG33" s="99"/>
      <c r="AH33" s="99"/>
      <c r="AI33" s="104"/>
    </row>
    <row r="34" spans="2:35" ht="19.5" customHeight="1" x14ac:dyDescent="0.15">
      <c r="B34" s="43"/>
      <c r="C34" s="44"/>
      <c r="D34" s="44"/>
      <c r="E34" s="44"/>
      <c r="F34" s="44"/>
      <c r="G34" s="44"/>
      <c r="H34" s="45"/>
      <c r="I34" s="46"/>
      <c r="J34" s="45"/>
      <c r="K34" s="45"/>
      <c r="L34" s="47"/>
      <c r="M34" s="47"/>
      <c r="N34" s="47"/>
      <c r="O34" s="47"/>
      <c r="P34" s="48"/>
      <c r="Q34" s="49" t="str">
        <f t="shared" si="0"/>
        <v>-</v>
      </c>
      <c r="R34" s="47" t="str">
        <f t="shared" si="1"/>
        <v/>
      </c>
      <c r="S34" s="47">
        <f>MIN(O34,R34)</f>
        <v>0</v>
      </c>
      <c r="T34" s="50"/>
      <c r="U34" s="47">
        <f>MIN(N34,S34,T34)</f>
        <v>0</v>
      </c>
      <c r="V34" s="51">
        <f>ROUNDDOWN(U34,-3)</f>
        <v>0</v>
      </c>
      <c r="W34" s="19"/>
      <c r="X34" s="19"/>
      <c r="Y34" s="99"/>
      <c r="Z34" s="44"/>
      <c r="AA34" s="44"/>
      <c r="AB34" s="99"/>
      <c r="AC34" s="99"/>
      <c r="AD34" s="99"/>
      <c r="AE34" s="99"/>
      <c r="AF34" s="99"/>
      <c r="AG34" s="99"/>
      <c r="AH34" s="99"/>
      <c r="AI34" s="104"/>
    </row>
    <row r="35" spans="2:35" ht="20.100000000000001" customHeight="1" x14ac:dyDescent="0.15">
      <c r="B35" s="43"/>
      <c r="C35" s="44"/>
      <c r="D35" s="44"/>
      <c r="E35" s="44"/>
      <c r="F35" s="44"/>
      <c r="G35" s="44"/>
      <c r="H35" s="45"/>
      <c r="I35" s="45"/>
      <c r="J35" s="45"/>
      <c r="K35" s="45"/>
      <c r="L35" s="47"/>
      <c r="M35" s="47"/>
      <c r="N35" s="47"/>
      <c r="O35" s="47"/>
      <c r="P35" s="48"/>
      <c r="Q35" s="49" t="str">
        <f t="shared" si="0"/>
        <v>-</v>
      </c>
      <c r="R35" s="47" t="str">
        <f t="shared" si="1"/>
        <v/>
      </c>
      <c r="S35" s="47">
        <f t="shared" ref="S35:S42" si="9">MIN(O35,R35)</f>
        <v>0</v>
      </c>
      <c r="T35" s="50"/>
      <c r="U35" s="47">
        <f t="shared" ref="U35:U42" si="10">MIN(N35,S35,T35)</f>
        <v>0</v>
      </c>
      <c r="V35" s="51">
        <f t="shared" si="4"/>
        <v>0</v>
      </c>
      <c r="W35" s="19"/>
      <c r="X35" s="19"/>
      <c r="Y35" s="99"/>
      <c r="Z35" s="44"/>
      <c r="AA35" s="44"/>
      <c r="AB35" s="99"/>
      <c r="AC35" s="99"/>
      <c r="AD35" s="99"/>
      <c r="AE35" s="99"/>
      <c r="AF35" s="99"/>
      <c r="AG35" s="99"/>
      <c r="AH35" s="99"/>
      <c r="AI35" s="104"/>
    </row>
    <row r="36" spans="2:35" ht="20.100000000000001" customHeight="1" x14ac:dyDescent="0.15">
      <c r="B36" s="43"/>
      <c r="C36" s="44"/>
      <c r="D36" s="44"/>
      <c r="E36" s="44"/>
      <c r="F36" s="44"/>
      <c r="G36" s="44"/>
      <c r="H36" s="45"/>
      <c r="I36" s="45"/>
      <c r="J36" s="45"/>
      <c r="K36" s="45"/>
      <c r="L36" s="47"/>
      <c r="M36" s="47"/>
      <c r="N36" s="47"/>
      <c r="O36" s="47"/>
      <c r="P36" s="48"/>
      <c r="Q36" s="49" t="str">
        <f t="shared" si="0"/>
        <v>-</v>
      </c>
      <c r="R36" s="47" t="str">
        <f t="shared" si="1"/>
        <v/>
      </c>
      <c r="S36" s="47">
        <f t="shared" si="9"/>
        <v>0</v>
      </c>
      <c r="T36" s="50"/>
      <c r="U36" s="47">
        <f t="shared" si="10"/>
        <v>0</v>
      </c>
      <c r="V36" s="51">
        <f t="shared" si="4"/>
        <v>0</v>
      </c>
      <c r="W36" s="19"/>
      <c r="X36" s="19"/>
      <c r="Y36" s="99"/>
      <c r="Z36" s="44"/>
      <c r="AA36" s="44"/>
      <c r="AB36" s="99"/>
      <c r="AC36" s="99"/>
      <c r="AD36" s="99"/>
      <c r="AE36" s="99"/>
      <c r="AF36" s="99"/>
      <c r="AG36" s="99"/>
      <c r="AH36" s="99"/>
      <c r="AI36" s="104"/>
    </row>
    <row r="37" spans="2:35" ht="20.100000000000001" customHeight="1" x14ac:dyDescent="0.15">
      <c r="B37" s="43"/>
      <c r="C37" s="44"/>
      <c r="D37" s="44"/>
      <c r="E37" s="44"/>
      <c r="F37" s="44"/>
      <c r="G37" s="44"/>
      <c r="H37" s="45"/>
      <c r="I37" s="45"/>
      <c r="J37" s="46"/>
      <c r="K37" s="45"/>
      <c r="L37" s="47"/>
      <c r="M37" s="47"/>
      <c r="N37" s="47"/>
      <c r="O37" s="47"/>
      <c r="P37" s="48"/>
      <c r="Q37" s="49" t="str">
        <f t="shared" si="0"/>
        <v>-</v>
      </c>
      <c r="R37" s="47" t="str">
        <f t="shared" si="1"/>
        <v/>
      </c>
      <c r="S37" s="47">
        <f t="shared" si="9"/>
        <v>0</v>
      </c>
      <c r="T37" s="50"/>
      <c r="U37" s="47">
        <f t="shared" si="10"/>
        <v>0</v>
      </c>
      <c r="V37" s="51">
        <f t="shared" si="4"/>
        <v>0</v>
      </c>
      <c r="W37" s="19"/>
      <c r="X37" s="19"/>
      <c r="Y37" s="99"/>
      <c r="Z37" s="44"/>
      <c r="AA37" s="44"/>
      <c r="AB37" s="99"/>
      <c r="AC37" s="99"/>
      <c r="AD37" s="99"/>
      <c r="AE37" s="99"/>
      <c r="AF37" s="99"/>
      <c r="AG37" s="99"/>
      <c r="AH37" s="99"/>
      <c r="AI37" s="104"/>
    </row>
    <row r="38" spans="2:35" ht="20.100000000000001" customHeight="1" x14ac:dyDescent="0.15">
      <c r="B38" s="43"/>
      <c r="C38" s="44"/>
      <c r="D38" s="44"/>
      <c r="E38" s="44"/>
      <c r="F38" s="44"/>
      <c r="G38" s="44"/>
      <c r="H38" s="45"/>
      <c r="I38" s="45"/>
      <c r="J38" s="45"/>
      <c r="K38" s="45"/>
      <c r="L38" s="47"/>
      <c r="M38" s="47"/>
      <c r="N38" s="47"/>
      <c r="O38" s="47"/>
      <c r="P38" s="48"/>
      <c r="Q38" s="49" t="str">
        <f t="shared" si="0"/>
        <v>-</v>
      </c>
      <c r="R38" s="47" t="str">
        <f t="shared" si="1"/>
        <v/>
      </c>
      <c r="S38" s="47">
        <f t="shared" si="9"/>
        <v>0</v>
      </c>
      <c r="T38" s="50"/>
      <c r="U38" s="47">
        <f t="shared" si="10"/>
        <v>0</v>
      </c>
      <c r="V38" s="51">
        <f t="shared" si="4"/>
        <v>0</v>
      </c>
      <c r="W38" s="19"/>
      <c r="X38" s="19"/>
      <c r="Y38" s="99"/>
      <c r="Z38" s="44"/>
      <c r="AA38" s="44"/>
      <c r="AB38" s="99"/>
      <c r="AC38" s="99"/>
      <c r="AD38" s="99"/>
      <c r="AE38" s="99"/>
      <c r="AF38" s="99"/>
      <c r="AG38" s="99"/>
      <c r="AH38" s="99"/>
      <c r="AI38" s="104"/>
    </row>
    <row r="39" spans="2:35" ht="20.100000000000001" customHeight="1" x14ac:dyDescent="0.15">
      <c r="B39" s="43"/>
      <c r="C39" s="44"/>
      <c r="D39" s="44"/>
      <c r="E39" s="44"/>
      <c r="F39" s="44"/>
      <c r="G39" s="44"/>
      <c r="H39" s="45"/>
      <c r="I39" s="45"/>
      <c r="J39" s="45"/>
      <c r="K39" s="45"/>
      <c r="L39" s="47"/>
      <c r="M39" s="47"/>
      <c r="N39" s="47"/>
      <c r="O39" s="47"/>
      <c r="P39" s="48"/>
      <c r="Q39" s="49" t="str">
        <f t="shared" si="0"/>
        <v>-</v>
      </c>
      <c r="R39" s="47" t="str">
        <f t="shared" si="1"/>
        <v/>
      </c>
      <c r="S39" s="47">
        <f t="shared" si="9"/>
        <v>0</v>
      </c>
      <c r="T39" s="50"/>
      <c r="U39" s="47">
        <f t="shared" si="10"/>
        <v>0</v>
      </c>
      <c r="V39" s="51">
        <f t="shared" si="4"/>
        <v>0</v>
      </c>
      <c r="W39" s="19"/>
      <c r="X39" s="19"/>
      <c r="Y39" s="99"/>
      <c r="Z39" s="44"/>
      <c r="AA39" s="44"/>
      <c r="AB39" s="99"/>
      <c r="AC39" s="99"/>
      <c r="AD39" s="99"/>
      <c r="AE39" s="99"/>
      <c r="AF39" s="99"/>
      <c r="AG39" s="99"/>
      <c r="AH39" s="99"/>
      <c r="AI39" s="104"/>
    </row>
    <row r="40" spans="2:35" ht="20.100000000000001" customHeight="1" x14ac:dyDescent="0.15">
      <c r="B40" s="43"/>
      <c r="C40" s="44"/>
      <c r="D40" s="44"/>
      <c r="E40" s="44"/>
      <c r="F40" s="44"/>
      <c r="G40" s="44"/>
      <c r="H40" s="45"/>
      <c r="I40" s="45"/>
      <c r="J40" s="45"/>
      <c r="K40" s="45"/>
      <c r="L40" s="47"/>
      <c r="M40" s="47"/>
      <c r="N40" s="47"/>
      <c r="O40" s="47"/>
      <c r="P40" s="48"/>
      <c r="Q40" s="49" t="str">
        <f t="shared" si="0"/>
        <v>-</v>
      </c>
      <c r="R40" s="47" t="str">
        <f t="shared" si="1"/>
        <v/>
      </c>
      <c r="S40" s="47">
        <f t="shared" si="9"/>
        <v>0</v>
      </c>
      <c r="T40" s="50"/>
      <c r="U40" s="47">
        <f t="shared" si="10"/>
        <v>0</v>
      </c>
      <c r="V40" s="51">
        <f t="shared" si="4"/>
        <v>0</v>
      </c>
      <c r="W40" s="19"/>
      <c r="X40" s="19"/>
      <c r="Y40" s="99"/>
      <c r="Z40" s="44"/>
      <c r="AA40" s="44"/>
      <c r="AB40" s="99"/>
      <c r="AC40" s="99"/>
      <c r="AD40" s="99"/>
      <c r="AE40" s="99"/>
      <c r="AF40" s="99"/>
      <c r="AG40" s="99"/>
      <c r="AH40" s="99"/>
      <c r="AI40" s="104"/>
    </row>
    <row r="41" spans="2:35" ht="20.100000000000001" customHeight="1" x14ac:dyDescent="0.15">
      <c r="B41" s="43"/>
      <c r="C41" s="44"/>
      <c r="D41" s="44"/>
      <c r="E41" s="44"/>
      <c r="F41" s="44"/>
      <c r="G41" s="44"/>
      <c r="H41" s="45"/>
      <c r="I41" s="45"/>
      <c r="J41" s="45"/>
      <c r="K41" s="45"/>
      <c r="L41" s="44"/>
      <c r="M41" s="44"/>
      <c r="N41" s="44"/>
      <c r="O41" s="44"/>
      <c r="P41" s="48"/>
      <c r="Q41" s="49" t="str">
        <f t="shared" si="0"/>
        <v>-</v>
      </c>
      <c r="R41" s="47" t="str">
        <f t="shared" si="1"/>
        <v/>
      </c>
      <c r="S41" s="47">
        <f t="shared" si="9"/>
        <v>0</v>
      </c>
      <c r="T41" s="50"/>
      <c r="U41" s="47">
        <f t="shared" si="10"/>
        <v>0</v>
      </c>
      <c r="V41" s="51">
        <f t="shared" si="4"/>
        <v>0</v>
      </c>
      <c r="W41" s="19"/>
      <c r="X41" s="19"/>
      <c r="Y41" s="99"/>
      <c r="Z41" s="44"/>
      <c r="AA41" s="44"/>
      <c r="AB41" s="99"/>
      <c r="AC41" s="99"/>
      <c r="AD41" s="99"/>
      <c r="AE41" s="99"/>
      <c r="AF41" s="99"/>
      <c r="AG41" s="99"/>
      <c r="AH41" s="99"/>
      <c r="AI41" s="104"/>
    </row>
    <row r="42" spans="2:35" ht="20.100000000000001" customHeight="1" thickBot="1" x14ac:dyDescent="0.2">
      <c r="B42" s="52"/>
      <c r="C42" s="53"/>
      <c r="D42" s="53"/>
      <c r="E42" s="53"/>
      <c r="F42" s="53"/>
      <c r="G42" s="53"/>
      <c r="H42" s="54"/>
      <c r="I42" s="54"/>
      <c r="J42" s="54"/>
      <c r="K42" s="54"/>
      <c r="L42" s="53"/>
      <c r="M42" s="53"/>
      <c r="N42" s="53"/>
      <c r="O42" s="53"/>
      <c r="P42" s="55"/>
      <c r="Q42" s="56" t="str">
        <f>IF(J42=1,17500,"-")</f>
        <v>-</v>
      </c>
      <c r="R42" s="47" t="str">
        <f t="shared" si="1"/>
        <v/>
      </c>
      <c r="S42" s="57">
        <f t="shared" si="9"/>
        <v>0</v>
      </c>
      <c r="T42" s="58"/>
      <c r="U42" s="57">
        <f t="shared" si="10"/>
        <v>0</v>
      </c>
      <c r="V42" s="59">
        <f t="shared" si="4"/>
        <v>0</v>
      </c>
      <c r="W42" s="60"/>
      <c r="X42" s="60"/>
      <c r="Y42" s="100"/>
      <c r="Z42" s="53"/>
      <c r="AA42" s="53"/>
      <c r="AB42" s="100"/>
      <c r="AC42" s="100"/>
      <c r="AD42" s="100"/>
      <c r="AE42" s="100"/>
      <c r="AF42" s="100"/>
      <c r="AG42" s="100"/>
      <c r="AH42" s="100"/>
      <c r="AI42" s="105"/>
    </row>
  </sheetData>
  <mergeCells count="32">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s>
  <phoneticPr fontId="4"/>
  <dataValidations count="4">
    <dataValidation type="list" allowBlank="1" showInputMessage="1" showErrorMessage="1" sqref="AD7:AD42" xr:uid="{00000000-0002-0000-0D00-000000000000}">
      <formula1>"1,2,3"</formula1>
    </dataValidation>
    <dataValidation type="list" allowBlank="1" showInputMessage="1" showErrorMessage="1" sqref="K7:K42" xr:uid="{00000000-0002-0000-0D00-000001000000}">
      <formula1>"1,2,3,-"</formula1>
    </dataValidation>
    <dataValidation type="list" allowBlank="1" showInputMessage="1" showErrorMessage="1" sqref="AG7:AI42" xr:uid="{00000000-0002-0000-0D00-000002000000}">
      <formula1>"1,2"</formula1>
    </dataValidation>
    <dataValidation type="list" allowBlank="1" showInputMessage="1" showErrorMessage="1" sqref="AE7:AE42 I7:J42" xr:uid="{00000000-0002-0000-0D00-000003000000}">
      <formula1>"1,2,3,4"</formula1>
    </dataValidation>
  </dataValidations>
  <printOptions horizontalCentered="1"/>
  <pageMargins left="0.47244094488188981" right="0.43307086614173229" top="0.62" bottom="0.43307086614173229" header="0.42" footer="0.27559055118110237"/>
  <pageSetup paperSize="9" scale="34"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Q41"/>
  <sheetViews>
    <sheetView showGridLines="0" view="pageBreakPreview" topLeftCell="A22" zoomScale="40" zoomScaleNormal="75" zoomScaleSheetLayoutView="40" zoomScalePageLayoutView="70" workbookViewId="0">
      <selection activeCell="AT37" sqref="AT37"/>
    </sheetView>
  </sheetViews>
  <sheetFormatPr defaultColWidth="7.125" defaultRowHeight="20.100000000000001" customHeight="1" x14ac:dyDescent="0.15"/>
  <cols>
    <col min="1" max="68" width="7.125" style="63"/>
    <col min="69" max="69" width="7.125" style="63" customWidth="1"/>
    <col min="70" max="324" width="7.125" style="63"/>
    <col min="325" max="325" width="7.125" style="63" customWidth="1"/>
    <col min="326" max="580" width="7.125" style="63"/>
    <col min="581" max="581" width="7.125" style="63" customWidth="1"/>
    <col min="582" max="836" width="7.125" style="63"/>
    <col min="837" max="837" width="7.125" style="63" customWidth="1"/>
    <col min="838" max="1092" width="7.125" style="63"/>
    <col min="1093" max="1093" width="7.125" style="63" customWidth="1"/>
    <col min="1094" max="1348" width="7.125" style="63"/>
    <col min="1349" max="1349" width="7.125" style="63" customWidth="1"/>
    <col min="1350" max="1604" width="7.125" style="63"/>
    <col min="1605" max="1605" width="7.125" style="63" customWidth="1"/>
    <col min="1606" max="1860" width="7.125" style="63"/>
    <col min="1861" max="1861" width="7.125" style="63" customWidth="1"/>
    <col min="1862" max="2116" width="7.125" style="63"/>
    <col min="2117" max="2117" width="7.125" style="63" customWidth="1"/>
    <col min="2118" max="2372" width="7.125" style="63"/>
    <col min="2373" max="2373" width="7.125" style="63" customWidth="1"/>
    <col min="2374" max="2628" width="7.125" style="63"/>
    <col min="2629" max="2629" width="7.125" style="63" customWidth="1"/>
    <col min="2630" max="2884" width="7.125" style="63"/>
    <col min="2885" max="2885" width="7.125" style="63" customWidth="1"/>
    <col min="2886" max="3140" width="7.125" style="63"/>
    <col min="3141" max="3141" width="7.125" style="63" customWidth="1"/>
    <col min="3142" max="3396" width="7.125" style="63"/>
    <col min="3397" max="3397" width="7.125" style="63" customWidth="1"/>
    <col min="3398" max="3652" width="7.125" style="63"/>
    <col min="3653" max="3653" width="7.125" style="63" customWidth="1"/>
    <col min="3654" max="3908" width="7.125" style="63"/>
    <col min="3909" max="3909" width="7.125" style="63" customWidth="1"/>
    <col min="3910" max="4164" width="7.125" style="63"/>
    <col min="4165" max="4165" width="7.125" style="63" customWidth="1"/>
    <col min="4166" max="4420" width="7.125" style="63"/>
    <col min="4421" max="4421" width="7.125" style="63" customWidth="1"/>
    <col min="4422" max="4676" width="7.125" style="63"/>
    <col min="4677" max="4677" width="7.125" style="63" customWidth="1"/>
    <col min="4678" max="4932" width="7.125" style="63"/>
    <col min="4933" max="4933" width="7.125" style="63" customWidth="1"/>
    <col min="4934" max="5188" width="7.125" style="63"/>
    <col min="5189" max="5189" width="7.125" style="63" customWidth="1"/>
    <col min="5190" max="5444" width="7.125" style="63"/>
    <col min="5445" max="5445" width="7.125" style="63" customWidth="1"/>
    <col min="5446" max="5700" width="7.125" style="63"/>
    <col min="5701" max="5701" width="7.125" style="63" customWidth="1"/>
    <col min="5702" max="5956" width="7.125" style="63"/>
    <col min="5957" max="5957" width="7.125" style="63" customWidth="1"/>
    <col min="5958" max="6212" width="7.125" style="63"/>
    <col min="6213" max="6213" width="7.125" style="63" customWidth="1"/>
    <col min="6214" max="6468" width="7.125" style="63"/>
    <col min="6469" max="6469" width="7.125" style="63" customWidth="1"/>
    <col min="6470" max="6724" width="7.125" style="63"/>
    <col min="6725" max="6725" width="7.125" style="63" customWidth="1"/>
    <col min="6726" max="6980" width="7.125" style="63"/>
    <col min="6981" max="6981" width="7.125" style="63" customWidth="1"/>
    <col min="6982" max="7236" width="7.125" style="63"/>
    <col min="7237" max="7237" width="7.125" style="63" customWidth="1"/>
    <col min="7238" max="7492" width="7.125" style="63"/>
    <col min="7493" max="7493" width="7.125" style="63" customWidth="1"/>
    <col min="7494" max="7748" width="7.125" style="63"/>
    <col min="7749" max="7749" width="7.125" style="63" customWidth="1"/>
    <col min="7750" max="8004" width="7.125" style="63"/>
    <col min="8005" max="8005" width="7.125" style="63" customWidth="1"/>
    <col min="8006" max="8260" width="7.125" style="63"/>
    <col min="8261" max="8261" width="7.125" style="63" customWidth="1"/>
    <col min="8262" max="8516" width="7.125" style="63"/>
    <col min="8517" max="8517" width="7.125" style="63" customWidth="1"/>
    <col min="8518" max="8772" width="7.125" style="63"/>
    <col min="8773" max="8773" width="7.125" style="63" customWidth="1"/>
    <col min="8774" max="9028" width="7.125" style="63"/>
    <col min="9029" max="9029" width="7.125" style="63" customWidth="1"/>
    <col min="9030" max="9284" width="7.125" style="63"/>
    <col min="9285" max="9285" width="7.125" style="63" customWidth="1"/>
    <col min="9286" max="9540" width="7.125" style="63"/>
    <col min="9541" max="9541" width="7.125" style="63" customWidth="1"/>
    <col min="9542" max="9796" width="7.125" style="63"/>
    <col min="9797" max="9797" width="7.125" style="63" customWidth="1"/>
    <col min="9798" max="10052" width="7.125" style="63"/>
    <col min="10053" max="10053" width="7.125" style="63" customWidth="1"/>
    <col min="10054" max="10308" width="7.125" style="63"/>
    <col min="10309" max="10309" width="7.125" style="63" customWidth="1"/>
    <col min="10310" max="10564" width="7.125" style="63"/>
    <col min="10565" max="10565" width="7.125" style="63" customWidth="1"/>
    <col min="10566" max="10820" width="7.125" style="63"/>
    <col min="10821" max="10821" width="7.125" style="63" customWidth="1"/>
    <col min="10822" max="11076" width="7.125" style="63"/>
    <col min="11077" max="11077" width="7.125" style="63" customWidth="1"/>
    <col min="11078" max="11332" width="7.125" style="63"/>
    <col min="11333" max="11333" width="7.125" style="63" customWidth="1"/>
    <col min="11334" max="11588" width="7.125" style="63"/>
    <col min="11589" max="11589" width="7.125" style="63" customWidth="1"/>
    <col min="11590" max="11844" width="7.125" style="63"/>
    <col min="11845" max="11845" width="7.125" style="63" customWidth="1"/>
    <col min="11846" max="12100" width="7.125" style="63"/>
    <col min="12101" max="12101" width="7.125" style="63" customWidth="1"/>
    <col min="12102" max="12356" width="7.125" style="63"/>
    <col min="12357" max="12357" width="7.125" style="63" customWidth="1"/>
    <col min="12358" max="12612" width="7.125" style="63"/>
    <col min="12613" max="12613" width="7.125" style="63" customWidth="1"/>
    <col min="12614" max="12868" width="7.125" style="63"/>
    <col min="12869" max="12869" width="7.125" style="63" customWidth="1"/>
    <col min="12870" max="13124" width="7.125" style="63"/>
    <col min="13125" max="13125" width="7.125" style="63" customWidth="1"/>
    <col min="13126" max="13380" width="7.125" style="63"/>
    <col min="13381" max="13381" width="7.125" style="63" customWidth="1"/>
    <col min="13382" max="13636" width="7.125" style="63"/>
    <col min="13637" max="13637" width="7.125" style="63" customWidth="1"/>
    <col min="13638" max="13892" width="7.125" style="63"/>
    <col min="13893" max="13893" width="7.125" style="63" customWidth="1"/>
    <col min="13894" max="14148" width="7.125" style="63"/>
    <col min="14149" max="14149" width="7.125" style="63" customWidth="1"/>
    <col min="14150" max="14404" width="7.125" style="63"/>
    <col min="14405" max="14405" width="7.125" style="63" customWidth="1"/>
    <col min="14406" max="14660" width="7.125" style="63"/>
    <col min="14661" max="14661" width="7.125" style="63" customWidth="1"/>
    <col min="14662" max="14916" width="7.125" style="63"/>
    <col min="14917" max="14917" width="7.125" style="63" customWidth="1"/>
    <col min="14918" max="15172" width="7.125" style="63"/>
    <col min="15173" max="15173" width="7.125" style="63" customWidth="1"/>
    <col min="15174" max="15428" width="7.125" style="63"/>
    <col min="15429" max="15429" width="7.125" style="63" customWidth="1"/>
    <col min="15430" max="15684" width="7.125" style="63"/>
    <col min="15685" max="15685" width="7.125" style="63" customWidth="1"/>
    <col min="15686" max="15940" width="7.125" style="63"/>
    <col min="15941" max="15941" width="7.125" style="63" customWidth="1"/>
    <col min="15942" max="16196" width="7.125" style="63"/>
    <col min="16197" max="16197" width="7.125" style="63" customWidth="1"/>
    <col min="16198" max="16384" width="7.125" style="63"/>
  </cols>
  <sheetData>
    <row r="1" spans="2:65" ht="44.25" customHeight="1" x14ac:dyDescent="0.15">
      <c r="B1" s="62" t="s">
        <v>170</v>
      </c>
    </row>
    <row r="2" spans="2:65" ht="44.25" customHeight="1" x14ac:dyDescent="0.15">
      <c r="B2" s="455" t="s">
        <v>171</v>
      </c>
      <c r="C2" s="455"/>
      <c r="D2" s="455"/>
      <c r="E2" s="455"/>
      <c r="F2" s="455"/>
      <c r="G2" s="455"/>
      <c r="H2" s="455"/>
      <c r="I2" s="455"/>
      <c r="J2" s="455"/>
      <c r="K2" s="455"/>
      <c r="L2" s="455"/>
      <c r="M2" s="455"/>
      <c r="N2" s="455"/>
      <c r="O2" s="455"/>
      <c r="P2" s="455"/>
      <c r="Q2" s="455"/>
      <c r="R2" s="455"/>
      <c r="S2" s="455"/>
      <c r="T2" s="455"/>
      <c r="U2" s="455"/>
      <c r="V2" s="455"/>
      <c r="W2" s="455"/>
      <c r="X2" s="455"/>
      <c r="Y2" s="455"/>
      <c r="Z2" s="455"/>
      <c r="AA2" s="455"/>
      <c r="AB2" s="455"/>
      <c r="AC2" s="455"/>
      <c r="AD2" s="455"/>
      <c r="AE2" s="455"/>
      <c r="AF2" s="455"/>
      <c r="AG2" s="455"/>
      <c r="AH2" s="455"/>
      <c r="AI2" s="455"/>
      <c r="AJ2" s="455"/>
      <c r="AK2" s="455"/>
      <c r="AL2" s="455"/>
      <c r="AM2" s="455"/>
      <c r="AN2" s="455"/>
      <c r="AO2" s="455"/>
      <c r="AP2" s="455"/>
      <c r="AQ2" s="455"/>
      <c r="AR2" s="455"/>
      <c r="AS2" s="455"/>
      <c r="AT2" s="455"/>
      <c r="AU2" s="455"/>
      <c r="AV2" s="455"/>
      <c r="AW2" s="455"/>
      <c r="AX2" s="455"/>
      <c r="AY2" s="455"/>
      <c r="AZ2" s="455"/>
      <c r="BA2" s="455"/>
      <c r="BB2" s="455"/>
      <c r="BC2" s="455"/>
      <c r="BD2" s="455"/>
      <c r="BE2" s="455"/>
      <c r="BF2" s="455"/>
      <c r="BG2" s="455"/>
      <c r="BH2" s="455"/>
      <c r="BI2" s="455"/>
      <c r="BJ2" s="455"/>
      <c r="BK2" s="455"/>
      <c r="BL2" s="455"/>
      <c r="BM2" s="455"/>
    </row>
    <row r="3" spans="2:65" ht="13.5" customHeight="1" thickBot="1" x14ac:dyDescent="0.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row>
    <row r="4" spans="2:65" ht="33.75" customHeight="1" thickBot="1" x14ac:dyDescent="0.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Z4" s="456" t="s">
        <v>108</v>
      </c>
      <c r="BA4" s="457"/>
      <c r="BB4" s="457"/>
      <c r="BC4" s="457"/>
      <c r="BD4" s="457"/>
      <c r="BE4" s="457"/>
      <c r="BF4" s="457"/>
      <c r="BG4" s="457"/>
      <c r="BH4" s="458"/>
      <c r="BI4" s="457" t="s">
        <v>172</v>
      </c>
      <c r="BJ4" s="457"/>
      <c r="BK4" s="457"/>
      <c r="BL4" s="457"/>
      <c r="BM4" s="458"/>
    </row>
    <row r="5" spans="2:65" ht="13.5" customHeight="1" x14ac:dyDescent="0.15">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459"/>
      <c r="AG5" s="459"/>
      <c r="AH5" s="459"/>
      <c r="AI5" s="459"/>
      <c r="AJ5" s="459"/>
      <c r="AK5" s="459"/>
      <c r="AL5" s="459"/>
      <c r="AM5" s="459"/>
      <c r="AN5" s="459"/>
      <c r="AO5" s="459"/>
      <c r="AP5" s="459"/>
      <c r="AQ5" s="459"/>
      <c r="AR5" s="459"/>
      <c r="AS5" s="459"/>
      <c r="AT5" s="459"/>
      <c r="AU5" s="459"/>
      <c r="AV5" s="459"/>
      <c r="AW5" s="459"/>
      <c r="AX5" s="459"/>
      <c r="AZ5" s="65"/>
      <c r="BA5" s="65"/>
      <c r="BB5" s="65"/>
      <c r="BC5" s="65"/>
      <c r="BD5" s="65"/>
      <c r="BE5" s="65"/>
    </row>
    <row r="6" spans="2:65" ht="13.5" customHeight="1" x14ac:dyDescent="0.15">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459"/>
      <c r="AG6" s="459"/>
      <c r="AH6" s="459"/>
      <c r="AI6" s="459"/>
      <c r="AJ6" s="459"/>
      <c r="AK6" s="459"/>
      <c r="AL6" s="459"/>
      <c r="AM6" s="459"/>
      <c r="AN6" s="459"/>
      <c r="AO6" s="459"/>
      <c r="AP6" s="459"/>
      <c r="AQ6" s="459"/>
      <c r="AR6" s="459"/>
      <c r="AS6" s="459"/>
      <c r="AT6" s="459"/>
      <c r="AU6" s="459"/>
      <c r="AV6" s="459"/>
      <c r="AW6" s="459"/>
      <c r="AX6" s="459"/>
      <c r="AY6" s="65"/>
      <c r="AZ6" s="65"/>
      <c r="BA6" s="65"/>
      <c r="BB6" s="65"/>
      <c r="BC6" s="65"/>
      <c r="BD6" s="65"/>
      <c r="BE6" s="65"/>
    </row>
    <row r="7" spans="2:65" ht="13.5" customHeight="1" thickBot="1" x14ac:dyDescent="0.2">
      <c r="B7" s="65"/>
      <c r="C7" s="65"/>
      <c r="D7" s="65"/>
      <c r="E7" s="65"/>
      <c r="F7" s="65"/>
      <c r="G7" s="65"/>
      <c r="H7" s="66"/>
      <c r="I7" s="66"/>
      <c r="J7" s="66"/>
      <c r="K7" s="66"/>
      <c r="L7" s="66"/>
      <c r="M7" s="66"/>
      <c r="N7" s="66"/>
      <c r="O7" s="66"/>
      <c r="P7" s="66"/>
      <c r="Q7" s="66"/>
      <c r="AF7" s="459"/>
      <c r="AG7" s="459"/>
      <c r="AH7" s="459"/>
      <c r="AI7" s="459"/>
      <c r="AJ7" s="459"/>
      <c r="AK7" s="459"/>
      <c r="AL7" s="459"/>
      <c r="AM7" s="459"/>
      <c r="AN7" s="459"/>
      <c r="AO7" s="459"/>
      <c r="AP7" s="459"/>
      <c r="AQ7" s="459"/>
      <c r="AR7" s="459"/>
      <c r="AS7" s="459"/>
      <c r="AT7" s="459"/>
      <c r="AU7" s="459"/>
      <c r="AV7" s="459"/>
      <c r="AW7" s="459"/>
      <c r="AX7" s="459"/>
    </row>
    <row r="8" spans="2:65" s="67" customFormat="1" ht="44.25" customHeight="1" thickBot="1" x14ac:dyDescent="0.2">
      <c r="B8" s="418" t="s">
        <v>173</v>
      </c>
      <c r="C8" s="385"/>
      <c r="D8" s="385"/>
      <c r="E8" s="385"/>
      <c r="F8" s="385"/>
      <c r="G8" s="385"/>
      <c r="H8" s="385"/>
      <c r="I8" s="385"/>
      <c r="J8" s="385"/>
      <c r="K8" s="385"/>
      <c r="L8" s="385"/>
      <c r="M8" s="385"/>
      <c r="N8" s="385"/>
      <c r="O8" s="385"/>
      <c r="P8" s="385"/>
      <c r="Q8" s="385"/>
      <c r="R8" s="385"/>
      <c r="S8" s="385"/>
      <c r="T8" s="385"/>
      <c r="U8" s="385"/>
      <c r="V8" s="385"/>
      <c r="W8" s="385"/>
      <c r="X8" s="385"/>
      <c r="Y8" s="386"/>
      <c r="AK8" s="68"/>
      <c r="AL8" s="68"/>
      <c r="AM8" s="68"/>
      <c r="AN8" s="68"/>
    </row>
    <row r="9" spans="2:65" s="67" customFormat="1" ht="44.25" customHeight="1" thickBot="1" x14ac:dyDescent="0.2">
      <c r="B9" s="460" t="s">
        <v>174</v>
      </c>
      <c r="C9" s="461"/>
      <c r="D9" s="461"/>
      <c r="E9" s="461"/>
      <c r="F9" s="462"/>
      <c r="G9" s="390" t="s">
        <v>175</v>
      </c>
      <c r="H9" s="390"/>
      <c r="I9" s="390"/>
      <c r="J9" s="390"/>
      <c r="K9" s="359" t="s">
        <v>176</v>
      </c>
      <c r="L9" s="359"/>
      <c r="M9" s="359"/>
      <c r="N9" s="359"/>
      <c r="O9" s="359"/>
      <c r="P9" s="359" t="s">
        <v>177</v>
      </c>
      <c r="Q9" s="359"/>
      <c r="R9" s="359"/>
      <c r="S9" s="359"/>
      <c r="T9" s="359"/>
      <c r="U9" s="359"/>
      <c r="V9" s="359"/>
      <c r="W9" s="359"/>
      <c r="X9" s="359"/>
      <c r="Y9" s="463"/>
    </row>
    <row r="10" spans="2:65" s="67" customFormat="1" ht="44.25" customHeight="1" thickBot="1" x14ac:dyDescent="0.2">
      <c r="B10" s="418" t="s">
        <v>178</v>
      </c>
      <c r="C10" s="447"/>
      <c r="D10" s="447"/>
      <c r="E10" s="447"/>
      <c r="F10" s="447"/>
      <c r="G10" s="447"/>
      <c r="H10" s="447"/>
      <c r="I10" s="447"/>
      <c r="J10" s="447"/>
      <c r="K10" s="447"/>
      <c r="L10" s="448"/>
      <c r="M10" s="418" t="s">
        <v>111</v>
      </c>
      <c r="N10" s="385"/>
      <c r="O10" s="385"/>
      <c r="P10" s="385"/>
      <c r="Q10" s="385"/>
      <c r="R10" s="385"/>
      <c r="S10" s="385"/>
      <c r="T10" s="385"/>
      <c r="U10" s="385"/>
      <c r="V10" s="385"/>
      <c r="W10" s="385"/>
      <c r="X10" s="385"/>
      <c r="Y10" s="385"/>
      <c r="Z10" s="385"/>
      <c r="AA10" s="386"/>
      <c r="AB10" s="449" t="s">
        <v>112</v>
      </c>
      <c r="AC10" s="450"/>
      <c r="AD10" s="450"/>
      <c r="AE10" s="450"/>
      <c r="AF10" s="450"/>
      <c r="AG10" s="450"/>
      <c r="AH10" s="450"/>
      <c r="AI10" s="450"/>
      <c r="AJ10" s="450"/>
      <c r="AK10" s="450"/>
      <c r="AL10" s="450"/>
      <c r="AM10" s="450"/>
      <c r="AN10" s="450"/>
      <c r="AO10" s="450"/>
      <c r="AP10" s="450"/>
      <c r="AQ10" s="450"/>
      <c r="AR10" s="450"/>
      <c r="AS10" s="450"/>
      <c r="AT10" s="450"/>
      <c r="AU10" s="451"/>
    </row>
    <row r="11" spans="2:65" s="67" customFormat="1" ht="44.25" customHeight="1" thickBot="1" x14ac:dyDescent="0.2">
      <c r="B11" s="418"/>
      <c r="C11" s="385"/>
      <c r="D11" s="385"/>
      <c r="E11" s="385"/>
      <c r="F11" s="385"/>
      <c r="G11" s="385"/>
      <c r="H11" s="385"/>
      <c r="I11" s="385"/>
      <c r="J11" s="385"/>
      <c r="K11" s="385"/>
      <c r="L11" s="386"/>
      <c r="M11" s="418"/>
      <c r="N11" s="385"/>
      <c r="O11" s="385"/>
      <c r="P11" s="385"/>
      <c r="Q11" s="385"/>
      <c r="R11" s="385"/>
      <c r="S11" s="385"/>
      <c r="T11" s="385"/>
      <c r="U11" s="385"/>
      <c r="V11" s="385"/>
      <c r="W11" s="385"/>
      <c r="X11" s="385"/>
      <c r="Y11" s="385"/>
      <c r="Z11" s="385"/>
      <c r="AA11" s="386"/>
      <c r="AB11" s="452"/>
      <c r="AC11" s="453"/>
      <c r="AD11" s="453"/>
      <c r="AE11" s="453"/>
      <c r="AF11" s="453"/>
      <c r="AG11" s="453"/>
      <c r="AH11" s="453"/>
      <c r="AI11" s="453"/>
      <c r="AJ11" s="453"/>
      <c r="AK11" s="453"/>
      <c r="AL11" s="453"/>
      <c r="AM11" s="453"/>
      <c r="AN11" s="453"/>
      <c r="AO11" s="453"/>
      <c r="AP11" s="453"/>
      <c r="AQ11" s="453"/>
      <c r="AR11" s="453"/>
      <c r="AS11" s="453"/>
      <c r="AT11" s="453"/>
      <c r="AU11" s="454"/>
    </row>
    <row r="12" spans="2:65" s="69" customFormat="1" ht="29.25" customHeight="1" x14ac:dyDescent="0.15"/>
    <row r="13" spans="2:65" s="67" customFormat="1" ht="44.25" customHeight="1" thickBot="1" x14ac:dyDescent="0.2">
      <c r="B13" s="67" t="s">
        <v>179</v>
      </c>
    </row>
    <row r="14" spans="2:65" s="67" customFormat="1" ht="44.25" customHeight="1" thickBot="1" x14ac:dyDescent="0.2">
      <c r="B14" s="377" t="s">
        <v>115</v>
      </c>
      <c r="C14" s="367"/>
      <c r="D14" s="367"/>
      <c r="E14" s="367"/>
      <c r="F14" s="367"/>
      <c r="G14" s="367"/>
      <c r="H14" s="375"/>
      <c r="I14" s="418" t="s">
        <v>180</v>
      </c>
      <c r="J14" s="385"/>
      <c r="K14" s="385"/>
      <c r="L14" s="385"/>
      <c r="M14" s="385"/>
      <c r="N14" s="385"/>
      <c r="O14" s="385"/>
      <c r="P14" s="385"/>
      <c r="Q14" s="385"/>
      <c r="R14" s="385"/>
      <c r="S14" s="385"/>
      <c r="T14" s="385"/>
      <c r="U14" s="385"/>
      <c r="V14" s="385"/>
      <c r="W14" s="385"/>
      <c r="X14" s="385"/>
      <c r="Y14" s="385"/>
      <c r="Z14" s="385"/>
      <c r="AA14" s="385"/>
      <c r="AB14" s="385"/>
      <c r="AC14" s="445"/>
      <c r="AD14" s="359"/>
      <c r="AE14" s="359"/>
      <c r="AF14" s="359"/>
      <c r="AG14" s="359"/>
      <c r="AH14" s="359"/>
      <c r="AI14" s="359"/>
      <c r="AJ14" s="359"/>
      <c r="AK14" s="359"/>
      <c r="AL14" s="359"/>
      <c r="AM14" s="359"/>
      <c r="AN14" s="359"/>
      <c r="AO14" s="359"/>
      <c r="AP14" s="359"/>
      <c r="AQ14" s="359"/>
      <c r="AR14" s="359"/>
      <c r="AS14" s="359"/>
      <c r="AT14" s="359"/>
      <c r="AU14" s="359"/>
    </row>
    <row r="15" spans="2:65" s="67" customFormat="1" ht="44.25" customHeight="1" thickBot="1" x14ac:dyDescent="0.2">
      <c r="B15" s="370"/>
      <c r="C15" s="371"/>
      <c r="D15" s="371"/>
      <c r="E15" s="371"/>
      <c r="F15" s="371"/>
      <c r="G15" s="371"/>
      <c r="H15" s="376"/>
      <c r="I15" s="418" t="s">
        <v>181</v>
      </c>
      <c r="J15" s="385"/>
      <c r="K15" s="70" t="s">
        <v>182</v>
      </c>
      <c r="L15" s="70"/>
      <c r="M15" s="70"/>
      <c r="N15" s="70" t="s">
        <v>183</v>
      </c>
      <c r="O15" s="70"/>
      <c r="P15" s="70" t="s">
        <v>184</v>
      </c>
      <c r="Q15" s="70"/>
      <c r="R15" s="71" t="s">
        <v>185</v>
      </c>
      <c r="S15" s="446" t="s">
        <v>186</v>
      </c>
      <c r="T15" s="385"/>
      <c r="U15" s="70" t="s">
        <v>182</v>
      </c>
      <c r="V15" s="70"/>
      <c r="W15" s="70"/>
      <c r="X15" s="70" t="s">
        <v>183</v>
      </c>
      <c r="Y15" s="70"/>
      <c r="Z15" s="70" t="s">
        <v>184</v>
      </c>
      <c r="AA15" s="70"/>
      <c r="AB15" s="72" t="s">
        <v>185</v>
      </c>
      <c r="AC15" s="359"/>
      <c r="AD15" s="359"/>
      <c r="AE15" s="359"/>
      <c r="AF15" s="359"/>
      <c r="AG15" s="359"/>
      <c r="AH15" s="359"/>
      <c r="AI15" s="359"/>
      <c r="AJ15" s="359"/>
      <c r="AK15" s="359"/>
      <c r="AL15" s="359"/>
      <c r="AM15" s="359"/>
      <c r="AN15" s="359"/>
      <c r="AO15" s="359"/>
      <c r="AP15" s="359"/>
      <c r="AQ15" s="359"/>
      <c r="AR15" s="359"/>
      <c r="AS15" s="359"/>
      <c r="AT15" s="359"/>
      <c r="AU15" s="359"/>
    </row>
    <row r="16" spans="2:65" s="69" customFormat="1" ht="25.5" customHeight="1" x14ac:dyDescent="0.15"/>
    <row r="17" spans="1:69" s="67" customFormat="1" ht="44.25" customHeight="1" thickBot="1" x14ac:dyDescent="0.35">
      <c r="B17" s="67" t="s">
        <v>187</v>
      </c>
      <c r="Q17" s="73" t="s">
        <v>188</v>
      </c>
      <c r="T17" s="73"/>
    </row>
    <row r="18" spans="1:69" s="67" customFormat="1" ht="114.75" customHeight="1" thickBot="1" x14ac:dyDescent="0.2">
      <c r="B18" s="411" t="s">
        <v>189</v>
      </c>
      <c r="C18" s="440"/>
      <c r="D18" s="440"/>
      <c r="E18" s="440"/>
      <c r="F18" s="411" t="s">
        <v>190</v>
      </c>
      <c r="G18" s="440"/>
      <c r="H18" s="440"/>
      <c r="I18" s="440"/>
      <c r="J18" s="444" t="s">
        <v>191</v>
      </c>
      <c r="K18" s="444"/>
      <c r="L18" s="444"/>
      <c r="M18" s="444"/>
      <c r="N18" s="411" t="s">
        <v>192</v>
      </c>
      <c r="O18" s="411"/>
      <c r="P18" s="411"/>
      <c r="Q18" s="411"/>
      <c r="R18" s="411" t="s">
        <v>193</v>
      </c>
      <c r="S18" s="411"/>
      <c r="T18" s="411"/>
      <c r="U18" s="411"/>
      <c r="V18" s="411" t="s">
        <v>130</v>
      </c>
      <c r="W18" s="411"/>
      <c r="X18" s="411"/>
      <c r="Y18" s="411"/>
      <c r="Z18" s="411" t="s">
        <v>131</v>
      </c>
      <c r="AA18" s="411"/>
      <c r="AB18" s="411"/>
      <c r="AC18" s="411"/>
      <c r="AD18" s="406" t="s">
        <v>194</v>
      </c>
      <c r="AE18" s="438"/>
      <c r="AF18" s="438"/>
      <c r="AG18" s="439"/>
      <c r="AH18" s="411" t="s">
        <v>133</v>
      </c>
      <c r="AI18" s="411"/>
      <c r="AJ18" s="411"/>
      <c r="AK18" s="411"/>
      <c r="AL18" s="411" t="s">
        <v>195</v>
      </c>
      <c r="AM18" s="411"/>
      <c r="AN18" s="411"/>
      <c r="AO18" s="411"/>
      <c r="AP18" s="411" t="s">
        <v>196</v>
      </c>
      <c r="AQ18" s="411"/>
      <c r="AR18" s="411"/>
      <c r="AS18" s="411"/>
      <c r="AT18" s="440" t="s">
        <v>197</v>
      </c>
      <c r="AU18" s="440"/>
      <c r="AV18" s="440"/>
      <c r="AW18" s="440"/>
      <c r="AX18" s="411" t="s">
        <v>137</v>
      </c>
      <c r="AY18" s="411"/>
      <c r="AZ18" s="411"/>
      <c r="BA18" s="411"/>
      <c r="BB18" s="411" t="s">
        <v>198</v>
      </c>
      <c r="BC18" s="411"/>
      <c r="BD18" s="411"/>
      <c r="BE18" s="411"/>
      <c r="BF18" s="406" t="s">
        <v>199</v>
      </c>
      <c r="BG18" s="438"/>
      <c r="BH18" s="438"/>
      <c r="BI18" s="439"/>
      <c r="BJ18" s="406" t="s">
        <v>140</v>
      </c>
      <c r="BK18" s="438"/>
      <c r="BL18" s="438"/>
      <c r="BM18" s="439"/>
      <c r="BN18" s="406" t="s">
        <v>200</v>
      </c>
      <c r="BO18" s="438"/>
      <c r="BP18" s="438"/>
      <c r="BQ18" s="439"/>
    </row>
    <row r="19" spans="1:69" s="69" customFormat="1" ht="135" customHeight="1" thickBot="1" x14ac:dyDescent="0.2">
      <c r="A19" s="67"/>
      <c r="B19" s="440"/>
      <c r="C19" s="440"/>
      <c r="D19" s="440"/>
      <c r="E19" s="440"/>
      <c r="F19" s="441" t="s">
        <v>201</v>
      </c>
      <c r="G19" s="442"/>
      <c r="H19" s="442"/>
      <c r="I19" s="443"/>
      <c r="J19" s="409" t="s">
        <v>151</v>
      </c>
      <c r="K19" s="409"/>
      <c r="L19" s="409"/>
      <c r="M19" s="409"/>
      <c r="N19" s="409" t="s">
        <v>114</v>
      </c>
      <c r="O19" s="409"/>
      <c r="P19" s="409"/>
      <c r="Q19" s="409"/>
      <c r="R19" s="409" t="s">
        <v>202</v>
      </c>
      <c r="S19" s="410"/>
      <c r="T19" s="410"/>
      <c r="U19" s="410"/>
      <c r="V19" s="409" t="s">
        <v>203</v>
      </c>
      <c r="W19" s="409"/>
      <c r="X19" s="409"/>
      <c r="Y19" s="409"/>
      <c r="Z19" s="409" t="s">
        <v>110</v>
      </c>
      <c r="AA19" s="409"/>
      <c r="AB19" s="409"/>
      <c r="AC19" s="409"/>
      <c r="AD19" s="410" t="s">
        <v>151</v>
      </c>
      <c r="AE19" s="410"/>
      <c r="AF19" s="410"/>
      <c r="AG19" s="410"/>
      <c r="AH19" s="403" t="s">
        <v>152</v>
      </c>
      <c r="AI19" s="403"/>
      <c r="AJ19" s="403"/>
      <c r="AK19" s="403"/>
      <c r="AL19" s="409" t="s">
        <v>204</v>
      </c>
      <c r="AM19" s="409"/>
      <c r="AN19" s="409"/>
      <c r="AO19" s="409"/>
      <c r="AP19" s="409" t="s">
        <v>110</v>
      </c>
      <c r="AQ19" s="409"/>
      <c r="AR19" s="409"/>
      <c r="AS19" s="409"/>
      <c r="AT19" s="406" t="s">
        <v>154</v>
      </c>
      <c r="AU19" s="407"/>
      <c r="AV19" s="407"/>
      <c r="AW19" s="408"/>
      <c r="AX19" s="406" t="s">
        <v>205</v>
      </c>
      <c r="AY19" s="407"/>
      <c r="AZ19" s="407"/>
      <c r="BA19" s="408"/>
      <c r="BB19" s="382" t="s">
        <v>156</v>
      </c>
      <c r="BC19" s="382"/>
      <c r="BD19" s="382"/>
      <c r="BE19" s="382"/>
      <c r="BF19" s="396" t="s">
        <v>157</v>
      </c>
      <c r="BG19" s="397"/>
      <c r="BH19" s="397"/>
      <c r="BI19" s="404"/>
      <c r="BJ19" s="396" t="s">
        <v>157</v>
      </c>
      <c r="BK19" s="397"/>
      <c r="BL19" s="397"/>
      <c r="BM19" s="404"/>
      <c r="BN19" s="396" t="s">
        <v>157</v>
      </c>
      <c r="BO19" s="397"/>
      <c r="BP19" s="397"/>
      <c r="BQ19" s="404"/>
    </row>
    <row r="20" spans="1:69" s="69" customFormat="1" ht="35.25" customHeight="1" thickBot="1" x14ac:dyDescent="0.2">
      <c r="B20" s="74" t="s">
        <v>206</v>
      </c>
      <c r="C20" s="427"/>
      <c r="D20" s="427"/>
      <c r="E20" s="428"/>
      <c r="F20" s="424"/>
      <c r="G20" s="425"/>
      <c r="H20" s="425"/>
      <c r="I20" s="425"/>
      <c r="J20" s="424"/>
      <c r="K20" s="424"/>
      <c r="L20" s="424"/>
      <c r="M20" s="424"/>
      <c r="N20" s="429"/>
      <c r="O20" s="429"/>
      <c r="P20" s="429"/>
      <c r="Q20" s="429"/>
      <c r="R20" s="424"/>
      <c r="S20" s="425"/>
      <c r="T20" s="425"/>
      <c r="U20" s="425"/>
      <c r="V20" s="430"/>
      <c r="W20" s="431"/>
      <c r="X20" s="431"/>
      <c r="Y20" s="432"/>
      <c r="Z20" s="424"/>
      <c r="AA20" s="424"/>
      <c r="AB20" s="424"/>
      <c r="AC20" s="424"/>
      <c r="AD20" s="425"/>
      <c r="AE20" s="425"/>
      <c r="AF20" s="425"/>
      <c r="AG20" s="425"/>
      <c r="AH20" s="424"/>
      <c r="AI20" s="424"/>
      <c r="AJ20" s="424"/>
      <c r="AK20" s="424"/>
      <c r="AL20" s="424"/>
      <c r="AM20" s="424"/>
      <c r="AN20" s="424"/>
      <c r="AO20" s="424"/>
      <c r="AP20" s="424"/>
      <c r="AQ20" s="424"/>
      <c r="AR20" s="424"/>
      <c r="AS20" s="424"/>
      <c r="AT20" s="425"/>
      <c r="AU20" s="425"/>
      <c r="AV20" s="425"/>
      <c r="AW20" s="425"/>
      <c r="AX20" s="425"/>
      <c r="AY20" s="425"/>
      <c r="AZ20" s="425"/>
      <c r="BA20" s="425"/>
      <c r="BB20" s="425"/>
      <c r="BC20" s="425"/>
      <c r="BD20" s="425"/>
      <c r="BE20" s="425"/>
      <c r="BF20" s="426"/>
      <c r="BG20" s="427"/>
      <c r="BH20" s="427"/>
      <c r="BI20" s="428"/>
      <c r="BJ20" s="426"/>
      <c r="BK20" s="427"/>
      <c r="BL20" s="427"/>
      <c r="BM20" s="428"/>
      <c r="BN20" s="426"/>
      <c r="BO20" s="427"/>
      <c r="BP20" s="427"/>
      <c r="BQ20" s="428"/>
    </row>
    <row r="21" spans="1:69" s="69" customFormat="1" ht="35.25" customHeight="1" thickBot="1" x14ac:dyDescent="0.2">
      <c r="B21" s="74" t="s">
        <v>207</v>
      </c>
      <c r="C21" s="427"/>
      <c r="D21" s="427"/>
      <c r="E21" s="428"/>
      <c r="F21" s="424"/>
      <c r="G21" s="425"/>
      <c r="H21" s="425"/>
      <c r="I21" s="425"/>
      <c r="J21" s="424"/>
      <c r="K21" s="424"/>
      <c r="L21" s="424"/>
      <c r="M21" s="424"/>
      <c r="N21" s="424"/>
      <c r="O21" s="424"/>
      <c r="P21" s="424"/>
      <c r="Q21" s="424"/>
      <c r="R21" s="424"/>
      <c r="S21" s="425"/>
      <c r="T21" s="425"/>
      <c r="U21" s="425"/>
      <c r="V21" s="433"/>
      <c r="W21" s="423"/>
      <c r="X21" s="423"/>
      <c r="Y21" s="434"/>
      <c r="Z21" s="424"/>
      <c r="AA21" s="424"/>
      <c r="AB21" s="424"/>
      <c r="AC21" s="424"/>
      <c r="AD21" s="425"/>
      <c r="AE21" s="425"/>
      <c r="AF21" s="425"/>
      <c r="AG21" s="425"/>
      <c r="AH21" s="424"/>
      <c r="AI21" s="424"/>
      <c r="AJ21" s="424"/>
      <c r="AK21" s="424"/>
      <c r="AL21" s="424"/>
      <c r="AM21" s="424"/>
      <c r="AN21" s="424"/>
      <c r="AO21" s="424"/>
      <c r="AP21" s="424"/>
      <c r="AQ21" s="424"/>
      <c r="AR21" s="424"/>
      <c r="AS21" s="424"/>
      <c r="AT21" s="425"/>
      <c r="AU21" s="425"/>
      <c r="AV21" s="425"/>
      <c r="AW21" s="425"/>
      <c r="AX21" s="425"/>
      <c r="AY21" s="425"/>
      <c r="AZ21" s="425"/>
      <c r="BA21" s="425"/>
      <c r="BB21" s="425"/>
      <c r="BC21" s="425"/>
      <c r="BD21" s="425"/>
      <c r="BE21" s="425"/>
      <c r="BF21" s="426"/>
      <c r="BG21" s="427"/>
      <c r="BH21" s="427"/>
      <c r="BI21" s="428"/>
      <c r="BJ21" s="426"/>
      <c r="BK21" s="427"/>
      <c r="BL21" s="427"/>
      <c r="BM21" s="428"/>
      <c r="BN21" s="426"/>
      <c r="BO21" s="427"/>
      <c r="BP21" s="427"/>
      <c r="BQ21" s="428"/>
    </row>
    <row r="22" spans="1:69" s="69" customFormat="1" ht="35.25" customHeight="1" thickBot="1" x14ac:dyDescent="0.2">
      <c r="B22" s="74" t="s">
        <v>208</v>
      </c>
      <c r="C22" s="427"/>
      <c r="D22" s="427"/>
      <c r="E22" s="428"/>
      <c r="F22" s="424"/>
      <c r="G22" s="425"/>
      <c r="H22" s="425"/>
      <c r="I22" s="425"/>
      <c r="J22" s="424"/>
      <c r="K22" s="424"/>
      <c r="L22" s="424"/>
      <c r="M22" s="424"/>
      <c r="N22" s="424"/>
      <c r="O22" s="424"/>
      <c r="P22" s="424"/>
      <c r="Q22" s="424"/>
      <c r="R22" s="424"/>
      <c r="S22" s="425"/>
      <c r="T22" s="425"/>
      <c r="U22" s="425"/>
      <c r="V22" s="435"/>
      <c r="W22" s="436"/>
      <c r="X22" s="436"/>
      <c r="Y22" s="437"/>
      <c r="Z22" s="424"/>
      <c r="AA22" s="424"/>
      <c r="AB22" s="424"/>
      <c r="AC22" s="424"/>
      <c r="AD22" s="425"/>
      <c r="AE22" s="425"/>
      <c r="AF22" s="425"/>
      <c r="AG22" s="425"/>
      <c r="AH22" s="424"/>
      <c r="AI22" s="424"/>
      <c r="AJ22" s="424"/>
      <c r="AK22" s="424"/>
      <c r="AL22" s="424"/>
      <c r="AM22" s="424"/>
      <c r="AN22" s="424"/>
      <c r="AO22" s="424"/>
      <c r="AP22" s="424"/>
      <c r="AQ22" s="424"/>
      <c r="AR22" s="424"/>
      <c r="AS22" s="424"/>
      <c r="AT22" s="425"/>
      <c r="AU22" s="425"/>
      <c r="AV22" s="425"/>
      <c r="AW22" s="425"/>
      <c r="AX22" s="425"/>
      <c r="AY22" s="425"/>
      <c r="AZ22" s="425"/>
      <c r="BA22" s="425"/>
      <c r="BB22" s="425"/>
      <c r="BC22" s="425"/>
      <c r="BD22" s="425"/>
      <c r="BE22" s="425"/>
      <c r="BF22" s="426"/>
      <c r="BG22" s="427"/>
      <c r="BH22" s="427"/>
      <c r="BI22" s="428"/>
      <c r="BJ22" s="426"/>
      <c r="BK22" s="427"/>
      <c r="BL22" s="427"/>
      <c r="BM22" s="428"/>
      <c r="BN22" s="426"/>
      <c r="BO22" s="427"/>
      <c r="BP22" s="427"/>
      <c r="BQ22" s="428"/>
    </row>
    <row r="23" spans="1:69" s="69" customFormat="1" ht="30.75" customHeight="1" x14ac:dyDescent="0.15">
      <c r="B23" s="419"/>
      <c r="C23" s="419"/>
      <c r="D23" s="419"/>
      <c r="E23" s="419"/>
      <c r="F23" s="423"/>
      <c r="G23" s="419"/>
      <c r="H23" s="419"/>
      <c r="I23" s="419"/>
      <c r="J23" s="423"/>
      <c r="K23" s="423"/>
      <c r="L23" s="423"/>
      <c r="M23" s="423"/>
      <c r="N23" s="423"/>
      <c r="O23" s="423"/>
      <c r="P23" s="423"/>
      <c r="Q23" s="423"/>
      <c r="R23" s="423"/>
      <c r="S23" s="419"/>
      <c r="T23" s="419"/>
      <c r="U23" s="419"/>
      <c r="V23" s="423"/>
      <c r="W23" s="423"/>
      <c r="X23" s="423"/>
      <c r="Y23" s="423"/>
      <c r="Z23" s="419"/>
      <c r="AA23" s="419"/>
      <c r="AB23" s="419"/>
      <c r="AC23" s="419"/>
      <c r="AD23" s="423"/>
      <c r="AE23" s="423"/>
      <c r="AF23" s="423"/>
      <c r="AG23" s="423"/>
      <c r="AH23" s="423"/>
      <c r="AI23" s="423"/>
      <c r="AJ23" s="423"/>
      <c r="AK23" s="423"/>
      <c r="AL23" s="423"/>
      <c r="AM23" s="423"/>
      <c r="AN23" s="423"/>
      <c r="AO23" s="423"/>
      <c r="AP23" s="423"/>
      <c r="AQ23" s="423"/>
      <c r="AR23" s="423"/>
      <c r="AS23" s="423"/>
      <c r="AT23" s="419"/>
      <c r="AU23" s="419"/>
      <c r="AV23" s="419"/>
      <c r="AW23" s="419"/>
      <c r="AX23" s="419"/>
      <c r="AY23" s="419"/>
      <c r="AZ23" s="419"/>
      <c r="BA23" s="419"/>
      <c r="BB23" s="75"/>
      <c r="BC23" s="75"/>
      <c r="BD23" s="75"/>
      <c r="BE23" s="75"/>
      <c r="BF23" s="419"/>
      <c r="BG23" s="419"/>
      <c r="BH23" s="419"/>
      <c r="BI23" s="419"/>
      <c r="BJ23" s="419"/>
      <c r="BK23" s="419"/>
      <c r="BL23" s="419"/>
      <c r="BM23" s="419"/>
      <c r="BN23" s="420"/>
      <c r="BO23" s="421"/>
      <c r="BP23" s="421"/>
      <c r="BQ23" s="422"/>
    </row>
    <row r="24" spans="1:69" s="67" customFormat="1" ht="30.75" customHeight="1" thickBot="1" x14ac:dyDescent="0.2">
      <c r="B24" s="390" t="s">
        <v>209</v>
      </c>
      <c r="C24" s="390"/>
      <c r="D24" s="390"/>
      <c r="E24" s="390"/>
      <c r="F24" s="390"/>
      <c r="G24" s="390"/>
      <c r="H24" s="390"/>
      <c r="I24" s="390"/>
      <c r="J24" s="390"/>
      <c r="K24" s="390"/>
      <c r="L24" s="390"/>
      <c r="M24" s="390"/>
      <c r="N24" s="390"/>
      <c r="O24" s="390"/>
      <c r="P24" s="390"/>
      <c r="Q24" s="390"/>
      <c r="R24" s="390"/>
      <c r="S24" s="390"/>
      <c r="T24" s="390"/>
      <c r="U24" s="390"/>
      <c r="V24" s="390"/>
      <c r="W24" s="390"/>
      <c r="X24" s="390"/>
      <c r="Y24" s="390"/>
      <c r="Z24" s="390"/>
      <c r="AA24" s="390"/>
      <c r="AB24" s="390"/>
      <c r="AC24" s="390"/>
      <c r="AD24" s="390"/>
      <c r="AE24" s="390"/>
      <c r="AF24" s="390"/>
      <c r="AG24" s="390"/>
      <c r="AH24" s="390"/>
      <c r="AI24" s="390"/>
      <c r="AJ24" s="390"/>
      <c r="AK24" s="390"/>
      <c r="AL24" s="390"/>
      <c r="AM24" s="390"/>
      <c r="AN24" s="390"/>
      <c r="AO24" s="390"/>
      <c r="AP24" s="390"/>
      <c r="AQ24" s="390"/>
      <c r="AR24" s="390"/>
      <c r="AS24" s="390"/>
      <c r="AT24" s="390"/>
      <c r="AU24" s="390"/>
      <c r="AV24" s="390"/>
      <c r="AW24" s="390"/>
      <c r="AX24" s="390"/>
      <c r="AY24" s="390"/>
      <c r="AZ24" s="390"/>
      <c r="BA24" s="390"/>
      <c r="BB24" s="390"/>
      <c r="BC24" s="390"/>
      <c r="BD24" s="390"/>
      <c r="BE24" s="390"/>
      <c r="BF24" s="390"/>
      <c r="BG24" s="390"/>
      <c r="BH24" s="390"/>
      <c r="BI24" s="390"/>
      <c r="BJ24" s="390"/>
      <c r="BK24" s="390"/>
      <c r="BL24" s="390"/>
      <c r="BM24" s="390"/>
      <c r="BN24" s="76"/>
      <c r="BO24" s="76"/>
      <c r="BP24" s="76"/>
      <c r="BQ24" s="76"/>
    </row>
    <row r="25" spans="1:69" s="67" customFormat="1" ht="96" customHeight="1" thickTop="1" thickBot="1" x14ac:dyDescent="0.2">
      <c r="B25" s="403" t="s">
        <v>210</v>
      </c>
      <c r="C25" s="382"/>
      <c r="D25" s="382"/>
      <c r="E25" s="382"/>
      <c r="F25" s="382"/>
      <c r="G25" s="382"/>
      <c r="H25" s="382"/>
      <c r="I25" s="382"/>
      <c r="J25" s="382"/>
      <c r="K25" s="382"/>
      <c r="L25" s="382"/>
      <c r="M25" s="403" t="s">
        <v>211</v>
      </c>
      <c r="N25" s="403"/>
      <c r="O25" s="403"/>
      <c r="P25" s="403"/>
      <c r="Q25" s="403"/>
      <c r="R25" s="403"/>
      <c r="S25" s="403"/>
      <c r="T25" s="403" t="s">
        <v>212</v>
      </c>
      <c r="U25" s="403"/>
      <c r="V25" s="403"/>
      <c r="W25" s="403"/>
      <c r="X25" s="403"/>
      <c r="Y25" s="403"/>
      <c r="Z25" s="403"/>
      <c r="AA25" s="403" t="s">
        <v>213</v>
      </c>
      <c r="AB25" s="382"/>
      <c r="AC25" s="382"/>
      <c r="AD25" s="382"/>
      <c r="AE25" s="382"/>
      <c r="AF25" s="382"/>
      <c r="AG25" s="382"/>
      <c r="AH25" s="382"/>
      <c r="AI25" s="382"/>
      <c r="AJ25" s="382"/>
      <c r="AK25" s="418"/>
      <c r="AL25" s="399" t="s">
        <v>214</v>
      </c>
      <c r="AM25" s="400"/>
      <c r="AN25" s="400"/>
      <c r="AO25" s="400"/>
      <c r="AP25" s="400"/>
      <c r="AQ25" s="400"/>
      <c r="AR25" s="400"/>
      <c r="AS25" s="400"/>
      <c r="AT25" s="400"/>
      <c r="AU25" s="400"/>
      <c r="AV25" s="401"/>
      <c r="AW25" s="76"/>
      <c r="AX25" s="76"/>
      <c r="AY25" s="76"/>
      <c r="AZ25" s="76"/>
      <c r="BA25" s="76"/>
      <c r="BB25" s="76"/>
      <c r="BC25" s="76"/>
      <c r="BD25" s="76"/>
      <c r="BE25" s="76"/>
      <c r="BF25" s="76"/>
      <c r="BG25" s="76"/>
      <c r="BH25" s="76"/>
      <c r="BI25" s="76"/>
      <c r="BJ25" s="76"/>
      <c r="BK25" s="76"/>
      <c r="BL25" s="76"/>
      <c r="BM25" s="76"/>
      <c r="BN25" s="76"/>
      <c r="BO25" s="76"/>
      <c r="BP25" s="76"/>
      <c r="BQ25" s="76"/>
    </row>
    <row r="26" spans="1:69" s="67" customFormat="1" ht="35.25" customHeight="1" thickBot="1" x14ac:dyDescent="0.2">
      <c r="B26" s="412" t="s">
        <v>215</v>
      </c>
      <c r="C26" s="413"/>
      <c r="D26" s="414">
        <f>N20</f>
        <v>0</v>
      </c>
      <c r="E26" s="414"/>
      <c r="F26" s="414"/>
      <c r="G26" s="414"/>
      <c r="H26" s="414"/>
      <c r="I26" s="414"/>
      <c r="J26" s="414"/>
      <c r="K26" s="386" t="s">
        <v>114</v>
      </c>
      <c r="L26" s="382"/>
      <c r="M26" s="415">
        <f>J20</f>
        <v>0</v>
      </c>
      <c r="N26" s="416"/>
      <c r="O26" s="416"/>
      <c r="P26" s="416"/>
      <c r="Q26" s="416"/>
      <c r="R26" s="416"/>
      <c r="S26" s="77" t="s">
        <v>216</v>
      </c>
      <c r="T26" s="403" t="s">
        <v>217</v>
      </c>
      <c r="U26" s="403"/>
      <c r="V26" s="403"/>
      <c r="W26" s="403"/>
      <c r="X26" s="403"/>
      <c r="Y26" s="403"/>
      <c r="Z26" s="403"/>
      <c r="AA26" s="383">
        <f>M26*17500</f>
        <v>0</v>
      </c>
      <c r="AB26" s="384"/>
      <c r="AC26" s="384"/>
      <c r="AD26" s="384"/>
      <c r="AE26" s="384"/>
      <c r="AF26" s="384"/>
      <c r="AG26" s="384"/>
      <c r="AH26" s="384"/>
      <c r="AI26" s="384"/>
      <c r="AJ26" s="385" t="s">
        <v>114</v>
      </c>
      <c r="AK26" s="385"/>
      <c r="AL26" s="417">
        <f>ROUNDDOWN(MIN(D26,AA26),-3)</f>
        <v>0</v>
      </c>
      <c r="AM26" s="384"/>
      <c r="AN26" s="384"/>
      <c r="AO26" s="384"/>
      <c r="AP26" s="384"/>
      <c r="AQ26" s="384"/>
      <c r="AR26" s="384"/>
      <c r="AS26" s="384"/>
      <c r="AT26" s="384"/>
      <c r="AU26" s="385" t="s">
        <v>114</v>
      </c>
      <c r="AV26" s="385"/>
      <c r="AW26" s="78"/>
      <c r="AX26" s="76"/>
      <c r="AY26" s="76"/>
      <c r="AZ26" s="76"/>
      <c r="BA26" s="79"/>
      <c r="BB26" s="79"/>
      <c r="BC26" s="79"/>
      <c r="BD26" s="79"/>
      <c r="BE26" s="79"/>
      <c r="BN26" s="76"/>
      <c r="BO26" s="76"/>
      <c r="BP26" s="76"/>
      <c r="BQ26" s="76"/>
    </row>
    <row r="27" spans="1:69" s="67" customFormat="1" ht="35.25" customHeight="1" thickBot="1" x14ac:dyDescent="0.2">
      <c r="B27" s="412" t="s">
        <v>218</v>
      </c>
      <c r="C27" s="413"/>
      <c r="D27" s="414">
        <f>N21</f>
        <v>0</v>
      </c>
      <c r="E27" s="414"/>
      <c r="F27" s="414"/>
      <c r="G27" s="414"/>
      <c r="H27" s="414"/>
      <c r="I27" s="414"/>
      <c r="J27" s="414"/>
      <c r="K27" s="386" t="s">
        <v>114</v>
      </c>
      <c r="L27" s="382"/>
      <c r="M27" s="415">
        <f>J21</f>
        <v>0</v>
      </c>
      <c r="N27" s="416"/>
      <c r="O27" s="416"/>
      <c r="P27" s="416"/>
      <c r="Q27" s="416"/>
      <c r="R27" s="416"/>
      <c r="S27" s="77" t="s">
        <v>216</v>
      </c>
      <c r="T27" s="403" t="s">
        <v>217</v>
      </c>
      <c r="U27" s="403"/>
      <c r="V27" s="403"/>
      <c r="W27" s="403"/>
      <c r="X27" s="403"/>
      <c r="Y27" s="403"/>
      <c r="Z27" s="403"/>
      <c r="AA27" s="383">
        <f>M27*17500</f>
        <v>0</v>
      </c>
      <c r="AB27" s="384"/>
      <c r="AC27" s="384"/>
      <c r="AD27" s="384"/>
      <c r="AE27" s="384"/>
      <c r="AF27" s="384"/>
      <c r="AG27" s="384"/>
      <c r="AH27" s="384"/>
      <c r="AI27" s="384"/>
      <c r="AJ27" s="385" t="s">
        <v>114</v>
      </c>
      <c r="AK27" s="385"/>
      <c r="AL27" s="417">
        <f>ROUNDDOWN(MIN(D27,AA27),-3)</f>
        <v>0</v>
      </c>
      <c r="AM27" s="384"/>
      <c r="AN27" s="384"/>
      <c r="AO27" s="384"/>
      <c r="AP27" s="384"/>
      <c r="AQ27" s="384"/>
      <c r="AR27" s="384"/>
      <c r="AS27" s="384"/>
      <c r="AT27" s="384"/>
      <c r="AU27" s="385" t="s">
        <v>114</v>
      </c>
      <c r="AV27" s="385"/>
      <c r="AW27" s="78"/>
      <c r="AX27" s="76"/>
      <c r="AY27" s="76"/>
      <c r="AZ27" s="76"/>
      <c r="BN27" s="76"/>
      <c r="BO27" s="76"/>
      <c r="BP27" s="76"/>
      <c r="BQ27" s="76"/>
    </row>
    <row r="28" spans="1:69" s="67" customFormat="1" ht="35.25" customHeight="1" thickBot="1" x14ac:dyDescent="0.2">
      <c r="B28" s="412" t="s">
        <v>219</v>
      </c>
      <c r="C28" s="413"/>
      <c r="D28" s="414">
        <f>N22</f>
        <v>0</v>
      </c>
      <c r="E28" s="414"/>
      <c r="F28" s="414"/>
      <c r="G28" s="414"/>
      <c r="H28" s="414"/>
      <c r="I28" s="414"/>
      <c r="J28" s="414"/>
      <c r="K28" s="386" t="s">
        <v>114</v>
      </c>
      <c r="L28" s="382"/>
      <c r="M28" s="415">
        <f>J22</f>
        <v>0</v>
      </c>
      <c r="N28" s="416"/>
      <c r="O28" s="416"/>
      <c r="P28" s="416"/>
      <c r="Q28" s="416"/>
      <c r="R28" s="416"/>
      <c r="S28" s="77" t="s">
        <v>216</v>
      </c>
      <c r="T28" s="403" t="s">
        <v>217</v>
      </c>
      <c r="U28" s="403"/>
      <c r="V28" s="403"/>
      <c r="W28" s="403"/>
      <c r="X28" s="403"/>
      <c r="Y28" s="403"/>
      <c r="Z28" s="403"/>
      <c r="AA28" s="383">
        <f>M28*17500</f>
        <v>0</v>
      </c>
      <c r="AB28" s="384"/>
      <c r="AC28" s="384"/>
      <c r="AD28" s="384"/>
      <c r="AE28" s="384"/>
      <c r="AF28" s="384"/>
      <c r="AG28" s="384"/>
      <c r="AH28" s="384"/>
      <c r="AI28" s="384"/>
      <c r="AJ28" s="385" t="s">
        <v>114</v>
      </c>
      <c r="AK28" s="385"/>
      <c r="AL28" s="365">
        <f>ROUNDDOWN(MIN(D28,AA28),-3)</f>
        <v>0</v>
      </c>
      <c r="AM28" s="366"/>
      <c r="AN28" s="366"/>
      <c r="AO28" s="366"/>
      <c r="AP28" s="366"/>
      <c r="AQ28" s="366"/>
      <c r="AR28" s="366"/>
      <c r="AS28" s="366"/>
      <c r="AT28" s="366"/>
      <c r="AU28" s="367" t="s">
        <v>114</v>
      </c>
      <c r="AV28" s="368"/>
      <c r="AW28" s="80"/>
    </row>
    <row r="29" spans="1:69" s="67" customFormat="1" ht="30.75" customHeight="1" thickTop="1" x14ac:dyDescent="0.15">
      <c r="B29" s="81"/>
      <c r="C29" s="81"/>
      <c r="K29" s="76"/>
      <c r="L29" s="76"/>
      <c r="M29" s="82"/>
      <c r="N29" s="82"/>
      <c r="O29" s="82"/>
      <c r="P29" s="82"/>
      <c r="Q29" s="82"/>
      <c r="R29" s="82"/>
      <c r="S29" s="82"/>
      <c r="T29" s="83"/>
      <c r="U29" s="83"/>
      <c r="V29" s="83"/>
      <c r="W29" s="83"/>
      <c r="X29" s="83"/>
      <c r="Y29" s="83"/>
      <c r="Z29" s="83"/>
      <c r="AA29" s="84"/>
      <c r="AB29" s="84"/>
      <c r="AC29" s="84"/>
      <c r="AD29" s="84"/>
      <c r="AE29" s="84"/>
      <c r="AF29" s="84"/>
      <c r="AG29" s="84"/>
      <c r="AH29" s="84"/>
      <c r="AI29" s="84"/>
      <c r="AJ29" s="84"/>
      <c r="AK29" s="84"/>
      <c r="AL29" s="85"/>
      <c r="AM29" s="85"/>
      <c r="AN29" s="85"/>
      <c r="AO29" s="85"/>
      <c r="AP29" s="85"/>
      <c r="AQ29" s="85"/>
      <c r="AR29" s="85"/>
      <c r="AS29" s="85"/>
      <c r="AT29" s="85"/>
      <c r="AU29" s="85"/>
      <c r="AV29" s="85"/>
    </row>
    <row r="30" spans="1:69" s="67" customFormat="1" ht="30.75" customHeight="1" thickBot="1" x14ac:dyDescent="0.2">
      <c r="B30" s="390" t="s">
        <v>220</v>
      </c>
      <c r="C30" s="390"/>
      <c r="D30" s="390"/>
      <c r="E30" s="390"/>
      <c r="F30" s="390"/>
      <c r="G30" s="390"/>
      <c r="H30" s="390"/>
      <c r="I30" s="390"/>
      <c r="J30" s="390"/>
      <c r="K30" s="390"/>
      <c r="L30" s="390"/>
      <c r="M30" s="390"/>
      <c r="N30" s="390"/>
      <c r="O30" s="390"/>
      <c r="P30" s="390"/>
      <c r="Q30" s="390"/>
      <c r="R30" s="390"/>
      <c r="S30" s="390"/>
      <c r="T30" s="390"/>
      <c r="U30" s="390"/>
      <c r="V30" s="390"/>
      <c r="W30" s="390"/>
      <c r="X30" s="390"/>
      <c r="Y30" s="390"/>
      <c r="Z30" s="390"/>
      <c r="AA30" s="390"/>
      <c r="AB30" s="390"/>
      <c r="AC30" s="390"/>
      <c r="AD30" s="390"/>
      <c r="AE30" s="390"/>
      <c r="AF30" s="390"/>
      <c r="AG30" s="390"/>
      <c r="AH30" s="390"/>
      <c r="AI30" s="390"/>
      <c r="AJ30" s="390"/>
      <c r="AK30" s="390"/>
      <c r="AL30" s="390"/>
      <c r="AM30" s="390"/>
      <c r="AN30" s="390"/>
      <c r="AO30" s="390"/>
      <c r="AP30" s="390"/>
      <c r="AQ30" s="390"/>
      <c r="AR30" s="390"/>
      <c r="AS30" s="390"/>
      <c r="AT30" s="390"/>
      <c r="AU30" s="390"/>
      <c r="AV30" s="390"/>
      <c r="AW30" s="390"/>
      <c r="AX30" s="390"/>
      <c r="AY30" s="390"/>
      <c r="AZ30" s="390"/>
      <c r="BA30" s="390"/>
      <c r="BB30" s="390"/>
      <c r="BC30" s="390"/>
      <c r="BD30" s="390"/>
      <c r="BE30" s="390"/>
      <c r="BF30" s="390"/>
      <c r="BG30" s="390"/>
      <c r="BH30" s="390"/>
      <c r="BI30" s="390"/>
      <c r="BJ30" s="390"/>
      <c r="BK30" s="390"/>
      <c r="BL30" s="390"/>
      <c r="BM30" s="390"/>
    </row>
    <row r="31" spans="1:69" s="67" customFormat="1" ht="96" customHeight="1" thickBot="1" x14ac:dyDescent="0.2">
      <c r="B31" s="396" t="s">
        <v>127</v>
      </c>
      <c r="C31" s="397"/>
      <c r="D31" s="397"/>
      <c r="E31" s="397"/>
      <c r="F31" s="397"/>
      <c r="G31" s="397"/>
      <c r="H31" s="397"/>
      <c r="I31" s="404"/>
      <c r="J31" s="411" t="s">
        <v>193</v>
      </c>
      <c r="K31" s="411"/>
      <c r="L31" s="411"/>
      <c r="M31" s="411"/>
      <c r="N31" s="403" t="s">
        <v>131</v>
      </c>
      <c r="O31" s="403"/>
      <c r="P31" s="403"/>
      <c r="Q31" s="403"/>
      <c r="R31" s="393" t="s">
        <v>194</v>
      </c>
      <c r="S31" s="394"/>
      <c r="T31" s="394"/>
      <c r="U31" s="395"/>
      <c r="V31" s="403" t="s">
        <v>133</v>
      </c>
      <c r="W31" s="403"/>
      <c r="X31" s="403"/>
      <c r="Y31" s="403"/>
      <c r="Z31" s="391" t="s">
        <v>195</v>
      </c>
      <c r="AA31" s="391"/>
      <c r="AB31" s="391"/>
      <c r="AC31" s="391"/>
      <c r="AD31" s="403" t="s">
        <v>196</v>
      </c>
      <c r="AE31" s="403"/>
      <c r="AF31" s="403"/>
      <c r="AG31" s="403"/>
      <c r="AH31" s="382" t="s">
        <v>197</v>
      </c>
      <c r="AI31" s="382"/>
      <c r="AJ31" s="382"/>
      <c r="AK31" s="382"/>
      <c r="AL31" s="403" t="s">
        <v>137</v>
      </c>
      <c r="AM31" s="403"/>
      <c r="AN31" s="403"/>
      <c r="AO31" s="403"/>
      <c r="AP31" s="403" t="s">
        <v>198</v>
      </c>
      <c r="AQ31" s="403"/>
      <c r="AR31" s="403"/>
      <c r="AS31" s="403"/>
      <c r="AT31" s="396" t="s">
        <v>221</v>
      </c>
      <c r="AU31" s="397"/>
      <c r="AV31" s="397"/>
      <c r="AW31" s="404"/>
      <c r="AX31" s="403" t="s">
        <v>140</v>
      </c>
      <c r="AY31" s="403"/>
      <c r="AZ31" s="403"/>
      <c r="BA31" s="403"/>
      <c r="BB31" s="403" t="s">
        <v>222</v>
      </c>
      <c r="BC31" s="403"/>
      <c r="BD31" s="403"/>
      <c r="BE31" s="403"/>
      <c r="BF31" s="405"/>
      <c r="BG31" s="405"/>
      <c r="BH31" s="405"/>
      <c r="BI31" s="405"/>
      <c r="BJ31" s="405"/>
      <c r="BK31" s="405"/>
      <c r="BL31" s="405"/>
      <c r="BM31" s="405"/>
    </row>
    <row r="32" spans="1:69" s="67" customFormat="1" ht="129" customHeight="1" thickBot="1" x14ac:dyDescent="0.2">
      <c r="B32" s="396"/>
      <c r="C32" s="397"/>
      <c r="D32" s="397"/>
      <c r="E32" s="397"/>
      <c r="F32" s="397"/>
      <c r="G32" s="397"/>
      <c r="H32" s="397"/>
      <c r="I32" s="404"/>
      <c r="J32" s="409" t="s">
        <v>202</v>
      </c>
      <c r="K32" s="410"/>
      <c r="L32" s="410"/>
      <c r="M32" s="410"/>
      <c r="N32" s="409" t="s">
        <v>110</v>
      </c>
      <c r="O32" s="409"/>
      <c r="P32" s="409"/>
      <c r="Q32" s="409"/>
      <c r="R32" s="410" t="s">
        <v>151</v>
      </c>
      <c r="S32" s="410"/>
      <c r="T32" s="410"/>
      <c r="U32" s="410"/>
      <c r="V32" s="403" t="s">
        <v>152</v>
      </c>
      <c r="W32" s="403"/>
      <c r="X32" s="403"/>
      <c r="Y32" s="403"/>
      <c r="Z32" s="409" t="s">
        <v>204</v>
      </c>
      <c r="AA32" s="409"/>
      <c r="AB32" s="409"/>
      <c r="AC32" s="409"/>
      <c r="AD32" s="409" t="s">
        <v>110</v>
      </c>
      <c r="AE32" s="409"/>
      <c r="AF32" s="409"/>
      <c r="AG32" s="409"/>
      <c r="AH32" s="406" t="s">
        <v>154</v>
      </c>
      <c r="AI32" s="407"/>
      <c r="AJ32" s="407"/>
      <c r="AK32" s="408"/>
      <c r="AL32" s="406" t="s">
        <v>205</v>
      </c>
      <c r="AM32" s="407"/>
      <c r="AN32" s="407"/>
      <c r="AO32" s="408"/>
      <c r="AP32" s="382" t="s">
        <v>156</v>
      </c>
      <c r="AQ32" s="382"/>
      <c r="AR32" s="382"/>
      <c r="AS32" s="382"/>
      <c r="AT32" s="403" t="s">
        <v>157</v>
      </c>
      <c r="AU32" s="382"/>
      <c r="AV32" s="382"/>
      <c r="AW32" s="382"/>
      <c r="AX32" s="403" t="s">
        <v>157</v>
      </c>
      <c r="AY32" s="382"/>
      <c r="AZ32" s="382"/>
      <c r="BA32" s="382"/>
      <c r="BB32" s="403" t="s">
        <v>157</v>
      </c>
      <c r="BC32" s="382"/>
      <c r="BD32" s="382"/>
      <c r="BE32" s="382"/>
      <c r="BF32" s="405"/>
      <c r="BG32" s="359"/>
      <c r="BH32" s="359"/>
      <c r="BI32" s="359"/>
      <c r="BJ32" s="405"/>
      <c r="BK32" s="359"/>
      <c r="BL32" s="359"/>
      <c r="BM32" s="359"/>
    </row>
    <row r="33" spans="2:65" s="67" customFormat="1" ht="35.25" customHeight="1" thickBot="1" x14ac:dyDescent="0.2">
      <c r="B33" s="396" t="s">
        <v>223</v>
      </c>
      <c r="C33" s="397"/>
      <c r="D33" s="397"/>
      <c r="E33" s="397"/>
      <c r="F33" s="397"/>
      <c r="G33" s="397"/>
      <c r="H33" s="397"/>
      <c r="I33" s="404"/>
      <c r="J33" s="403"/>
      <c r="K33" s="382"/>
      <c r="L33" s="382"/>
      <c r="M33" s="382"/>
      <c r="N33" s="403"/>
      <c r="O33" s="403"/>
      <c r="P33" s="403"/>
      <c r="Q33" s="403"/>
      <c r="R33" s="382"/>
      <c r="S33" s="382"/>
      <c r="T33" s="382"/>
      <c r="U33" s="382"/>
      <c r="V33" s="403"/>
      <c r="W33" s="403"/>
      <c r="X33" s="403"/>
      <c r="Y33" s="403"/>
      <c r="Z33" s="403"/>
      <c r="AA33" s="403"/>
      <c r="AB33" s="403"/>
      <c r="AC33" s="403"/>
      <c r="AD33" s="403"/>
      <c r="AE33" s="403"/>
      <c r="AF33" s="403"/>
      <c r="AG33" s="403"/>
      <c r="AH33" s="382"/>
      <c r="AI33" s="382"/>
      <c r="AJ33" s="382"/>
      <c r="AK33" s="382"/>
      <c r="AL33" s="382"/>
      <c r="AM33" s="382"/>
      <c r="AN33" s="382"/>
      <c r="AO33" s="382"/>
      <c r="AP33" s="382"/>
      <c r="AQ33" s="382"/>
      <c r="AR33" s="382"/>
      <c r="AS33" s="382"/>
      <c r="AT33" s="382"/>
      <c r="AU33" s="382"/>
      <c r="AV33" s="382"/>
      <c r="AW33" s="382"/>
      <c r="AX33" s="382"/>
      <c r="AY33" s="382"/>
      <c r="AZ33" s="382"/>
      <c r="BA33" s="382"/>
      <c r="BB33" s="382"/>
      <c r="BC33" s="382"/>
      <c r="BD33" s="382"/>
      <c r="BE33" s="382"/>
      <c r="BF33" s="359"/>
      <c r="BG33" s="359"/>
      <c r="BH33" s="359"/>
      <c r="BI33" s="359"/>
      <c r="BJ33" s="359"/>
      <c r="BK33" s="359"/>
      <c r="BL33" s="359"/>
      <c r="BM33" s="359"/>
    </row>
    <row r="34" spans="2:65" s="67" customFormat="1" ht="35.25" customHeight="1" thickBot="1" x14ac:dyDescent="0.2">
      <c r="B34" s="396" t="s">
        <v>224</v>
      </c>
      <c r="C34" s="397"/>
      <c r="D34" s="397"/>
      <c r="E34" s="397"/>
      <c r="F34" s="397"/>
      <c r="G34" s="397"/>
      <c r="H34" s="397"/>
      <c r="I34" s="404"/>
      <c r="J34" s="403"/>
      <c r="K34" s="382"/>
      <c r="L34" s="382"/>
      <c r="M34" s="382"/>
      <c r="N34" s="403"/>
      <c r="O34" s="403"/>
      <c r="P34" s="403"/>
      <c r="Q34" s="403"/>
      <c r="R34" s="382"/>
      <c r="S34" s="382"/>
      <c r="T34" s="382"/>
      <c r="U34" s="382"/>
      <c r="V34" s="403"/>
      <c r="W34" s="403"/>
      <c r="X34" s="403"/>
      <c r="Y34" s="403"/>
      <c r="Z34" s="403"/>
      <c r="AA34" s="403"/>
      <c r="AB34" s="403"/>
      <c r="AC34" s="403"/>
      <c r="AD34" s="403"/>
      <c r="AE34" s="403"/>
      <c r="AF34" s="403"/>
      <c r="AG34" s="403"/>
      <c r="AH34" s="382"/>
      <c r="AI34" s="382"/>
      <c r="AJ34" s="382"/>
      <c r="AK34" s="382"/>
      <c r="AL34" s="382"/>
      <c r="AM34" s="382"/>
      <c r="AN34" s="382"/>
      <c r="AO34" s="382"/>
      <c r="AP34" s="382"/>
      <c r="AQ34" s="382"/>
      <c r="AR34" s="382"/>
      <c r="AS34" s="382"/>
      <c r="AT34" s="382"/>
      <c r="AU34" s="382"/>
      <c r="AV34" s="382"/>
      <c r="AW34" s="382"/>
      <c r="AX34" s="382"/>
      <c r="AY34" s="382"/>
      <c r="AZ34" s="382"/>
      <c r="BA34" s="382"/>
      <c r="BB34" s="382"/>
      <c r="BC34" s="382"/>
      <c r="BD34" s="382"/>
      <c r="BE34" s="382"/>
      <c r="BF34" s="359"/>
      <c r="BG34" s="359"/>
      <c r="BH34" s="359"/>
      <c r="BI34" s="359"/>
      <c r="BJ34" s="359"/>
      <c r="BK34" s="359"/>
      <c r="BL34" s="359"/>
      <c r="BM34" s="359"/>
    </row>
    <row r="35" spans="2:65" s="67" customFormat="1" ht="30.75" customHeight="1" x14ac:dyDescent="0.15">
      <c r="B35" s="86"/>
      <c r="C35" s="86"/>
      <c r="D35" s="86"/>
      <c r="E35" s="86"/>
      <c r="F35" s="83"/>
      <c r="G35" s="76"/>
      <c r="H35" s="76"/>
      <c r="I35" s="76"/>
      <c r="J35" s="83"/>
      <c r="K35" s="83"/>
      <c r="L35" s="83"/>
      <c r="M35" s="83"/>
      <c r="N35" s="76"/>
      <c r="O35" s="76"/>
      <c r="P35" s="76"/>
      <c r="Q35" s="76"/>
      <c r="R35" s="83"/>
      <c r="S35" s="83"/>
      <c r="T35" s="83"/>
      <c r="U35" s="83"/>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row>
    <row r="36" spans="2:65" s="67" customFormat="1" ht="30.75" customHeight="1" thickBot="1" x14ac:dyDescent="0.2">
      <c r="B36" s="390" t="s">
        <v>225</v>
      </c>
      <c r="C36" s="390"/>
      <c r="D36" s="390"/>
      <c r="E36" s="390"/>
      <c r="F36" s="390"/>
      <c r="G36" s="390"/>
      <c r="H36" s="390"/>
      <c r="I36" s="390"/>
      <c r="J36" s="390"/>
      <c r="K36" s="390"/>
      <c r="L36" s="390"/>
      <c r="M36" s="390"/>
      <c r="N36" s="390"/>
      <c r="O36" s="390"/>
      <c r="P36" s="390"/>
      <c r="Q36" s="390"/>
      <c r="R36" s="390"/>
      <c r="S36" s="390"/>
      <c r="T36" s="390"/>
      <c r="U36" s="390"/>
      <c r="V36" s="390"/>
      <c r="W36" s="390"/>
      <c r="X36" s="390"/>
      <c r="Y36" s="390"/>
      <c r="Z36" s="390"/>
      <c r="AA36" s="390"/>
      <c r="AB36" s="390"/>
      <c r="AC36" s="390"/>
      <c r="AD36" s="390"/>
      <c r="AE36" s="390"/>
      <c r="AF36" s="390"/>
      <c r="AG36" s="390"/>
      <c r="AH36" s="390"/>
      <c r="AI36" s="390"/>
      <c r="AJ36" s="390"/>
      <c r="AK36" s="390"/>
      <c r="AL36" s="390"/>
      <c r="AM36" s="390"/>
      <c r="AN36" s="390"/>
      <c r="AO36" s="390"/>
      <c r="AP36" s="390"/>
      <c r="AQ36" s="390"/>
      <c r="AR36" s="390"/>
      <c r="AS36" s="390"/>
      <c r="AT36" s="390"/>
      <c r="AU36" s="390"/>
      <c r="AV36" s="390"/>
      <c r="AW36" s="390"/>
      <c r="AX36" s="390"/>
      <c r="AY36" s="390"/>
      <c r="AZ36" s="390"/>
      <c r="BA36" s="390"/>
      <c r="BB36" s="390"/>
      <c r="BC36" s="390"/>
      <c r="BD36" s="390"/>
      <c r="BE36" s="390"/>
      <c r="BF36" s="390"/>
      <c r="BG36" s="390"/>
      <c r="BH36" s="390"/>
      <c r="BI36" s="390"/>
      <c r="BJ36" s="390"/>
      <c r="BK36" s="390"/>
      <c r="BL36" s="390"/>
      <c r="BM36" s="390"/>
    </row>
    <row r="37" spans="2:65" s="67" customFormat="1" ht="96" customHeight="1" thickTop="1" thickBot="1" x14ac:dyDescent="0.2">
      <c r="B37" s="382"/>
      <c r="C37" s="382"/>
      <c r="D37" s="382"/>
      <c r="E37" s="382"/>
      <c r="F37" s="382"/>
      <c r="G37" s="382"/>
      <c r="H37" s="382"/>
      <c r="I37" s="382"/>
      <c r="J37" s="382"/>
      <c r="K37" s="382"/>
      <c r="L37" s="382"/>
      <c r="M37" s="382"/>
      <c r="N37" s="382"/>
      <c r="O37" s="391" t="s">
        <v>226</v>
      </c>
      <c r="P37" s="392"/>
      <c r="Q37" s="392"/>
      <c r="R37" s="392"/>
      <c r="S37" s="392"/>
      <c r="T37" s="392"/>
      <c r="U37" s="392"/>
      <c r="V37" s="393" t="s">
        <v>227</v>
      </c>
      <c r="W37" s="394"/>
      <c r="X37" s="395"/>
      <c r="Y37" s="396" t="s">
        <v>228</v>
      </c>
      <c r="Z37" s="397"/>
      <c r="AA37" s="397"/>
      <c r="AB37" s="397"/>
      <c r="AC37" s="397"/>
      <c r="AD37" s="397"/>
      <c r="AE37" s="398"/>
      <c r="AF37" s="399" t="s">
        <v>229</v>
      </c>
      <c r="AG37" s="400"/>
      <c r="AH37" s="400"/>
      <c r="AI37" s="400"/>
      <c r="AJ37" s="400"/>
      <c r="AK37" s="400"/>
      <c r="AL37" s="401"/>
      <c r="AM37" s="402"/>
      <c r="AN37" s="359"/>
      <c r="AO37" s="359"/>
      <c r="AP37" s="359"/>
      <c r="AQ37" s="359"/>
      <c r="AR37" s="359"/>
      <c r="AS37" s="359"/>
    </row>
    <row r="38" spans="2:65" s="67" customFormat="1" ht="35.25" customHeight="1" thickBot="1" x14ac:dyDescent="0.2">
      <c r="B38" s="382" t="s">
        <v>230</v>
      </c>
      <c r="C38" s="382"/>
      <c r="D38" s="382"/>
      <c r="E38" s="382"/>
      <c r="F38" s="382"/>
      <c r="G38" s="382"/>
      <c r="H38" s="382"/>
      <c r="I38" s="382"/>
      <c r="J38" s="382"/>
      <c r="K38" s="382"/>
      <c r="L38" s="382"/>
      <c r="M38" s="382"/>
      <c r="N38" s="382"/>
      <c r="O38" s="383">
        <v>0</v>
      </c>
      <c r="P38" s="384"/>
      <c r="Q38" s="384"/>
      <c r="R38" s="384"/>
      <c r="S38" s="384"/>
      <c r="T38" s="385" t="s">
        <v>114</v>
      </c>
      <c r="U38" s="386"/>
      <c r="V38" s="387"/>
      <c r="W38" s="388"/>
      <c r="X38" s="389"/>
      <c r="Y38" s="87"/>
      <c r="Z38" s="384">
        <v>1030000</v>
      </c>
      <c r="AA38" s="384"/>
      <c r="AB38" s="384"/>
      <c r="AC38" s="384"/>
      <c r="AD38" s="385" t="s">
        <v>114</v>
      </c>
      <c r="AE38" s="386"/>
      <c r="AF38" s="365">
        <f>ROUNDDOWN(MIN(O38,Y38),-3)</f>
        <v>0</v>
      </c>
      <c r="AG38" s="366"/>
      <c r="AH38" s="366"/>
      <c r="AI38" s="366"/>
      <c r="AJ38" s="366"/>
      <c r="AK38" s="367" t="s">
        <v>114</v>
      </c>
      <c r="AL38" s="368"/>
      <c r="AM38" s="359"/>
      <c r="AN38" s="359"/>
      <c r="AO38" s="359"/>
      <c r="AP38" s="359"/>
      <c r="AQ38" s="359"/>
      <c r="AR38" s="359"/>
      <c r="AS38" s="359"/>
      <c r="AT38" s="88"/>
      <c r="AU38" s="88"/>
      <c r="AV38" s="88"/>
    </row>
    <row r="39" spans="2:65" s="67" customFormat="1" ht="65.25" customHeight="1" thickTop="1" x14ac:dyDescent="0.15">
      <c r="B39" s="369" t="s">
        <v>231</v>
      </c>
      <c r="C39" s="367"/>
      <c r="D39" s="367"/>
      <c r="E39" s="367"/>
      <c r="F39" s="367"/>
      <c r="G39" s="367"/>
      <c r="H39" s="367"/>
      <c r="I39" s="367"/>
      <c r="J39" s="367"/>
      <c r="K39" s="367"/>
      <c r="L39" s="367"/>
      <c r="M39" s="367"/>
      <c r="N39" s="367"/>
      <c r="O39" s="372">
        <v>0</v>
      </c>
      <c r="P39" s="366"/>
      <c r="Q39" s="366"/>
      <c r="R39" s="366"/>
      <c r="S39" s="366"/>
      <c r="T39" s="367" t="s">
        <v>114</v>
      </c>
      <c r="U39" s="375"/>
      <c r="V39" s="377" t="s">
        <v>109</v>
      </c>
      <c r="W39" s="367"/>
      <c r="X39" s="375"/>
      <c r="Y39" s="89"/>
      <c r="Z39" s="366">
        <v>310000</v>
      </c>
      <c r="AA39" s="366"/>
      <c r="AB39" s="366"/>
      <c r="AC39" s="366"/>
      <c r="AD39" s="367" t="s">
        <v>114</v>
      </c>
      <c r="AE39" s="367"/>
      <c r="AF39" s="378">
        <f>ROUNDDOWN(MIN(O39,IF(V39="無",Z39,Z40)),-3)</f>
        <v>0</v>
      </c>
      <c r="AG39" s="379"/>
      <c r="AH39" s="379"/>
      <c r="AI39" s="379"/>
      <c r="AJ39" s="379"/>
      <c r="AK39" s="355" t="s">
        <v>114</v>
      </c>
      <c r="AL39" s="356"/>
      <c r="AM39" s="359"/>
      <c r="AN39" s="359"/>
      <c r="AO39" s="359"/>
      <c r="AP39" s="359"/>
      <c r="AQ39" s="359"/>
      <c r="AR39" s="359"/>
      <c r="AS39" s="359"/>
      <c r="AU39" s="67" t="s">
        <v>232</v>
      </c>
    </row>
    <row r="40" spans="2:65" s="67" customFormat="1" ht="65.25" customHeight="1" thickBot="1" x14ac:dyDescent="0.2">
      <c r="B40" s="370"/>
      <c r="C40" s="371"/>
      <c r="D40" s="371"/>
      <c r="E40" s="371"/>
      <c r="F40" s="371"/>
      <c r="G40" s="371"/>
      <c r="H40" s="371"/>
      <c r="I40" s="371"/>
      <c r="J40" s="371"/>
      <c r="K40" s="371"/>
      <c r="L40" s="371"/>
      <c r="M40" s="371"/>
      <c r="N40" s="371"/>
      <c r="O40" s="373"/>
      <c r="P40" s="374"/>
      <c r="Q40" s="374"/>
      <c r="R40" s="374"/>
      <c r="S40" s="374"/>
      <c r="T40" s="371"/>
      <c r="U40" s="376"/>
      <c r="V40" s="370"/>
      <c r="W40" s="371"/>
      <c r="X40" s="376"/>
      <c r="Y40" s="90"/>
      <c r="Z40" s="360">
        <v>378000</v>
      </c>
      <c r="AA40" s="360"/>
      <c r="AB40" s="360"/>
      <c r="AC40" s="360"/>
      <c r="AD40" s="361" t="s">
        <v>233</v>
      </c>
      <c r="AE40" s="362"/>
      <c r="AF40" s="380"/>
      <c r="AG40" s="381"/>
      <c r="AH40" s="381"/>
      <c r="AI40" s="381"/>
      <c r="AJ40" s="381"/>
      <c r="AK40" s="357"/>
      <c r="AL40" s="358"/>
      <c r="AM40" s="76"/>
      <c r="AN40" s="76"/>
      <c r="AO40" s="76"/>
      <c r="AP40" s="76"/>
      <c r="AQ40" s="76"/>
      <c r="AR40" s="76"/>
      <c r="AS40" s="76"/>
    </row>
    <row r="41" spans="2:65" ht="82.5" customHeight="1" x14ac:dyDescent="0.3">
      <c r="B41" s="363" t="s">
        <v>234</v>
      </c>
      <c r="C41" s="364"/>
      <c r="D41" s="364"/>
      <c r="E41" s="364"/>
      <c r="F41" s="364"/>
      <c r="G41" s="364"/>
      <c r="H41" s="364"/>
      <c r="I41" s="364"/>
      <c r="J41" s="364"/>
      <c r="K41" s="364"/>
      <c r="L41" s="364"/>
      <c r="M41" s="364"/>
      <c r="N41" s="364"/>
      <c r="O41" s="364"/>
      <c r="P41" s="364"/>
      <c r="Q41" s="364"/>
      <c r="R41" s="364"/>
      <c r="S41" s="364"/>
      <c r="T41" s="364"/>
      <c r="U41" s="364"/>
      <c r="V41" s="364"/>
      <c r="W41" s="364"/>
      <c r="X41" s="364"/>
      <c r="Y41" s="364"/>
      <c r="Z41" s="364"/>
      <c r="AA41" s="364"/>
      <c r="AB41" s="364"/>
      <c r="AC41" s="364"/>
      <c r="AD41" s="364"/>
      <c r="AE41" s="364"/>
      <c r="AF41" s="364"/>
      <c r="AG41" s="364"/>
      <c r="AH41" s="364"/>
      <c r="AI41" s="364"/>
      <c r="AJ41" s="364"/>
      <c r="AK41" s="364"/>
      <c r="AL41" s="364"/>
      <c r="AM41" s="364"/>
      <c r="AN41" s="364"/>
      <c r="AO41" s="364"/>
      <c r="AP41" s="364"/>
      <c r="AQ41" s="364"/>
      <c r="AR41" s="364"/>
      <c r="AS41" s="364"/>
      <c r="AT41" s="364"/>
      <c r="AU41" s="364"/>
      <c r="AV41" s="364"/>
      <c r="AW41" s="364"/>
      <c r="AX41" s="364"/>
      <c r="AY41" s="364"/>
      <c r="AZ41" s="364"/>
      <c r="BA41" s="364"/>
      <c r="BB41" s="364"/>
      <c r="BC41" s="364"/>
      <c r="BD41" s="364"/>
      <c r="BE41" s="364"/>
      <c r="BF41" s="364"/>
      <c r="BG41" s="364"/>
      <c r="BH41" s="364"/>
      <c r="BI41" s="364"/>
      <c r="BJ41" s="364"/>
      <c r="BK41" s="364"/>
      <c r="BL41" s="364"/>
      <c r="BM41" s="364"/>
    </row>
  </sheetData>
  <mergeCells count="244">
    <mergeCell ref="B2:BM2"/>
    <mergeCell ref="AZ4:BH4"/>
    <mergeCell ref="BI4:BM4"/>
    <mergeCell ref="AF5:AX7"/>
    <mergeCell ref="B8:Y8"/>
    <mergeCell ref="B9:F9"/>
    <mergeCell ref="G9:J9"/>
    <mergeCell ref="K9:O9"/>
    <mergeCell ref="P9:Y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B21:BE21"/>
    <mergeCell ref="BB19:BE19"/>
    <mergeCell ref="BF19:BI19"/>
    <mergeCell ref="BJ19:BM19"/>
    <mergeCell ref="BN19:BQ19"/>
    <mergeCell ref="V19:Y19"/>
    <mergeCell ref="Z19:AC19"/>
    <mergeCell ref="AD19:AG19"/>
    <mergeCell ref="AH19:AK19"/>
    <mergeCell ref="AL19:AO19"/>
    <mergeCell ref="AP19:AS19"/>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B27:C27"/>
    <mergeCell ref="D27:J27"/>
    <mergeCell ref="K27:L27"/>
    <mergeCell ref="M27:R27"/>
    <mergeCell ref="T27:Z27"/>
    <mergeCell ref="AA27:AI27"/>
    <mergeCell ref="AJ27:AK27"/>
    <mergeCell ref="AL27:AT27"/>
    <mergeCell ref="AU27:AV27"/>
    <mergeCell ref="B28:C28"/>
    <mergeCell ref="D28:J28"/>
    <mergeCell ref="K28:L28"/>
    <mergeCell ref="M28:R28"/>
    <mergeCell ref="T28:Z28"/>
    <mergeCell ref="AA28:AI28"/>
    <mergeCell ref="AJ28:AK28"/>
    <mergeCell ref="AL28:AT28"/>
    <mergeCell ref="AU28:AV28"/>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s>
  <phoneticPr fontId="4"/>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xr:uid="{00000000-0002-0000-0E00-00000000000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xr:uid="{00000000-0002-0000-0E00-000001000000}">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xr:uid="{00000000-0002-0000-0E00-000002000000}">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xr:uid="{00000000-0002-0000-0E00-000003000000}">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V74"/>
  <sheetViews>
    <sheetView view="pageBreakPreview" zoomScale="80" zoomScaleNormal="100" zoomScaleSheetLayoutView="80" workbookViewId="0">
      <selection activeCell="R16" sqref="R16"/>
    </sheetView>
  </sheetViews>
  <sheetFormatPr defaultColWidth="9" defaultRowHeight="13.5" x14ac:dyDescent="0.15"/>
  <cols>
    <col min="1" max="1" width="9" style="1"/>
    <col min="2" max="2" width="53.75" style="1" customWidth="1"/>
    <col min="3" max="3" width="10.875" style="1" customWidth="1"/>
    <col min="4" max="4" width="35.125" style="2" customWidth="1"/>
    <col min="5" max="5" width="9" style="2"/>
    <col min="6" max="6" width="40" style="2" customWidth="1"/>
    <col min="7" max="7" width="12.5" style="2" customWidth="1"/>
    <col min="8" max="8" width="56" style="2" customWidth="1"/>
    <col min="9" max="11" width="12.5" style="2" customWidth="1"/>
    <col min="12" max="16384" width="9" style="1"/>
  </cols>
  <sheetData>
    <row r="1" spans="2:22" x14ac:dyDescent="0.15">
      <c r="B1" s="95" t="s">
        <v>59</v>
      </c>
      <c r="D1" s="96" t="s">
        <v>60</v>
      </c>
      <c r="F1" s="96" t="s">
        <v>61</v>
      </c>
      <c r="H1" s="140" t="s">
        <v>338</v>
      </c>
      <c r="I1" s="141"/>
      <c r="J1" s="141"/>
      <c r="K1" s="141"/>
      <c r="L1" s="141"/>
      <c r="M1" s="141"/>
      <c r="N1" s="141"/>
      <c r="O1" s="141"/>
      <c r="P1" s="141"/>
      <c r="Q1" s="141"/>
      <c r="R1" s="141"/>
      <c r="S1" s="141"/>
      <c r="T1" s="141"/>
      <c r="U1" s="141"/>
      <c r="V1" s="141"/>
    </row>
    <row r="2" spans="2:22" x14ac:dyDescent="0.15">
      <c r="H2" s="141"/>
      <c r="I2" s="141"/>
      <c r="J2" s="141"/>
      <c r="K2" s="141"/>
      <c r="L2" s="141"/>
      <c r="M2" s="141"/>
      <c r="N2" s="141"/>
      <c r="O2" s="141"/>
      <c r="P2" s="141"/>
      <c r="Q2" s="141"/>
      <c r="R2" s="141"/>
      <c r="S2" s="141"/>
      <c r="T2" s="141"/>
      <c r="U2" s="141"/>
      <c r="V2" s="141"/>
    </row>
    <row r="3" spans="2:22" ht="94.5" x14ac:dyDescent="0.15">
      <c r="B3" s="1" t="s">
        <v>62</v>
      </c>
      <c r="D3" s="2" t="s">
        <v>277</v>
      </c>
      <c r="F3" s="2" t="s">
        <v>63</v>
      </c>
      <c r="H3" s="147" t="s">
        <v>352</v>
      </c>
      <c r="I3" s="147" t="s">
        <v>353</v>
      </c>
      <c r="J3" s="147" t="s">
        <v>354</v>
      </c>
      <c r="K3" s="147" t="s">
        <v>355</v>
      </c>
      <c r="L3" s="147" t="s">
        <v>356</v>
      </c>
      <c r="M3" s="147" t="s">
        <v>357</v>
      </c>
      <c r="N3" s="147" t="s">
        <v>358</v>
      </c>
      <c r="O3" s="147" t="s">
        <v>359</v>
      </c>
      <c r="P3" s="147" t="s">
        <v>360</v>
      </c>
      <c r="Q3" s="147" t="s">
        <v>361</v>
      </c>
      <c r="R3" s="147" t="s">
        <v>362</v>
      </c>
      <c r="S3" s="147" t="s">
        <v>363</v>
      </c>
      <c r="T3" s="222" t="s">
        <v>423</v>
      </c>
      <c r="U3" s="222" t="s">
        <v>422</v>
      </c>
      <c r="V3" s="147" t="s">
        <v>364</v>
      </c>
    </row>
    <row r="4" spans="2:22" x14ac:dyDescent="0.15">
      <c r="B4" s="1" t="s">
        <v>64</v>
      </c>
      <c r="D4" s="2" t="s">
        <v>278</v>
      </c>
      <c r="F4" s="2" t="s">
        <v>65</v>
      </c>
      <c r="H4" s="141" t="s">
        <v>339</v>
      </c>
      <c r="I4" s="141" t="s">
        <v>339</v>
      </c>
      <c r="J4" s="141" t="s">
        <v>344</v>
      </c>
      <c r="K4" s="141" t="s">
        <v>349</v>
      </c>
      <c r="L4" s="141" t="s">
        <v>349</v>
      </c>
      <c r="M4" s="141" t="s">
        <v>347</v>
      </c>
      <c r="N4" s="141" t="s">
        <v>349</v>
      </c>
      <c r="O4" s="141" t="s">
        <v>349</v>
      </c>
      <c r="P4" s="141" t="s">
        <v>347</v>
      </c>
      <c r="Q4" s="141" t="s">
        <v>347</v>
      </c>
      <c r="R4" s="141" t="s">
        <v>349</v>
      </c>
      <c r="S4" s="141" t="s">
        <v>350</v>
      </c>
      <c r="T4" s="141"/>
      <c r="U4" s="141"/>
      <c r="V4" s="141" t="s">
        <v>349</v>
      </c>
    </row>
    <row r="5" spans="2:22" x14ac:dyDescent="0.15">
      <c r="B5" s="1" t="s">
        <v>66</v>
      </c>
      <c r="D5" s="2" t="s">
        <v>279</v>
      </c>
      <c r="F5" s="2" t="s">
        <v>67</v>
      </c>
      <c r="H5" s="141" t="s">
        <v>340</v>
      </c>
      <c r="I5" s="141" t="s">
        <v>340</v>
      </c>
      <c r="J5" s="141" t="s">
        <v>345</v>
      </c>
      <c r="K5" s="141"/>
      <c r="L5" s="141"/>
      <c r="M5" s="141" t="s">
        <v>340</v>
      </c>
      <c r="N5" s="141"/>
      <c r="O5" s="141"/>
      <c r="P5" s="141" t="s">
        <v>348</v>
      </c>
      <c r="Q5" s="141" t="s">
        <v>348</v>
      </c>
      <c r="R5" s="141"/>
      <c r="S5" s="141" t="s">
        <v>351</v>
      </c>
      <c r="T5" s="141"/>
      <c r="U5" s="141"/>
      <c r="V5" s="141"/>
    </row>
    <row r="6" spans="2:22" x14ac:dyDescent="0.15">
      <c r="B6" s="1" t="s">
        <v>68</v>
      </c>
      <c r="D6" s="2" t="s">
        <v>280</v>
      </c>
      <c r="F6" s="2" t="s">
        <v>69</v>
      </c>
      <c r="H6" s="141" t="s">
        <v>342</v>
      </c>
      <c r="I6" s="141" t="s">
        <v>342</v>
      </c>
      <c r="J6" s="141" t="s">
        <v>346</v>
      </c>
      <c r="K6" s="141"/>
      <c r="L6" s="141"/>
      <c r="M6" s="141"/>
      <c r="N6" s="141"/>
      <c r="O6" s="141"/>
      <c r="P6" s="141"/>
      <c r="Q6" s="141"/>
      <c r="R6" s="141"/>
      <c r="S6" s="141"/>
      <c r="T6" s="141"/>
      <c r="U6" s="141"/>
      <c r="V6" s="141"/>
    </row>
    <row r="7" spans="2:22" x14ac:dyDescent="0.15">
      <c r="B7" s="1" t="s">
        <v>70</v>
      </c>
      <c r="D7" s="2" t="s">
        <v>281</v>
      </c>
      <c r="F7" s="2" t="s">
        <v>71</v>
      </c>
      <c r="H7" s="141" t="s">
        <v>341</v>
      </c>
      <c r="I7" s="141" t="s">
        <v>341</v>
      </c>
      <c r="J7" s="141"/>
      <c r="K7" s="141"/>
      <c r="L7" s="141"/>
      <c r="M7" s="141"/>
      <c r="N7" s="141"/>
      <c r="O7" s="141"/>
      <c r="P7" s="141"/>
      <c r="Q7" s="141"/>
      <c r="R7" s="141"/>
      <c r="S7" s="141"/>
      <c r="T7" s="141"/>
      <c r="U7" s="141"/>
      <c r="V7" s="141"/>
    </row>
    <row r="8" spans="2:22" x14ac:dyDescent="0.15">
      <c r="B8" s="1" t="s">
        <v>72</v>
      </c>
      <c r="F8" s="2" t="s">
        <v>73</v>
      </c>
      <c r="H8" s="141" t="s">
        <v>343</v>
      </c>
      <c r="I8" s="141"/>
      <c r="J8" s="141"/>
      <c r="K8" s="141"/>
      <c r="L8" s="141"/>
      <c r="M8" s="141"/>
      <c r="N8" s="141"/>
      <c r="O8" s="141"/>
      <c r="P8" s="141"/>
      <c r="Q8" s="141"/>
      <c r="R8" s="141"/>
      <c r="S8" s="141"/>
      <c r="T8" s="141"/>
      <c r="U8" s="141"/>
      <c r="V8" s="141"/>
    </row>
    <row r="9" spans="2:22" x14ac:dyDescent="0.15">
      <c r="B9" s="1" t="s">
        <v>74</v>
      </c>
      <c r="F9" s="2" t="s">
        <v>75</v>
      </c>
      <c r="H9" s="1"/>
      <c r="I9" s="1"/>
      <c r="J9" s="1"/>
      <c r="K9" s="1"/>
    </row>
    <row r="10" spans="2:22" x14ac:dyDescent="0.15">
      <c r="B10" s="1" t="s">
        <v>76</v>
      </c>
      <c r="F10" s="2" t="s">
        <v>321</v>
      </c>
      <c r="H10" s="1"/>
      <c r="I10" s="1"/>
      <c r="J10" s="1"/>
      <c r="K10" s="1"/>
    </row>
    <row r="11" spans="2:22" x14ac:dyDescent="0.15">
      <c r="B11" s="1" t="s">
        <v>77</v>
      </c>
      <c r="H11" s="1"/>
      <c r="I11" s="1"/>
      <c r="J11" s="1"/>
      <c r="K11" s="1"/>
      <c r="T11" s="1" t="s">
        <v>410</v>
      </c>
    </row>
    <row r="12" spans="2:22" x14ac:dyDescent="0.15">
      <c r="B12" s="1" t="s">
        <v>78</v>
      </c>
      <c r="H12" s="1"/>
      <c r="I12" s="1"/>
      <c r="J12" s="1"/>
      <c r="K12" s="1"/>
      <c r="T12" s="1" t="s">
        <v>411</v>
      </c>
    </row>
    <row r="13" spans="2:22" x14ac:dyDescent="0.15">
      <c r="B13" s="1" t="s">
        <v>79</v>
      </c>
      <c r="H13" s="135"/>
      <c r="I13" s="137"/>
      <c r="J13" s="138"/>
      <c r="K13" s="138"/>
      <c r="L13" s="138"/>
      <c r="M13" s="138"/>
    </row>
    <row r="14" spans="2:22" x14ac:dyDescent="0.15">
      <c r="B14" s="1" t="s">
        <v>80</v>
      </c>
      <c r="H14" s="135"/>
      <c r="I14" s="139"/>
      <c r="J14" s="136"/>
      <c r="K14" s="136"/>
      <c r="L14" s="136"/>
      <c r="M14" s="136"/>
    </row>
    <row r="15" spans="2:22" x14ac:dyDescent="0.15">
      <c r="B15" s="220" t="s">
        <v>405</v>
      </c>
      <c r="H15" s="135"/>
      <c r="I15" s="139"/>
      <c r="J15" s="136"/>
      <c r="K15" s="136"/>
      <c r="L15" s="136"/>
      <c r="M15" s="136"/>
    </row>
    <row r="16" spans="2:22" x14ac:dyDescent="0.15">
      <c r="B16" s="220" t="s">
        <v>81</v>
      </c>
      <c r="H16" s="135"/>
      <c r="I16" s="139"/>
      <c r="J16" s="136"/>
      <c r="K16" s="136"/>
      <c r="L16" s="136"/>
      <c r="M16" s="136"/>
    </row>
    <row r="17" spans="2:13" x14ac:dyDescent="0.15">
      <c r="B17" s="220" t="s">
        <v>424</v>
      </c>
      <c r="H17" s="135"/>
      <c r="I17" s="139"/>
      <c r="J17" s="136"/>
      <c r="K17" s="136"/>
      <c r="L17" s="136"/>
      <c r="M17" s="136"/>
    </row>
    <row r="18" spans="2:13" x14ac:dyDescent="0.15">
      <c r="B18" s="220" t="s">
        <v>426</v>
      </c>
      <c r="H18" s="135"/>
      <c r="I18" s="139"/>
      <c r="J18" s="136"/>
      <c r="K18" s="136"/>
      <c r="L18" s="136"/>
      <c r="M18" s="136"/>
    </row>
    <row r="19" spans="2:13" x14ac:dyDescent="0.15">
      <c r="B19" s="220"/>
      <c r="H19" s="135"/>
      <c r="I19" s="139"/>
      <c r="J19" s="136"/>
      <c r="K19" s="136"/>
      <c r="L19" s="136"/>
      <c r="M19" s="136"/>
    </row>
    <row r="20" spans="2:13" x14ac:dyDescent="0.15">
      <c r="H20" s="135"/>
      <c r="I20" s="139"/>
      <c r="J20" s="136"/>
      <c r="K20" s="136"/>
      <c r="L20" s="136"/>
      <c r="M20" s="136"/>
    </row>
    <row r="21" spans="2:13" x14ac:dyDescent="0.15">
      <c r="H21" s="135"/>
      <c r="I21" s="139"/>
      <c r="J21" s="136"/>
      <c r="K21" s="136"/>
      <c r="L21" s="136"/>
      <c r="M21" s="136"/>
    </row>
    <row r="22" spans="2:13" x14ac:dyDescent="0.15">
      <c r="B22" s="95" t="s">
        <v>255</v>
      </c>
      <c r="D22" s="96" t="s">
        <v>284</v>
      </c>
      <c r="H22" s="140" t="s">
        <v>365</v>
      </c>
      <c r="I22" s="141"/>
      <c r="J22" s="141"/>
      <c r="K22" s="141"/>
      <c r="L22" s="141"/>
      <c r="M22" s="141"/>
    </row>
    <row r="23" spans="2:13" x14ac:dyDescent="0.15">
      <c r="H23" s="141"/>
      <c r="I23" s="141"/>
      <c r="J23" s="141"/>
      <c r="K23" s="141"/>
      <c r="L23" s="141"/>
      <c r="M23" s="141"/>
    </row>
    <row r="24" spans="2:13" ht="42" x14ac:dyDescent="0.15">
      <c r="B24" s="1" t="s">
        <v>408</v>
      </c>
      <c r="C24" s="1" t="s">
        <v>257</v>
      </c>
      <c r="D24" s="2" t="s">
        <v>285</v>
      </c>
      <c r="H24" s="142"/>
      <c r="I24" s="143" t="s">
        <v>366</v>
      </c>
      <c r="J24" s="144" t="s">
        <v>367</v>
      </c>
      <c r="K24" s="144" t="s">
        <v>368</v>
      </c>
      <c r="L24" s="144" t="s">
        <v>369</v>
      </c>
      <c r="M24" s="144" t="s">
        <v>370</v>
      </c>
    </row>
    <row r="25" spans="2:13" x14ac:dyDescent="0.15">
      <c r="B25" s="1" t="s">
        <v>275</v>
      </c>
      <c r="C25" s="1" t="s">
        <v>261</v>
      </c>
      <c r="D25" s="2" t="s">
        <v>286</v>
      </c>
      <c r="H25" s="142" t="s">
        <v>371</v>
      </c>
      <c r="I25" s="145" t="s">
        <v>372</v>
      </c>
      <c r="J25" s="146">
        <v>0.5</v>
      </c>
      <c r="K25" s="146" t="s">
        <v>373</v>
      </c>
      <c r="L25" s="146">
        <v>0.5</v>
      </c>
      <c r="M25" s="146">
        <v>1</v>
      </c>
    </row>
    <row r="26" spans="2:13" x14ac:dyDescent="0.15">
      <c r="B26" s="1" t="s">
        <v>276</v>
      </c>
      <c r="C26" s="1" t="s">
        <v>262</v>
      </c>
      <c r="D26" s="2" t="s">
        <v>287</v>
      </c>
      <c r="H26" s="142" t="s">
        <v>374</v>
      </c>
      <c r="I26" s="145" t="s">
        <v>372</v>
      </c>
      <c r="J26" s="146">
        <v>0.75</v>
      </c>
      <c r="K26" s="146" t="s">
        <v>375</v>
      </c>
      <c r="L26" s="146">
        <v>0.5</v>
      </c>
      <c r="M26" s="146">
        <v>0.66666666666666663</v>
      </c>
    </row>
    <row r="27" spans="2:13" x14ac:dyDescent="0.15">
      <c r="B27" s="1" t="s">
        <v>268</v>
      </c>
      <c r="C27" s="1" t="s">
        <v>269</v>
      </c>
      <c r="D27" s="2" t="s">
        <v>288</v>
      </c>
      <c r="H27" s="142" t="s">
        <v>376</v>
      </c>
      <c r="I27" s="145" t="s">
        <v>372</v>
      </c>
      <c r="J27" s="146">
        <v>0.33333333333333331</v>
      </c>
      <c r="K27" s="146" t="s">
        <v>375</v>
      </c>
      <c r="L27" s="146">
        <v>0.33333333333333331</v>
      </c>
      <c r="M27" s="146">
        <v>1</v>
      </c>
    </row>
    <row r="28" spans="2:13" x14ac:dyDescent="0.15">
      <c r="B28" s="1" t="s">
        <v>407</v>
      </c>
      <c r="C28" s="1" t="s">
        <v>256</v>
      </c>
      <c r="D28" s="2" t="s">
        <v>289</v>
      </c>
      <c r="H28" s="142" t="s">
        <v>377</v>
      </c>
      <c r="I28" s="145" t="s">
        <v>378</v>
      </c>
      <c r="J28" s="146" t="s">
        <v>379</v>
      </c>
      <c r="K28" s="146" t="s">
        <v>375</v>
      </c>
      <c r="L28" s="146">
        <v>0.5</v>
      </c>
      <c r="M28" s="146">
        <v>0.5</v>
      </c>
    </row>
    <row r="29" spans="2:13" x14ac:dyDescent="0.15">
      <c r="B29" s="1" t="s">
        <v>270</v>
      </c>
      <c r="C29" s="1" t="s">
        <v>258</v>
      </c>
      <c r="D29" s="2" t="s">
        <v>290</v>
      </c>
      <c r="H29" s="142" t="s">
        <v>380</v>
      </c>
      <c r="I29" s="145" t="s">
        <v>378</v>
      </c>
      <c r="J29" s="146" t="s">
        <v>379</v>
      </c>
      <c r="K29" s="146" t="s">
        <v>375</v>
      </c>
      <c r="L29" s="146">
        <v>0.5</v>
      </c>
      <c r="M29" s="146">
        <v>0.5</v>
      </c>
    </row>
    <row r="30" spans="2:13" x14ac:dyDescent="0.15">
      <c r="B30" s="1" t="s">
        <v>271</v>
      </c>
      <c r="C30" s="1" t="s">
        <v>259</v>
      </c>
      <c r="D30" s="2" t="s">
        <v>291</v>
      </c>
      <c r="H30" s="142" t="s">
        <v>381</v>
      </c>
      <c r="I30" s="145" t="s">
        <v>382</v>
      </c>
      <c r="J30" s="146" t="s">
        <v>379</v>
      </c>
      <c r="K30" s="146" t="s">
        <v>375</v>
      </c>
      <c r="L30" s="146">
        <v>0.5</v>
      </c>
      <c r="M30" s="146">
        <v>0.5</v>
      </c>
    </row>
    <row r="31" spans="2:13" x14ac:dyDescent="0.15">
      <c r="B31" s="1" t="s">
        <v>272</v>
      </c>
      <c r="C31" s="1" t="s">
        <v>260</v>
      </c>
      <c r="D31" s="2" t="s">
        <v>292</v>
      </c>
      <c r="H31" s="142" t="s">
        <v>383</v>
      </c>
      <c r="I31" s="145" t="s">
        <v>384</v>
      </c>
      <c r="J31" s="146">
        <v>0.66666666666666663</v>
      </c>
      <c r="K31" s="146" t="s">
        <v>375</v>
      </c>
      <c r="L31" s="146">
        <v>0.33333333333333331</v>
      </c>
      <c r="M31" s="146">
        <v>0.5</v>
      </c>
    </row>
    <row r="32" spans="2:13" x14ac:dyDescent="0.15">
      <c r="B32" s="1" t="s">
        <v>273</v>
      </c>
      <c r="C32" s="1" t="s">
        <v>263</v>
      </c>
      <c r="D32" s="2" t="s">
        <v>293</v>
      </c>
      <c r="H32" s="142" t="s">
        <v>385</v>
      </c>
      <c r="I32" s="145" t="s">
        <v>386</v>
      </c>
      <c r="J32" s="146">
        <v>0.66666666666666663</v>
      </c>
      <c r="K32" s="146" t="s">
        <v>375</v>
      </c>
      <c r="L32" s="146">
        <v>0.33333333333333331</v>
      </c>
      <c r="M32" s="146">
        <v>0.5</v>
      </c>
    </row>
    <row r="33" spans="1:13" x14ac:dyDescent="0.15">
      <c r="B33" s="1" t="s">
        <v>274</v>
      </c>
      <c r="D33" s="2" t="s">
        <v>294</v>
      </c>
      <c r="H33" s="142" t="s">
        <v>387</v>
      </c>
      <c r="I33" s="145" t="s">
        <v>372</v>
      </c>
      <c r="J33" s="146">
        <v>0.5</v>
      </c>
      <c r="K33" s="146" t="s">
        <v>375</v>
      </c>
      <c r="L33" s="146">
        <v>0.5</v>
      </c>
      <c r="M33" s="146">
        <v>1</v>
      </c>
    </row>
    <row r="34" spans="1:13" x14ac:dyDescent="0.15">
      <c r="D34" s="2" t="s">
        <v>295</v>
      </c>
      <c r="H34" s="142" t="s">
        <v>388</v>
      </c>
      <c r="I34" s="145" t="s">
        <v>372</v>
      </c>
      <c r="J34" s="146">
        <v>0.5</v>
      </c>
      <c r="K34" s="146" t="s">
        <v>375</v>
      </c>
      <c r="L34" s="146">
        <v>0.5</v>
      </c>
      <c r="M34" s="146">
        <v>1</v>
      </c>
    </row>
    <row r="35" spans="1:13" x14ac:dyDescent="0.15">
      <c r="D35" s="2" t="s">
        <v>296</v>
      </c>
      <c r="H35" s="142" t="s">
        <v>389</v>
      </c>
      <c r="I35" s="145" t="s">
        <v>372</v>
      </c>
      <c r="J35" s="146">
        <v>0.5</v>
      </c>
      <c r="K35" s="146" t="s">
        <v>375</v>
      </c>
      <c r="L35" s="146">
        <v>0.5</v>
      </c>
      <c r="M35" s="146">
        <v>1</v>
      </c>
    </row>
    <row r="36" spans="1:13" x14ac:dyDescent="0.15">
      <c r="D36" s="2" t="s">
        <v>297</v>
      </c>
      <c r="H36" s="142" t="s">
        <v>390</v>
      </c>
      <c r="I36" s="145" t="s">
        <v>391</v>
      </c>
      <c r="J36" s="146" t="s">
        <v>392</v>
      </c>
      <c r="K36" s="146" t="s">
        <v>393</v>
      </c>
      <c r="L36" s="146" t="s">
        <v>392</v>
      </c>
      <c r="M36" s="146">
        <v>1</v>
      </c>
    </row>
    <row r="37" spans="1:13" x14ac:dyDescent="0.15">
      <c r="D37" s="2" t="s">
        <v>298</v>
      </c>
      <c r="H37" s="142" t="s">
        <v>406</v>
      </c>
      <c r="I37" s="145" t="s">
        <v>372</v>
      </c>
      <c r="J37" s="146">
        <v>0.5</v>
      </c>
      <c r="K37" s="146" t="s">
        <v>375</v>
      </c>
      <c r="L37" s="146">
        <v>0.5</v>
      </c>
      <c r="M37" s="146">
        <v>1</v>
      </c>
    </row>
    <row r="38" spans="1:13" x14ac:dyDescent="0.15">
      <c r="D38" s="2" t="s">
        <v>299</v>
      </c>
      <c r="H38" s="221" t="s">
        <v>427</v>
      </c>
      <c r="I38" s="145" t="s">
        <v>382</v>
      </c>
      <c r="J38" s="146">
        <v>0.66666666666666663</v>
      </c>
      <c r="K38" s="146" t="s">
        <v>375</v>
      </c>
      <c r="L38" s="146">
        <v>0.33333333333333331</v>
      </c>
      <c r="M38" s="146">
        <v>0.5</v>
      </c>
    </row>
    <row r="39" spans="1:13" x14ac:dyDescent="0.15">
      <c r="D39" s="2" t="s">
        <v>300</v>
      </c>
      <c r="H39" s="221" t="s">
        <v>428</v>
      </c>
      <c r="I39" s="145" t="s">
        <v>382</v>
      </c>
      <c r="J39" s="146" t="s">
        <v>379</v>
      </c>
      <c r="K39" s="146" t="s">
        <v>375</v>
      </c>
      <c r="L39" s="146">
        <v>0.5</v>
      </c>
      <c r="M39" s="146">
        <v>0.5</v>
      </c>
    </row>
    <row r="40" spans="1:13" x14ac:dyDescent="0.15">
      <c r="D40" s="2" t="s">
        <v>301</v>
      </c>
      <c r="H40" s="142" t="s">
        <v>394</v>
      </c>
      <c r="I40" s="145" t="s">
        <v>372</v>
      </c>
      <c r="J40" s="146">
        <v>0.33333333333333331</v>
      </c>
      <c r="K40" s="146" t="s">
        <v>375</v>
      </c>
      <c r="L40" s="146">
        <v>0.33333333333333331</v>
      </c>
      <c r="M40" s="146">
        <v>1</v>
      </c>
    </row>
    <row r="41" spans="1:13" x14ac:dyDescent="0.15">
      <c r="D41" s="2" t="s">
        <v>302</v>
      </c>
      <c r="H41" s="1"/>
      <c r="I41" s="1"/>
      <c r="J41" s="1"/>
      <c r="K41" s="1"/>
    </row>
    <row r="42" spans="1:13" x14ac:dyDescent="0.15">
      <c r="D42" s="2" t="s">
        <v>303</v>
      </c>
      <c r="H42" s="1"/>
      <c r="I42" s="1"/>
      <c r="J42" s="1"/>
      <c r="K42" s="1"/>
    </row>
    <row r="43" spans="1:13" x14ac:dyDescent="0.15">
      <c r="D43" s="2" t="s">
        <v>304</v>
      </c>
      <c r="H43" s="1"/>
      <c r="I43" s="1"/>
      <c r="J43" s="1"/>
      <c r="K43" s="1"/>
    </row>
    <row r="44" spans="1:13" x14ac:dyDescent="0.15">
      <c r="D44" s="2" t="s">
        <v>305</v>
      </c>
      <c r="H44" s="1"/>
      <c r="I44" s="1"/>
      <c r="J44" s="1"/>
      <c r="K44" s="1"/>
    </row>
    <row r="45" spans="1:13" x14ac:dyDescent="0.15">
      <c r="D45" s="2" t="s">
        <v>306</v>
      </c>
      <c r="H45" s="1"/>
      <c r="I45" s="1"/>
      <c r="J45" s="1"/>
      <c r="K45" s="1"/>
    </row>
    <row r="46" spans="1:13" x14ac:dyDescent="0.15">
      <c r="H46" s="1"/>
      <c r="I46" s="1"/>
      <c r="J46" s="1"/>
      <c r="K46" s="1"/>
    </row>
    <row r="47" spans="1:13" x14ac:dyDescent="0.15">
      <c r="A47" s="1">
        <v>9</v>
      </c>
      <c r="B47" s="95" t="s">
        <v>307</v>
      </c>
      <c r="H47" s="1"/>
      <c r="I47" s="1"/>
      <c r="J47" s="1"/>
      <c r="K47" s="1"/>
    </row>
    <row r="48" spans="1:13" x14ac:dyDescent="0.15">
      <c r="H48" s="1"/>
      <c r="I48" s="1"/>
      <c r="J48" s="1"/>
      <c r="K48" s="1"/>
    </row>
    <row r="49" spans="1:11" ht="27" x14ac:dyDescent="0.15">
      <c r="B49" s="97" t="s">
        <v>312</v>
      </c>
      <c r="H49" s="1"/>
      <c r="I49" s="1"/>
      <c r="J49" s="1"/>
      <c r="K49" s="1"/>
    </row>
    <row r="50" spans="1:11" x14ac:dyDescent="0.15">
      <c r="B50" s="97" t="s">
        <v>313</v>
      </c>
      <c r="H50" s="1"/>
      <c r="I50" s="1"/>
      <c r="J50" s="1"/>
      <c r="K50" s="1"/>
    </row>
    <row r="51" spans="1:11" x14ac:dyDescent="0.15">
      <c r="B51" s="97" t="s">
        <v>308</v>
      </c>
      <c r="H51" s="1"/>
      <c r="I51" s="1"/>
      <c r="J51" s="1"/>
      <c r="K51" s="1"/>
    </row>
    <row r="52" spans="1:11" x14ac:dyDescent="0.15">
      <c r="B52" s="97" t="s">
        <v>309</v>
      </c>
      <c r="H52" s="1"/>
      <c r="I52" s="1"/>
      <c r="J52" s="1"/>
      <c r="K52" s="1"/>
    </row>
    <row r="53" spans="1:11" x14ac:dyDescent="0.15">
      <c r="B53" s="97" t="s">
        <v>310</v>
      </c>
      <c r="H53" s="1"/>
      <c r="I53" s="1"/>
      <c r="J53" s="1"/>
      <c r="K53" s="1"/>
    </row>
    <row r="54" spans="1:11" x14ac:dyDescent="0.15">
      <c r="B54" s="97" t="s">
        <v>311</v>
      </c>
      <c r="H54" s="1"/>
      <c r="I54" s="1"/>
      <c r="J54" s="1"/>
      <c r="K54" s="1"/>
    </row>
    <row r="55" spans="1:11" x14ac:dyDescent="0.15">
      <c r="B55" s="97"/>
      <c r="H55" s="1"/>
      <c r="I55" s="1"/>
      <c r="J55" s="1"/>
      <c r="K55" s="1"/>
    </row>
    <row r="56" spans="1:11" x14ac:dyDescent="0.15">
      <c r="B56" s="97"/>
      <c r="H56" s="1"/>
      <c r="I56" s="1"/>
      <c r="J56" s="1"/>
      <c r="K56" s="1"/>
    </row>
    <row r="57" spans="1:11" x14ac:dyDescent="0.15">
      <c r="H57" s="1"/>
      <c r="I57" s="1"/>
      <c r="J57" s="1"/>
      <c r="K57" s="1"/>
    </row>
    <row r="58" spans="1:11" x14ac:dyDescent="0.15">
      <c r="A58" s="1">
        <v>12</v>
      </c>
      <c r="B58" s="95" t="s">
        <v>314</v>
      </c>
      <c r="H58" s="1"/>
      <c r="I58" s="1"/>
      <c r="J58" s="1"/>
      <c r="K58" s="1"/>
    </row>
    <row r="59" spans="1:11" x14ac:dyDescent="0.15">
      <c r="B59" s="1" t="s">
        <v>315</v>
      </c>
      <c r="H59" s="1"/>
      <c r="I59" s="1"/>
      <c r="J59" s="1"/>
      <c r="K59" s="1"/>
    </row>
    <row r="60" spans="1:11" x14ac:dyDescent="0.15">
      <c r="B60" s="1" t="s">
        <v>316</v>
      </c>
      <c r="H60" s="1"/>
      <c r="I60" s="1"/>
      <c r="J60" s="1"/>
      <c r="K60" s="1"/>
    </row>
    <row r="61" spans="1:11" x14ac:dyDescent="0.15">
      <c r="B61" s="1" t="s">
        <v>317</v>
      </c>
      <c r="H61" s="1"/>
      <c r="I61" s="1"/>
      <c r="J61" s="1"/>
      <c r="K61" s="1"/>
    </row>
    <row r="62" spans="1:11" x14ac:dyDescent="0.15">
      <c r="H62" s="1"/>
      <c r="I62" s="1"/>
      <c r="J62" s="1"/>
      <c r="K62" s="1"/>
    </row>
    <row r="63" spans="1:11" x14ac:dyDescent="0.15">
      <c r="B63" s="1" t="s">
        <v>318</v>
      </c>
      <c r="H63" s="1"/>
      <c r="I63" s="1"/>
      <c r="J63" s="1"/>
      <c r="K63" s="1"/>
    </row>
    <row r="64" spans="1:11" x14ac:dyDescent="0.15">
      <c r="B64" s="1" t="s">
        <v>320</v>
      </c>
      <c r="C64" s="106">
        <v>378000</v>
      </c>
      <c r="H64" s="1"/>
      <c r="I64" s="1"/>
      <c r="J64" s="1"/>
      <c r="K64" s="1"/>
    </row>
    <row r="65" spans="2:11" x14ac:dyDescent="0.15">
      <c r="B65" s="1" t="s">
        <v>319</v>
      </c>
      <c r="C65" s="106">
        <v>310000</v>
      </c>
      <c r="H65" s="1"/>
      <c r="I65" s="1"/>
      <c r="J65" s="1"/>
      <c r="K65" s="1"/>
    </row>
    <row r="66" spans="2:11" x14ac:dyDescent="0.15">
      <c r="H66" s="1"/>
      <c r="I66" s="1"/>
      <c r="J66" s="1"/>
      <c r="K66" s="1"/>
    </row>
    <row r="67" spans="2:11" x14ac:dyDescent="0.15">
      <c r="H67" s="1"/>
      <c r="I67" s="1"/>
      <c r="J67" s="1"/>
      <c r="K67" s="1"/>
    </row>
    <row r="68" spans="2:11" x14ac:dyDescent="0.15">
      <c r="H68" s="1"/>
      <c r="I68" s="1"/>
      <c r="J68" s="1"/>
      <c r="K68" s="1"/>
    </row>
    <row r="69" spans="2:11" x14ac:dyDescent="0.15">
      <c r="H69" s="1"/>
      <c r="I69" s="1"/>
      <c r="J69" s="1"/>
      <c r="K69" s="1"/>
    </row>
    <row r="70" spans="2:11" x14ac:dyDescent="0.15">
      <c r="H70" s="1"/>
      <c r="I70" s="1"/>
      <c r="J70" s="1"/>
      <c r="K70" s="1"/>
    </row>
    <row r="71" spans="2:11" x14ac:dyDescent="0.15">
      <c r="H71" s="1"/>
      <c r="I71" s="1"/>
      <c r="J71" s="1"/>
      <c r="K71" s="1"/>
    </row>
    <row r="72" spans="2:11" x14ac:dyDescent="0.15">
      <c r="H72" s="1"/>
      <c r="I72" s="1"/>
      <c r="J72" s="1"/>
      <c r="K72" s="1"/>
    </row>
    <row r="73" spans="2:11" x14ac:dyDescent="0.15">
      <c r="H73" s="1"/>
      <c r="I73" s="1"/>
      <c r="J73" s="1"/>
      <c r="K73" s="1"/>
    </row>
    <row r="74" spans="2:11" x14ac:dyDescent="0.15">
      <c r="H74" s="1"/>
      <c r="I74" s="1"/>
      <c r="J74" s="1"/>
      <c r="K74" s="1"/>
    </row>
  </sheetData>
  <phoneticPr fontId="4"/>
  <pageMargins left="0.70866141732283472" right="0.70866141732283472" top="0.74803149606299213" bottom="0.74803149606299213" header="0.31496062992125984" footer="0.31496062992125984"/>
  <pageSetup paperSize="9" scale="57"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20</vt:i4>
      </vt:variant>
    </vt:vector>
  </HeadingPairs>
  <TitlesOfParts>
    <vt:vector size="25" baseType="lpstr">
      <vt:lpstr>（様式2）事業費内訳書</vt:lpstr>
      <vt:lpstr>１6 新興感染症（病室以外）</vt:lpstr>
      <vt:lpstr>12-1 スプリンクラー（総括表）見直し前</vt:lpstr>
      <vt:lpstr>12-2スプリンクラー（個別計画書）見直し前</vt:lpstr>
      <vt:lpstr>管理用（このシートは削除しないでください）</vt:lpstr>
      <vt:lpstr>'（様式2）事業費内訳書'!Print_Area</vt:lpstr>
      <vt:lpstr>'12-1 スプリンクラー（総括表）見直し前'!Print_Area</vt:lpstr>
      <vt:lpstr>'12-2スプリンクラー（個別計画書）見直し前'!Print_Area</vt:lpstr>
      <vt:lpstr>'１6 新興感染症（病室以外）'!Print_Area</vt:lpstr>
      <vt:lpstr>'管理用（このシートは削除しないでください）'!Print_Area</vt:lpstr>
      <vt:lpstr>'（様式2）事業費内訳書'!Print_Titles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南海トラフ地震に係る津波避難対策緊急事業</vt:lpstr>
      <vt:lpstr>分娩取扱施設施設整備事業</vt:lpstr>
      <vt:lpstr>補助事業名</vt:lpstr>
      <vt:lpstr>離島等患者宿泊施設施設整備事業</vt:lpstr>
      <vt:lpstr>臨床研修病院施設整備事業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岡本　達也</cp:lastModifiedBy>
  <cp:lastPrinted>2024-02-29T12:10:19Z</cp:lastPrinted>
  <dcterms:created xsi:type="dcterms:W3CDTF">2000-07-04T04:40:42Z</dcterms:created>
  <dcterms:modified xsi:type="dcterms:W3CDTF">2024-04-15T05:25:57Z</dcterms:modified>
</cp:coreProperties>
</file>