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10.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09感染症・事故対策\コロナウイルス\★補助金関係\○○府実施要綱\R5\要領回生（６．４．１）\申請書様式\HP\"/>
    </mc:Choice>
  </mc:AlternateContent>
  <xr:revisionPtr revIDLastSave="0" documentId="13_ncr:1_{FFEA8D74-C80B-4AAF-B882-D99DCB3484B3}" xr6:coauthVersionLast="36" xr6:coauthVersionMax="36" xr10:uidLastSave="{00000000-0000-0000-0000-000000000000}"/>
  <workbookProtection workbookPassword="F409" lockStructure="1"/>
  <bookViews>
    <workbookView xWindow="0" yWindow="0" windowWidth="23040" windowHeight="9108" xr2:uid="{00000000-000D-0000-FFFF-FFFF00000000}"/>
  </bookViews>
  <sheets>
    <sheet name="（はじめにお読みください）" sheetId="25" r:id="rId1"/>
    <sheet name="施設リスト" sheetId="50" r:id="rId2"/>
    <sheet name="（様式１）総括表" sheetId="20" r:id="rId3"/>
    <sheet name="（様式２）申請額一覧 " sheetId="24" r:id="rId4"/>
    <sheet name="（別記第２号様式の付表" sheetId="60" r:id="rId5"/>
    <sheet name="個票1" sheetId="19" r:id="rId6"/>
    <sheet name="個票2" sheetId="185" r:id="rId7"/>
    <sheet name="個票3" sheetId="186" r:id="rId8"/>
    <sheet name="個票4" sheetId="187" r:id="rId9"/>
    <sheet name="個票5" sheetId="188" r:id="rId10"/>
    <sheet name="個票6" sheetId="189" r:id="rId11"/>
    <sheet name="個票7" sheetId="190" r:id="rId12"/>
    <sheet name="個票8" sheetId="191" r:id="rId13"/>
    <sheet name="個票9" sheetId="192" r:id="rId14"/>
    <sheet name="個票10" sheetId="193" r:id="rId15"/>
    <sheet name="京都府使用欄" sheetId="130" r:id="rId16"/>
  </sheets>
  <externalReferences>
    <externalReference r:id="rId17"/>
  </externalReferences>
  <definedNames>
    <definedName name="_xlnm._FilterDatabase" localSheetId="1" hidden="1">施設リスト!$A$2:$N$3224</definedName>
    <definedName name="_xlnm.Print_Area" localSheetId="0">'（はじめにお読みください）'!$A$1:$F$23</definedName>
    <definedName name="_xlnm.Print_Area" localSheetId="4">'（別記第２号様式の付表'!$B$1:$H$27</definedName>
    <definedName name="_xlnm.Print_Area" localSheetId="2">'（様式１）総括表'!$A$1:$AM$65</definedName>
    <definedName name="_xlnm.Print_Area" localSheetId="3">'（様式２）申請額一覧 '!$A$1:$P$28</definedName>
    <definedName name="_xlnm.Print_Area" localSheetId="15">京都府使用欄!$A$1:$Y$28</definedName>
    <definedName name="_xlnm.Print_Area" localSheetId="5">個票1!$A$1:$AM$102</definedName>
    <definedName name="_xlnm.Print_Area" localSheetId="14">個票10!$A$1:$AM$102</definedName>
    <definedName name="_xlnm.Print_Area" localSheetId="6">個票2!$A$1:$AM$102</definedName>
    <definedName name="_xlnm.Print_Area" localSheetId="7">個票3!$A$1:$AM$102</definedName>
    <definedName name="_xlnm.Print_Area" localSheetId="8">個票4!$A$1:$AM$102</definedName>
    <definedName name="_xlnm.Print_Area" localSheetId="9">個票5!$A$1:$AM$102</definedName>
    <definedName name="_xlnm.Print_Area" localSheetId="10">個票6!$A$1:$AM$102</definedName>
    <definedName name="_xlnm.Print_Area" localSheetId="11">個票7!$A$1:$AM$102</definedName>
    <definedName name="_xlnm.Print_Area" localSheetId="12">個票8!$A$1:$AM$102</definedName>
    <definedName name="_xlnm.Print_Area" localSheetId="13">個票9!$A$1:$AM$102</definedName>
    <definedName name="_xlnm.Print_Titles" localSheetId="1">施設リスト!$2:$2</definedName>
    <definedName name="ア緊急雇用等">'[1]（ア）（イ）【人材確保】費目内訳明細書'!$G$48</definedName>
  </definedNames>
  <calcPr calcId="191029"/>
</workbook>
</file>

<file path=xl/calcChain.xml><?xml version="1.0" encoding="utf-8"?>
<calcChain xmlns="http://schemas.openxmlformats.org/spreadsheetml/2006/main">
  <c r="C25" i="60" l="1"/>
  <c r="C24" i="60"/>
  <c r="C23" i="60"/>
  <c r="C22" i="60"/>
  <c r="C21" i="60"/>
  <c r="C20" i="60"/>
  <c r="C19" i="60"/>
  <c r="C18" i="60"/>
  <c r="K78" i="193"/>
  <c r="K77" i="193"/>
  <c r="K76" i="193"/>
  <c r="K75" i="193"/>
  <c r="K73" i="193"/>
  <c r="K72" i="193"/>
  <c r="K71" i="193"/>
  <c r="K70" i="193"/>
  <c r="BL69" i="193" a="1"/>
  <c r="BL69" i="193" s="1"/>
  <c r="K69" i="193"/>
  <c r="K79" i="193" s="1"/>
  <c r="AI62" i="193" s="1"/>
  <c r="AJ60" i="193"/>
  <c r="AG60" i="193"/>
  <c r="AD60" i="193"/>
  <c r="AA60" i="193"/>
  <c r="X60" i="193"/>
  <c r="U60" i="193"/>
  <c r="R60" i="193"/>
  <c r="O60" i="193"/>
  <c r="L60" i="193"/>
  <c r="AJ59" i="193"/>
  <c r="AG59" i="193"/>
  <c r="AD59" i="193"/>
  <c r="AA59" i="193"/>
  <c r="X59" i="193"/>
  <c r="U59" i="193"/>
  <c r="R59" i="193"/>
  <c r="O59" i="193"/>
  <c r="L59" i="193"/>
  <c r="AJ58" i="193"/>
  <c r="AG58" i="193"/>
  <c r="AD58" i="193"/>
  <c r="AA58" i="193"/>
  <c r="X58" i="193"/>
  <c r="U58" i="193"/>
  <c r="R58" i="193"/>
  <c r="O58" i="193"/>
  <c r="L58" i="193"/>
  <c r="AJ57" i="193"/>
  <c r="AG57" i="193"/>
  <c r="AD57" i="193"/>
  <c r="AA57" i="193"/>
  <c r="X57" i="193"/>
  <c r="U57" i="193"/>
  <c r="R57" i="193"/>
  <c r="O57" i="193"/>
  <c r="L57" i="193"/>
  <c r="K51" i="193"/>
  <c r="K46" i="193"/>
  <c r="K45" i="193"/>
  <c r="K44" i="193"/>
  <c r="K43" i="193"/>
  <c r="K42" i="193"/>
  <c r="K40" i="193"/>
  <c r="K39" i="193"/>
  <c r="K38" i="193"/>
  <c r="K47" i="193"/>
  <c r="O23" i="193" s="1"/>
  <c r="K36" i="193"/>
  <c r="AJ19" i="193"/>
  <c r="AG19" i="193"/>
  <c r="AD19" i="193"/>
  <c r="AA19" i="193"/>
  <c r="X19" i="193"/>
  <c r="U19" i="193"/>
  <c r="R19" i="193"/>
  <c r="O19" i="193"/>
  <c r="L19" i="193"/>
  <c r="AJ18" i="193"/>
  <c r="AG18" i="193"/>
  <c r="AD18" i="193"/>
  <c r="AA18" i="193"/>
  <c r="X18" i="193"/>
  <c r="U18" i="193"/>
  <c r="R18" i="193"/>
  <c r="O18" i="193"/>
  <c r="L18" i="193"/>
  <c r="AJ17" i="193"/>
  <c r="AG17" i="193"/>
  <c r="AD17" i="193"/>
  <c r="AA17" i="193"/>
  <c r="X17" i="193"/>
  <c r="U17" i="193"/>
  <c r="R17" i="193"/>
  <c r="O17" i="193"/>
  <c r="L17" i="193"/>
  <c r="AJ16" i="193"/>
  <c r="AG16" i="193"/>
  <c r="AD16" i="193"/>
  <c r="AA16" i="193"/>
  <c r="X16" i="193"/>
  <c r="U16" i="193"/>
  <c r="R16" i="193"/>
  <c r="O16" i="193"/>
  <c r="L16" i="193"/>
  <c r="L8" i="193"/>
  <c r="AG6" i="193"/>
  <c r="C150" i="193" s="1"/>
  <c r="L5" i="193"/>
  <c r="L3" i="193"/>
  <c r="L6" i="193" s="1"/>
  <c r="K78" i="192"/>
  <c r="K77" i="192"/>
  <c r="K76" i="192"/>
  <c r="K75" i="192"/>
  <c r="K73" i="192"/>
  <c r="K72" i="192"/>
  <c r="K71" i="192"/>
  <c r="K70" i="192"/>
  <c r="BL69" i="192" a="1"/>
  <c r="BL69" i="192" s="1"/>
  <c r="K69" i="192"/>
  <c r="K79" i="192" s="1"/>
  <c r="AI62" i="192" s="1"/>
  <c r="AJ60" i="192"/>
  <c r="AG60" i="192"/>
  <c r="AD60" i="192"/>
  <c r="AA60" i="192"/>
  <c r="X60" i="192"/>
  <c r="U60" i="192"/>
  <c r="R60" i="192"/>
  <c r="O60" i="192"/>
  <c r="L60" i="192"/>
  <c r="AJ59" i="192"/>
  <c r="AG59" i="192"/>
  <c r="AD59" i="192"/>
  <c r="AA59" i="192"/>
  <c r="X59" i="192"/>
  <c r="U59" i="192"/>
  <c r="R59" i="192"/>
  <c r="O59" i="192"/>
  <c r="L59" i="192"/>
  <c r="AJ58" i="192"/>
  <c r="AG58" i="192"/>
  <c r="AD58" i="192"/>
  <c r="AA58" i="192"/>
  <c r="X58" i="192"/>
  <c r="U58" i="192"/>
  <c r="R58" i="192"/>
  <c r="O58" i="192"/>
  <c r="L58" i="192"/>
  <c r="AJ57" i="192"/>
  <c r="AG57" i="192"/>
  <c r="AD57" i="192"/>
  <c r="AA57" i="192"/>
  <c r="X57" i="192"/>
  <c r="U57" i="192"/>
  <c r="R57" i="192"/>
  <c r="O57" i="192"/>
  <c r="L57" i="192"/>
  <c r="K51" i="192"/>
  <c r="K46" i="192"/>
  <c r="K45" i="192"/>
  <c r="K44" i="192"/>
  <c r="K43" i="192"/>
  <c r="K42" i="192"/>
  <c r="K40" i="192"/>
  <c r="K39" i="192"/>
  <c r="K38" i="192"/>
  <c r="K37" i="192"/>
  <c r="K47" i="192" s="1"/>
  <c r="O23" i="192" s="1"/>
  <c r="K36" i="192"/>
  <c r="AJ19" i="192"/>
  <c r="AG19" i="192"/>
  <c r="AD19" i="192"/>
  <c r="AA19" i="192"/>
  <c r="X19" i="192"/>
  <c r="U19" i="192"/>
  <c r="R19" i="192"/>
  <c r="O19" i="192"/>
  <c r="L19" i="192"/>
  <c r="AJ18" i="192"/>
  <c r="AG18" i="192"/>
  <c r="AD18" i="192"/>
  <c r="AA18" i="192"/>
  <c r="X18" i="192"/>
  <c r="U18" i="192"/>
  <c r="R18" i="192"/>
  <c r="O18" i="192"/>
  <c r="L18" i="192"/>
  <c r="AJ17" i="192"/>
  <c r="AG17" i="192"/>
  <c r="AD17" i="192"/>
  <c r="AA17" i="192"/>
  <c r="X17" i="192"/>
  <c r="U17" i="192"/>
  <c r="R17" i="192"/>
  <c r="O17" i="192"/>
  <c r="L17" i="192"/>
  <c r="AJ16" i="192"/>
  <c r="AG16" i="192"/>
  <c r="AD16" i="192"/>
  <c r="AA16" i="192"/>
  <c r="X16" i="192"/>
  <c r="U16" i="192"/>
  <c r="R16" i="192"/>
  <c r="O16" i="192"/>
  <c r="L16" i="192"/>
  <c r="L8" i="192"/>
  <c r="Q7" i="192"/>
  <c r="AG6" i="192"/>
  <c r="C150" i="192" s="1"/>
  <c r="L5" i="192"/>
  <c r="L4" i="192"/>
  <c r="L3" i="192"/>
  <c r="L6" i="192" s="1"/>
  <c r="K78" i="191"/>
  <c r="K77" i="191"/>
  <c r="K76" i="191"/>
  <c r="K75" i="191"/>
  <c r="K73" i="191"/>
  <c r="K72" i="191"/>
  <c r="K71" i="191"/>
  <c r="K70" i="191"/>
  <c r="BL69" i="191" a="1"/>
  <c r="BL69" i="191" s="1"/>
  <c r="K69" i="191"/>
  <c r="K79" i="191" s="1"/>
  <c r="AI62" i="191" s="1"/>
  <c r="AJ60" i="191"/>
  <c r="AG60" i="191"/>
  <c r="AD60" i="191"/>
  <c r="AA60" i="191"/>
  <c r="X60" i="191"/>
  <c r="U60" i="191"/>
  <c r="R60" i="191"/>
  <c r="O60" i="191"/>
  <c r="L60" i="191"/>
  <c r="AJ59" i="191"/>
  <c r="AG59" i="191"/>
  <c r="AD59" i="191"/>
  <c r="AA59" i="191"/>
  <c r="X59" i="191"/>
  <c r="U59" i="191"/>
  <c r="R59" i="191"/>
  <c r="O59" i="191"/>
  <c r="L59" i="191"/>
  <c r="AJ58" i="191"/>
  <c r="AG58" i="191"/>
  <c r="AD58" i="191"/>
  <c r="AA58" i="191"/>
  <c r="X58" i="191"/>
  <c r="U58" i="191"/>
  <c r="R58" i="191"/>
  <c r="O58" i="191"/>
  <c r="L58" i="191"/>
  <c r="AJ57" i="191"/>
  <c r="AG57" i="191"/>
  <c r="AD57" i="191"/>
  <c r="AA57" i="191"/>
  <c r="X57" i="191"/>
  <c r="U57" i="191"/>
  <c r="R57" i="191"/>
  <c r="O57" i="191"/>
  <c r="L57" i="191"/>
  <c r="K51" i="191"/>
  <c r="K46" i="191"/>
  <c r="K45" i="191"/>
  <c r="K44" i="191"/>
  <c r="K43" i="191"/>
  <c r="K42" i="191"/>
  <c r="K40" i="191"/>
  <c r="K39" i="191"/>
  <c r="K38" i="191"/>
  <c r="K37" i="191"/>
  <c r="K36" i="191"/>
  <c r="K47" i="191" s="1"/>
  <c r="O23" i="191" s="1"/>
  <c r="AJ19" i="191"/>
  <c r="AG19" i="191"/>
  <c r="AD19" i="191"/>
  <c r="AA19" i="191"/>
  <c r="X19" i="191"/>
  <c r="U19" i="191"/>
  <c r="R19" i="191"/>
  <c r="O19" i="191"/>
  <c r="L19" i="191"/>
  <c r="AJ18" i="191"/>
  <c r="AG18" i="191"/>
  <c r="AD18" i="191"/>
  <c r="AA18" i="191"/>
  <c r="X18" i="191"/>
  <c r="U18" i="191"/>
  <c r="R18" i="191"/>
  <c r="O18" i="191"/>
  <c r="L18" i="191"/>
  <c r="AJ17" i="191"/>
  <c r="AG17" i="191"/>
  <c r="AD17" i="191"/>
  <c r="AA17" i="191"/>
  <c r="X17" i="191"/>
  <c r="U17" i="191"/>
  <c r="R17" i="191"/>
  <c r="O17" i="191"/>
  <c r="L17" i="191"/>
  <c r="AJ16" i="191"/>
  <c r="AG16" i="191"/>
  <c r="AD16" i="191"/>
  <c r="AA16" i="191"/>
  <c r="X16" i="191"/>
  <c r="U16" i="191"/>
  <c r="R16" i="191"/>
  <c r="O16" i="191"/>
  <c r="L16" i="191"/>
  <c r="L8" i="191"/>
  <c r="AG6" i="191"/>
  <c r="C150" i="191" s="1"/>
  <c r="L6" i="191"/>
  <c r="V22" i="191" s="1"/>
  <c r="AG5" i="191"/>
  <c r="L5" i="191"/>
  <c r="L4" i="191"/>
  <c r="L3" i="191"/>
  <c r="Q7" i="191" s="1"/>
  <c r="K78" i="190"/>
  <c r="K77" i="190"/>
  <c r="K76" i="190"/>
  <c r="K75" i="190"/>
  <c r="K73" i="190"/>
  <c r="K72" i="190"/>
  <c r="K71" i="190"/>
  <c r="K70" i="190"/>
  <c r="K79" i="190" s="1"/>
  <c r="AI62" i="190" s="1"/>
  <c r="BL69" i="190" a="1"/>
  <c r="BL69" i="190" s="1"/>
  <c r="K69" i="190"/>
  <c r="AJ60" i="190"/>
  <c r="AG60" i="190"/>
  <c r="AD60" i="190"/>
  <c r="AA60" i="190"/>
  <c r="X60" i="190"/>
  <c r="U60" i="190"/>
  <c r="R60" i="190"/>
  <c r="O60" i="190"/>
  <c r="L60" i="190"/>
  <c r="AJ59" i="190"/>
  <c r="AG59" i="190"/>
  <c r="AD59" i="190"/>
  <c r="AA59" i="190"/>
  <c r="X59" i="190"/>
  <c r="U59" i="190"/>
  <c r="R59" i="190"/>
  <c r="O59" i="190"/>
  <c r="L59" i="190"/>
  <c r="AJ58" i="190"/>
  <c r="AG58" i="190"/>
  <c r="AD58" i="190"/>
  <c r="AA58" i="190"/>
  <c r="X58" i="190"/>
  <c r="U58" i="190"/>
  <c r="R58" i="190"/>
  <c r="O58" i="190"/>
  <c r="L58" i="190"/>
  <c r="AJ57" i="190"/>
  <c r="AG57" i="190"/>
  <c r="AD57" i="190"/>
  <c r="AA57" i="190"/>
  <c r="X57" i="190"/>
  <c r="U57" i="190"/>
  <c r="R57" i="190"/>
  <c r="O57" i="190"/>
  <c r="L57" i="190"/>
  <c r="K51" i="190"/>
  <c r="K46" i="190"/>
  <c r="K45" i="190"/>
  <c r="K44" i="190"/>
  <c r="K43" i="190"/>
  <c r="K42" i="190"/>
  <c r="K40" i="190"/>
  <c r="K39" i="190"/>
  <c r="K38" i="190"/>
  <c r="K37" i="190"/>
  <c r="K47" i="190" s="1"/>
  <c r="O23" i="190" s="1"/>
  <c r="K36" i="190"/>
  <c r="AJ19" i="190"/>
  <c r="AG19" i="190"/>
  <c r="AD19" i="190"/>
  <c r="AA19" i="190"/>
  <c r="X19" i="190"/>
  <c r="U19" i="190"/>
  <c r="R19" i="190"/>
  <c r="O19" i="190"/>
  <c r="L19" i="190"/>
  <c r="AJ18" i="190"/>
  <c r="AG18" i="190"/>
  <c r="AD18" i="190"/>
  <c r="AA18" i="190"/>
  <c r="X18" i="190"/>
  <c r="U18" i="190"/>
  <c r="R18" i="190"/>
  <c r="O18" i="190"/>
  <c r="L18" i="190"/>
  <c r="AJ17" i="190"/>
  <c r="AG17" i="190"/>
  <c r="AD17" i="190"/>
  <c r="AA17" i="190"/>
  <c r="X17" i="190"/>
  <c r="U17" i="190"/>
  <c r="R17" i="190"/>
  <c r="O17" i="190"/>
  <c r="L17" i="190"/>
  <c r="AJ16" i="190"/>
  <c r="AG16" i="190"/>
  <c r="AD16" i="190"/>
  <c r="AA16" i="190"/>
  <c r="X16" i="190"/>
  <c r="U16" i="190"/>
  <c r="R16" i="190"/>
  <c r="O16" i="190"/>
  <c r="L16" i="190"/>
  <c r="L8" i="190"/>
  <c r="AG6" i="190"/>
  <c r="C150" i="190" s="1"/>
  <c r="L5" i="190"/>
  <c r="L3" i="190"/>
  <c r="L6" i="190" s="1"/>
  <c r="K78" i="189"/>
  <c r="K77" i="189"/>
  <c r="K76" i="189"/>
  <c r="K75" i="189"/>
  <c r="K73" i="189"/>
  <c r="K72" i="189"/>
  <c r="K71" i="189"/>
  <c r="K70" i="189"/>
  <c r="BL69" i="189" a="1"/>
  <c r="BL69" i="189" s="1"/>
  <c r="K69" i="189"/>
  <c r="K79" i="189" s="1"/>
  <c r="AI62" i="189" s="1"/>
  <c r="AJ60" i="189"/>
  <c r="AG60" i="189"/>
  <c r="AD60" i="189"/>
  <c r="AA60" i="189"/>
  <c r="X60" i="189"/>
  <c r="U60" i="189"/>
  <c r="R60" i="189"/>
  <c r="O60" i="189"/>
  <c r="L60" i="189"/>
  <c r="AJ59" i="189"/>
  <c r="AG59" i="189"/>
  <c r="AD59" i="189"/>
  <c r="AA59" i="189"/>
  <c r="X59" i="189"/>
  <c r="U59" i="189"/>
  <c r="R59" i="189"/>
  <c r="O59" i="189"/>
  <c r="L59" i="189"/>
  <c r="AJ58" i="189"/>
  <c r="AG58" i="189"/>
  <c r="AD58" i="189"/>
  <c r="AA58" i="189"/>
  <c r="X58" i="189"/>
  <c r="U58" i="189"/>
  <c r="R58" i="189"/>
  <c r="O58" i="189"/>
  <c r="L58" i="189"/>
  <c r="AJ57" i="189"/>
  <c r="AG57" i="189"/>
  <c r="AD57" i="189"/>
  <c r="AA57" i="189"/>
  <c r="X57" i="189"/>
  <c r="U57" i="189"/>
  <c r="R57" i="189"/>
  <c r="O57" i="189"/>
  <c r="L57" i="189"/>
  <c r="K51" i="189"/>
  <c r="K46" i="189"/>
  <c r="K45" i="189"/>
  <c r="K44" i="189"/>
  <c r="K43" i="189"/>
  <c r="K42" i="189"/>
  <c r="K40" i="189"/>
  <c r="K39" i="189"/>
  <c r="K38" i="189"/>
  <c r="K37" i="189"/>
  <c r="K36" i="189"/>
  <c r="K47" i="189" s="1"/>
  <c r="O23" i="189" s="1"/>
  <c r="AJ19" i="189"/>
  <c r="AG19" i="189"/>
  <c r="AD19" i="189"/>
  <c r="AA19" i="189"/>
  <c r="X19" i="189"/>
  <c r="U19" i="189"/>
  <c r="R19" i="189"/>
  <c r="O19" i="189"/>
  <c r="L19" i="189"/>
  <c r="AJ18" i="189"/>
  <c r="AG18" i="189"/>
  <c r="AD18" i="189"/>
  <c r="AA18" i="189"/>
  <c r="X18" i="189"/>
  <c r="U18" i="189"/>
  <c r="R18" i="189"/>
  <c r="O18" i="189"/>
  <c r="L18" i="189"/>
  <c r="AJ17" i="189"/>
  <c r="AG17" i="189"/>
  <c r="AD17" i="189"/>
  <c r="AA17" i="189"/>
  <c r="X17" i="189"/>
  <c r="U17" i="189"/>
  <c r="R17" i="189"/>
  <c r="O17" i="189"/>
  <c r="L17" i="189"/>
  <c r="AJ16" i="189"/>
  <c r="AG16" i="189"/>
  <c r="AD16" i="189"/>
  <c r="AA16" i="189"/>
  <c r="X16" i="189"/>
  <c r="U16" i="189"/>
  <c r="R16" i="189"/>
  <c r="O16" i="189"/>
  <c r="L16" i="189"/>
  <c r="L3" i="189"/>
  <c r="L4" i="189" s="1"/>
  <c r="K78" i="188"/>
  <c r="K77" i="188"/>
  <c r="K76" i="188"/>
  <c r="K75" i="188"/>
  <c r="K73" i="188"/>
  <c r="K72" i="188"/>
  <c r="K71" i="188"/>
  <c r="K70" i="188"/>
  <c r="K79" i="188" s="1"/>
  <c r="AI62" i="188" s="1"/>
  <c r="BL69" i="188" a="1"/>
  <c r="BL69" i="188" s="1"/>
  <c r="K69" i="188"/>
  <c r="AJ60" i="188"/>
  <c r="AG60" i="188"/>
  <c r="AD60" i="188"/>
  <c r="AA60" i="188"/>
  <c r="X60" i="188"/>
  <c r="U60" i="188"/>
  <c r="R60" i="188"/>
  <c r="O60" i="188"/>
  <c r="L60" i="188"/>
  <c r="AJ59" i="188"/>
  <c r="AG59" i="188"/>
  <c r="AD59" i="188"/>
  <c r="AA59" i="188"/>
  <c r="X59" i="188"/>
  <c r="U59" i="188"/>
  <c r="R59" i="188"/>
  <c r="O59" i="188"/>
  <c r="L59" i="188"/>
  <c r="AJ58" i="188"/>
  <c r="AG58" i="188"/>
  <c r="AD58" i="188"/>
  <c r="AA58" i="188"/>
  <c r="X58" i="188"/>
  <c r="U58" i="188"/>
  <c r="R58" i="188"/>
  <c r="O58" i="188"/>
  <c r="L58" i="188"/>
  <c r="AJ57" i="188"/>
  <c r="AG57" i="188"/>
  <c r="AD57" i="188"/>
  <c r="AA57" i="188"/>
  <c r="X57" i="188"/>
  <c r="U57" i="188"/>
  <c r="R57" i="188"/>
  <c r="O57" i="188"/>
  <c r="L57" i="188"/>
  <c r="K51" i="188"/>
  <c r="K46" i="188"/>
  <c r="K45" i="188"/>
  <c r="K44" i="188"/>
  <c r="K43" i="188"/>
  <c r="K42" i="188"/>
  <c r="K40" i="188"/>
  <c r="K39" i="188"/>
  <c r="K38" i="188"/>
  <c r="K37" i="188"/>
  <c r="K36" i="188"/>
  <c r="K47" i="188" s="1"/>
  <c r="O23" i="188" s="1"/>
  <c r="AJ19" i="188"/>
  <c r="AG19" i="188"/>
  <c r="AD19" i="188"/>
  <c r="AA19" i="188"/>
  <c r="X19" i="188"/>
  <c r="U19" i="188"/>
  <c r="R19" i="188"/>
  <c r="O19" i="188"/>
  <c r="L19" i="188"/>
  <c r="AJ18" i="188"/>
  <c r="AG18" i="188"/>
  <c r="AD18" i="188"/>
  <c r="AA18" i="188"/>
  <c r="X18" i="188"/>
  <c r="U18" i="188"/>
  <c r="R18" i="188"/>
  <c r="O18" i="188"/>
  <c r="L18" i="188"/>
  <c r="AJ17" i="188"/>
  <c r="AG17" i="188"/>
  <c r="AD17" i="188"/>
  <c r="AA17" i="188"/>
  <c r="X17" i="188"/>
  <c r="U17" i="188"/>
  <c r="R17" i="188"/>
  <c r="O17" i="188"/>
  <c r="L17" i="188"/>
  <c r="AJ16" i="188"/>
  <c r="AG16" i="188"/>
  <c r="AD16" i="188"/>
  <c r="AA16" i="188"/>
  <c r="X16" i="188"/>
  <c r="U16" i="188"/>
  <c r="R16" i="188"/>
  <c r="O16" i="188"/>
  <c r="L16" i="188"/>
  <c r="Q7" i="188"/>
  <c r="L3" i="188"/>
  <c r="L6" i="188" s="1"/>
  <c r="K79" i="187"/>
  <c r="AI62" i="187" s="1"/>
  <c r="K78" i="187"/>
  <c r="K77" i="187"/>
  <c r="K76" i="187"/>
  <c r="K75" i="187"/>
  <c r="K73" i="187"/>
  <c r="K72" i="187"/>
  <c r="K71" i="187"/>
  <c r="K70" i="187"/>
  <c r="BL69" i="187" a="1"/>
  <c r="BL69" i="187" s="1"/>
  <c r="K69" i="187"/>
  <c r="AJ60" i="187"/>
  <c r="AG60" i="187"/>
  <c r="AD60" i="187"/>
  <c r="AA60" i="187"/>
  <c r="X60" i="187"/>
  <c r="U60" i="187"/>
  <c r="R60" i="187"/>
  <c r="O60" i="187"/>
  <c r="L60" i="187"/>
  <c r="AJ59" i="187"/>
  <c r="AG59" i="187"/>
  <c r="AD59" i="187"/>
  <c r="AA59" i="187"/>
  <c r="X59" i="187"/>
  <c r="U59" i="187"/>
  <c r="R59" i="187"/>
  <c r="O59" i="187"/>
  <c r="L59" i="187"/>
  <c r="AJ58" i="187"/>
  <c r="AG58" i="187"/>
  <c r="AD58" i="187"/>
  <c r="AA58" i="187"/>
  <c r="X58" i="187"/>
  <c r="U58" i="187"/>
  <c r="R58" i="187"/>
  <c r="O58" i="187"/>
  <c r="L58" i="187"/>
  <c r="AJ57" i="187"/>
  <c r="AG57" i="187"/>
  <c r="AD57" i="187"/>
  <c r="AA57" i="187"/>
  <c r="X57" i="187"/>
  <c r="U57" i="187"/>
  <c r="R57" i="187"/>
  <c r="O57" i="187"/>
  <c r="L57" i="187"/>
  <c r="K51" i="187"/>
  <c r="K46" i="187"/>
  <c r="K45" i="187"/>
  <c r="K44" i="187"/>
  <c r="K43" i="187"/>
  <c r="K42" i="187"/>
  <c r="K40" i="187"/>
  <c r="K39" i="187"/>
  <c r="K38" i="187"/>
  <c r="K37" i="187"/>
  <c r="K36" i="187"/>
  <c r="K47" i="187" s="1"/>
  <c r="O23" i="187" s="1"/>
  <c r="AJ19" i="187"/>
  <c r="AG19" i="187"/>
  <c r="AD19" i="187"/>
  <c r="AA19" i="187"/>
  <c r="X19" i="187"/>
  <c r="U19" i="187"/>
  <c r="R19" i="187"/>
  <c r="O19" i="187"/>
  <c r="L19" i="187"/>
  <c r="AJ18" i="187"/>
  <c r="AG18" i="187"/>
  <c r="AD18" i="187"/>
  <c r="AA18" i="187"/>
  <c r="X18" i="187"/>
  <c r="U18" i="187"/>
  <c r="R18" i="187"/>
  <c r="O18" i="187"/>
  <c r="L18" i="187"/>
  <c r="AJ17" i="187"/>
  <c r="AG17" i="187"/>
  <c r="AD17" i="187"/>
  <c r="AA17" i="187"/>
  <c r="X17" i="187"/>
  <c r="U17" i="187"/>
  <c r="R17" i="187"/>
  <c r="O17" i="187"/>
  <c r="L17" i="187"/>
  <c r="AJ16" i="187"/>
  <c r="AG16" i="187"/>
  <c r="AD16" i="187"/>
  <c r="AA16" i="187"/>
  <c r="X16" i="187"/>
  <c r="U16" i="187"/>
  <c r="R16" i="187"/>
  <c r="O16" i="187"/>
  <c r="L16" i="187"/>
  <c r="L6" i="187"/>
  <c r="V22" i="187" s="1"/>
  <c r="L3" i="187"/>
  <c r="AG5" i="187" s="1"/>
  <c r="K78" i="186"/>
  <c r="K77" i="186"/>
  <c r="K76" i="186"/>
  <c r="K75" i="186"/>
  <c r="K73" i="186"/>
  <c r="K72" i="186"/>
  <c r="K71" i="186"/>
  <c r="K70" i="186"/>
  <c r="BL69" i="186" a="1"/>
  <c r="BL69" i="186" s="1"/>
  <c r="K69" i="186"/>
  <c r="K79" i="186" s="1"/>
  <c r="AI62" i="186" s="1"/>
  <c r="AJ60" i="186"/>
  <c r="AG60" i="186"/>
  <c r="AD60" i="186"/>
  <c r="AA60" i="186"/>
  <c r="X60" i="186"/>
  <c r="U60" i="186"/>
  <c r="R60" i="186"/>
  <c r="O60" i="186"/>
  <c r="L60" i="186"/>
  <c r="AJ59" i="186"/>
  <c r="AG59" i="186"/>
  <c r="AD59" i="186"/>
  <c r="AA59" i="186"/>
  <c r="X59" i="186"/>
  <c r="U59" i="186"/>
  <c r="R59" i="186"/>
  <c r="O59" i="186"/>
  <c r="L59" i="186"/>
  <c r="AJ58" i="186"/>
  <c r="AG58" i="186"/>
  <c r="AD58" i="186"/>
  <c r="AA58" i="186"/>
  <c r="X58" i="186"/>
  <c r="U58" i="186"/>
  <c r="R58" i="186"/>
  <c r="O58" i="186"/>
  <c r="L58" i="186"/>
  <c r="AJ57" i="186"/>
  <c r="AG57" i="186"/>
  <c r="AD57" i="186"/>
  <c r="AA57" i="186"/>
  <c r="X57" i="186"/>
  <c r="U57" i="186"/>
  <c r="R57" i="186"/>
  <c r="O57" i="186"/>
  <c r="L57" i="186"/>
  <c r="K51" i="186"/>
  <c r="K46" i="186"/>
  <c r="K45" i="186"/>
  <c r="K44" i="186"/>
  <c r="K43" i="186"/>
  <c r="K42" i="186"/>
  <c r="K40" i="186"/>
  <c r="K39" i="186"/>
  <c r="K38" i="186"/>
  <c r="K37" i="186"/>
  <c r="K36" i="186"/>
  <c r="K47" i="186" s="1"/>
  <c r="O23" i="186" s="1"/>
  <c r="AJ19" i="186"/>
  <c r="AG19" i="186"/>
  <c r="AD19" i="186"/>
  <c r="AA19" i="186"/>
  <c r="X19" i="186"/>
  <c r="U19" i="186"/>
  <c r="R19" i="186"/>
  <c r="O19" i="186"/>
  <c r="L19" i="186"/>
  <c r="AJ18" i="186"/>
  <c r="AG18" i="186"/>
  <c r="AD18" i="186"/>
  <c r="AA18" i="186"/>
  <c r="X18" i="186"/>
  <c r="U18" i="186"/>
  <c r="R18" i="186"/>
  <c r="O18" i="186"/>
  <c r="L18" i="186"/>
  <c r="AJ17" i="186"/>
  <c r="AG17" i="186"/>
  <c r="AD17" i="186"/>
  <c r="AA17" i="186"/>
  <c r="X17" i="186"/>
  <c r="U17" i="186"/>
  <c r="R17" i="186"/>
  <c r="O17" i="186"/>
  <c r="L17" i="186"/>
  <c r="AJ16" i="186"/>
  <c r="AG16" i="186"/>
  <c r="AD16" i="186"/>
  <c r="AA16" i="186"/>
  <c r="X16" i="186"/>
  <c r="U16" i="186"/>
  <c r="R16" i="186"/>
  <c r="O16" i="186"/>
  <c r="L16" i="186"/>
  <c r="L3" i="186"/>
  <c r="Q7" i="186" s="1"/>
  <c r="K78" i="185"/>
  <c r="K77" i="185"/>
  <c r="K76" i="185"/>
  <c r="K75" i="185"/>
  <c r="K73" i="185"/>
  <c r="K72" i="185"/>
  <c r="K71" i="185"/>
  <c r="K70" i="185"/>
  <c r="K79" i="185" s="1"/>
  <c r="AI62" i="185" s="1"/>
  <c r="BL69" i="185" a="1"/>
  <c r="BL69" i="185" s="1"/>
  <c r="K69" i="185"/>
  <c r="AJ60" i="185"/>
  <c r="AG60" i="185"/>
  <c r="AD60" i="185"/>
  <c r="AA60" i="185"/>
  <c r="X60" i="185"/>
  <c r="U60" i="185"/>
  <c r="R60" i="185"/>
  <c r="O60" i="185"/>
  <c r="L60" i="185"/>
  <c r="AJ59" i="185"/>
  <c r="AG59" i="185"/>
  <c r="AD59" i="185"/>
  <c r="AA59" i="185"/>
  <c r="X59" i="185"/>
  <c r="U59" i="185"/>
  <c r="R59" i="185"/>
  <c r="O59" i="185"/>
  <c r="L59" i="185"/>
  <c r="AJ58" i="185"/>
  <c r="AG58" i="185"/>
  <c r="AD58" i="185"/>
  <c r="AA58" i="185"/>
  <c r="X58" i="185"/>
  <c r="U58" i="185"/>
  <c r="R58" i="185"/>
  <c r="O58" i="185"/>
  <c r="L58" i="185"/>
  <c r="AJ57" i="185"/>
  <c r="AG57" i="185"/>
  <c r="AD57" i="185"/>
  <c r="AA57" i="185"/>
  <c r="X57" i="185"/>
  <c r="U57" i="185"/>
  <c r="R57" i="185"/>
  <c r="O57" i="185"/>
  <c r="L57" i="185"/>
  <c r="K51" i="185"/>
  <c r="K46" i="185"/>
  <c r="K45" i="185"/>
  <c r="K44" i="185"/>
  <c r="K43" i="185"/>
  <c r="K42" i="185"/>
  <c r="K40" i="185"/>
  <c r="K39" i="185"/>
  <c r="K38" i="185"/>
  <c r="K37" i="185"/>
  <c r="K36" i="185"/>
  <c r="K47" i="185" s="1"/>
  <c r="O23" i="185" s="1"/>
  <c r="AJ19" i="185"/>
  <c r="AG19" i="185"/>
  <c r="AD19" i="185"/>
  <c r="AA19" i="185"/>
  <c r="X19" i="185"/>
  <c r="U19" i="185"/>
  <c r="R19" i="185"/>
  <c r="O19" i="185"/>
  <c r="L19" i="185"/>
  <c r="AJ18" i="185"/>
  <c r="AG18" i="185"/>
  <c r="AD18" i="185"/>
  <c r="AA18" i="185"/>
  <c r="X18" i="185"/>
  <c r="U18" i="185"/>
  <c r="R18" i="185"/>
  <c r="O18" i="185"/>
  <c r="L18" i="185"/>
  <c r="AJ17" i="185"/>
  <c r="AG17" i="185"/>
  <c r="AD17" i="185"/>
  <c r="AA17" i="185"/>
  <c r="X17" i="185"/>
  <c r="U17" i="185"/>
  <c r="R17" i="185"/>
  <c r="O17" i="185"/>
  <c r="L17" i="185"/>
  <c r="AJ16" i="185"/>
  <c r="AG16" i="185"/>
  <c r="AD16" i="185"/>
  <c r="AA16" i="185"/>
  <c r="X16" i="185"/>
  <c r="U16" i="185"/>
  <c r="R16" i="185"/>
  <c r="O16" i="185"/>
  <c r="L16" i="185"/>
  <c r="L8" i="185"/>
  <c r="Q7" i="185"/>
  <c r="AG5" i="185"/>
  <c r="L5" i="185"/>
  <c r="L3" i="185"/>
  <c r="L4" i="185" s="1"/>
  <c r="C26" i="60" l="1"/>
  <c r="V22" i="193"/>
  <c r="N11" i="193" s="1"/>
  <c r="N62" i="193"/>
  <c r="BU7" i="193"/>
  <c r="BL67" i="193"/>
  <c r="BH7" i="193"/>
  <c r="BL6" i="193"/>
  <c r="B147" i="193"/>
  <c r="C124" i="193"/>
  <c r="C139" i="193"/>
  <c r="C143" i="193"/>
  <c r="C147" i="193"/>
  <c r="B143" i="193"/>
  <c r="Q7" i="193"/>
  <c r="B125" i="193"/>
  <c r="B140" i="193"/>
  <c r="B144" i="193"/>
  <c r="B148" i="193"/>
  <c r="B124" i="193"/>
  <c r="K52" i="193"/>
  <c r="K53" i="193" s="1"/>
  <c r="Y23" i="193" s="1"/>
  <c r="AI23" i="193" s="1"/>
  <c r="C125" i="193"/>
  <c r="C140" i="193"/>
  <c r="C144" i="193"/>
  <c r="C148" i="193"/>
  <c r="B139" i="193"/>
  <c r="L4" i="193"/>
  <c r="B137" i="193"/>
  <c r="B141" i="193"/>
  <c r="B145" i="193"/>
  <c r="B149" i="193"/>
  <c r="C137" i="193"/>
  <c r="C141" i="193"/>
  <c r="C145" i="193"/>
  <c r="C149" i="193"/>
  <c r="AG5" i="193"/>
  <c r="B138" i="193"/>
  <c r="B142" i="193"/>
  <c r="B146" i="193"/>
  <c r="B150" i="193"/>
  <c r="C138" i="193"/>
  <c r="C142" i="193"/>
  <c r="C146" i="193"/>
  <c r="V22" i="192"/>
  <c r="N11" i="192" s="1"/>
  <c r="N62" i="192"/>
  <c r="BU7" i="192"/>
  <c r="BL67" i="192"/>
  <c r="BH7" i="192"/>
  <c r="BL6" i="192"/>
  <c r="B124" i="192"/>
  <c r="B139" i="192"/>
  <c r="B143" i="192"/>
  <c r="B147" i="192"/>
  <c r="C124" i="192"/>
  <c r="C139" i="192"/>
  <c r="C143" i="192"/>
  <c r="C147" i="192"/>
  <c r="B125" i="192"/>
  <c r="B140" i="192"/>
  <c r="B144" i="192"/>
  <c r="B148" i="192"/>
  <c r="K52" i="192"/>
  <c r="K53" i="192" s="1"/>
  <c r="Y23" i="192" s="1"/>
  <c r="AI23" i="192" s="1"/>
  <c r="C125" i="192"/>
  <c r="C140" i="192"/>
  <c r="C144" i="192"/>
  <c r="C148" i="192"/>
  <c r="B137" i="192"/>
  <c r="B141" i="192"/>
  <c r="B145" i="192"/>
  <c r="B149" i="192"/>
  <c r="C137" i="192"/>
  <c r="C141" i="192"/>
  <c r="C145" i="192"/>
  <c r="C149" i="192"/>
  <c r="AG5" i="192"/>
  <c r="B138" i="192"/>
  <c r="B142" i="192"/>
  <c r="B146" i="192"/>
  <c r="B150" i="192"/>
  <c r="C138" i="192"/>
  <c r="C142" i="192"/>
  <c r="C146" i="192"/>
  <c r="N11" i="191"/>
  <c r="BU7" i="191"/>
  <c r="BL67" i="191"/>
  <c r="BH7" i="191"/>
  <c r="BL6" i="191"/>
  <c r="B142" i="191"/>
  <c r="B146" i="191"/>
  <c r="B124" i="191"/>
  <c r="B139" i="191"/>
  <c r="B147" i="191"/>
  <c r="N62" i="191"/>
  <c r="C124" i="191"/>
  <c r="C139" i="191"/>
  <c r="C143" i="191"/>
  <c r="C147" i="191"/>
  <c r="B143" i="191"/>
  <c r="B125" i="191"/>
  <c r="B140" i="191"/>
  <c r="B144" i="191"/>
  <c r="B148" i="191"/>
  <c r="B138" i="191"/>
  <c r="B150" i="191"/>
  <c r="K52" i="191"/>
  <c r="K53" i="191" s="1"/>
  <c r="Y23" i="191" s="1"/>
  <c r="AI23" i="191" s="1"/>
  <c r="C125" i="191"/>
  <c r="C140" i="191"/>
  <c r="C144" i="191"/>
  <c r="C148" i="191"/>
  <c r="B137" i="191"/>
  <c r="B141" i="191"/>
  <c r="B145" i="191"/>
  <c r="B149" i="191"/>
  <c r="C137" i="191"/>
  <c r="C141" i="191"/>
  <c r="C145" i="191"/>
  <c r="C149" i="191"/>
  <c r="C138" i="191"/>
  <c r="C142" i="191"/>
  <c r="C146" i="191"/>
  <c r="V22" i="190"/>
  <c r="N11" i="190" s="1"/>
  <c r="N62" i="190"/>
  <c r="BU7" i="190"/>
  <c r="BL67" i="190"/>
  <c r="BH7" i="190"/>
  <c r="BL6" i="190"/>
  <c r="B147" i="190"/>
  <c r="C124" i="190"/>
  <c r="C139" i="190"/>
  <c r="C143" i="190"/>
  <c r="C147" i="190"/>
  <c r="B143" i="190"/>
  <c r="Q7" i="190"/>
  <c r="B125" i="190"/>
  <c r="B140" i="190"/>
  <c r="B144" i="190"/>
  <c r="B148" i="190"/>
  <c r="B139" i="190"/>
  <c r="K52" i="190"/>
  <c r="K53" i="190" s="1"/>
  <c r="Y23" i="190" s="1"/>
  <c r="AI23" i="190" s="1"/>
  <c r="C125" i="190"/>
  <c r="C140" i="190"/>
  <c r="C144" i="190"/>
  <c r="C148" i="190"/>
  <c r="B124" i="190"/>
  <c r="L4" i="190"/>
  <c r="B137" i="190"/>
  <c r="B141" i="190"/>
  <c r="B145" i="190"/>
  <c r="B149" i="190"/>
  <c r="C137" i="190"/>
  <c r="C141" i="190"/>
  <c r="C145" i="190"/>
  <c r="C149" i="190"/>
  <c r="AG5" i="190"/>
  <c r="B138" i="190"/>
  <c r="B142" i="190"/>
  <c r="B146" i="190"/>
  <c r="B150" i="190"/>
  <c r="C138" i="190"/>
  <c r="C142" i="190"/>
  <c r="C146" i="190"/>
  <c r="BL67" i="189"/>
  <c r="BH7" i="189"/>
  <c r="BU7" i="189"/>
  <c r="BL6" i="189"/>
  <c r="L5" i="189"/>
  <c r="AG5" i="189"/>
  <c r="L8" i="189"/>
  <c r="L6" i="189"/>
  <c r="AG6" i="189"/>
  <c r="Q7" i="189"/>
  <c r="V22" i="188"/>
  <c r="N62" i="188"/>
  <c r="N11" i="188" s="1"/>
  <c r="BU7" i="188"/>
  <c r="BL67" i="188"/>
  <c r="BH7" i="188"/>
  <c r="BL6" i="188"/>
  <c r="AG6" i="188"/>
  <c r="L4" i="188"/>
  <c r="L8" i="188"/>
  <c r="AG5" i="188"/>
  <c r="L5" i="188"/>
  <c r="BU7" i="187"/>
  <c r="BL67" i="187"/>
  <c r="BH7" i="187"/>
  <c r="BL6" i="187"/>
  <c r="N62" i="187"/>
  <c r="N11" i="187" s="1"/>
  <c r="AG6" i="187"/>
  <c r="Q7" i="187"/>
  <c r="L4" i="187"/>
  <c r="L5" i="187"/>
  <c r="L8" i="187"/>
  <c r="BL67" i="186"/>
  <c r="BL6" i="186"/>
  <c r="BU7" i="186"/>
  <c r="BH7" i="186"/>
  <c r="L4" i="186"/>
  <c r="L5" i="186"/>
  <c r="L8" i="186"/>
  <c r="AG5" i="186"/>
  <c r="L6" i="186"/>
  <c r="AG6" i="186"/>
  <c r="BU7" i="185"/>
  <c r="BL67" i="185"/>
  <c r="BH7" i="185"/>
  <c r="BL6" i="185"/>
  <c r="L6" i="185"/>
  <c r="AG6" i="185"/>
  <c r="L3" i="19"/>
  <c r="B141" i="189" l="1"/>
  <c r="C149" i="189"/>
  <c r="C145" i="189"/>
  <c r="C141" i="189"/>
  <c r="C137" i="189"/>
  <c r="B149" i="189"/>
  <c r="B145" i="189"/>
  <c r="C148" i="189"/>
  <c r="C144" i="189"/>
  <c r="C140" i="189"/>
  <c r="C125" i="189"/>
  <c r="K52" i="189"/>
  <c r="K53" i="189" s="1"/>
  <c r="Y23" i="189" s="1"/>
  <c r="AI23" i="189" s="1"/>
  <c r="B148" i="189"/>
  <c r="B144" i="189"/>
  <c r="B140" i="189"/>
  <c r="B125" i="189"/>
  <c r="B143" i="189"/>
  <c r="C150" i="189"/>
  <c r="C142" i="189"/>
  <c r="B146" i="189"/>
  <c r="B142" i="189"/>
  <c r="B137" i="189"/>
  <c r="C147" i="189"/>
  <c r="C143" i="189"/>
  <c r="C139" i="189"/>
  <c r="C124" i="189"/>
  <c r="B147" i="189"/>
  <c r="B139" i="189"/>
  <c r="B124" i="189"/>
  <c r="C146" i="189"/>
  <c r="C138" i="189"/>
  <c r="B150" i="189"/>
  <c r="B138" i="189"/>
  <c r="V22" i="189"/>
  <c r="N11" i="189" s="1"/>
  <c r="N62" i="189"/>
  <c r="C150" i="188"/>
  <c r="C146" i="188"/>
  <c r="C142" i="188"/>
  <c r="C138" i="188"/>
  <c r="B140" i="188"/>
  <c r="B150" i="188"/>
  <c r="B146" i="188"/>
  <c r="B142" i="188"/>
  <c r="B138" i="188"/>
  <c r="B144" i="188"/>
  <c r="C149" i="188"/>
  <c r="C145" i="188"/>
  <c r="C141" i="188"/>
  <c r="C137" i="188"/>
  <c r="B149" i="188"/>
  <c r="B145" i="188"/>
  <c r="B141" i="188"/>
  <c r="B137" i="188"/>
  <c r="C148" i="188"/>
  <c r="C144" i="188"/>
  <c r="C140" i="188"/>
  <c r="C125" i="188"/>
  <c r="K52" i="188"/>
  <c r="K53" i="188" s="1"/>
  <c r="Y23" i="188" s="1"/>
  <c r="AI23" i="188" s="1"/>
  <c r="B148" i="188"/>
  <c r="C147" i="188"/>
  <c r="C143" i="188"/>
  <c r="C139" i="188"/>
  <c r="C124" i="188"/>
  <c r="B147" i="188"/>
  <c r="B143" i="188"/>
  <c r="B139" i="188"/>
  <c r="B124" i="188"/>
  <c r="B125" i="188"/>
  <c r="B150" i="187"/>
  <c r="B146" i="187"/>
  <c r="B142" i="187"/>
  <c r="B138" i="187"/>
  <c r="C149" i="187"/>
  <c r="C145" i="187"/>
  <c r="C141" i="187"/>
  <c r="C137" i="187"/>
  <c r="B149" i="187"/>
  <c r="B145" i="187"/>
  <c r="B141" i="187"/>
  <c r="B137" i="187"/>
  <c r="C148" i="187"/>
  <c r="C144" i="187"/>
  <c r="C140" i="187"/>
  <c r="C125" i="187"/>
  <c r="K52" i="187"/>
  <c r="K53" i="187" s="1"/>
  <c r="Y23" i="187" s="1"/>
  <c r="AI23" i="187" s="1"/>
  <c r="B148" i="187"/>
  <c r="B144" i="187"/>
  <c r="B140" i="187"/>
  <c r="B125" i="187"/>
  <c r="B147" i="187"/>
  <c r="B139" i="187"/>
  <c r="B124" i="187"/>
  <c r="C146" i="187"/>
  <c r="C142" i="187"/>
  <c r="C147" i="187"/>
  <c r="C143" i="187"/>
  <c r="C139" i="187"/>
  <c r="C124" i="187"/>
  <c r="B143" i="187"/>
  <c r="C150" i="187"/>
  <c r="C138" i="187"/>
  <c r="C149" i="186"/>
  <c r="C145" i="186"/>
  <c r="C141" i="186"/>
  <c r="C137" i="186"/>
  <c r="B148" i="186"/>
  <c r="B144" i="186"/>
  <c r="B140" i="186"/>
  <c r="B125" i="186"/>
  <c r="B143" i="186"/>
  <c r="C146" i="186"/>
  <c r="C142" i="186"/>
  <c r="C138" i="186"/>
  <c r="B146" i="186"/>
  <c r="B138" i="186"/>
  <c r="B145" i="186"/>
  <c r="B141" i="186"/>
  <c r="C144" i="186"/>
  <c r="C147" i="186"/>
  <c r="C143" i="186"/>
  <c r="C139" i="186"/>
  <c r="C124" i="186"/>
  <c r="B147" i="186"/>
  <c r="B139" i="186"/>
  <c r="B124" i="186"/>
  <c r="C150" i="186"/>
  <c r="B150" i="186"/>
  <c r="B142" i="186"/>
  <c r="B149" i="186"/>
  <c r="B137" i="186"/>
  <c r="C148" i="186"/>
  <c r="C140" i="186"/>
  <c r="C125" i="186"/>
  <c r="K52" i="186"/>
  <c r="K53" i="186" s="1"/>
  <c r="Y23" i="186" s="1"/>
  <c r="AI23" i="186" s="1"/>
  <c r="V22" i="186"/>
  <c r="N11" i="186" s="1"/>
  <c r="N62" i="186"/>
  <c r="V22" i="185"/>
  <c r="N11" i="185" s="1"/>
  <c r="N62" i="185"/>
  <c r="C149" i="185"/>
  <c r="C145" i="185"/>
  <c r="C141" i="185"/>
  <c r="C137" i="185"/>
  <c r="B149" i="185"/>
  <c r="B145" i="185"/>
  <c r="B141" i="185"/>
  <c r="B137" i="185"/>
  <c r="C148" i="185"/>
  <c r="C144" i="185"/>
  <c r="C140" i="185"/>
  <c r="C125" i="185"/>
  <c r="K52" i="185"/>
  <c r="K53" i="185" s="1"/>
  <c r="Y23" i="185" s="1"/>
  <c r="AI23" i="185" s="1"/>
  <c r="B148" i="185"/>
  <c r="B144" i="185"/>
  <c r="B140" i="185"/>
  <c r="B125" i="185"/>
  <c r="C147" i="185"/>
  <c r="C143" i="185"/>
  <c r="C139" i="185"/>
  <c r="C124" i="185"/>
  <c r="C142" i="185"/>
  <c r="B146" i="185"/>
  <c r="B138" i="185"/>
  <c r="B147" i="185"/>
  <c r="B143" i="185"/>
  <c r="B139" i="185"/>
  <c r="B124" i="185"/>
  <c r="C150" i="185"/>
  <c r="C146" i="185"/>
  <c r="C138" i="185"/>
  <c r="B150" i="185"/>
  <c r="B142" i="185"/>
  <c r="BL69" i="19" a="1"/>
  <c r="BL69" i="19" s="1"/>
  <c r="BL67" i="19" s="1"/>
  <c r="BH7" i="19" l="1"/>
  <c r="BL6" i="19"/>
  <c r="BU7" i="19"/>
  <c r="R60" i="19" l="1"/>
  <c r="AJ60" i="19"/>
  <c r="AG60" i="19"/>
  <c r="AD60" i="19"/>
  <c r="AA60" i="19"/>
  <c r="X60" i="19"/>
  <c r="U60" i="19"/>
  <c r="O60" i="19"/>
  <c r="L60" i="19"/>
  <c r="AJ59" i="19"/>
  <c r="AG59" i="19"/>
  <c r="AD59" i="19"/>
  <c r="AA59" i="19"/>
  <c r="X59" i="19"/>
  <c r="U59" i="19"/>
  <c r="R59" i="19"/>
  <c r="O59" i="19"/>
  <c r="L59" i="19"/>
  <c r="AJ58" i="19"/>
  <c r="AG58" i="19"/>
  <c r="AD58" i="19"/>
  <c r="AA58" i="19"/>
  <c r="X58" i="19"/>
  <c r="U58" i="19"/>
  <c r="R58" i="19"/>
  <c r="O58" i="19"/>
  <c r="L58" i="19"/>
  <c r="AJ57" i="19"/>
  <c r="AG57" i="19"/>
  <c r="AD57" i="19"/>
  <c r="AA57" i="19"/>
  <c r="X57" i="19"/>
  <c r="U57" i="19"/>
  <c r="R57" i="19"/>
  <c r="O57" i="19"/>
  <c r="L57" i="19"/>
  <c r="AJ19" i="19"/>
  <c r="AJ18" i="19"/>
  <c r="AJ17" i="19"/>
  <c r="AJ16" i="19"/>
  <c r="AA19" i="19"/>
  <c r="AA18" i="19"/>
  <c r="AA17" i="19"/>
  <c r="AA16" i="19"/>
  <c r="AG19" i="19"/>
  <c r="AG18" i="19"/>
  <c r="AG17" i="19"/>
  <c r="AG16" i="19"/>
  <c r="AD19" i="19"/>
  <c r="AD18" i="19"/>
  <c r="AD17" i="19"/>
  <c r="AD16" i="19"/>
  <c r="X19" i="19"/>
  <c r="X18" i="19"/>
  <c r="X17" i="19"/>
  <c r="X16" i="19"/>
  <c r="U19" i="19"/>
  <c r="U18" i="19"/>
  <c r="U17" i="19"/>
  <c r="U16" i="19"/>
  <c r="O17" i="19"/>
  <c r="R19" i="19"/>
  <c r="O19" i="19"/>
  <c r="R18" i="19"/>
  <c r="O18" i="19"/>
  <c r="R17" i="19"/>
  <c r="R16" i="19"/>
  <c r="O16" i="19"/>
  <c r="L19" i="19"/>
  <c r="L18" i="19"/>
  <c r="L17" i="19"/>
  <c r="L16" i="19"/>
  <c r="K78" i="19"/>
  <c r="K77" i="19"/>
  <c r="K76" i="19"/>
  <c r="K75" i="19"/>
  <c r="K73" i="19"/>
  <c r="K72" i="19"/>
  <c r="K71" i="19"/>
  <c r="K70" i="19"/>
  <c r="K46" i="19"/>
  <c r="K45" i="19"/>
  <c r="K44" i="19"/>
  <c r="K43" i="19"/>
  <c r="K42" i="19"/>
  <c r="K40" i="19"/>
  <c r="K39" i="19"/>
  <c r="K38" i="19"/>
  <c r="K37" i="19"/>
  <c r="K36" i="19"/>
  <c r="R13" i="130"/>
  <c r="Q14" i="130"/>
  <c r="M14" i="24"/>
  <c r="H16" i="24"/>
  <c r="R19" i="130"/>
  <c r="I16" i="130"/>
  <c r="K11" i="130"/>
  <c r="V20" i="130"/>
  <c r="Q13" i="130"/>
  <c r="Q8" i="130"/>
  <c r="H20" i="130"/>
  <c r="J16" i="130"/>
  <c r="M10" i="24"/>
  <c r="K20" i="130"/>
  <c r="M7" i="24"/>
  <c r="I18" i="24"/>
  <c r="V18" i="130"/>
  <c r="Q17" i="130"/>
  <c r="I20" i="24"/>
  <c r="Q20" i="130"/>
  <c r="M9" i="24"/>
  <c r="I19" i="130"/>
  <c r="H20" i="24"/>
  <c r="J19" i="130"/>
  <c r="V13" i="130"/>
  <c r="K10" i="130"/>
  <c r="R14" i="130"/>
  <c r="V11" i="130"/>
  <c r="M20" i="24"/>
  <c r="I14" i="24"/>
  <c r="K12" i="130"/>
  <c r="I11" i="24"/>
  <c r="M12" i="24"/>
  <c r="L17" i="130"/>
  <c r="V9" i="130"/>
  <c r="H16" i="130"/>
  <c r="H14" i="24"/>
  <c r="K18" i="130"/>
  <c r="R8" i="130"/>
  <c r="R9" i="130"/>
  <c r="M11" i="24"/>
  <c r="H18" i="130"/>
  <c r="V17" i="130"/>
  <c r="Q11" i="130"/>
  <c r="Q12" i="130"/>
  <c r="H11" i="24"/>
  <c r="K15" i="130"/>
  <c r="H17" i="130"/>
  <c r="K16" i="130"/>
  <c r="Q18" i="130"/>
  <c r="L16" i="130"/>
  <c r="K9" i="130"/>
  <c r="I18" i="130"/>
  <c r="J17" i="130"/>
  <c r="R20" i="130"/>
  <c r="I17" i="130"/>
  <c r="M17" i="24"/>
  <c r="J20" i="130"/>
  <c r="M18" i="24"/>
  <c r="Q9" i="130"/>
  <c r="M16" i="24"/>
  <c r="K17" i="130"/>
  <c r="I20" i="130"/>
  <c r="V16" i="130"/>
  <c r="I8" i="24"/>
  <c r="H13" i="24"/>
  <c r="R17" i="130"/>
  <c r="H19" i="130"/>
  <c r="L18" i="130"/>
  <c r="H8" i="24"/>
  <c r="H9" i="24"/>
  <c r="K7" i="130"/>
  <c r="R15" i="130"/>
  <c r="L20" i="130"/>
  <c r="K13" i="130"/>
  <c r="K14" i="130"/>
  <c r="Q16" i="130"/>
  <c r="Q19" i="130"/>
  <c r="I15" i="24"/>
  <c r="M8" i="24"/>
  <c r="I16" i="24"/>
  <c r="R11" i="130"/>
  <c r="J18" i="130"/>
  <c r="I10" i="24"/>
  <c r="V19" i="130"/>
  <c r="I9" i="24"/>
  <c r="V14" i="130"/>
  <c r="H17" i="24"/>
  <c r="I12" i="24"/>
  <c r="V7" i="130"/>
  <c r="V8" i="130"/>
  <c r="M19" i="24"/>
  <c r="V12" i="130"/>
  <c r="V10" i="130"/>
  <c r="R10" i="130"/>
  <c r="H18" i="24"/>
  <c r="M13" i="24"/>
  <c r="K8" i="130"/>
  <c r="I17" i="24"/>
  <c r="Q10" i="130"/>
  <c r="R16" i="130"/>
  <c r="L19" i="130"/>
  <c r="H10" i="24"/>
  <c r="R12" i="130"/>
  <c r="H19" i="24"/>
  <c r="K19" i="130"/>
  <c r="R18" i="130"/>
  <c r="H12" i="24"/>
  <c r="I13" i="24"/>
  <c r="I19" i="24"/>
  <c r="K51" i="19" l="1"/>
  <c r="K69" i="19"/>
  <c r="M16" i="130"/>
  <c r="N16" i="130"/>
  <c r="E16" i="130"/>
  <c r="F16" i="130"/>
  <c r="G16" i="130"/>
  <c r="M17" i="130"/>
  <c r="N17" i="130"/>
  <c r="E17" i="130"/>
  <c r="F17" i="130"/>
  <c r="G17" i="130"/>
  <c r="N18" i="130"/>
  <c r="M18" i="130"/>
  <c r="F18" i="130"/>
  <c r="E18" i="130"/>
  <c r="G18" i="130"/>
  <c r="N19" i="130"/>
  <c r="M19" i="130"/>
  <c r="E19" i="130"/>
  <c r="G19" i="130"/>
  <c r="F19" i="130"/>
  <c r="N20" i="130"/>
  <c r="M20" i="130"/>
  <c r="F20" i="130"/>
  <c r="E20" i="130"/>
  <c r="G20" i="130"/>
  <c r="U8" i="130"/>
  <c r="T10" i="130"/>
  <c r="G11" i="24"/>
  <c r="F14" i="24"/>
  <c r="K10" i="24"/>
  <c r="P12" i="130"/>
  <c r="K9" i="24"/>
  <c r="U14" i="130"/>
  <c r="P8" i="130"/>
  <c r="O13" i="130"/>
  <c r="F11" i="24"/>
  <c r="L7" i="24"/>
  <c r="L11" i="24"/>
  <c r="T9" i="130"/>
  <c r="T13" i="130"/>
  <c r="T14" i="130"/>
  <c r="O8" i="130"/>
  <c r="P13" i="130"/>
  <c r="L8" i="24"/>
  <c r="P11" i="130"/>
  <c r="F9" i="24"/>
  <c r="L14" i="24"/>
  <c r="L12" i="24"/>
  <c r="P9" i="130"/>
  <c r="U11" i="130"/>
  <c r="L9" i="24"/>
  <c r="T8" i="130"/>
  <c r="U13" i="130"/>
  <c r="K7" i="24"/>
  <c r="G10" i="24"/>
  <c r="G9" i="24"/>
  <c r="K13" i="24"/>
  <c r="P14" i="130"/>
  <c r="O9" i="130"/>
  <c r="U9" i="130"/>
  <c r="O11" i="130"/>
  <c r="O12" i="130"/>
  <c r="G8" i="24"/>
  <c r="F10" i="24"/>
  <c r="G12" i="24"/>
  <c r="K11" i="24"/>
  <c r="P10" i="130"/>
  <c r="T11" i="130"/>
  <c r="L10" i="24"/>
  <c r="K14" i="24"/>
  <c r="U7" i="130"/>
  <c r="F8" i="24"/>
  <c r="F13" i="24"/>
  <c r="F12" i="24"/>
  <c r="L13" i="24"/>
  <c r="U12" i="130"/>
  <c r="O14" i="130"/>
  <c r="U10" i="130"/>
  <c r="T7" i="130"/>
  <c r="G14" i="24"/>
  <c r="G13" i="24"/>
  <c r="K12" i="24"/>
  <c r="O10" i="130"/>
  <c r="K8" i="24"/>
  <c r="T12" i="130"/>
  <c r="T19" i="130"/>
  <c r="K18" i="24"/>
  <c r="F20" i="24"/>
  <c r="F18" i="24"/>
  <c r="T20" i="130"/>
  <c r="L17" i="24"/>
  <c r="K19" i="24"/>
  <c r="G19" i="24"/>
  <c r="L16" i="24"/>
  <c r="F16" i="24"/>
  <c r="U20" i="130"/>
  <c r="O18" i="130"/>
  <c r="K16" i="24"/>
  <c r="G20" i="24"/>
  <c r="G18" i="24"/>
  <c r="T17" i="130"/>
  <c r="G17" i="24"/>
  <c r="L18" i="24"/>
  <c r="G16" i="24"/>
  <c r="F19" i="24"/>
  <c r="O19" i="130"/>
  <c r="F17" i="24"/>
  <c r="U16" i="130"/>
  <c r="P16" i="130"/>
  <c r="P18" i="130"/>
  <c r="U17" i="130"/>
  <c r="U18" i="130"/>
  <c r="P17" i="130"/>
  <c r="T18" i="130"/>
  <c r="K17" i="24"/>
  <c r="P20" i="130"/>
  <c r="L19" i="24"/>
  <c r="O20" i="130"/>
  <c r="K20" i="24"/>
  <c r="L20" i="24"/>
  <c r="U19" i="130"/>
  <c r="O16" i="130"/>
  <c r="O17" i="130"/>
  <c r="P19" i="130"/>
  <c r="T16" i="130"/>
  <c r="N10" i="24" l="1"/>
  <c r="J8" i="24"/>
  <c r="J13" i="24"/>
  <c r="J9" i="24"/>
  <c r="N14" i="24"/>
  <c r="N17" i="24"/>
  <c r="N20" i="24"/>
  <c r="J18" i="24"/>
  <c r="N19" i="24"/>
  <c r="J17" i="24"/>
  <c r="N16" i="24"/>
  <c r="J20" i="24"/>
  <c r="J19" i="24"/>
  <c r="J16" i="24"/>
  <c r="N18" i="24"/>
  <c r="N13" i="24"/>
  <c r="J11" i="24"/>
  <c r="J14" i="24"/>
  <c r="N9" i="24"/>
  <c r="N12" i="24"/>
  <c r="J10" i="24"/>
  <c r="N11" i="24"/>
  <c r="N8" i="24"/>
  <c r="N7" i="24"/>
  <c r="J12" i="24"/>
  <c r="S9" i="130"/>
  <c r="W11" i="130"/>
  <c r="W10" i="130"/>
  <c r="W7" i="130"/>
  <c r="S11" i="130"/>
  <c r="S10" i="130"/>
  <c r="S14" i="130"/>
  <c r="S12" i="130"/>
  <c r="S18" i="130"/>
  <c r="W17" i="130"/>
  <c r="W16" i="130"/>
  <c r="W18" i="130"/>
  <c r="S17" i="130"/>
  <c r="S16" i="130"/>
  <c r="S20" i="130"/>
  <c r="W20" i="130"/>
  <c r="S19" i="130"/>
  <c r="W19" i="130"/>
  <c r="W14" i="130"/>
  <c r="W8" i="130"/>
  <c r="W13" i="130"/>
  <c r="W9" i="130"/>
  <c r="S13" i="130"/>
  <c r="W12" i="130"/>
  <c r="S8" i="130"/>
  <c r="O14" i="24" l="1"/>
  <c r="O10" i="24"/>
  <c r="O8" i="24"/>
  <c r="O19" i="24"/>
  <c r="O9" i="24"/>
  <c r="O13" i="24"/>
  <c r="O17" i="24"/>
  <c r="O11" i="24"/>
  <c r="O12" i="24"/>
  <c r="O20" i="24"/>
  <c r="O16" i="24"/>
  <c r="O18" i="24"/>
  <c r="X9" i="130"/>
  <c r="X11" i="130"/>
  <c r="X10" i="130"/>
  <c r="X14" i="130"/>
  <c r="X12" i="130"/>
  <c r="X19" i="130"/>
  <c r="X20" i="130"/>
  <c r="X16" i="130"/>
  <c r="X18" i="130"/>
  <c r="X17" i="130"/>
  <c r="X8" i="130"/>
  <c r="X13" i="130"/>
  <c r="H13" i="130"/>
  <c r="H7" i="130"/>
  <c r="I11" i="130"/>
  <c r="J13" i="130"/>
  <c r="L8" i="130"/>
  <c r="R7" i="130"/>
  <c r="I13" i="130"/>
  <c r="L7" i="130"/>
  <c r="H14" i="130"/>
  <c r="J12" i="130"/>
  <c r="J15" i="130"/>
  <c r="H15" i="24"/>
  <c r="J9" i="130"/>
  <c r="L11" i="130"/>
  <c r="H9" i="130"/>
  <c r="H10" i="130"/>
  <c r="I8" i="130"/>
  <c r="J11" i="130"/>
  <c r="I9" i="130"/>
  <c r="L10" i="130"/>
  <c r="J14" i="130"/>
  <c r="Q15" i="130"/>
  <c r="I10" i="130"/>
  <c r="J10" i="130"/>
  <c r="L12" i="130"/>
  <c r="I12" i="130"/>
  <c r="I15" i="130"/>
  <c r="J8" i="130"/>
  <c r="L14" i="130"/>
  <c r="L13" i="130"/>
  <c r="H15" i="130"/>
  <c r="I14" i="130"/>
  <c r="H8" i="130"/>
  <c r="J7" i="130"/>
  <c r="L15" i="130"/>
  <c r="H12" i="130"/>
  <c r="L9" i="130"/>
  <c r="I7" i="130"/>
  <c r="I7" i="24"/>
  <c r="H11" i="130"/>
  <c r="N10" i="130" l="1"/>
  <c r="M10" i="130"/>
  <c r="G10" i="130"/>
  <c r="F10" i="130"/>
  <c r="E10" i="130"/>
  <c r="E12" i="130"/>
  <c r="G12" i="130"/>
  <c r="F12" i="130"/>
  <c r="N12" i="130"/>
  <c r="M12" i="130"/>
  <c r="N14" i="130"/>
  <c r="M14" i="130"/>
  <c r="F14" i="130"/>
  <c r="E14" i="130"/>
  <c r="G14" i="130"/>
  <c r="E8" i="130"/>
  <c r="F8" i="130"/>
  <c r="M8" i="130"/>
  <c r="N8" i="130"/>
  <c r="G8" i="130"/>
  <c r="E9" i="130"/>
  <c r="G9" i="130"/>
  <c r="M9" i="130"/>
  <c r="N9" i="130"/>
  <c r="F9" i="130"/>
  <c r="G11" i="130"/>
  <c r="F11" i="130"/>
  <c r="E11" i="130"/>
  <c r="N11" i="130"/>
  <c r="M11" i="130"/>
  <c r="N13" i="130"/>
  <c r="M13" i="130"/>
  <c r="E13" i="130"/>
  <c r="G13" i="130"/>
  <c r="F13" i="130"/>
  <c r="G15" i="130"/>
  <c r="F15" i="130"/>
  <c r="M15" i="130"/>
  <c r="N15" i="130"/>
  <c r="M7" i="130"/>
  <c r="N7" i="130"/>
  <c r="F7" i="130"/>
  <c r="G7" i="130"/>
  <c r="F15" i="24"/>
  <c r="P15" i="130"/>
  <c r="G15" i="24"/>
  <c r="O15" i="130"/>
  <c r="Q7" i="130"/>
  <c r="V15" i="130"/>
  <c r="M15" i="24"/>
  <c r="H7" i="24"/>
  <c r="S15" i="130" l="1"/>
  <c r="J15" i="24"/>
  <c r="P7" i="130"/>
  <c r="G7" i="24"/>
  <c r="O7" i="130"/>
  <c r="T15" i="130"/>
  <c r="F7" i="24"/>
  <c r="K15" i="24"/>
  <c r="L15" i="24"/>
  <c r="U15" i="130"/>
  <c r="S7" i="130" l="1"/>
  <c r="X7" i="130" s="1"/>
  <c r="W15" i="130"/>
  <c r="X15" i="130" s="1"/>
  <c r="J7" i="24"/>
  <c r="O7" i="24" s="1"/>
  <c r="N15" i="24"/>
  <c r="O15" i="24" s="1"/>
  <c r="L13" i="20"/>
  <c r="F6" i="130" l="1"/>
  <c r="L8" i="19"/>
  <c r="Q7" i="19"/>
  <c r="AG6" i="19"/>
  <c r="K52" i="19" s="1"/>
  <c r="L6" i="19"/>
  <c r="AG5" i="19"/>
  <c r="L5" i="19"/>
  <c r="L4" i="19"/>
  <c r="L15" i="20"/>
  <c r="Q14" i="20"/>
  <c r="L12" i="20"/>
  <c r="L16" i="20" l="1"/>
  <c r="G6" i="130" l="1"/>
  <c r="K6" i="130"/>
  <c r="I6" i="130"/>
  <c r="D19" i="130" l="1"/>
  <c r="D17" i="130"/>
  <c r="D20" i="130"/>
  <c r="D18" i="130"/>
  <c r="D16" i="130"/>
  <c r="D7" i="130"/>
  <c r="D8" i="130" s="1"/>
  <c r="D9" i="130" s="1"/>
  <c r="D10" i="130" s="1"/>
  <c r="D11" i="130" s="1"/>
  <c r="D12" i="130" s="1"/>
  <c r="D13" i="130" s="1"/>
  <c r="D14" i="130" s="1"/>
  <c r="D15" i="130" s="1"/>
  <c r="C12" i="130"/>
  <c r="C20" i="130"/>
  <c r="C15" i="130"/>
  <c r="C9" i="130"/>
  <c r="C17" i="130"/>
  <c r="C14" i="130"/>
  <c r="C11" i="130"/>
  <c r="C19" i="130"/>
  <c r="C8" i="130"/>
  <c r="C16" i="130"/>
  <c r="C13" i="130"/>
  <c r="C10" i="130"/>
  <c r="C18" i="130"/>
  <c r="C7" i="130"/>
  <c r="K79" i="19" l="1"/>
  <c r="AI62" i="19" s="1"/>
  <c r="K53" i="19"/>
  <c r="C17" i="60" s="1"/>
  <c r="K47" i="19"/>
  <c r="M6" i="24"/>
  <c r="V6" i="130"/>
  <c r="O23" i="19" l="1"/>
  <c r="C13" i="60"/>
  <c r="C12" i="60"/>
  <c r="L6" i="24"/>
  <c r="U6" i="130"/>
  <c r="B22" i="60"/>
  <c r="C13" i="24"/>
  <c r="B21" i="60"/>
  <c r="D6" i="24"/>
  <c r="D16" i="24"/>
  <c r="B26" i="60"/>
  <c r="C9" i="24"/>
  <c r="E18" i="24"/>
  <c r="D19" i="24"/>
  <c r="C15" i="24"/>
  <c r="D18" i="24"/>
  <c r="B24" i="60"/>
  <c r="C10" i="24"/>
  <c r="C11" i="24"/>
  <c r="E15" i="24"/>
  <c r="E19" i="24"/>
  <c r="E9" i="24"/>
  <c r="Q6" i="130"/>
  <c r="B17" i="60"/>
  <c r="D12" i="24"/>
  <c r="B23" i="60"/>
  <c r="B20" i="60"/>
  <c r="E17" i="24"/>
  <c r="D10" i="24"/>
  <c r="D17" i="24"/>
  <c r="E16" i="24"/>
  <c r="E11" i="24"/>
  <c r="E10" i="24"/>
  <c r="E12" i="24"/>
  <c r="C17" i="24"/>
  <c r="C16" i="24"/>
  <c r="D14" i="24"/>
  <c r="C20" i="24"/>
  <c r="E13" i="24"/>
  <c r="H6" i="24"/>
  <c r="B25" i="60"/>
  <c r="D15" i="24"/>
  <c r="H6" i="130"/>
  <c r="E14" i="24"/>
  <c r="D20" i="24"/>
  <c r="D9" i="24"/>
  <c r="D11" i="24"/>
  <c r="D13" i="24"/>
  <c r="C14" i="24"/>
  <c r="C12" i="24"/>
  <c r="E20" i="24"/>
  <c r="C19" i="24"/>
  <c r="C18" i="24"/>
  <c r="N6" i="130" l="1"/>
  <c r="M6" i="130"/>
  <c r="P6" i="130"/>
  <c r="G6" i="24"/>
  <c r="C8" i="24"/>
  <c r="B18" i="60"/>
  <c r="B19" i="60"/>
  <c r="C7" i="24"/>
  <c r="D8" i="24"/>
  <c r="E8" i="24"/>
  <c r="E7" i="24"/>
  <c r="D7" i="24"/>
  <c r="C11" i="60" l="1"/>
  <c r="E6" i="130"/>
  <c r="E15" i="130" l="1"/>
  <c r="E7" i="130"/>
  <c r="Y23" i="19" l="1"/>
  <c r="C6" i="24"/>
  <c r="E6" i="24"/>
  <c r="L6" i="130"/>
  <c r="I6" i="24"/>
  <c r="J6" i="130"/>
  <c r="R6" i="130"/>
  <c r="T25" i="20" l="1"/>
  <c r="T35" i="20"/>
  <c r="T37" i="20"/>
  <c r="AD41" i="20"/>
  <c r="X25" i="20"/>
  <c r="X27" i="20"/>
  <c r="X31" i="20"/>
  <c r="X33" i="20"/>
  <c r="X35" i="20"/>
  <c r="X37" i="20"/>
  <c r="X39" i="20"/>
  <c r="AH41" i="20"/>
  <c r="AD27" i="20"/>
  <c r="AD31" i="20"/>
  <c r="AD35" i="20"/>
  <c r="AD39" i="20"/>
  <c r="AD25" i="20"/>
  <c r="AD33" i="20"/>
  <c r="AD37" i="20"/>
  <c r="AH25" i="20"/>
  <c r="AH27" i="20"/>
  <c r="AH31" i="20"/>
  <c r="AH33" i="20"/>
  <c r="AH35" i="20"/>
  <c r="AH37" i="20"/>
  <c r="AH39" i="20"/>
  <c r="T26" i="20"/>
  <c r="T28" i="20"/>
  <c r="T32" i="20"/>
  <c r="T38" i="20"/>
  <c r="T24" i="20"/>
  <c r="T30" i="20"/>
  <c r="T34" i="20"/>
  <c r="T40" i="20"/>
  <c r="X24" i="20"/>
  <c r="X26" i="20"/>
  <c r="X28" i="20"/>
  <c r="X30" i="20"/>
  <c r="X32" i="20"/>
  <c r="X34" i="20"/>
  <c r="X38" i="20"/>
  <c r="X40" i="20"/>
  <c r="AD26" i="20"/>
  <c r="AD30" i="20"/>
  <c r="AD34" i="20"/>
  <c r="AD38" i="20"/>
  <c r="AD24" i="20"/>
  <c r="AD28" i="20"/>
  <c r="AD32" i="20"/>
  <c r="AD40" i="20"/>
  <c r="AH24" i="20"/>
  <c r="AH26" i="20"/>
  <c r="AH28" i="20"/>
  <c r="AH30" i="20"/>
  <c r="AH32" i="20"/>
  <c r="AH34" i="20"/>
  <c r="AH38" i="20"/>
  <c r="AH40" i="20"/>
  <c r="T27" i="20"/>
  <c r="T31" i="20"/>
  <c r="T33" i="20"/>
  <c r="T39" i="20"/>
  <c r="B125" i="19"/>
  <c r="B124" i="19"/>
  <c r="C125" i="19"/>
  <c r="C124" i="19"/>
  <c r="C141" i="19"/>
  <c r="B139" i="19"/>
  <c r="C143" i="19"/>
  <c r="B141" i="19"/>
  <c r="B140" i="19"/>
  <c r="C140" i="19"/>
  <c r="B138" i="19"/>
  <c r="C139" i="19"/>
  <c r="B137" i="19"/>
  <c r="C138" i="19"/>
  <c r="C142" i="19"/>
  <c r="C137" i="19"/>
  <c r="B143" i="19"/>
  <c r="B142" i="19"/>
  <c r="N62" i="19" l="1"/>
  <c r="V22" i="19"/>
  <c r="C27" i="60"/>
  <c r="E6" i="60" s="1"/>
  <c r="E8" i="60" s="1"/>
  <c r="C144" i="19"/>
  <c r="C145" i="19"/>
  <c r="C146" i="19"/>
  <c r="C147" i="19"/>
  <c r="C148" i="19"/>
  <c r="C149" i="19"/>
  <c r="C150" i="19"/>
  <c r="B144" i="19"/>
  <c r="B145" i="19"/>
  <c r="B146" i="19"/>
  <c r="B147" i="19"/>
  <c r="B148" i="19"/>
  <c r="B149" i="19"/>
  <c r="B150" i="19"/>
  <c r="T6" i="130"/>
  <c r="K6" i="24"/>
  <c r="O6" i="130"/>
  <c r="F6" i="24"/>
  <c r="S6" i="130" l="1"/>
  <c r="S21" i="130" s="1"/>
  <c r="N6" i="24"/>
  <c r="N21" i="24" s="1"/>
  <c r="W6" i="130"/>
  <c r="W21" i="130" s="1"/>
  <c r="N11" i="19"/>
  <c r="AH42" i="20"/>
  <c r="AD42" i="20"/>
  <c r="AH36" i="20"/>
  <c r="AD36" i="20"/>
  <c r="AH29" i="20"/>
  <c r="AD29" i="20"/>
  <c r="J6" i="24"/>
  <c r="AI23" i="19"/>
  <c r="AD56" i="20"/>
  <c r="AD54" i="20"/>
  <c r="AD52" i="20"/>
  <c r="AD51" i="20"/>
  <c r="AD50" i="20"/>
  <c r="AD49" i="20"/>
  <c r="AD48" i="20"/>
  <c r="AD46" i="20"/>
  <c r="AD45" i="20"/>
  <c r="AD44" i="20"/>
  <c r="T56" i="20"/>
  <c r="T54" i="20"/>
  <c r="T52" i="20"/>
  <c r="T51" i="20"/>
  <c r="T50" i="20"/>
  <c r="T49" i="20"/>
  <c r="T46" i="20"/>
  <c r="T45" i="20"/>
  <c r="T44" i="20"/>
  <c r="X6" i="130" l="1"/>
  <c r="X21" i="130"/>
  <c r="T36" i="20"/>
  <c r="X36" i="20"/>
  <c r="T29" i="20"/>
  <c r="X29" i="20"/>
  <c r="X42" i="20"/>
  <c r="T42" i="20"/>
  <c r="O6" i="24"/>
  <c r="X46" i="20"/>
  <c r="AD58" i="20"/>
  <c r="T58" i="20"/>
  <c r="X58" i="20"/>
  <c r="X56" i="20"/>
  <c r="X54" i="20"/>
  <c r="X52" i="20"/>
  <c r="X51" i="20"/>
  <c r="X50" i="20"/>
  <c r="X49" i="20"/>
  <c r="X45" i="20"/>
  <c r="X44" i="20"/>
  <c r="AH58" i="20"/>
  <c r="AH56" i="20"/>
  <c r="AH54" i="20"/>
  <c r="AH52" i="20"/>
  <c r="AH51" i="20"/>
  <c r="AH50" i="20"/>
  <c r="AH49" i="20"/>
  <c r="AH48" i="20"/>
  <c r="AH46" i="20"/>
  <c r="AH45" i="20"/>
  <c r="AH44" i="20"/>
  <c r="X47" i="20" l="1"/>
  <c r="T48" i="20" l="1"/>
  <c r="X48" i="20"/>
  <c r="T53" i="20"/>
  <c r="X53" i="20"/>
  <c r="AD53" i="20" l="1"/>
  <c r="AH53" i="20"/>
  <c r="AD47" i="20"/>
  <c r="AH47" i="20"/>
  <c r="AD55" i="20"/>
  <c r="AH55" i="20"/>
  <c r="AH57" i="20"/>
  <c r="AD57" i="20"/>
  <c r="AD43" i="20"/>
  <c r="AH43" i="20"/>
  <c r="AD59" i="20" l="1"/>
  <c r="AH59" i="20" l="1"/>
  <c r="T47" i="20" l="1"/>
  <c r="T55" i="20"/>
  <c r="X55" i="20"/>
  <c r="T57" i="20"/>
  <c r="X57" i="20"/>
  <c r="T43" i="20"/>
  <c r="X43" i="20"/>
  <c r="J21" i="24"/>
  <c r="O21" i="24" s="1"/>
  <c r="X59" i="20" l="1"/>
  <c r="T59" i="20"/>
  <c r="T60" i="20" l="1"/>
  <c r="C6" i="60" l="1"/>
  <c r="C7" i="60" s="1"/>
  <c r="C8"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谷　則和</author>
  </authors>
  <commentList>
    <comment ref="AG6" authorId="0" shapeId="0" xr:uid="{9DBE18F6-04BD-4463-A9B5-FCD1B3D1A5D0}">
      <text>
        <r>
          <rPr>
            <b/>
            <sz val="9"/>
            <color indexed="81"/>
            <rFont val="MS P ゴシック"/>
            <family val="3"/>
            <charset val="128"/>
          </rPr>
          <t>４月以降の日付にしてください。</t>
        </r>
      </text>
    </comment>
    <comment ref="L13" authorId="1" shapeId="0" xr:uid="{26FBEA6B-2263-4561-9CDA-35256A1642AC}">
      <text>
        <r>
          <rPr>
            <b/>
            <sz val="11"/>
            <color indexed="81"/>
            <rFont val="MS P ゴシック"/>
            <family val="3"/>
            <charset val="128"/>
          </rPr>
          <t>個票に整理番号を入力すると自動入力されます。</t>
        </r>
      </text>
    </comment>
    <comment ref="S17" authorId="0" shapeId="0" xr:uid="{EEC388BF-6810-40B7-BC9C-119CF26F5333}">
      <text>
        <r>
          <rPr>
            <b/>
            <sz val="9"/>
            <color indexed="81"/>
            <rFont val="MS P ゴシック"/>
            <family val="3"/>
            <charset val="128"/>
          </rPr>
          <t xml:space="preserve">必ず申請担当者につながる電話番号を入力してください。
</t>
        </r>
      </text>
    </comment>
    <comment ref="AG17" authorId="0" shapeId="0" xr:uid="{6E47F687-7379-409B-8588-D17AA49A40C8}">
      <text>
        <r>
          <rPr>
            <b/>
            <sz val="9"/>
            <color indexed="81"/>
            <rFont val="MS P ゴシック"/>
            <family val="3"/>
            <charset val="128"/>
          </rPr>
          <t>必ず申請担当者が確認できるメールアドレスを入力してください。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4AD81DB3-1F89-4ED7-8B71-024BD8FC7763}">
      <text>
        <r>
          <rPr>
            <sz val="9"/>
            <color indexed="81"/>
            <rFont val="MS P ゴシック"/>
            <family val="3"/>
            <charset val="128"/>
          </rPr>
          <t xml:space="preserve">京都府を通じて国に個別協議し、承認のあった額を入力してください。
</t>
        </r>
      </text>
    </comment>
    <comment ref="H24" authorId="1" shapeId="0" xr:uid="{03801A1B-B89C-4D56-8CF5-EEECD6EB972E}">
      <text>
        <r>
          <rPr>
            <b/>
            <sz val="9"/>
            <color indexed="81"/>
            <rFont val="MS P ゴシック"/>
            <family val="3"/>
            <charset val="128"/>
          </rPr>
          <t>選択漏れが多いので、必ず選択してください。</t>
        </r>
      </text>
    </comment>
    <comment ref="N62" authorId="0" shapeId="0" xr:uid="{00000000-0006-0000-04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E00E1460-A583-44CF-874B-4FF17EF16F4B}">
      <text>
        <r>
          <rPr>
            <sz val="9"/>
            <color indexed="81"/>
            <rFont val="MS P ゴシック"/>
            <family val="3"/>
            <charset val="128"/>
          </rPr>
          <t xml:space="preserve">京都府を通じて国に個別協議し、承認のあった額を入力してください。
</t>
        </r>
      </text>
    </comment>
    <comment ref="H63" authorId="1" shapeId="0" xr:uid="{F82225AC-F58E-44DD-9CC3-4AC8858042E5}">
      <text>
        <r>
          <rPr>
            <b/>
            <sz val="9"/>
            <color indexed="81"/>
            <rFont val="MS P ゴシック"/>
            <family val="3"/>
            <charset val="128"/>
          </rPr>
          <t>選択漏れが多いので、必ず選択してください。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2866F5CB-E721-43A3-8122-E7AC40F829F7}">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E3BDE1D3-77FB-497C-BD2E-63E7FF400412}">
      <text>
        <r>
          <rPr>
            <sz val="9"/>
            <color indexed="81"/>
            <rFont val="MS P ゴシック"/>
            <family val="3"/>
            <charset val="128"/>
          </rPr>
          <t xml:space="preserve">京都府を通じて国に個別協議し、承認のあった額を入力してください。
</t>
        </r>
      </text>
    </comment>
    <comment ref="H24" authorId="1" shapeId="0" xr:uid="{CD8B72B3-E262-4966-91F6-E94A99D4405E}">
      <text>
        <r>
          <rPr>
            <b/>
            <sz val="9"/>
            <color indexed="81"/>
            <rFont val="MS P ゴシック"/>
            <family val="3"/>
            <charset val="128"/>
          </rPr>
          <t>選択漏れが多いので、必ず選択してください。</t>
        </r>
      </text>
    </comment>
    <comment ref="N62" authorId="0" shapeId="0" xr:uid="{09A9D6F4-A6CC-4B76-96CE-AF6AEE1CB97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611BDB0F-7C85-44AE-9AEB-EEA4B86C3657}">
      <text>
        <r>
          <rPr>
            <sz val="9"/>
            <color indexed="81"/>
            <rFont val="MS P ゴシック"/>
            <family val="3"/>
            <charset val="128"/>
          </rPr>
          <t xml:space="preserve">京都府を通じて国に個別協議し、承認のあった額を入力してください。
</t>
        </r>
      </text>
    </comment>
    <comment ref="H63" authorId="1" shapeId="0" xr:uid="{196B96F7-C317-4801-82C0-67F0394A776D}">
      <text>
        <r>
          <rPr>
            <b/>
            <sz val="9"/>
            <color indexed="81"/>
            <rFont val="MS P ゴシック"/>
            <family val="3"/>
            <charset val="128"/>
          </rPr>
          <t>選択漏れが多いので、必ず選択してください。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07637615-80E5-409C-A691-E3DC29B518E6}">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B87E1295-1F7A-4518-8BD4-C6BAF63A52FA}">
      <text>
        <r>
          <rPr>
            <sz val="9"/>
            <color indexed="81"/>
            <rFont val="MS P ゴシック"/>
            <family val="3"/>
            <charset val="128"/>
          </rPr>
          <t xml:space="preserve">京都府を通じて国に個別協議し、承認のあった額を入力してください。
</t>
        </r>
      </text>
    </comment>
    <comment ref="H24" authorId="1" shapeId="0" xr:uid="{FAEFCE6E-9E09-4C16-A01A-1899AD1B51C1}">
      <text>
        <r>
          <rPr>
            <b/>
            <sz val="9"/>
            <color indexed="81"/>
            <rFont val="MS P ゴシック"/>
            <family val="3"/>
            <charset val="128"/>
          </rPr>
          <t>選択漏れが多いので、必ず選択してください。</t>
        </r>
      </text>
    </comment>
    <comment ref="N62" authorId="0" shapeId="0" xr:uid="{795C4863-ADD4-40C6-B4FD-9C7B8B7B6D92}">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B5FA4A6E-3352-4400-998D-D25F9530BA03}">
      <text>
        <r>
          <rPr>
            <sz val="9"/>
            <color indexed="81"/>
            <rFont val="MS P ゴシック"/>
            <family val="3"/>
            <charset val="128"/>
          </rPr>
          <t xml:space="preserve">京都府を通じて国に個別協議し、承認のあった額を入力してください。
</t>
        </r>
      </text>
    </comment>
    <comment ref="H63" authorId="1" shapeId="0" xr:uid="{BA4E6740-8FF1-42AB-97B5-558CED5E1ACB}">
      <text>
        <r>
          <rPr>
            <b/>
            <sz val="9"/>
            <color indexed="81"/>
            <rFont val="MS P ゴシック"/>
            <family val="3"/>
            <charset val="128"/>
          </rPr>
          <t>選択漏れが多いので、必ず選択してください。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B7FCEB25-9085-46F2-9FAB-F4C906E60B07}">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4D9E8DE7-F3A5-4FF1-957D-4073E6BA3B76}">
      <text>
        <r>
          <rPr>
            <sz val="9"/>
            <color indexed="81"/>
            <rFont val="MS P ゴシック"/>
            <family val="3"/>
            <charset val="128"/>
          </rPr>
          <t xml:space="preserve">京都府を通じて国に個別協議し、承認のあった額を入力してください。
</t>
        </r>
      </text>
    </comment>
    <comment ref="H24" authorId="1" shapeId="0" xr:uid="{DFF7532F-6087-47F1-BAC8-EEBF62908BC3}">
      <text>
        <r>
          <rPr>
            <b/>
            <sz val="9"/>
            <color indexed="81"/>
            <rFont val="MS P ゴシック"/>
            <family val="3"/>
            <charset val="128"/>
          </rPr>
          <t>選択漏れが多いので、必ず選択してください。</t>
        </r>
      </text>
    </comment>
    <comment ref="N62" authorId="0" shapeId="0" xr:uid="{D6A8DAB6-5502-4DDB-98BB-E85B32B6D0A2}">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803F76C5-98FA-4329-AE89-F18269E5285A}">
      <text>
        <r>
          <rPr>
            <sz val="9"/>
            <color indexed="81"/>
            <rFont val="MS P ゴシック"/>
            <family val="3"/>
            <charset val="128"/>
          </rPr>
          <t xml:space="preserve">京都府を通じて国に個別協議し、承認のあった額を入力してください。
</t>
        </r>
      </text>
    </comment>
    <comment ref="H63" authorId="1" shapeId="0" xr:uid="{3BD44BCE-7BE2-46BD-BAB5-F074D4EC4633}">
      <text>
        <r>
          <rPr>
            <b/>
            <sz val="9"/>
            <color indexed="81"/>
            <rFont val="MS P ゴシック"/>
            <family val="3"/>
            <charset val="128"/>
          </rPr>
          <t>選択漏れが多いので、必ず選択してください。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2DCE2BDC-299C-41FC-B8C7-88DCEAF42DDE}">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3B65B090-A82A-44C4-8B57-29298E4CE99A}">
      <text>
        <r>
          <rPr>
            <sz val="9"/>
            <color indexed="81"/>
            <rFont val="MS P ゴシック"/>
            <family val="3"/>
            <charset val="128"/>
          </rPr>
          <t xml:space="preserve">京都府を通じて国に個別協議し、承認のあった額を入力してください。
</t>
        </r>
      </text>
    </comment>
    <comment ref="H24" authorId="1" shapeId="0" xr:uid="{F168C54A-6237-4B1C-B764-EDC59A10B12F}">
      <text>
        <r>
          <rPr>
            <b/>
            <sz val="9"/>
            <color indexed="81"/>
            <rFont val="MS P ゴシック"/>
            <family val="3"/>
            <charset val="128"/>
          </rPr>
          <t>選択漏れが多いので、必ず選択してください。</t>
        </r>
      </text>
    </comment>
    <comment ref="N62" authorId="0" shapeId="0" xr:uid="{2B00FBF7-50C4-4C36-A4D8-D90D2FE6E0B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0A6C7F60-DA31-4367-8E51-BFF78790A3E6}">
      <text>
        <r>
          <rPr>
            <sz val="9"/>
            <color indexed="81"/>
            <rFont val="MS P ゴシック"/>
            <family val="3"/>
            <charset val="128"/>
          </rPr>
          <t xml:space="preserve">京都府を通じて国に個別協議し、承認のあった額を入力してください。
</t>
        </r>
      </text>
    </comment>
    <comment ref="H63" authorId="1" shapeId="0" xr:uid="{950123ED-1AB8-467F-BB16-426FCCF088B9}">
      <text>
        <r>
          <rPr>
            <b/>
            <sz val="9"/>
            <color indexed="81"/>
            <rFont val="MS P ゴシック"/>
            <family val="3"/>
            <charset val="128"/>
          </rPr>
          <t>選択漏れが多いので、必ず選択してください。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99C8EBA8-6F03-4380-BA8D-6299EF8E57EA}">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65F0444C-2C94-42E3-9E46-B6478F3BB785}">
      <text>
        <r>
          <rPr>
            <sz val="9"/>
            <color indexed="81"/>
            <rFont val="MS P ゴシック"/>
            <family val="3"/>
            <charset val="128"/>
          </rPr>
          <t xml:space="preserve">京都府を通じて国に個別協議し、承認のあった額を入力してください。
</t>
        </r>
      </text>
    </comment>
    <comment ref="H24" authorId="1" shapeId="0" xr:uid="{FBAA7C83-933D-464F-8443-773FAE87877B}">
      <text>
        <r>
          <rPr>
            <b/>
            <sz val="9"/>
            <color indexed="81"/>
            <rFont val="MS P ゴシック"/>
            <family val="3"/>
            <charset val="128"/>
          </rPr>
          <t>選択漏れが多いので、必ず選択してください。</t>
        </r>
      </text>
    </comment>
    <comment ref="N62" authorId="0" shapeId="0" xr:uid="{37842873-1329-4B90-B885-12F617EF7686}">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0FE12600-4555-4345-9375-80B0BD2F8DE7}">
      <text>
        <r>
          <rPr>
            <sz val="9"/>
            <color indexed="81"/>
            <rFont val="MS P ゴシック"/>
            <family val="3"/>
            <charset val="128"/>
          </rPr>
          <t xml:space="preserve">京都府を通じて国に個別協議し、承認のあった額を入力してください。
</t>
        </r>
      </text>
    </comment>
    <comment ref="H63" authorId="1" shapeId="0" xr:uid="{3BE9A99C-DABF-40D7-962C-3733019C2011}">
      <text>
        <r>
          <rPr>
            <b/>
            <sz val="9"/>
            <color indexed="81"/>
            <rFont val="MS P ゴシック"/>
            <family val="3"/>
            <charset val="128"/>
          </rPr>
          <t>選択漏れが多いので、必ず選択してください。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62C13293-A272-44C7-960F-0FC79690D611}">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BF207C72-CBF5-40DE-A48E-0C55FB3F679E}">
      <text>
        <r>
          <rPr>
            <sz val="9"/>
            <color indexed="81"/>
            <rFont val="MS P ゴシック"/>
            <family val="3"/>
            <charset val="128"/>
          </rPr>
          <t xml:space="preserve">京都府を通じて国に個別協議し、承認のあった額を入力してください。
</t>
        </r>
      </text>
    </comment>
    <comment ref="H24" authorId="1" shapeId="0" xr:uid="{84E742CE-A9B8-4FC9-9E88-615DF4C771A2}">
      <text>
        <r>
          <rPr>
            <b/>
            <sz val="9"/>
            <color indexed="81"/>
            <rFont val="MS P ゴシック"/>
            <family val="3"/>
            <charset val="128"/>
          </rPr>
          <t>選択漏れが多いので、必ず選択してください。</t>
        </r>
      </text>
    </comment>
    <comment ref="N62" authorId="0" shapeId="0" xr:uid="{2689F87D-8467-4AA5-996B-1E1295CDE69F}">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5514E1DB-C0A6-4497-AA62-614F11D3A33F}">
      <text>
        <r>
          <rPr>
            <sz val="9"/>
            <color indexed="81"/>
            <rFont val="MS P ゴシック"/>
            <family val="3"/>
            <charset val="128"/>
          </rPr>
          <t xml:space="preserve">京都府を通じて国に個別協議し、承認のあった額を入力してください。
</t>
        </r>
      </text>
    </comment>
    <comment ref="H63" authorId="1" shapeId="0" xr:uid="{BFBCD334-4E91-423C-84BE-FDA511F9DE92}">
      <text>
        <r>
          <rPr>
            <b/>
            <sz val="9"/>
            <color indexed="81"/>
            <rFont val="MS P ゴシック"/>
            <family val="3"/>
            <charset val="128"/>
          </rPr>
          <t>選択漏れが多いので、必ず選択してください。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56F53959-640A-4585-A966-D45282ABA324}">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BBA0CF68-BCC9-4234-9C75-4024EF217FF5}">
      <text>
        <r>
          <rPr>
            <sz val="9"/>
            <color indexed="81"/>
            <rFont val="MS P ゴシック"/>
            <family val="3"/>
            <charset val="128"/>
          </rPr>
          <t xml:space="preserve">京都府を通じて国に個別協議し、承認のあった額を入力してください。
</t>
        </r>
      </text>
    </comment>
    <comment ref="H24" authorId="1" shapeId="0" xr:uid="{5E954172-97AB-4ACB-97FB-1A63329D467F}">
      <text>
        <r>
          <rPr>
            <b/>
            <sz val="9"/>
            <color indexed="81"/>
            <rFont val="MS P ゴシック"/>
            <family val="3"/>
            <charset val="128"/>
          </rPr>
          <t>選択漏れが多いので、必ず選択してください。</t>
        </r>
      </text>
    </comment>
    <comment ref="N62" authorId="0" shapeId="0" xr:uid="{40B1B310-3DCD-400A-8805-8322E7DB66DA}">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641D3529-EEA3-4B3B-9284-7F9D2DDB968F}">
      <text>
        <r>
          <rPr>
            <sz val="9"/>
            <color indexed="81"/>
            <rFont val="MS P ゴシック"/>
            <family val="3"/>
            <charset val="128"/>
          </rPr>
          <t xml:space="preserve">京都府を通じて国に個別協議し、承認のあった額を入力してください。
</t>
        </r>
      </text>
    </comment>
    <comment ref="H63" authorId="1" shapeId="0" xr:uid="{3198B1F3-5D8D-4EAF-B116-2D830F23C61B}">
      <text>
        <r>
          <rPr>
            <b/>
            <sz val="9"/>
            <color indexed="81"/>
            <rFont val="MS P ゴシック"/>
            <family val="3"/>
            <charset val="128"/>
          </rPr>
          <t>選択漏れが多いので、必ず選択してください。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1C2F6291-6CA9-45A4-B02F-02A41F2F4D2E}">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99E07E00-045F-4EB0-8970-3E2307A13913}">
      <text>
        <r>
          <rPr>
            <sz val="9"/>
            <color indexed="81"/>
            <rFont val="MS P ゴシック"/>
            <family val="3"/>
            <charset val="128"/>
          </rPr>
          <t xml:space="preserve">京都府を通じて国に個別協議し、承認のあった額を入力してください。
</t>
        </r>
      </text>
    </comment>
    <comment ref="H24" authorId="1" shapeId="0" xr:uid="{2AE7B3B3-39E4-4892-A4E7-42DA64E91E62}">
      <text>
        <r>
          <rPr>
            <b/>
            <sz val="9"/>
            <color indexed="81"/>
            <rFont val="MS P ゴシック"/>
            <family val="3"/>
            <charset val="128"/>
          </rPr>
          <t>選択漏れが多いので、必ず選択してください。</t>
        </r>
      </text>
    </comment>
    <comment ref="N62" authorId="0" shapeId="0" xr:uid="{ACB6C8AC-C541-4933-8F08-B197E3DC6FA6}">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95924C25-BEF7-49C1-A10D-C9A44898AC16}">
      <text>
        <r>
          <rPr>
            <sz val="9"/>
            <color indexed="81"/>
            <rFont val="MS P ゴシック"/>
            <family val="3"/>
            <charset val="128"/>
          </rPr>
          <t xml:space="preserve">京都府を通じて国に個別協議し、承認のあった額を入力してください。
</t>
        </r>
      </text>
    </comment>
    <comment ref="H63" authorId="1" shapeId="0" xr:uid="{1FE2C10E-7246-438B-A7F6-6732835B9596}">
      <text>
        <r>
          <rPr>
            <b/>
            <sz val="9"/>
            <color indexed="81"/>
            <rFont val="MS P ゴシック"/>
            <family val="3"/>
            <charset val="128"/>
          </rPr>
          <t>選択漏れが多いので、必ず選択してください。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西城　淳平</author>
  </authors>
  <commentList>
    <comment ref="V22" authorId="0" shapeId="0" xr:uid="{7942A50F-9FE7-435F-8E90-04952154F94F}">
      <text>
        <r>
          <rPr>
            <sz val="9"/>
            <color indexed="81"/>
            <rFont val="MS P ゴシック"/>
            <family val="3"/>
            <charset val="128"/>
          </rPr>
          <t>｢サービス種別｣を選択し、定員を入力(短期入所系と入所施設・居住系）することで、基準額が表示されます。</t>
        </r>
      </text>
    </comment>
    <comment ref="AI22" authorId="1" shapeId="0" xr:uid="{F827878F-0C59-4057-BF2C-1A644DEA24A7}">
      <text>
        <r>
          <rPr>
            <sz val="9"/>
            <color indexed="81"/>
            <rFont val="MS P ゴシック"/>
            <family val="3"/>
            <charset val="128"/>
          </rPr>
          <t xml:space="preserve">京都府を通じて国に個別協議し、承認のあった額を入力してください。
</t>
        </r>
      </text>
    </comment>
    <comment ref="H24" authorId="1" shapeId="0" xr:uid="{65D283A0-4561-4F07-BA3C-891CC6E525D5}">
      <text>
        <r>
          <rPr>
            <b/>
            <sz val="9"/>
            <color indexed="81"/>
            <rFont val="MS P ゴシック"/>
            <family val="3"/>
            <charset val="128"/>
          </rPr>
          <t>選択漏れが多いので、必ず選択してください。</t>
        </r>
      </text>
    </comment>
    <comment ref="N62" authorId="0" shapeId="0" xr:uid="{B747164F-C4B5-461D-B2A7-FB9472483FE1}">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A62" authorId="1" shapeId="0" xr:uid="{7CCEA70F-5DF9-4DA1-A96F-06946515BA67}">
      <text>
        <r>
          <rPr>
            <sz val="9"/>
            <color indexed="81"/>
            <rFont val="MS P ゴシック"/>
            <family val="3"/>
            <charset val="128"/>
          </rPr>
          <t xml:space="preserve">京都府を通じて国に個別協議し、承認のあった額を入力してください。
</t>
        </r>
      </text>
    </comment>
    <comment ref="H63" authorId="1" shapeId="0" xr:uid="{073318A3-D9CC-40F3-94E5-AE6C8A5835DE}">
      <text>
        <r>
          <rPr>
            <b/>
            <sz val="9"/>
            <color indexed="81"/>
            <rFont val="MS P ゴシック"/>
            <family val="3"/>
            <charset val="128"/>
          </rPr>
          <t>選択漏れが多いので、必ず選択してください。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<sst xmlns="http://schemas.openxmlformats.org/spreadsheetml/2006/main" count="44679" uniqueCount="13556">
  <si>
    <t>フリガナ</t>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</si>
  <si>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</si>
  <si>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</si>
  <si>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</si>
  <si>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</si>
  <si>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</si>
  <si>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</si>
  <si>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</si>
  <si>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</si>
  <si>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</si>
  <si>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</si>
  <si>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</si>
  <si>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</si>
  <si>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</si>
  <si>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申請に関する担当者</t>
    <rPh sb="0" eb="2">
      <t>シンセイ</t>
    </rPh>
    <rPh sb="3" eb="4">
      <t>カン</t>
    </rPh>
    <rPh sb="6" eb="9">
      <t>タントウシャ</t>
    </rPh>
    <phoneticPr fontId="4"/>
  </si>
  <si>
    <t>申請額</t>
    <rPh sb="0" eb="3">
      <t>シンセイガク</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</si>
  <si>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</si>
  <si>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</si>
  <si>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</si>
  <si>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</si>
  <si>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</si>
  <si>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</si>
  <si>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</si>
  <si>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</si>
  <si>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</si>
  <si>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</si>
  <si>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</si>
  <si>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</si>
  <si>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</si>
  <si>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</si>
  <si>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</si>
  <si>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</si>
  <si>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</si>
  <si>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</si>
  <si>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</si>
  <si>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</si>
  <si>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</si>
  <si>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</si>
  <si>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</si>
  <si>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</si>
  <si>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</si>
  <si>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管理者の氏名</t>
    <rPh sb="0" eb="3">
      <t>カンリシャ</t>
    </rPh>
    <rPh sb="4" eb="6">
      <t>シメイ</t>
    </rPh>
    <phoneticPr fontId="4"/>
  </si>
  <si>
    <t>助成対象の区分</t>
    <rPh sb="0" eb="2">
      <t>ジョセイ</t>
    </rPh>
    <rPh sb="2" eb="4">
      <t>タイショウ</t>
    </rPh>
    <rPh sb="5" eb="7">
      <t>クブン</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</si>
  <si>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</si>
  <si>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</si>
  <si>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</si>
  <si>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</si>
  <si>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</si>
  <si>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</si>
  <si>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</si>
  <si>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</si>
  <si>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</si>
  <si>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</si>
  <si>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</si>
  <si>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</si>
  <si>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</si>
  <si>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</si>
  <si>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</si>
  <si>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</si>
  <si>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</si>
  <si>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千円</t>
    <rPh sb="0" eb="2">
      <t>センエン</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</si>
  <si>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</si>
  <si>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</si>
  <si>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</si>
  <si>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</si>
  <si>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</si>
  <si>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</si>
  <si>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</si>
  <si>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</si>
  <si>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定員</t>
    <rPh sb="0" eb="2">
      <t>テイイン</t>
    </rPh>
    <phoneticPr fontId="4"/>
  </si>
  <si>
    <t>※別紙の①の額の千円未満切り捨て</t>
    <rPh sb="1" eb="3">
      <t>ベッシ</t>
    </rPh>
    <rPh sb="6" eb="7">
      <t>ガク</t>
    </rPh>
    <rPh sb="8" eb="9">
      <t>セン</t>
    </rPh>
    <rPh sb="9" eb="12">
      <t>エンミマン</t>
    </rPh>
    <rPh sb="12" eb="13">
      <t>キ</t>
    </rPh>
    <rPh sb="14" eb="15">
      <t>ス</t>
    </rPh>
    <phoneticPr fontId="4"/>
  </si>
  <si>
    <t>※別紙の②の額の千円未満切り捨て</t>
    <rPh sb="1" eb="3">
      <t>ベッシ</t>
    </rPh>
    <rPh sb="6" eb="7">
      <t>ガク</t>
    </rPh>
    <rPh sb="8" eb="9">
      <t>セン</t>
    </rPh>
    <rPh sb="9" eb="12">
      <t>エンミマン</t>
    </rPh>
    <rPh sb="12" eb="13">
      <t>キ</t>
    </rPh>
    <rPh sb="14" eb="15">
      <t>ス</t>
    </rPh>
    <phoneticPr fontId="4"/>
  </si>
  <si>
    <t>基準単価</t>
    <rPh sb="0" eb="2">
      <t>キジュン</t>
    </rPh>
    <rPh sb="2" eb="4">
      <t>タンカ</t>
    </rPh>
    <phoneticPr fontId="4"/>
  </si>
  <si>
    <t>基準単価(a)</t>
    <rPh sb="0" eb="2">
      <t>キジュン</t>
    </rPh>
    <rPh sb="2" eb="4">
      <t>タンカ</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</si>
  <si>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</si>
  <si>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</si>
  <si>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</si>
  <si>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</si>
  <si>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</si>
  <si>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</si>
  <si>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</si>
  <si>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</si>
  <si>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</si>
  <si>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</si>
  <si>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</si>
  <si>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</si>
  <si>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</si>
  <si>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本申請書の使い方</t>
    <rPh sb="0" eb="1">
      <t>ホン</t>
    </rPh>
    <rPh sb="1" eb="4">
      <t>シンセイショ</t>
    </rPh>
    <rPh sb="5" eb="6">
      <t>ツカ</t>
    </rPh>
    <rPh sb="7" eb="8">
      <t>カタ</t>
    </rPh>
    <phoneticPr fontId="4"/>
  </si>
  <si>
    <t>事業者からExcelファイルを受領し、内容を審査</t>
    <rPh sb="0" eb="3">
      <t>ジギョウシャ</t>
    </rPh>
    <rPh sb="15" eb="17">
      <t>ジュリョウ</t>
    </rPh>
    <rPh sb="19" eb="21">
      <t>ナイヨウ</t>
    </rPh>
    <rPh sb="22" eb="24">
      <t>シンサ</t>
    </rPh>
    <phoneticPr fontId="4"/>
  </si>
  <si>
    <t>－</t>
    <phoneticPr fontId="4"/>
  </si>
  <si>
    <t>か所</t>
    <rPh sb="1" eb="2">
      <t>ショ</t>
    </rPh>
    <phoneticPr fontId="4"/>
  </si>
  <si>
    <t>緊急時介護人材確保・職場環境復旧等支援事業</t>
    <phoneticPr fontId="4"/>
  </si>
  <si>
    <t>（ア）、（イ）</t>
    <phoneticPr fontId="4"/>
  </si>
  <si>
    <t>（ウ）</t>
    <phoneticPr fontId="4"/>
  </si>
  <si>
    <t>（ア）、（イ）</t>
    <phoneticPr fontId="4"/>
  </si>
  <si>
    <t>（ウ）</t>
    <phoneticPr fontId="4"/>
  </si>
  <si>
    <t xml:space="preserve"> （ア）、（イ）</t>
    <phoneticPr fontId="4"/>
  </si>
  <si>
    <t>（イ）･･･新型コロナウイルス感染症の流行に伴い居宅でサービスを提供する通所系サービス事業所</t>
    <phoneticPr fontId="4"/>
  </si>
  <si>
    <t>（ウ）･･･感染者が発生した介護サービス事業所・施設等（以下のいずれかに該当）の利用者の受け入れや当該事業所・施設等に</t>
    <phoneticPr fontId="4"/>
  </si>
  <si>
    <t>応援職員の派遣を行う事業所・施設等</t>
    <phoneticPr fontId="4"/>
  </si>
  <si>
    <t>※１ 介護施設等</t>
    <phoneticPr fontId="4"/>
  </si>
  <si>
    <t>※４　通所系サービス事業所</t>
    <phoneticPr fontId="4"/>
  </si>
  <si>
    <t>　介護老人福祉施設、地域密着型介護老人福祉施設、介護老人保健施設、介護　　医療院、介護療養型医療施設、</t>
    <phoneticPr fontId="4"/>
  </si>
  <si>
    <t>　認知症対応型共同生活介護事業所（短期利用認知症対応型共同生活介護を除く）、養護老人ホーム、軽費老人ホーム、</t>
    <phoneticPr fontId="4"/>
  </si>
  <si>
    <t>　有料老人ホーム及びサービス付き高齢者向け住宅</t>
    <phoneticPr fontId="4"/>
  </si>
  <si>
    <t>　訪問介護事業所、訪問入浴介護事業所、訪問看護事業所、訪問リハビリテーション事業所、定期巡回・随時対応型訪問介護看護事業所、</t>
    <phoneticPr fontId="4"/>
  </si>
  <si>
    <t>　夜間対応型訪問介護事業所、小規模多機能型居宅介護事業所及び看護小規模多機能型居宅介護事業所（訪問サービスに限る）並びに居宅介護支援事業所、</t>
    <phoneticPr fontId="4"/>
  </si>
  <si>
    <t>　並びに認知症対応型共同生活介護事業所（短期利用認知症対応型共同生活介護に限る）</t>
    <phoneticPr fontId="4"/>
  </si>
  <si>
    <t>　通所介護事業所、地域密着型通所介護事業所、療養通所介護事業所、認知症対応型通所介護事業所、通所リハビリテーション事業所、　</t>
    <phoneticPr fontId="4"/>
  </si>
  <si>
    <t>　小規模多機能型居宅介護事業所及び看護小規模多機能型居宅介護事業所（通いサービスに限る）</t>
    <phoneticPr fontId="4"/>
  </si>
  <si>
    <t>区分</t>
    <rPh sb="0" eb="2">
      <t>クブン</t>
    </rPh>
    <phoneticPr fontId="4"/>
  </si>
  <si>
    <t>※２ 訪問系サービス事業所</t>
    <phoneticPr fontId="4"/>
  </si>
  <si>
    <t xml:space="preserve">  福祉用具貸与事業所（ア（ア）の事業を除く）及び居宅療養管理指導事業所</t>
    <phoneticPr fontId="4"/>
  </si>
  <si>
    <t>※３　短期入所系サービス事業所</t>
    <phoneticPr fontId="4"/>
  </si>
  <si>
    <t>　短期入所生活介護事業所、短期入所療養介護事業所、小規模多機能型居宅介護事業所及び看護小規模多機能型居宅介護事業所（宿泊サービスに限る）</t>
    <phoneticPr fontId="4"/>
  </si>
  <si>
    <t>※５　高齢者施設等</t>
    <phoneticPr fontId="4"/>
  </si>
  <si>
    <t>　介護老人福祉施設、地域密着型介護老人福祉施設、介護老人保健施設、介護医療院、介護療養型医療施設、認知症対応型共同生活介護事業所、</t>
    <phoneticPr fontId="4"/>
  </si>
  <si>
    <t xml:space="preserve">  養護老人ホーム、軽費老人ホーム、有料老人ホーム及びサービス付き高齢者向け住宅、短期入所生活介護事業所、短期入所療養介護事業所</t>
    <phoneticPr fontId="4"/>
  </si>
  <si>
    <t xml:space="preserve"> （ウ）</t>
    <phoneticPr fontId="4"/>
  </si>
  <si>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4"/>
  </si>
  <si>
    <r>
      <t>通所リハビリテーション事業所</t>
    </r>
    <r>
      <rPr>
        <sz val="9"/>
        <color theme="1"/>
        <rFont val="ＭＳ 明朝"/>
        <family val="1"/>
        <charset val="128"/>
      </rPr>
      <t>（通常規模型）</t>
    </r>
    <phoneticPr fontId="4"/>
  </si>
  <si>
    <r>
      <t>通所リハビリテーション事業所</t>
    </r>
    <r>
      <rPr>
        <sz val="9"/>
        <color theme="1"/>
        <rFont val="ＭＳ 明朝"/>
        <family val="1"/>
        <charset val="128"/>
      </rPr>
      <t>（大規模型（Ⅰ））</t>
    </r>
    <phoneticPr fontId="4"/>
  </si>
  <si>
    <r>
      <t>通所リハビリテーション事業所</t>
    </r>
    <r>
      <rPr>
        <sz val="9"/>
        <color theme="1"/>
        <rFont val="ＭＳ 明朝"/>
        <family val="1"/>
        <charset val="128"/>
      </rPr>
      <t>（大規模型（Ⅱ））</t>
    </r>
    <phoneticPr fontId="4"/>
  </si>
  <si>
    <t>都道府県の作業</t>
    <rPh sb="0" eb="4">
      <t>トドウフケン</t>
    </rPh>
    <rPh sb="5" eb="7">
      <t>サギョウ</t>
    </rPh>
    <phoneticPr fontId="4"/>
  </si>
  <si>
    <t>通所系</t>
    <rPh sb="0" eb="2">
      <t>ツウショ</t>
    </rPh>
    <rPh sb="2" eb="3">
      <t>ケイ</t>
    </rPh>
    <phoneticPr fontId="4"/>
  </si>
  <si>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</si>
  <si>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</si>
  <si>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</si>
  <si>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</si>
  <si>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</si>
  <si>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</si>
  <si>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</si>
  <si>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</si>
  <si>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</si>
  <si>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</si>
  <si>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</si>
  <si>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</si>
  <si>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</si>
  <si>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</si>
  <si>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</si>
  <si>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</si>
  <si>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</si>
  <si>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</si>
  <si>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</si>
  <si>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</si>
  <si>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</si>
  <si>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</si>
  <si>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</si>
  <si>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</si>
  <si>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</si>
  <si>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</si>
  <si>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</si>
  <si>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</si>
  <si>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</si>
  <si>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</si>
  <si>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</si>
  <si>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</si>
  <si>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4"/>
  </si>
  <si>
    <t>（単位:千円）</t>
    <rPh sb="1" eb="3">
      <t>タンイ</t>
    </rPh>
    <rPh sb="4" eb="5">
      <t>セン</t>
    </rPh>
    <rPh sb="5" eb="6">
      <t>エン</t>
    </rPh>
    <phoneticPr fontId="4"/>
  </si>
  <si>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4"/>
  </si>
  <si>
    <t>補助金申請書</t>
    <rPh sb="0" eb="3">
      <t>ホジョキン</t>
    </rPh>
    <rPh sb="3" eb="6">
      <t>シンセイショ</t>
    </rPh>
    <phoneticPr fontId="4"/>
  </si>
  <si>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4"/>
  </si>
  <si>
    <t>事業所・施設等名</t>
    <rPh sb="0" eb="3">
      <t>ジギョウショ</t>
    </rPh>
    <rPh sb="4" eb="6">
      <t>シセツ</t>
    </rPh>
    <rPh sb="6" eb="7">
      <t>トウ</t>
    </rPh>
    <rPh sb="7" eb="8">
      <t>メイ</t>
    </rPh>
    <phoneticPr fontId="4"/>
  </si>
  <si>
    <t>事業所・施設等の状況</t>
    <rPh sb="0" eb="3">
      <t>ジギョウショ</t>
    </rPh>
    <rPh sb="4" eb="6">
      <t>シセツ</t>
    </rPh>
    <rPh sb="6" eb="7">
      <t>トウ</t>
    </rPh>
    <rPh sb="8" eb="10">
      <t>ジョウキョウ</t>
    </rPh>
    <phoneticPr fontId="4"/>
  </si>
  <si>
    <t>事業所・施設等の名称</t>
    <rPh sb="0" eb="3">
      <t>ジギョウショ</t>
    </rPh>
    <rPh sb="4" eb="6">
      <t>シセツ</t>
    </rPh>
    <rPh sb="6" eb="7">
      <t>トウ</t>
    </rPh>
    <rPh sb="8" eb="10">
      <t>メイショウ</t>
    </rPh>
    <phoneticPr fontId="4"/>
  </si>
  <si>
    <t>事業所・施設等の所在地</t>
    <rPh sb="0" eb="3">
      <t>ジギョウショ</t>
    </rPh>
    <rPh sb="4" eb="6">
      <t>シセツ</t>
    </rPh>
    <rPh sb="6" eb="7">
      <t>トウ</t>
    </rPh>
    <rPh sb="8" eb="11">
      <t>ショザイチ</t>
    </rPh>
    <phoneticPr fontId="4"/>
  </si>
  <si>
    <t>事業所･施設等数</t>
    <rPh sb="0" eb="3">
      <t>ジギョウショ</t>
    </rPh>
    <rPh sb="4" eb="6">
      <t>シセツ</t>
    </rPh>
    <rPh sb="6" eb="7">
      <t>トウ</t>
    </rPh>
    <rPh sb="7" eb="8">
      <t>スウ</t>
    </rPh>
    <phoneticPr fontId="4"/>
  </si>
  <si>
    <t>令和５年度新型コロナウイルス感染症流行下における介護サービス事業所等の</t>
    <phoneticPr fontId="4"/>
  </si>
  <si>
    <t>所要額①(円)</t>
    <rPh sb="0" eb="3">
      <t>ショヨウガク</t>
    </rPh>
    <rPh sb="5" eb="6">
      <t>エン</t>
    </rPh>
    <phoneticPr fontId="4"/>
  </si>
  <si>
    <t>所要額②(円)</t>
    <rPh sb="0" eb="3">
      <t>ショヨウガク</t>
    </rPh>
    <rPh sb="5" eb="6">
      <t>エン</t>
    </rPh>
    <phoneticPr fontId="4"/>
  </si>
  <si>
    <t>合計</t>
    <phoneticPr fontId="4"/>
  </si>
  <si>
    <t>所要額①(b)</t>
    <rPh sb="0" eb="3">
      <t>ショヨウガク</t>
    </rPh>
    <phoneticPr fontId="4"/>
  </si>
  <si>
    <t>所要額②(c)</t>
    <rPh sb="0" eb="3">
      <t>ショヨウガク</t>
    </rPh>
    <phoneticPr fontId="4"/>
  </si>
  <si>
    <t>申請額(d)</t>
    <rPh sb="0" eb="3">
      <t>シンセイガク</t>
    </rPh>
    <phoneticPr fontId="4"/>
  </si>
  <si>
    <t>基準単価(e)</t>
    <rPh sb="0" eb="2">
      <t>キジュン</t>
    </rPh>
    <rPh sb="2" eb="4">
      <t>タンカ</t>
    </rPh>
    <phoneticPr fontId="4"/>
  </si>
  <si>
    <t>所要額(f)</t>
    <rPh sb="0" eb="3">
      <t>ショヨウガク</t>
    </rPh>
    <phoneticPr fontId="4"/>
  </si>
  <si>
    <t>申請額(g)</t>
    <rPh sb="0" eb="3">
      <t>シンセイガク</t>
    </rPh>
    <phoneticPr fontId="4"/>
  </si>
  <si>
    <t>申請額計(h)</t>
    <rPh sb="0" eb="3">
      <t>シンセイガク</t>
    </rPh>
    <rPh sb="3" eb="4">
      <t>ケイ</t>
    </rPh>
    <phoneticPr fontId="4"/>
  </si>
  <si>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4"/>
  </si>
  <si>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4"/>
  </si>
  <si>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4"/>
  </si>
  <si>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4"/>
  </si>
  <si>
    <t>（ア）･･･新型コロナウイルス感染者が発生又は濃厚接触者に対応した介護サービス事業所・施設等（休業要請を受けた事業所・施設等</t>
    <phoneticPr fontId="4"/>
  </si>
  <si>
    <t>を含む）</t>
  </si>
  <si>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4"/>
  </si>
  <si>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4"/>
  </si>
  <si>
    <t>＜積算内訳①：施設内療養費を除く＞</t>
    <rPh sb="1" eb="3">
      <t>セキサン</t>
    </rPh>
    <rPh sb="3" eb="5">
      <t>ウチワケ</t>
    </rPh>
    <rPh sb="7" eb="10">
      <t>シセツナイ</t>
    </rPh>
    <rPh sb="10" eb="12">
      <t>リョウヨウ</t>
    </rPh>
    <rPh sb="12" eb="13">
      <t>ヒ</t>
    </rPh>
    <rPh sb="14" eb="15">
      <t>ノゾ</t>
    </rPh>
    <phoneticPr fontId="4"/>
  </si>
  <si>
    <t>＜積算内訳②：施設内療養費分＞</t>
    <rPh sb="1" eb="3">
      <t>セキサン</t>
    </rPh>
    <rPh sb="3" eb="5">
      <t>ウチワケ</t>
    </rPh>
    <rPh sb="7" eb="10">
      <t>シセツナイ</t>
    </rPh>
    <rPh sb="10" eb="12">
      <t>リョウヨウ</t>
    </rPh>
    <rPh sb="12" eb="13">
      <t>ヒ</t>
    </rPh>
    <rPh sb="13" eb="14">
      <t>ブン</t>
    </rPh>
    <phoneticPr fontId="4"/>
  </si>
  <si>
    <t>人数・日数等</t>
    <rPh sb="0" eb="2">
      <t>ニンズウ</t>
    </rPh>
    <rPh sb="3" eb="5">
      <t>ニッスウ</t>
    </rPh>
    <rPh sb="5" eb="6">
      <t>トウ</t>
    </rPh>
    <phoneticPr fontId="4"/>
  </si>
  <si>
    <t>個別協議による引き上げ後の基準単価</t>
  </si>
  <si>
    <t>個別協議による引き上げ後の基準単価</t>
    <rPh sb="0" eb="2">
      <t>コベツ</t>
    </rPh>
    <rPh sb="2" eb="4">
      <t>キョウギ</t>
    </rPh>
    <rPh sb="7" eb="8">
      <t>ヒ</t>
    </rPh>
    <rPh sb="9" eb="10">
      <t>ア</t>
    </rPh>
    <rPh sb="11" eb="12">
      <t>ゴ</t>
    </rPh>
    <rPh sb="13" eb="15">
      <t>キジュン</t>
    </rPh>
    <rPh sb="15" eb="17">
      <t>タンカ</t>
    </rPh>
    <phoneticPr fontId="4"/>
  </si>
  <si>
    <t>所要額合計</t>
    <rPh sb="0" eb="3">
      <t>ショヨウガク</t>
    </rPh>
    <rPh sb="3" eb="5">
      <t>ゴウケイ</t>
    </rPh>
    <phoneticPr fontId="4"/>
  </si>
  <si>
    <t>【人材確保】</t>
    <rPh sb="1" eb="3">
      <t>ジンザイ</t>
    </rPh>
    <rPh sb="3" eb="5">
      <t>カクホ</t>
    </rPh>
    <phoneticPr fontId="4"/>
  </si>
  <si>
    <t>　　緊急雇用費・人材紹介料等</t>
    <rPh sb="2" eb="4">
      <t>キンキュウ</t>
    </rPh>
    <rPh sb="4" eb="6">
      <t>コヨウ</t>
    </rPh>
    <rPh sb="6" eb="7">
      <t>ヒ</t>
    </rPh>
    <rPh sb="8" eb="12">
      <t>ジンザイショウカイ</t>
    </rPh>
    <rPh sb="12" eb="13">
      <t>リョウ</t>
    </rPh>
    <rPh sb="13" eb="14">
      <t>トウ</t>
    </rPh>
    <phoneticPr fontId="4"/>
  </si>
  <si>
    <t>【職場環境の復旧・環境整備】</t>
    <rPh sb="1" eb="5">
      <t>ショクバカンキョウ</t>
    </rPh>
    <rPh sb="6" eb="8">
      <t>フッキュウ</t>
    </rPh>
    <rPh sb="9" eb="13">
      <t>カンキョウセイビ</t>
    </rPh>
    <phoneticPr fontId="4"/>
  </si>
  <si>
    <t>　　時間外勤務手当</t>
    <rPh sb="2" eb="9">
      <t>ジカンガイキンムテアテ</t>
    </rPh>
    <phoneticPr fontId="4"/>
  </si>
  <si>
    <t>　　割増賃金・手当</t>
    <rPh sb="2" eb="6">
      <t>ワリマシチンギン</t>
    </rPh>
    <rPh sb="7" eb="9">
      <t>テアテ</t>
    </rPh>
    <phoneticPr fontId="4"/>
  </si>
  <si>
    <t>　　自費検査費用</t>
    <rPh sb="2" eb="6">
      <t>ジヒケンサ</t>
    </rPh>
    <rPh sb="6" eb="8">
      <t>ヒヨウ</t>
    </rPh>
    <phoneticPr fontId="4"/>
  </si>
  <si>
    <t>　　その他</t>
    <rPh sb="4" eb="5">
      <t>タ</t>
    </rPh>
    <phoneticPr fontId="4"/>
  </si>
  <si>
    <t>　　衛生用品購入費</t>
    <rPh sb="2" eb="6">
      <t>エイセイヨウヒン</t>
    </rPh>
    <rPh sb="6" eb="8">
      <t>コウニュウ</t>
    </rPh>
    <rPh sb="8" eb="9">
      <t>ヒ</t>
    </rPh>
    <phoneticPr fontId="4"/>
  </si>
  <si>
    <t>　　消毒・清掃費</t>
    <rPh sb="2" eb="4">
      <t>ショウドク</t>
    </rPh>
    <rPh sb="5" eb="7">
      <t>セイソウ</t>
    </rPh>
    <rPh sb="7" eb="8">
      <t>ヒ</t>
    </rPh>
    <phoneticPr fontId="4"/>
  </si>
  <si>
    <t>　　感染性廃棄物処理費</t>
    <rPh sb="2" eb="8">
      <t>カンセンセイハイキブツ</t>
    </rPh>
    <rPh sb="8" eb="10">
      <t>ショリ</t>
    </rPh>
    <rPh sb="10" eb="11">
      <t>ヒ</t>
    </rPh>
    <phoneticPr fontId="4"/>
  </si>
  <si>
    <t>　　通所系の代替サービス提供費</t>
    <rPh sb="2" eb="5">
      <t>ツウショケイ</t>
    </rPh>
    <rPh sb="6" eb="8">
      <t>ダイタイ</t>
    </rPh>
    <rPh sb="12" eb="14">
      <t>テイキョウ</t>
    </rPh>
    <rPh sb="14" eb="15">
      <t>ヒ</t>
    </rPh>
    <phoneticPr fontId="4"/>
  </si>
  <si>
    <t>施設内療養費（基本分）</t>
    <rPh sb="0" eb="3">
      <t>シセツナイ</t>
    </rPh>
    <rPh sb="3" eb="6">
      <t>リョウヨウヒ</t>
    </rPh>
    <rPh sb="7" eb="9">
      <t>キホン</t>
    </rPh>
    <rPh sb="9" eb="10">
      <t>ブン</t>
    </rPh>
    <phoneticPr fontId="4"/>
  </si>
  <si>
    <t>施設内療養費（追加分）</t>
    <rPh sb="0" eb="3">
      <t>シセツナイ</t>
    </rPh>
    <rPh sb="3" eb="6">
      <t>リョウヨウヒ</t>
    </rPh>
    <rPh sb="7" eb="9">
      <t>ツイカ</t>
    </rPh>
    <rPh sb="9" eb="10">
      <t>ブン</t>
    </rPh>
    <phoneticPr fontId="4"/>
  </si>
  <si>
    <t>中丹東</t>
  </si>
  <si>
    <t>綾部市</t>
  </si>
  <si>
    <t/>
  </si>
  <si>
    <t>623-0034</t>
  </si>
  <si>
    <t>いこいの村・とくらの家</t>
  </si>
  <si>
    <t>グループホームたのやま</t>
  </si>
  <si>
    <t>綾部市田野町田野山２番地１８３</t>
  </si>
  <si>
    <t>山城北</t>
  </si>
  <si>
    <t>井手町</t>
  </si>
  <si>
    <t>610-0302</t>
  </si>
  <si>
    <t>グループホームいでの里</t>
  </si>
  <si>
    <t>綴喜郡井手町大字井手小字弥勒１番地の１</t>
  </si>
  <si>
    <t>丹後</t>
  </si>
  <si>
    <t>伊根町</t>
  </si>
  <si>
    <t>626-0414</t>
  </si>
  <si>
    <t>宇治市</t>
  </si>
  <si>
    <t>宇治市大久保町北ノ山77-5</t>
  </si>
  <si>
    <t>611-0033</t>
  </si>
  <si>
    <t>宇治市白川鍋倉山14-1</t>
  </si>
  <si>
    <t>611-0022</t>
  </si>
  <si>
    <t>宇治市羽拍子町８０－１</t>
  </si>
  <si>
    <t>611-0027</t>
  </si>
  <si>
    <t>宇治市小倉町春日森45</t>
  </si>
  <si>
    <t>611-0042</t>
  </si>
  <si>
    <t>宇治市五ヶ庄戸ノ内１９－１</t>
  </si>
  <si>
    <t>611-0011</t>
  </si>
  <si>
    <t>611-0002</t>
  </si>
  <si>
    <t>宇治市木幡北畠24番地</t>
  </si>
  <si>
    <t>611-0021</t>
  </si>
  <si>
    <t>611-0041</t>
  </si>
  <si>
    <t>グループホームまごころ西宇治</t>
  </si>
  <si>
    <t>グループホームまごころ大久保</t>
  </si>
  <si>
    <t>宇治市広野町宮谷６９番１</t>
  </si>
  <si>
    <t>ヤマト株式会社ニングルの森平尾</t>
  </si>
  <si>
    <t>医療法人栄仁会グループホームおおわだの郷</t>
  </si>
  <si>
    <t>宇治市菟道段ノ上２０番１</t>
  </si>
  <si>
    <t>グループホームすみれ</t>
  </si>
  <si>
    <t>グループホームメイプルリーフ</t>
  </si>
  <si>
    <t>宇治市槇島町本屋敷１０－１</t>
  </si>
  <si>
    <t>ニチイケアセンター三室戸</t>
  </si>
  <si>
    <t>平成老人保健施設</t>
  </si>
  <si>
    <t>グループホーム鳳凰槇島</t>
  </si>
  <si>
    <t>ハーモニーやまはた</t>
  </si>
  <si>
    <t>グループホームナイスライフいせだ</t>
  </si>
  <si>
    <t>宇治市伊勢田町毛語２７の１</t>
  </si>
  <si>
    <t>611-0013</t>
  </si>
  <si>
    <t>グループホームなごみの里伊勢田</t>
  </si>
  <si>
    <t>宇治市伊勢田町毛語４５</t>
  </si>
  <si>
    <t>宇治やすらぎの家</t>
  </si>
  <si>
    <t>洛和グループホーム宇治琵琶</t>
  </si>
  <si>
    <t>宇治市宇治琵琶５０番地１</t>
  </si>
  <si>
    <t>洛和グループホーム天王山</t>
  </si>
  <si>
    <t>乙訓</t>
  </si>
  <si>
    <t>大山崎町</t>
  </si>
  <si>
    <t>洛和グループホーム大山崎</t>
  </si>
  <si>
    <t>乙訓郡大山崎町字円明寺小字稲葉１－５</t>
  </si>
  <si>
    <t>ぷくぷくハウス</t>
  </si>
  <si>
    <t>南丹</t>
  </si>
  <si>
    <t>亀岡市</t>
  </si>
  <si>
    <t>亀岡市安町67番地</t>
  </si>
  <si>
    <t>621-0805</t>
  </si>
  <si>
    <t>621-0862</t>
  </si>
  <si>
    <t>亀岡市安町100-2</t>
  </si>
  <si>
    <t>621-0806</t>
  </si>
  <si>
    <t>亀岡清泉荘</t>
  </si>
  <si>
    <t>621-0251</t>
  </si>
  <si>
    <t>621-0007</t>
  </si>
  <si>
    <t>621-0035</t>
  </si>
  <si>
    <t>医療法人亀岡病院けやきグループホーム</t>
  </si>
  <si>
    <t>亀岡市追分町八ノ坪４３－８</t>
  </si>
  <si>
    <t>グループホームつつじの家</t>
  </si>
  <si>
    <t>亀岡市篠町広田１－３１－２０</t>
  </si>
  <si>
    <t>グループホーム亀岡陽風荘</t>
  </si>
  <si>
    <t>亀岡市本梅町東加舎九日田９－６</t>
  </si>
  <si>
    <t>グループホーム三愛の里</t>
  </si>
  <si>
    <t>亀岡市千歳町千歳白髭１７</t>
  </si>
  <si>
    <t>621-0811</t>
  </si>
  <si>
    <t>亀岡市下矢田町君塚８</t>
  </si>
  <si>
    <t>すずらん</t>
  </si>
  <si>
    <t>亀岡市余部町中条１７番地</t>
  </si>
  <si>
    <t>洛和グループホーム亀岡千代川</t>
  </si>
  <si>
    <t>亀岡市千代川町小林北ン田１３の２９</t>
  </si>
  <si>
    <t>山城南</t>
  </si>
  <si>
    <t>木津川市</t>
  </si>
  <si>
    <t>619-0223</t>
  </si>
  <si>
    <t>木津川市市坂六本木76</t>
  </si>
  <si>
    <t>619-0213</t>
  </si>
  <si>
    <t>619-0218</t>
  </si>
  <si>
    <t>エバホーム</t>
  </si>
  <si>
    <t>グループホーム加茂ぬくもりの里</t>
  </si>
  <si>
    <t>グループホーム山城ぬくもりの里</t>
  </si>
  <si>
    <t>グループホーム涌出ぬくもりの里</t>
  </si>
  <si>
    <t>グループホーム西木津ぬくもりの里</t>
  </si>
  <si>
    <t>619-0215</t>
  </si>
  <si>
    <t>京田辺市</t>
  </si>
  <si>
    <t>610-0341</t>
  </si>
  <si>
    <t>610-0311</t>
  </si>
  <si>
    <t>京田辺市三山木中央三丁目3番地5</t>
  </si>
  <si>
    <t>610-0313</t>
  </si>
  <si>
    <t>京田辺市大住仲ノ谷１４－１</t>
  </si>
  <si>
    <t>610-0343</t>
  </si>
  <si>
    <t>京田辺市宮津池ノ内３６番地</t>
  </si>
  <si>
    <t>京田辺市大住大坪５５－１４</t>
  </si>
  <si>
    <t>ニチイケアセンター京田辺</t>
  </si>
  <si>
    <t>洛和グループホーム京田辺</t>
  </si>
  <si>
    <t>京丹後市</t>
  </si>
  <si>
    <t>629-3101</t>
  </si>
  <si>
    <t>京丹後市久美浜町湊宮10467番地390</t>
  </si>
  <si>
    <t>629-3422</t>
  </si>
  <si>
    <t>京丹後市久美浜町湊宮４６７番地の６０</t>
  </si>
  <si>
    <t>高齢者グループホームいわきの里</t>
  </si>
  <si>
    <t>京丹後市丹後町岩木９８５番地</t>
  </si>
  <si>
    <t>グループホームもみじ</t>
  </si>
  <si>
    <t>グループホームかえで</t>
  </si>
  <si>
    <t>京丹後市弥栄町溝谷３５８１番地</t>
  </si>
  <si>
    <t>グループホームあみの</t>
  </si>
  <si>
    <t>京丹後市網野町網野３９０－１０</t>
  </si>
  <si>
    <t>京丹波町</t>
  </si>
  <si>
    <t>船井郡京丹波町須知町裏１３－７</t>
  </si>
  <si>
    <t>622-0321</t>
  </si>
  <si>
    <t>久御山町</t>
  </si>
  <si>
    <t>613-0034</t>
  </si>
  <si>
    <t>久世郡久御山町大字林小字中垣内３８番地の１</t>
  </si>
  <si>
    <t>グローリー</t>
  </si>
  <si>
    <t>城陽市</t>
  </si>
  <si>
    <t>610-0117</t>
  </si>
  <si>
    <t>グループホームまごころ城陽</t>
  </si>
  <si>
    <t>城陽市富野南清水６８番５</t>
  </si>
  <si>
    <t>城陽市寺田新池６５番地１</t>
  </si>
  <si>
    <t>グループホームひだまり浜道裏</t>
  </si>
  <si>
    <t>城陽市平川浜道裏２９－５</t>
  </si>
  <si>
    <t>グループホームひだまり鍛治塚</t>
  </si>
  <si>
    <t>精華町</t>
  </si>
  <si>
    <t>619-0245</t>
  </si>
  <si>
    <t>精華町光台七丁目１１番３</t>
  </si>
  <si>
    <t>619-0237</t>
  </si>
  <si>
    <t>619-0244</t>
  </si>
  <si>
    <t>長岡京市</t>
  </si>
  <si>
    <t>長岡京市神足太田１番地４</t>
  </si>
  <si>
    <t>617-0833</t>
  </si>
  <si>
    <t>長岡京市調子二丁目10番21</t>
  </si>
  <si>
    <t>617-0844</t>
  </si>
  <si>
    <t>長岡京市勝竜寺二ノ坪4-3</t>
  </si>
  <si>
    <t>617-0836</t>
  </si>
  <si>
    <t>617-0824</t>
  </si>
  <si>
    <t>617-0813</t>
  </si>
  <si>
    <t>617-0823</t>
  </si>
  <si>
    <t>グループホームあぐら</t>
  </si>
  <si>
    <t>長岡京市東和苑１番地の４</t>
  </si>
  <si>
    <t>617-0853</t>
  </si>
  <si>
    <t>長岡京市奥海印寺三反畑８－１</t>
  </si>
  <si>
    <t>長岡京市友岡４丁目１８の１</t>
  </si>
  <si>
    <t>グループホームだいのじ</t>
  </si>
  <si>
    <t>南丹市</t>
  </si>
  <si>
    <t>629-0151</t>
  </si>
  <si>
    <t>南丹市八木町諸畑後町８番地</t>
  </si>
  <si>
    <t>629-0103</t>
  </si>
  <si>
    <t>グループホームみやま</t>
  </si>
  <si>
    <t>南丹市美山町高野素崎１４－２</t>
  </si>
  <si>
    <t>グループホームちくりんえん</t>
  </si>
  <si>
    <t>南丹市八木町諸畑後町１４番地</t>
  </si>
  <si>
    <t>中丹西</t>
  </si>
  <si>
    <t>福知山市</t>
  </si>
  <si>
    <t>福知山市字天田107-1</t>
  </si>
  <si>
    <t>620-0940</t>
  </si>
  <si>
    <t>620-0017</t>
  </si>
  <si>
    <t>サポートハウスけいあい</t>
  </si>
  <si>
    <t>福知山市字猪崎３１番地</t>
  </si>
  <si>
    <t>ケアハウスとだ</t>
  </si>
  <si>
    <t>620-0801</t>
  </si>
  <si>
    <t>620-0986</t>
  </si>
  <si>
    <t>医療法人翠生会松本病院</t>
  </si>
  <si>
    <t>福知山市土師宮町２丁目１７３番地</t>
  </si>
  <si>
    <t>620-0913</t>
  </si>
  <si>
    <t>620-0056</t>
  </si>
  <si>
    <t>福知山市字戸田小字宮ノ段８２</t>
  </si>
  <si>
    <t>グループホームえるむ</t>
  </si>
  <si>
    <t>舞鶴市</t>
  </si>
  <si>
    <t>舞鶴市字上安小字中ノ脇１６９７番３６</t>
  </si>
  <si>
    <t>医療法人弘愛会西村内科グループホームさくらプラザ倉梯</t>
  </si>
  <si>
    <t>舞鶴市倉梯中町３番地の２</t>
  </si>
  <si>
    <t>医療法人弘愛会西村内科グループホームさくらプラザ</t>
  </si>
  <si>
    <t>舞鶴市北浜町７番地の２</t>
  </si>
  <si>
    <t>医療法人社団外松医院ハーモニーグループホーム</t>
  </si>
  <si>
    <t>舞鶴市字竹屋９８番地の１</t>
  </si>
  <si>
    <t>モンファミーユ舞鶴</t>
  </si>
  <si>
    <t>舞鶴市大字和田小字中田１０６５</t>
  </si>
  <si>
    <t>625-0024</t>
  </si>
  <si>
    <t>舞鶴市真倉1006番地6</t>
  </si>
  <si>
    <t>624-0824</t>
  </si>
  <si>
    <t>舞鶴市字余部下小字余部下816</t>
  </si>
  <si>
    <t>625-0087</t>
  </si>
  <si>
    <t>舞鶴市字引土19-5</t>
  </si>
  <si>
    <t>624-0841</t>
  </si>
  <si>
    <t>624-0912</t>
  </si>
  <si>
    <t>医療法人岸本病院</t>
  </si>
  <si>
    <t>舞鶴市字浜１１３１</t>
  </si>
  <si>
    <t>625-0021</t>
  </si>
  <si>
    <t>宮津市</t>
  </si>
  <si>
    <t>宮津市字万年小字赤岩1060-1</t>
  </si>
  <si>
    <t>626-0008</t>
  </si>
  <si>
    <t>グループホーム天橋の家</t>
  </si>
  <si>
    <t>キャビックケアホームすぃーとハンズ物集女</t>
  </si>
  <si>
    <t>向日市</t>
  </si>
  <si>
    <t>ケアハウスサニーリッジ</t>
  </si>
  <si>
    <t>617-0001</t>
  </si>
  <si>
    <t>八幡市</t>
  </si>
  <si>
    <t>八幡市八幡月夜田79-3</t>
  </si>
  <si>
    <t>614-8047</t>
  </si>
  <si>
    <t>洛和グループホーム八幡橋本</t>
  </si>
  <si>
    <t>八幡市八幡清水井２０番地</t>
  </si>
  <si>
    <t>与謝野町</t>
  </si>
  <si>
    <t>629-2263</t>
  </si>
  <si>
    <t>629-2314</t>
  </si>
  <si>
    <t>グループホームよさの</t>
  </si>
  <si>
    <t>与謝郡与謝野町字三河内８８３番地２</t>
  </si>
  <si>
    <t>与謝郡与謝野町四辻３６－２</t>
  </si>
  <si>
    <t>ユメライフはしだて</t>
  </si>
  <si>
    <t>629-2262</t>
  </si>
  <si>
    <t>623-0236</t>
  </si>
  <si>
    <t>629-2403</t>
  </si>
  <si>
    <t>611-0025</t>
  </si>
  <si>
    <t>601-1456</t>
  </si>
  <si>
    <t>宇治田原町</t>
  </si>
  <si>
    <t>610-0201</t>
  </si>
  <si>
    <t>613-0042</t>
  </si>
  <si>
    <t>627-0031</t>
  </si>
  <si>
    <t>525-0056</t>
  </si>
  <si>
    <t>781-5310</t>
  </si>
  <si>
    <t>626-0225</t>
  </si>
  <si>
    <t>626-0033</t>
  </si>
  <si>
    <t>627-0111</t>
  </si>
  <si>
    <t>629-3113</t>
  </si>
  <si>
    <t>629-3241</t>
  </si>
  <si>
    <t>629-3410</t>
  </si>
  <si>
    <t>629-1116</t>
  </si>
  <si>
    <t>622-0214</t>
  </si>
  <si>
    <t>船井郡京丹波町蒲生蒲生野173</t>
  </si>
  <si>
    <t>622-0303</t>
  </si>
  <si>
    <t>610-0315</t>
  </si>
  <si>
    <t>610-0312</t>
  </si>
  <si>
    <t>チャームスイート向日町</t>
  </si>
  <si>
    <t>617-0002</t>
  </si>
  <si>
    <t>617-0006</t>
  </si>
  <si>
    <t>610-0101</t>
  </si>
  <si>
    <t>城陽市市辺笹原１番地</t>
  </si>
  <si>
    <t>610-0114</t>
  </si>
  <si>
    <t>610-0116</t>
  </si>
  <si>
    <t>610-0113</t>
  </si>
  <si>
    <t>604-8006</t>
  </si>
  <si>
    <t>612-8006</t>
  </si>
  <si>
    <t>629-0311</t>
  </si>
  <si>
    <t>601-0532</t>
  </si>
  <si>
    <t>629-0134</t>
  </si>
  <si>
    <t>614-8346</t>
  </si>
  <si>
    <t>614-8062</t>
  </si>
  <si>
    <t>ケアハウスポポロ２１</t>
  </si>
  <si>
    <t>624-0806</t>
  </si>
  <si>
    <t>625-0025</t>
  </si>
  <si>
    <t>669-4132</t>
  </si>
  <si>
    <t>620-0952</t>
  </si>
  <si>
    <t>620-0000</t>
  </si>
  <si>
    <t>620-0324</t>
  </si>
  <si>
    <t>566-0001</t>
  </si>
  <si>
    <t>620-1424</t>
  </si>
  <si>
    <t>629-1322</t>
  </si>
  <si>
    <t>630-8141</t>
  </si>
  <si>
    <t>619-0225</t>
  </si>
  <si>
    <t>612-0801</t>
  </si>
  <si>
    <t>619-0211</t>
  </si>
  <si>
    <t>629-2312</t>
  </si>
  <si>
    <t>和束町</t>
  </si>
  <si>
    <t>619-1212</t>
  </si>
  <si>
    <t>625-0033</t>
  </si>
  <si>
    <t>高齢者あんしんサポートハウスＹＭＢＴ</t>
  </si>
  <si>
    <t>614-8374</t>
  </si>
  <si>
    <t>611-0031</t>
  </si>
  <si>
    <t>610-0121</t>
  </si>
  <si>
    <t>宇治グループホームそよ風</t>
  </si>
  <si>
    <t>福知山市駅南町２丁目２７０番地</t>
  </si>
  <si>
    <t>えるむデイサービス</t>
  </si>
  <si>
    <t>620-0947</t>
  </si>
  <si>
    <t>福知山市字土小字山ノ下６０番地</t>
  </si>
  <si>
    <t>620-0808</t>
  </si>
  <si>
    <t>620-0055</t>
  </si>
  <si>
    <t>公益社団法人京都保健会あやべ協立診療所</t>
  </si>
  <si>
    <t>綾部市駅前通１番地</t>
  </si>
  <si>
    <t>623-0066</t>
  </si>
  <si>
    <t>荒木クリニック通所リハビリセンター</t>
  </si>
  <si>
    <t>舞鶴市字京田小字大角１８番地の１</t>
  </si>
  <si>
    <t>624-0823</t>
  </si>
  <si>
    <t>介護老人保健施設すこやかの森</t>
  </si>
  <si>
    <t>綾部デイサービスセンター</t>
  </si>
  <si>
    <t>社協の家つどい</t>
  </si>
  <si>
    <t>ニチイケアセンター綾部</t>
  </si>
  <si>
    <t>623-0016</t>
  </si>
  <si>
    <t>高齢者支援センター松寿苑デイサービスセンター</t>
  </si>
  <si>
    <t>綾部市八津合町寺町１番地１・２５番地</t>
  </si>
  <si>
    <t>623-1122</t>
  </si>
  <si>
    <t>ミストラル介護センター綾部</t>
  </si>
  <si>
    <t>綾部市栗町土居ノ内３１番地</t>
  </si>
  <si>
    <t>623-0222</t>
  </si>
  <si>
    <t>綾部東部デイサービスセンター</t>
  </si>
  <si>
    <t>629-1242</t>
  </si>
  <si>
    <t>デイサービスプラトーあやべ</t>
  </si>
  <si>
    <t>623-0045</t>
  </si>
  <si>
    <t>活き活きクラブ</t>
  </si>
  <si>
    <t>623-0063</t>
  </si>
  <si>
    <t>デイサービスセンターやすらぎ</t>
  </si>
  <si>
    <t>舞鶴市南デイサービスセンター</t>
  </si>
  <si>
    <t>625-0052</t>
  </si>
  <si>
    <t>舞鶴市大字平小字堂ケ角１５５８－１</t>
  </si>
  <si>
    <t>625-0133</t>
  </si>
  <si>
    <t>医療法人弘愛会西村内科デイサービスさくらプラザ</t>
  </si>
  <si>
    <t>625-0055</t>
  </si>
  <si>
    <t>デイサービスセンターこころ</t>
  </si>
  <si>
    <t>624-0822</t>
  </si>
  <si>
    <t>舞鶴市加佐デイサービスセンター</t>
  </si>
  <si>
    <t>舞鶴市字八田９６２番地</t>
  </si>
  <si>
    <t>624-0954</t>
  </si>
  <si>
    <t>デイサービス粋生倶楽部舞鶴</t>
  </si>
  <si>
    <t>624-0929</t>
  </si>
  <si>
    <t>デイサービス粋生倶楽部 東舞鶴</t>
  </si>
  <si>
    <t>625-0067</t>
  </si>
  <si>
    <t>ハーモニーデイサービスセンター</t>
  </si>
  <si>
    <t>624-0928</t>
  </si>
  <si>
    <t>625-0066</t>
  </si>
  <si>
    <t>オンブラージュ矢之助</t>
  </si>
  <si>
    <t>625-0040</t>
  </si>
  <si>
    <t>亀岡市篠町広田１丁目３２の１５</t>
  </si>
  <si>
    <t>621-0834</t>
  </si>
  <si>
    <t>医療法人社団飯野小児科内科医院いいのデイセンター</t>
  </si>
  <si>
    <t>南丹市国民健康保険南丹みやま診療所</t>
  </si>
  <si>
    <t>601-0722</t>
  </si>
  <si>
    <t>医療法人清仁会介護老人保健施設シミズふないの里</t>
  </si>
  <si>
    <t>丹波高原荘デイ・センター</t>
  </si>
  <si>
    <t>622-0202</t>
  </si>
  <si>
    <t>船井郡京丹波町実勢大平３７番地の１</t>
  </si>
  <si>
    <t>クローバー・デイサービスセンター</t>
  </si>
  <si>
    <t>船井郡京丹波町橋爪桧山４１番地の１</t>
  </si>
  <si>
    <t>くろまめさん</t>
  </si>
  <si>
    <t>622-0203</t>
  </si>
  <si>
    <t>船井郡京丹波町富田井上８２番地</t>
  </si>
  <si>
    <t>医療法人亀岡病院はたごデイサービスセンター</t>
  </si>
  <si>
    <t>621-0804</t>
  </si>
  <si>
    <t>医療法人亀岡病院しんまちデイサービスセンター</t>
  </si>
  <si>
    <t>621-0865</t>
  </si>
  <si>
    <t>医療法人亀岡病院けやきデイサービスセンター</t>
  </si>
  <si>
    <t>亀岡市余部町谷川尻１１番地５</t>
  </si>
  <si>
    <t>あおばデイサービスセンター</t>
  </si>
  <si>
    <t>621-0815</t>
  </si>
  <si>
    <t>リハビリデイサービスいろは</t>
  </si>
  <si>
    <t>621-0008</t>
  </si>
  <si>
    <t>ほほえみ八木通所介護事業所</t>
  </si>
  <si>
    <t>南丹市八木町西田山崎１７番地</t>
  </si>
  <si>
    <t>やぎ詩の郷</t>
  </si>
  <si>
    <t>南丹市八木町刑部片山２０番地の７</t>
  </si>
  <si>
    <t>629-0113</t>
  </si>
  <si>
    <t>ＮＰＯ法人デイハウスほっこり</t>
  </si>
  <si>
    <t>南丹市八木町八木東久保２０－３</t>
  </si>
  <si>
    <t>629-0141</t>
  </si>
  <si>
    <t>ケアリングみそのまち</t>
  </si>
  <si>
    <t>622-0002</t>
  </si>
  <si>
    <t>622-0013</t>
  </si>
  <si>
    <t>ＮＩＳリハトレセンター</t>
  </si>
  <si>
    <t>619-0141</t>
  </si>
  <si>
    <t>篠まごごろホーム</t>
  </si>
  <si>
    <t>あゆみの家</t>
  </si>
  <si>
    <t>621-0022</t>
  </si>
  <si>
    <t>ほっとルームあゆみ</t>
  </si>
  <si>
    <t>小規模多機能ホームだんない</t>
  </si>
  <si>
    <t>622-0012</t>
  </si>
  <si>
    <t>オーチャード長岡京</t>
  </si>
  <si>
    <t>京田辺市河原御影３０－４０</t>
  </si>
  <si>
    <t>610-0361</t>
  </si>
  <si>
    <t>かがやきデイサービスセンター</t>
  </si>
  <si>
    <t>久御山しみずの里デイサービス</t>
  </si>
  <si>
    <t>社会福祉法人不動園平盛デイサービスセンター</t>
  </si>
  <si>
    <t>ケアサービスセンターあいじゅ</t>
  </si>
  <si>
    <t>宇治市小倉町天王３７番地９</t>
  </si>
  <si>
    <t>あすみるデイサービス小倉</t>
  </si>
  <si>
    <t>デイサービスセンターわっはっは神明</t>
  </si>
  <si>
    <t>611-0043</t>
  </si>
  <si>
    <t>ｉホットデイサービスセンター</t>
  </si>
  <si>
    <t>（福）城陽福祉会指定通所介護事業所ひだまり</t>
  </si>
  <si>
    <t>社会福祉法人南山城学園高齢者デイサービスセンターすまいる</t>
  </si>
  <si>
    <t>城陽市枇把庄中奥田４９の１</t>
  </si>
  <si>
    <t>有限会社くつろぎ</t>
  </si>
  <si>
    <t>八幡市男山吉井２７番地１２</t>
  </si>
  <si>
    <t>614-8363</t>
  </si>
  <si>
    <t>613-0033</t>
  </si>
  <si>
    <t>久世郡久御山町佐古内屋敷９１番地１</t>
  </si>
  <si>
    <t>611-0003</t>
  </si>
  <si>
    <t>メイプルリーフ槇島</t>
  </si>
  <si>
    <t>八幡市社会福祉協議会八寿園デイサービス</t>
  </si>
  <si>
    <t>八幡市男山美桜１８</t>
  </si>
  <si>
    <t>614-8362</t>
  </si>
  <si>
    <t>京都ひまわり園</t>
  </si>
  <si>
    <t>614-8085</t>
  </si>
  <si>
    <t>京丹後市立久美浜病院通所リハビリテーション事業所</t>
  </si>
  <si>
    <t>京丹後市久美浜町１６１番地</t>
  </si>
  <si>
    <t>629-3403</t>
  </si>
  <si>
    <t>与謝郡与謝野町字四辻３６－２</t>
  </si>
  <si>
    <t>吉笑庵デイサービス宮津</t>
  </si>
  <si>
    <t>629-2251</t>
  </si>
  <si>
    <t>いちがお園デイサービスセンター</t>
  </si>
  <si>
    <t>京丹後市丹後町岩木４８７番地</t>
  </si>
  <si>
    <t>627-0224</t>
  </si>
  <si>
    <t>丹後園デイサービスセンター</t>
  </si>
  <si>
    <t>京丹後市網野町木津２２５番地の２</t>
  </si>
  <si>
    <t>久美浜デイサービスセンターくみの里</t>
  </si>
  <si>
    <t>京丹後市久美浜町１６８番地</t>
  </si>
  <si>
    <t>京丹後市弥栄町溝谷４２０６番地</t>
  </si>
  <si>
    <t>みんなのうち後野</t>
  </si>
  <si>
    <t>629-2404</t>
  </si>
  <si>
    <t>京丹後市丹後町間人２５１１－６</t>
  </si>
  <si>
    <t>627-0201</t>
  </si>
  <si>
    <t>デイサービス満寿園</t>
  </si>
  <si>
    <t>京丹後市弥栄町溝谷３９番地の６</t>
  </si>
  <si>
    <t>リハ・すぎけん</t>
  </si>
  <si>
    <t>629-2523</t>
  </si>
  <si>
    <t>デイサービスセンターかなや三丁目</t>
  </si>
  <si>
    <t>福知山市大江町金屋７２４</t>
  </si>
  <si>
    <t>620-0303</t>
  </si>
  <si>
    <t>（福）福知山シルバーニコニコハウスデイサービスセンター</t>
  </si>
  <si>
    <t>厚デイサービスセンター</t>
  </si>
  <si>
    <t>福知山市字厚東町７４－１</t>
  </si>
  <si>
    <t>620-0059</t>
  </si>
  <si>
    <t>土ニコニコハウスりんご村</t>
  </si>
  <si>
    <t>駅南ニコニコハウス</t>
  </si>
  <si>
    <t>福知山市駅南町２丁目２７０</t>
  </si>
  <si>
    <t>620-0936</t>
  </si>
  <si>
    <t>社会福祉法人福知山市社会福祉協議会三和支所グループデイホーム</t>
  </si>
  <si>
    <t>福知山市三和町千束６６－６</t>
  </si>
  <si>
    <t>620-1442</t>
  </si>
  <si>
    <t>620-0855</t>
  </si>
  <si>
    <t>南風デイサービスセンター</t>
  </si>
  <si>
    <t>日新デイサービスセンター</t>
  </si>
  <si>
    <t>620-0859</t>
  </si>
  <si>
    <t>624-0102</t>
  </si>
  <si>
    <t>625-0062</t>
  </si>
  <si>
    <t>やすらぎ苑余部の家</t>
  </si>
  <si>
    <t>やすらぎ苑引土の家</t>
  </si>
  <si>
    <t>特定非営利活動法人まごころサービスあい愛</t>
  </si>
  <si>
    <t>629-1133</t>
  </si>
  <si>
    <t>船井郡京丹波町角大田４３番地の２</t>
  </si>
  <si>
    <t>亀岡あゆみデイサービスセンター</t>
  </si>
  <si>
    <t>しんまち小規模多機能ホーム</t>
  </si>
  <si>
    <t>乙訓医療生活協同組合医誠会診療所</t>
  </si>
  <si>
    <t>介護老人保健施設ケアセンター回生</t>
  </si>
  <si>
    <t>医療法人医修会デイサービスセンター朝凪</t>
  </si>
  <si>
    <t>617-0826</t>
  </si>
  <si>
    <t>長岡京市友岡川原２９の１１</t>
  </si>
  <si>
    <t>617-0843</t>
  </si>
  <si>
    <t>長岡京市滝ノ町２丁目９番７号</t>
  </si>
  <si>
    <t>617-0817</t>
  </si>
  <si>
    <t>デイサービスこもれび</t>
  </si>
  <si>
    <t>長岡京市友岡４丁目３番１８号</t>
  </si>
  <si>
    <t>エルケアネット長岡京デイサービスセンター</t>
  </si>
  <si>
    <t>617-0814</t>
  </si>
  <si>
    <t>せんしゅんかいデイサービスセンター今里</t>
  </si>
  <si>
    <t>617-0845</t>
  </si>
  <si>
    <t>デイサービスセンター花菜</t>
  </si>
  <si>
    <t>デイサービスきたえるーむ長岡天神</t>
  </si>
  <si>
    <t>デイサービスセンター向陽苑</t>
  </si>
  <si>
    <t>向日市物集女池ノ裏１８の１</t>
  </si>
  <si>
    <t>せんしゅんかいデイサービスセンター上植野</t>
  </si>
  <si>
    <t>向日市上植野町上川原１番５号</t>
  </si>
  <si>
    <t>せんしゅんかいデイサービスセンター東向日</t>
  </si>
  <si>
    <t>せんしゅんかいデイサービスセンター一文橋</t>
  </si>
  <si>
    <t>向日市上植野町吉備寺９－１</t>
  </si>
  <si>
    <t>ビーンズリハビリデイサービス</t>
  </si>
  <si>
    <t>サポートハウスほのぼの</t>
  </si>
  <si>
    <t>長岡京市井ノ内広海道３７－５</t>
  </si>
  <si>
    <t>せんしゅんかいデイサービスセンター風車</t>
  </si>
  <si>
    <t>長岡京市馬場井料田４番地７</t>
  </si>
  <si>
    <t>617-0828</t>
  </si>
  <si>
    <t>せんしゅんかいデイサービスセンター羽根車</t>
  </si>
  <si>
    <t>617-0837</t>
  </si>
  <si>
    <t>せんしゅんかい小規模多機能型居宅介護事業所のどか</t>
  </si>
  <si>
    <t>ハッピースタッフ長岡天神</t>
  </si>
  <si>
    <t>せんしゅんかいデイサービスセンター花車</t>
  </si>
  <si>
    <t>小規模多機能型居宅介護ソラストかいで</t>
  </si>
  <si>
    <t>617-0004</t>
  </si>
  <si>
    <t>ファイン・ステップ桜が丘</t>
  </si>
  <si>
    <t>619-0232</t>
  </si>
  <si>
    <t>デイサービスセンターいずみ</t>
  </si>
  <si>
    <t>木津川市相楽城下１００－１</t>
  </si>
  <si>
    <t>610-0222</t>
  </si>
  <si>
    <t>南山城村</t>
  </si>
  <si>
    <t>619-1411</t>
  </si>
  <si>
    <t>木津芳梅園デイサービス</t>
  </si>
  <si>
    <t>通所介護うめみの丘</t>
  </si>
  <si>
    <t>（福）精華町社会福祉協議会</t>
  </si>
  <si>
    <t>デイサービスセンターもみじ苑</t>
  </si>
  <si>
    <t>619-0240</t>
  </si>
  <si>
    <t>相楽郡精華町祝園西１丁目１１番地２０</t>
  </si>
  <si>
    <t>619-1127</t>
  </si>
  <si>
    <t>デイサービスふるふる</t>
  </si>
  <si>
    <t>木津川市州見台七丁目１番地１</t>
  </si>
  <si>
    <t>619-0216</t>
  </si>
  <si>
    <t>デイサービスせいかの郷</t>
  </si>
  <si>
    <t>デイサービスセンター生楽</t>
  </si>
  <si>
    <t>笠置町</t>
  </si>
  <si>
    <t>619-1303</t>
  </si>
  <si>
    <t>ファイン桜が丘</t>
  </si>
  <si>
    <t>619-0222</t>
  </si>
  <si>
    <t>木津川市城山台８丁目１番地</t>
  </si>
  <si>
    <t>619-0214</t>
  </si>
  <si>
    <t>619-1106</t>
  </si>
  <si>
    <t>デイサービス音色</t>
  </si>
  <si>
    <t>（福）海印寺徳寿会竹の里ホーム通所介護事業所</t>
  </si>
  <si>
    <t>旭が丘倶楽部デイサービスセンター</t>
  </si>
  <si>
    <t>ニチイケアセンター長岡京</t>
  </si>
  <si>
    <t>福丸デイサービスセンター</t>
  </si>
  <si>
    <t>下狛ふれあいの家</t>
  </si>
  <si>
    <t>デイサービスセンター加茂ぬくもりの里</t>
  </si>
  <si>
    <t>619-1152</t>
  </si>
  <si>
    <t>小規模多機能型居宅介護加茂ぬくもりの里</t>
  </si>
  <si>
    <t>やましろ健康医療生活協同組合あさくら診療所</t>
  </si>
  <si>
    <t>医療法人弥生会デイサービスセンター菩提樹</t>
  </si>
  <si>
    <t>おかもとクリニック通所リハビリテーションセンター</t>
  </si>
  <si>
    <t>611-0001</t>
  </si>
  <si>
    <t>医療法人社団コクラ医院</t>
  </si>
  <si>
    <t>610-0102</t>
  </si>
  <si>
    <t>614-8366</t>
  </si>
  <si>
    <t>614-8294</t>
  </si>
  <si>
    <t>川東整形外科デイケアセンター</t>
  </si>
  <si>
    <t>京田辺市薪茶屋前３１</t>
  </si>
  <si>
    <t>さつき苑デイサービスセンター</t>
  </si>
  <si>
    <t>613-0043</t>
  </si>
  <si>
    <t>楽生苑指定通所介護事業所</t>
  </si>
  <si>
    <t>久世郡久御山町坊之池坊村中６６番地</t>
  </si>
  <si>
    <t>613-0031</t>
  </si>
  <si>
    <t>久世郡久御山町佐古内屋敷９１－４</t>
  </si>
  <si>
    <t>社会福祉法人不動園天ヶ瀬苑デイサービスセンター</t>
  </si>
  <si>
    <t>宇治市小倉デイサービスセンター</t>
  </si>
  <si>
    <t>宇治明星園白川デイサービスセンター</t>
  </si>
  <si>
    <t>宇治市白川鍋倉山２２番地１０</t>
  </si>
  <si>
    <t>一般財団法人宇治市福祉サービス公社広野デイサービスセンター</t>
  </si>
  <si>
    <t>デイサービスみやび</t>
  </si>
  <si>
    <t>洛和デイセンター宇治琵琶</t>
  </si>
  <si>
    <t>デイサービスまごころ宇治</t>
  </si>
  <si>
    <t>宇治市神明石塚５９番地１</t>
  </si>
  <si>
    <t>デイサービスセンターヴィラ鳳凰</t>
  </si>
  <si>
    <t>宇治市宇治里尻３６番３５</t>
  </si>
  <si>
    <t>みむろどデイサービス</t>
  </si>
  <si>
    <t>みどり機能訓練デイサービスセンター</t>
  </si>
  <si>
    <t>笠取ふれあい福祉センターデイサービスセンター</t>
  </si>
  <si>
    <t>601-1392</t>
  </si>
  <si>
    <t>ツクイ宇治神明</t>
  </si>
  <si>
    <t>弥勒会井手町デイサービスセンター</t>
  </si>
  <si>
    <t>西部デイサービスセンター</t>
  </si>
  <si>
    <t>医療法人啓信会デイサービスセンター萌木の村</t>
  </si>
  <si>
    <t>城陽市寺田新池６５－２</t>
  </si>
  <si>
    <t>八幡市デイサービスセンターやまばと</t>
  </si>
  <si>
    <t>614-8365</t>
  </si>
  <si>
    <t>京都八勝館通所介護事業所</t>
  </si>
  <si>
    <t>株式会社サンてらす</t>
  </si>
  <si>
    <t>614-8001</t>
  </si>
  <si>
    <t>有智の郷デイサービスセンター</t>
  </si>
  <si>
    <t>614-8229</t>
  </si>
  <si>
    <t>医療法人社団医泉会 デイサービスすずらん</t>
  </si>
  <si>
    <t>デイサービスセンター九十九園</t>
  </si>
  <si>
    <t>常磐苑デイサービスセンター</t>
  </si>
  <si>
    <t>デイサービスセンター香琳</t>
  </si>
  <si>
    <t>デイサービスいちご</t>
  </si>
  <si>
    <t>デイサービスセンターやすらぎの杜</t>
  </si>
  <si>
    <t>医療法人八仁会ケアリビングくみやま</t>
  </si>
  <si>
    <t>久御山町島田堤外３１番地の２４</t>
  </si>
  <si>
    <t>久世郡久御山町佐古内屋敷９１番地５</t>
  </si>
  <si>
    <t>メイプルリーフ名木</t>
  </si>
  <si>
    <t>メイプルリーフ宇治</t>
  </si>
  <si>
    <t>メイプルリーフ金草原</t>
  </si>
  <si>
    <t>小規模多機能ホームまごころ西宇治</t>
  </si>
  <si>
    <t>宇治市広野町丸山２９番地の２</t>
  </si>
  <si>
    <t>デイサービスセンターくりくま</t>
  </si>
  <si>
    <t>伊勢田明星園小規模多機能型居宅介護</t>
  </si>
  <si>
    <t>複合型施設鳳凰槇島</t>
  </si>
  <si>
    <t>あすみる小規模多機能型居宅介護事業所</t>
  </si>
  <si>
    <t>オレンジデイサービスセンターヴィラ鳳凰</t>
  </si>
  <si>
    <t>宇治おかもと安心介護の家（小規模多機能型）</t>
  </si>
  <si>
    <t>医療法人社団コクラ医院小規模多機能型居宅介護「どんぐりの家」</t>
  </si>
  <si>
    <t>城陽市寺田新池６５番地２</t>
  </si>
  <si>
    <t>小規模多機能ホームまごころ城陽</t>
  </si>
  <si>
    <t>610-0111</t>
  </si>
  <si>
    <t>コスモス男山</t>
  </si>
  <si>
    <t>八幡市男山笹谷４番地２Ｄ１９－１０６・１０７号</t>
  </si>
  <si>
    <t>614-8372</t>
  </si>
  <si>
    <t>610-0314</t>
  </si>
  <si>
    <t>610-0332</t>
  </si>
  <si>
    <t>すこやかサニーデイサービス</t>
  </si>
  <si>
    <t>医療法人南斗六星会デイサービスセンター</t>
  </si>
  <si>
    <t>629-2302</t>
  </si>
  <si>
    <t>与謝郡与謝野町字下山田９９－３</t>
  </si>
  <si>
    <t>京丹後市国民健康保険直営宇川診療所</t>
  </si>
  <si>
    <t>627-0242</t>
  </si>
  <si>
    <t>伊根デイサービスセンター</t>
  </si>
  <si>
    <t>虹ヶ丘デイサービスセンター</t>
  </si>
  <si>
    <t>デイサービスセンター岩滝あじさい苑</t>
  </si>
  <si>
    <t>629-2421</t>
  </si>
  <si>
    <t>リハプライド与謝野</t>
  </si>
  <si>
    <t>629-2413</t>
  </si>
  <si>
    <t>天橋園通所介護事業所</t>
  </si>
  <si>
    <t>626-0043</t>
  </si>
  <si>
    <t>はまなす苑通所介護事業所</t>
  </si>
  <si>
    <t>626-0071</t>
  </si>
  <si>
    <t>ハウゼ天橋通所介護事業所</t>
  </si>
  <si>
    <t>総合老人福祉施設はごろも苑</t>
  </si>
  <si>
    <t>京丹後市峰山町長岡２０９３番地</t>
  </si>
  <si>
    <t>627-0042</t>
  </si>
  <si>
    <t>浜詰デイサービスセンター</t>
  </si>
  <si>
    <t>京丹後市網野町浜詰３３６番地</t>
  </si>
  <si>
    <t>629-3245</t>
  </si>
  <si>
    <t>佐濃デイサービスセンターこうりゅうの里</t>
  </si>
  <si>
    <t>京丹後市久美浜町竹藤４０番地</t>
  </si>
  <si>
    <t>629-3557</t>
  </si>
  <si>
    <t>京丹後市網野デイサービスセンター</t>
  </si>
  <si>
    <t>京丹後市網野町網野３８５番地の１</t>
  </si>
  <si>
    <t>デイサービス京丹後</t>
  </si>
  <si>
    <t>京丹後市大宮町周枳３４７番地</t>
  </si>
  <si>
    <t>629-2503</t>
  </si>
  <si>
    <t>デイサービスセンター住の江</t>
  </si>
  <si>
    <t>京丹後市弥栄町溝谷３５２４番地</t>
  </si>
  <si>
    <t>627-0012</t>
  </si>
  <si>
    <t>吉笑庵デイサービス峰山</t>
  </si>
  <si>
    <t>627-0036</t>
  </si>
  <si>
    <t>ももくろデイサービス</t>
  </si>
  <si>
    <t>627-0004</t>
  </si>
  <si>
    <t>みんなのうち加悦奥</t>
  </si>
  <si>
    <t>629-2401</t>
  </si>
  <si>
    <t>おきなぎの家</t>
  </si>
  <si>
    <t>626-0423</t>
  </si>
  <si>
    <t>あるけるデイ・ユメライフ</t>
  </si>
  <si>
    <t>629-2261</t>
  </si>
  <si>
    <t>岩滝あじさい苑ひより</t>
  </si>
  <si>
    <t>626-0422</t>
  </si>
  <si>
    <t>宮津市字波路６５２番地</t>
  </si>
  <si>
    <t>626-0061</t>
  </si>
  <si>
    <t>はごろも苑みやづの家</t>
  </si>
  <si>
    <t>626-0041</t>
  </si>
  <si>
    <t>Re-style通所介護事業所</t>
  </si>
  <si>
    <t>ふれあいホーム桃山</t>
  </si>
  <si>
    <t>あけぼの荘</t>
  </si>
  <si>
    <t>京丹後市大宮町上常吉１２２６番地</t>
  </si>
  <si>
    <t>629-2533</t>
  </si>
  <si>
    <t>京丹後市峰山町内記４１６番地</t>
  </si>
  <si>
    <t>627-0003</t>
  </si>
  <si>
    <t>小規模多機能型居宅介護施設川上ふれあいの家</t>
  </si>
  <si>
    <t>629-3575</t>
  </si>
  <si>
    <t>はなまるデイサービス</t>
  </si>
  <si>
    <t>京丹後市弥栄町堤７４３番地の７</t>
  </si>
  <si>
    <t>627-0121</t>
  </si>
  <si>
    <t>小規模多機能型居宅介護施設田村ゆうゆうの里</t>
  </si>
  <si>
    <t>京丹後市久美浜町関１９９－１</t>
  </si>
  <si>
    <t>629-3437</t>
  </si>
  <si>
    <t>627-0025</t>
  </si>
  <si>
    <t>（福）五十鈴会大江デイサービスセンター</t>
  </si>
  <si>
    <t>サンヒルズ紫豊館</t>
  </si>
  <si>
    <t>福知山市字榎原小字平１８０番地の２</t>
  </si>
  <si>
    <t>620-0962</t>
  </si>
  <si>
    <t>三愛荘指定通所介護事業所</t>
  </si>
  <si>
    <t>土ニコニコハウスデイサービスセンター</t>
  </si>
  <si>
    <t>清水の園デイサービスセンター</t>
  </si>
  <si>
    <t>福知山市東羽合１２７ー２</t>
  </si>
  <si>
    <t>620-0933</t>
  </si>
  <si>
    <t>ミストラルもえぎの里</t>
  </si>
  <si>
    <t>リハビリデイサービスたけのこ福知山店</t>
  </si>
  <si>
    <t>福知山市篠尾新町２丁目８５番</t>
  </si>
  <si>
    <t>リハプライド福知山</t>
  </si>
  <si>
    <t>でいけあほーむかなや三丁目</t>
  </si>
  <si>
    <t>こもれび</t>
  </si>
  <si>
    <t>620-0846</t>
  </si>
  <si>
    <t>デイサービスセンターさわらび園</t>
  </si>
  <si>
    <t>宇治市槙島町郡５０番１</t>
  </si>
  <si>
    <t>介護老人保健施設リハ・ヴィラなぎさ苑</t>
  </si>
  <si>
    <t>宮津市字須津２２６８番地の１</t>
  </si>
  <si>
    <t>デイサービスセンターおおみや苑</t>
  </si>
  <si>
    <t>京丹後市大宮町口大野２９５番地</t>
  </si>
  <si>
    <t>629-2501</t>
  </si>
  <si>
    <t>629-2502</t>
  </si>
  <si>
    <t>ふれあいホーム神宮寺</t>
  </si>
  <si>
    <t>629-2303</t>
  </si>
  <si>
    <t>与謝郡与謝野町字石川小字姫路谷２３７６番地</t>
  </si>
  <si>
    <t>にれの木園デイサービスセンター</t>
  </si>
  <si>
    <t>福知山市字天田小字大塚１４－２</t>
  </si>
  <si>
    <t>ハートケアデイサービスセンター</t>
  </si>
  <si>
    <t>福知山市夜久野町額田１３９４－１</t>
  </si>
  <si>
    <t>629-1304</t>
  </si>
  <si>
    <t>620-0842</t>
  </si>
  <si>
    <t>（医）弘愛会西村内科さくらプラザ</t>
  </si>
  <si>
    <t>舞鶴市字浜７８２番地</t>
  </si>
  <si>
    <t>625-0036</t>
  </si>
  <si>
    <t>小谷整形外科医院通所リハビリテーション</t>
  </si>
  <si>
    <t>624-0816</t>
  </si>
  <si>
    <t>社協の家なごみ</t>
  </si>
  <si>
    <t>綾部市志賀郷町下町３番地</t>
  </si>
  <si>
    <t>623-0343</t>
  </si>
  <si>
    <t>リリ・ピアサ</t>
  </si>
  <si>
    <t>623-0054</t>
  </si>
  <si>
    <t>デイサービスセンター真愛の家</t>
  </si>
  <si>
    <t>デイサービスあっぷる</t>
  </si>
  <si>
    <t>舞鶴市字田中町１５－１１</t>
  </si>
  <si>
    <t>医療法人岸本病院デイサービスセンターハーティ</t>
  </si>
  <si>
    <t>舞鶴市南浜町１番地の３</t>
  </si>
  <si>
    <t>625-0057</t>
  </si>
  <si>
    <t>623-0042</t>
  </si>
  <si>
    <t>623-0102</t>
  </si>
  <si>
    <t>ふれあいホーム真愛</t>
  </si>
  <si>
    <t>舞鶴市字北田辺４１番地１、４２番地</t>
  </si>
  <si>
    <t>624-0855</t>
  </si>
  <si>
    <t>624-0946</t>
  </si>
  <si>
    <t>医療法人睦会ムツミ病院デイサービス</t>
  </si>
  <si>
    <t>621-0854</t>
  </si>
  <si>
    <t>公益財団南丹市福祉シルバー人材センター</t>
  </si>
  <si>
    <t>622-0004</t>
  </si>
  <si>
    <t>亀岡友愛園</t>
  </si>
  <si>
    <t>亀岡市本梅町平松ナベ倉１１番地</t>
  </si>
  <si>
    <t>やすらぎの里畑野</t>
  </si>
  <si>
    <t>亀岡市畑野町千ヶ畑西山５番地１６９</t>
  </si>
  <si>
    <t>621-0263</t>
  </si>
  <si>
    <t>デイサービスセンターあおぞら</t>
  </si>
  <si>
    <t>629-0152</t>
  </si>
  <si>
    <t>デイサービスふれあい本町</t>
  </si>
  <si>
    <t>亀岡陽風荘</t>
  </si>
  <si>
    <t>621-0254</t>
  </si>
  <si>
    <t>ラポールデイサービスセンター</t>
  </si>
  <si>
    <t>Ｓｕｋｋｕ</t>
  </si>
  <si>
    <t>ニチイケアセンター舞鶴</t>
  </si>
  <si>
    <t>624-0945</t>
  </si>
  <si>
    <t>629-1271</t>
  </si>
  <si>
    <t>622-0311</t>
  </si>
  <si>
    <t>船井郡京丹波町和田田中６番地１</t>
  </si>
  <si>
    <t>特定非営利活動法人ケアリング</t>
  </si>
  <si>
    <t>ニチイケアセンターゆらの里</t>
  </si>
  <si>
    <t>宇治市五ケ庄西田１－１</t>
  </si>
  <si>
    <t>グループホームヴィラ鳳凰</t>
  </si>
  <si>
    <t>アンジェス篠</t>
  </si>
  <si>
    <t>亀岡市篠町夕日ヶ丘三丁目９番１</t>
  </si>
  <si>
    <t>621-0829</t>
  </si>
  <si>
    <t>木津川市城山台７丁目43番地２</t>
  </si>
  <si>
    <t>ケアハウスなでしこ</t>
  </si>
  <si>
    <t>619-0204</t>
  </si>
  <si>
    <t>ケアハウスあじさい</t>
  </si>
  <si>
    <t>619-1154</t>
  </si>
  <si>
    <t xml:space="preserve">ユアサイド京田辺 </t>
  </si>
  <si>
    <t>京田辺市興戸南鉾立112</t>
  </si>
  <si>
    <t>グループホームおおみや</t>
  </si>
  <si>
    <t>京丹後市大宮町三坂１３２番地の３</t>
  </si>
  <si>
    <t>グループホーム善王寺</t>
  </si>
  <si>
    <t>グループホーム長岡</t>
  </si>
  <si>
    <t>グループホーム「わたしの親元」</t>
  </si>
  <si>
    <t>社会福祉法人和光会グループホーム梅林園</t>
  </si>
  <si>
    <t>グループホーム友愛</t>
  </si>
  <si>
    <t>城陽市市辺中垣内４番地</t>
  </si>
  <si>
    <t>城陽市寺田乾出北４５</t>
  </si>
  <si>
    <t>622-0011</t>
  </si>
  <si>
    <t>南丹市日吉町胡麻萩原１５番地</t>
  </si>
  <si>
    <t>第二ケアハウスはぎの里</t>
  </si>
  <si>
    <t>601-0751</t>
  </si>
  <si>
    <t>南丹市八木町西田早田３番地</t>
  </si>
  <si>
    <t>あんしんサポートハウス光華苑</t>
  </si>
  <si>
    <t>グループホーム幸せの里</t>
  </si>
  <si>
    <t>南丹市園部町上木崎町坪ノ内１９番地</t>
  </si>
  <si>
    <t>美山やすらぎホーム</t>
  </si>
  <si>
    <t>グループ・ホーム舞夢</t>
  </si>
  <si>
    <t>舞鶴市字桑飼上小字深田１０８８番地１</t>
  </si>
  <si>
    <t>向日市上植野下川原４６－４</t>
  </si>
  <si>
    <t>グループホームふれあい</t>
  </si>
  <si>
    <t>ケアハウスやまぶき</t>
  </si>
  <si>
    <t>京田辺市三山木西ノ河原４３番２</t>
  </si>
  <si>
    <t>向日市寺戸町殿長15-1</t>
  </si>
  <si>
    <t>福知山市夜久野町平野１０３０番地</t>
  </si>
  <si>
    <t>サービス付き高齢者向け住宅すてら</t>
  </si>
  <si>
    <t>京田辺市草内南垣内６</t>
  </si>
  <si>
    <t>住宅型有料老人ホーム福太郎</t>
  </si>
  <si>
    <t>木津川市城山台３丁目５-２</t>
  </si>
  <si>
    <t>長岡京市井ノ内南内畑67-11</t>
  </si>
  <si>
    <t>舞鶴赤十字病院</t>
  </si>
  <si>
    <t>介護老人保健施設エスペラル東舞鶴</t>
  </si>
  <si>
    <t>グループホームたのやま（共用型デイ）</t>
  </si>
  <si>
    <t>デイサービスセンター安寿</t>
  </si>
  <si>
    <t>モンファミーユ舞鶴デイサービスセンター</t>
  </si>
  <si>
    <t>デイサービスセンターグレイスヴィルまいづる</t>
  </si>
  <si>
    <t>地域密着型通所介護事業所けんさぽ</t>
  </si>
  <si>
    <t>介護老人保健施設こもれび</t>
  </si>
  <si>
    <t>介護老人保健施設陽生苑</t>
  </si>
  <si>
    <t>老人保健施設はぎの里</t>
  </si>
  <si>
    <t>デイサービスセンター長生園</t>
  </si>
  <si>
    <t>（福）山彦会瑞穂デイサービスセンター</t>
  </si>
  <si>
    <t>京丹波デイサービス</t>
  </si>
  <si>
    <t>船井郡京丹波町三ノ宮縄手39番地</t>
  </si>
  <si>
    <t>（福）亀岡市社会福祉協議会ガレリアかめおかデイサービスセンター</t>
  </si>
  <si>
    <t>有限会社ハートフルライフデイサービスセンターさくら</t>
  </si>
  <si>
    <t>社会福祉法人長生園第２デイサービスセンター</t>
  </si>
  <si>
    <t>Goodlife栄広園通所介護・介護予防通所介護事業所</t>
  </si>
  <si>
    <t>はぎの里ふれあいホーム</t>
  </si>
  <si>
    <t>はぎの里デイサービスセンター</t>
  </si>
  <si>
    <t>医療法人啓信会介護老人保健施設ひしの里</t>
  </si>
  <si>
    <t>志津川五和の園老人保健施設</t>
  </si>
  <si>
    <t>社会福祉法人和光会デイサービスセンター梅林園</t>
  </si>
  <si>
    <t>デイサービスりんく八幡</t>
  </si>
  <si>
    <t>莵道明星園小規模多機能型居宅介護</t>
  </si>
  <si>
    <t>京丹後市やさか老人保健施設ふくじゅ</t>
  </si>
  <si>
    <t>与謝の園通所介護事業所</t>
  </si>
  <si>
    <t>ねもとリハ特化型通所介護事業所</t>
  </si>
  <si>
    <t>デイサービスセンター青嵐荘</t>
  </si>
  <si>
    <t>天橋の郷通所介護事業所</t>
  </si>
  <si>
    <t>通所リハビリテーションあすろ</t>
  </si>
  <si>
    <t>（福）仙人福祉事業会夜久野デイサービスセンター</t>
  </si>
  <si>
    <t>デイサービスセンターみわの里</t>
  </si>
  <si>
    <t>福知山市デイサービスセンターほほえみの里</t>
  </si>
  <si>
    <t>老人保健施設あやべ</t>
  </si>
  <si>
    <t>舞鶴市中デイサービスセンター</t>
  </si>
  <si>
    <t>美山こぶしの里デイサービスセンター</t>
  </si>
  <si>
    <t>知井デイサービスセンター</t>
  </si>
  <si>
    <t>デイサービスセンター南天</t>
  </si>
  <si>
    <t>小規模多機能ホーム三愛の里うつね</t>
  </si>
  <si>
    <t>医療法人総心会長岡京病院</t>
  </si>
  <si>
    <t>介護老人保健施設マムフローラ</t>
  </si>
  <si>
    <t>（福）大山崎町社会福祉協議会</t>
  </si>
  <si>
    <t>（福）長岡京市社会福祉協議会きりしま苑</t>
  </si>
  <si>
    <t>医療法人村西医院デイサービスセンター</t>
  </si>
  <si>
    <t>デイサービスセンター天神の杜</t>
  </si>
  <si>
    <t>向日市社協デイサービスセンター</t>
  </si>
  <si>
    <t>ニチイのほほえみ長岡京</t>
  </si>
  <si>
    <t>医療法人広和会山下医院通所リハビリテーションセンター</t>
  </si>
  <si>
    <t>中島整形外科通所リハビリテーション</t>
  </si>
  <si>
    <t>医療法人社団医聖会介護老人保健施設とちのき</t>
  </si>
  <si>
    <t>介護老人保健施設やましろ</t>
  </si>
  <si>
    <t>デイサービスセンター加茂の里</t>
  </si>
  <si>
    <t>精華町デイサービスセンター神の園</t>
  </si>
  <si>
    <t>デイサービスセンターいっぷく</t>
  </si>
  <si>
    <t>リハビリデイサービスルピナス木津川</t>
  </si>
  <si>
    <t>老人保健施設アゼリアガーデン</t>
  </si>
  <si>
    <t>ゆるり</t>
  </si>
  <si>
    <t>小規模多機能型居宅介護涌出ぬくもりの里</t>
  </si>
  <si>
    <t>医療法人社団どろんこ会山口医院デイケアセンター</t>
  </si>
  <si>
    <t>介護老人保健施設石清水</t>
  </si>
  <si>
    <t>医療法人社団医聖会介護老人保健施設梨の里</t>
  </si>
  <si>
    <t>ひかり倶楽部</t>
  </si>
  <si>
    <t>宇治田原町デイサービスセンター</t>
  </si>
  <si>
    <t>萩の里</t>
  </si>
  <si>
    <t>デイサービス・マドンナ</t>
  </si>
  <si>
    <t>デイサービス友愛</t>
  </si>
  <si>
    <t>通所介護事業所ほほえみの里</t>
  </si>
  <si>
    <t>城陽市枇杷庄大堀94</t>
  </si>
  <si>
    <t>城陽市立東部デイサービスセンター</t>
  </si>
  <si>
    <t>城陽市久世芝ヶ原６番地の２</t>
  </si>
  <si>
    <t>かなエルケア城陽久世</t>
  </si>
  <si>
    <t>セピアの園京田辺市デイサービスセンター</t>
  </si>
  <si>
    <t>デイサービスセンターつつきの郷</t>
  </si>
  <si>
    <t>与謝野町立国民健康保険診療所</t>
  </si>
  <si>
    <t>オーチャード天橋立</t>
  </si>
  <si>
    <t>介護ハウスうえもり</t>
  </si>
  <si>
    <t>おおみや苑あけだの家</t>
  </si>
  <si>
    <t>でんでん倶楽部峰山</t>
  </si>
  <si>
    <t>老人保健施設第一緑風苑</t>
  </si>
  <si>
    <t>介護老人保健施設さくら苑</t>
  </si>
  <si>
    <t>岩戸ホーム</t>
  </si>
  <si>
    <t>福知山市三和町高齢者生活福祉センター・老人デイサービスセンター</t>
  </si>
  <si>
    <t>デイサービス豊の郷</t>
  </si>
  <si>
    <t>ひだまりデイサービスセンター</t>
  </si>
  <si>
    <t>医療法人鉢嶺医院</t>
  </si>
  <si>
    <t>医療法人社団医聖会八幡中央病院</t>
  </si>
  <si>
    <t>デイサービスはる</t>
  </si>
  <si>
    <t>小規模多機能ホームまごころ大久保</t>
  </si>
  <si>
    <t>ゆうあいの家</t>
  </si>
  <si>
    <t>アザレア舞鶴</t>
  </si>
  <si>
    <t>デイサービスあっとほーむ</t>
  </si>
  <si>
    <t>デイサービスセンターせいほう</t>
  </si>
  <si>
    <t>明治国際医療大学付属病院</t>
  </si>
  <si>
    <t>（福）わち福祉会長老苑デイサービスセンター</t>
  </si>
  <si>
    <t>第二亀岡園デイサービスセンター</t>
  </si>
  <si>
    <t>亀岡園デイサービスセンター</t>
  </si>
  <si>
    <t>あおばリハビリデイサービスセンター</t>
  </si>
  <si>
    <t>社会福祉法人　京丹波町社会福祉協議会　デイサービスセンターほほえみ</t>
  </si>
  <si>
    <t>ロイヤルひらおだい通所介護事業所</t>
  </si>
  <si>
    <t>デイサービス・コクア</t>
  </si>
  <si>
    <t>NEXTみらい</t>
  </si>
  <si>
    <t>医療法人徳洲会　宇治徳洲会介護センター　宇治徳洲会ヘルパーステーション</t>
  </si>
  <si>
    <t>荒木クリニックホームヘルパーステーション</t>
  </si>
  <si>
    <t>医療法人昭洋会ヘルパーステーション</t>
  </si>
  <si>
    <t>614-8004</t>
  </si>
  <si>
    <t>せんしゅんかい訪問介護センター西山天王山</t>
  </si>
  <si>
    <t>乙訓医療生活協同組合医誠会訪問介護ステーション</t>
  </si>
  <si>
    <t>公益社団法人京都保健会在宅ケアステーションげんき</t>
  </si>
  <si>
    <t>623-0116</t>
  </si>
  <si>
    <t>公益社団法人京都保健会　ふれあいステーションゆきわり　</t>
  </si>
  <si>
    <t>ヘルパーステーションきょうらく</t>
  </si>
  <si>
    <t>訪問介護ステーションアゼリア</t>
  </si>
  <si>
    <t>訪問介護ステーション加茂の里</t>
  </si>
  <si>
    <t>618-0091</t>
  </si>
  <si>
    <t>社会福祉法人　久御山町社会福祉協議会</t>
  </si>
  <si>
    <t>楽生苑　指定訪問介護事業所</t>
  </si>
  <si>
    <t>久世郡久御山町大字林小字北畑１０５番地久御山団地１７棟１０４号</t>
  </si>
  <si>
    <t>恋四季</t>
  </si>
  <si>
    <t>613-0032</t>
  </si>
  <si>
    <t>一般財団法人 宇治市福祉サービス公社 ホームヘルプセンターぽっぽひがしうじ</t>
  </si>
  <si>
    <t>ホームヘルパーステーション明星</t>
  </si>
  <si>
    <t>ホームヘルパーステーションさわらび園</t>
  </si>
  <si>
    <t>新日本サービス</t>
  </si>
  <si>
    <t>ニチイケアセンター宇治</t>
  </si>
  <si>
    <t>宇治市宇治壱番１３４番地の１宇治荒川ビル１階</t>
  </si>
  <si>
    <t>一般財団法人宇治市福祉サービス公社ホームヘルプセンターぽっぽ</t>
  </si>
  <si>
    <t>あさぎりホームヘルパーステーション</t>
  </si>
  <si>
    <t>宇治市白川鍋倉山２２番地１０ケアハウスあさぎり内</t>
  </si>
  <si>
    <t>医療法人啓信会ヘルパーステーションリエゾン大久保</t>
  </si>
  <si>
    <t>特定非営利活動法人コミュニティＣＡＳＡケア・サービス青葉</t>
  </si>
  <si>
    <t>医療法人栄仁会ホームヘルプセンターおうばく</t>
  </si>
  <si>
    <t>ニチイケアセンター宇治大久保</t>
  </si>
  <si>
    <t>たよりになる輪</t>
  </si>
  <si>
    <t>スーパー・コート宇治大久保訪問介護事業所</t>
  </si>
  <si>
    <t>ヘルパーステーションすずめ</t>
  </si>
  <si>
    <t>医療法人社団神野医院ヘルパーステーションライヴ</t>
  </si>
  <si>
    <t>訪問介護くらしのハーモニー</t>
  </si>
  <si>
    <t>介護の花たば</t>
  </si>
  <si>
    <t>訪問介護ステーションふくろう</t>
  </si>
  <si>
    <t>（福）同胞会　ヘルパーステーション　ほーぷ</t>
  </si>
  <si>
    <t>カーティアスケア訪問介護センター</t>
  </si>
  <si>
    <t>訪問介護事業所そらまめ</t>
  </si>
  <si>
    <t>ヘルパーステーションみやこ</t>
  </si>
  <si>
    <t>ななほしかいご</t>
  </si>
  <si>
    <t>ケアセンター　フィット・宇治</t>
  </si>
  <si>
    <t>ヘルパーステーション　スイート宇治</t>
  </si>
  <si>
    <t>宇治憩の家事業所</t>
  </si>
  <si>
    <t>ケアセンターうさかめ</t>
  </si>
  <si>
    <t>萩風</t>
  </si>
  <si>
    <t>ケアステーションあんじぇす宇治木幡</t>
  </si>
  <si>
    <t>宝城メディカルサポート</t>
  </si>
  <si>
    <t>ヘルパーステーション　あか利</t>
  </si>
  <si>
    <t>ニチイケアセンター六地蔵</t>
  </si>
  <si>
    <t>ヘルパーステーション　レガーロ</t>
  </si>
  <si>
    <t>医療法人弥生会　ヘルパーステーション沙羅</t>
  </si>
  <si>
    <t>宇治市莵道平町16番1</t>
  </si>
  <si>
    <t>ヘルパーステーション結び</t>
  </si>
  <si>
    <t>ホームケア土屋　京滋</t>
  </si>
  <si>
    <t>ケア２１宇治</t>
  </si>
  <si>
    <t>ヘルパーステーションもみじ</t>
  </si>
  <si>
    <t>学研ココファン宇治駅前ヘルパーセンター</t>
  </si>
  <si>
    <t>訪問介護事業所 kitto･care</t>
  </si>
  <si>
    <t>宇治田原町在宅介護支援センター</t>
  </si>
  <si>
    <t>弥勒会井手町ヘルパーステーション</t>
  </si>
  <si>
    <t>訪問介護ステーションかおり</t>
  </si>
  <si>
    <t>610-0255</t>
  </si>
  <si>
    <t>（福）南山城村社会福祉協議会指定訪問介護事業所</t>
  </si>
  <si>
    <t>あすてる訪問介護ステーション</t>
  </si>
  <si>
    <t>ホームヘルプ神の園</t>
  </si>
  <si>
    <t>相楽郡精華町大字北稲八間小字焼山６番地</t>
  </si>
  <si>
    <t>619-0243</t>
  </si>
  <si>
    <t>和束町ホームヘルパーステーションなのはな</t>
  </si>
  <si>
    <t>ニチイケアセンター　けいはんな</t>
  </si>
  <si>
    <t>619-0231</t>
  </si>
  <si>
    <t>アイケア裕訪問介護</t>
  </si>
  <si>
    <t>訪問介護かぐら</t>
  </si>
  <si>
    <t>619-0246</t>
  </si>
  <si>
    <t>ラポール介護ステーション</t>
  </si>
  <si>
    <t>（福）わち福祉会長老苑在宅介護支援センター　</t>
  </si>
  <si>
    <t>船井郡京丹波町市場丸ヶ野８番地２</t>
  </si>
  <si>
    <t>ヘルパーステーション長生園</t>
  </si>
  <si>
    <t>南丹市園部町上木崎町坪ノ内１９</t>
  </si>
  <si>
    <t>公益財団法人南丹市福祉シルバー人材センター</t>
  </si>
  <si>
    <t>南丹市園部町小桜町６１番地５　こむぎ山健康学園内</t>
  </si>
  <si>
    <t>ＮＰＯ法人クローバー・サービス</t>
  </si>
  <si>
    <t>船井郡京丹波町角下大田４３番地の２</t>
  </si>
  <si>
    <t>社会福祉法人　京丹波町社会福祉協議会　ヘルパーセンターほほえみ</t>
  </si>
  <si>
    <t>ひまわり介護　訪問介護事業所</t>
  </si>
  <si>
    <t>622-0224</t>
  </si>
  <si>
    <t>（福）亀岡市社会福祉協議会ホームヘルプセンター</t>
  </si>
  <si>
    <t>亀岡市余部町樋又６１－１（ふれあいプラザ内）</t>
  </si>
  <si>
    <t>（医）亀岡病院「訪問介護ステーション」</t>
  </si>
  <si>
    <t>亀岡市新町１番地２</t>
  </si>
  <si>
    <t>ニチイケアセンター亀岡</t>
  </si>
  <si>
    <t>621-0828</t>
  </si>
  <si>
    <t>三愛の里訪問介護事業所</t>
  </si>
  <si>
    <t>621-0002</t>
  </si>
  <si>
    <t>有限会社　あいプランニング</t>
  </si>
  <si>
    <t>亀岡市北古世町２丁目６番１号</t>
  </si>
  <si>
    <t>ケアステーション虹の家</t>
  </si>
  <si>
    <t>ヘルパーステーション　ふれあいハート</t>
  </si>
  <si>
    <t>亀岡中央ヘルパーステーション</t>
  </si>
  <si>
    <t>621-0021</t>
  </si>
  <si>
    <t>ケアステーションあんじぇす亀岡</t>
  </si>
  <si>
    <t>あさがお介護事業所</t>
  </si>
  <si>
    <t>621-0831</t>
  </si>
  <si>
    <t>ヘルパーステーションしおん</t>
  </si>
  <si>
    <t>とうはく訪問介護事業所</t>
  </si>
  <si>
    <t>621-0855</t>
  </si>
  <si>
    <t>ケアステーションあんじぇす篠</t>
  </si>
  <si>
    <t>訪問介護事業所「花もみじ」</t>
  </si>
  <si>
    <t>あおばヘルパーステーション</t>
  </si>
  <si>
    <t>621-0814</t>
  </si>
  <si>
    <t>ホームヘルプセンターぴかピカ</t>
  </si>
  <si>
    <t>621-0023</t>
  </si>
  <si>
    <t>ホームヘルプセンター なのはな</t>
  </si>
  <si>
    <t>621-0041</t>
  </si>
  <si>
    <t>ヘルパーステーションきずな</t>
  </si>
  <si>
    <t>ホームヘルプセンターてるてる</t>
  </si>
  <si>
    <t>621-0803</t>
  </si>
  <si>
    <t>ホームヘルプステーション　といろ</t>
  </si>
  <si>
    <t>621-0012</t>
  </si>
  <si>
    <t>南丹市美山町島小栗栖山１３番地の１</t>
  </si>
  <si>
    <t>（福）綾部市社会福祉協議会</t>
  </si>
  <si>
    <t>綾部市川糸町南古屋敷５番地の１</t>
  </si>
  <si>
    <t>623-0012</t>
  </si>
  <si>
    <t>松寿苑訪問介護事業所</t>
  </si>
  <si>
    <t>（福）丹の国福祉会ヘルパーステーションあやべ西</t>
  </si>
  <si>
    <t>ふきのとう訪問介護事業所あやべ</t>
  </si>
  <si>
    <t>綾部東部在宅介護支援センター</t>
  </si>
  <si>
    <t>虹ヶ丘ホームヘルパーステーション</t>
  </si>
  <si>
    <t>社会福祉法人伊根町社会福祉協議会</t>
  </si>
  <si>
    <t>626-0413</t>
  </si>
  <si>
    <t>与謝の園訪問介護事業所</t>
  </si>
  <si>
    <t>629-2411</t>
  </si>
  <si>
    <t>丹後福祉応援団訪問介護事業所</t>
  </si>
  <si>
    <t>社会福祉法人与謝野町社会福祉協議会　岩滝事業所</t>
  </si>
  <si>
    <t>与謝郡与謝野町字岩滝２２７２番地１</t>
  </si>
  <si>
    <t>訪問介護なごみ</t>
  </si>
  <si>
    <t>介護ステーション　千鶴会</t>
  </si>
  <si>
    <t>社会福祉法人宮津市社会福祉協議会</t>
  </si>
  <si>
    <t>天橋訪問介護事業所</t>
  </si>
  <si>
    <t>宮津市字日置７８０番地</t>
  </si>
  <si>
    <t>ヘルパーステイション成相山青嵐荘</t>
  </si>
  <si>
    <t>宮津市字国分２００番地</t>
  </si>
  <si>
    <t>629-2234</t>
  </si>
  <si>
    <t>ヘルパーステーション夕凪の里</t>
  </si>
  <si>
    <t>ホームヘルプセンターおおみや苑</t>
  </si>
  <si>
    <t>いちがお園ホームヘルパーステーション</t>
  </si>
  <si>
    <t>丹後園ホームヘルプセンター</t>
  </si>
  <si>
    <t>海山園ヘルパーステーション</t>
  </si>
  <si>
    <t>京丹後市久美浜町湊宮４６７－６０</t>
  </si>
  <si>
    <t>ミストラル介護センター</t>
  </si>
  <si>
    <t>福知山市長田大野下２７３７番地１２</t>
  </si>
  <si>
    <t>620-0851</t>
  </si>
  <si>
    <t>（福）福知山市社会福祉協議会訪問介護事業所</t>
  </si>
  <si>
    <t>福知山市内記１０番地の１８総合福祉会館内</t>
  </si>
  <si>
    <t>620-0035</t>
  </si>
  <si>
    <t>福知山市字猪野々３１番地の１</t>
  </si>
  <si>
    <t>620-0984</t>
  </si>
  <si>
    <t>三愛荘指定訪問介護事業所</t>
  </si>
  <si>
    <t>ニチイケアセンター福知山</t>
  </si>
  <si>
    <t>福知山市末広町６丁目４番地福井ビル１階</t>
  </si>
  <si>
    <t>620-0054</t>
  </si>
  <si>
    <t>株式会社　栄光サービスセンター</t>
  </si>
  <si>
    <t>京都生協福祉事業部福知山ホームヘルプサービスセンター</t>
  </si>
  <si>
    <t>620-0946</t>
  </si>
  <si>
    <t>有限会社コアライフ</t>
  </si>
  <si>
    <t>福知山市厚２３５</t>
  </si>
  <si>
    <t>620-0058</t>
  </si>
  <si>
    <t>社会福祉法人福知山市社会福祉協議会三和支所訪問介護事業所</t>
  </si>
  <si>
    <t>福知山市三和町千束５１５番地</t>
  </si>
  <si>
    <t>社会福祉法人福知山市社会福祉協議会夜久野支所訪問介護事業所</t>
  </si>
  <si>
    <t>福知山市夜久野町平野１０３０</t>
  </si>
  <si>
    <t>社会福祉法人福知山市社会福祉協議会大江支所訪問介護事業所</t>
  </si>
  <si>
    <t>620-0301</t>
  </si>
  <si>
    <t>社会福祉法人福知山シルバーニコニコハウスヘルパーステーション</t>
  </si>
  <si>
    <t>南風訪問介護事業所</t>
  </si>
  <si>
    <t>620-0888</t>
  </si>
  <si>
    <t>町の訪問かいご屋さん　あず鬼</t>
  </si>
  <si>
    <t>620-0342</t>
  </si>
  <si>
    <t>ヘルパーステーションやすらぎ</t>
  </si>
  <si>
    <t>ヘルパーステーション安寿</t>
  </si>
  <si>
    <t>ヘルパーステーション真愛</t>
  </si>
  <si>
    <t>社会福祉法人舞鶴市社会福祉協議会</t>
  </si>
  <si>
    <t>オリエンタル株式会社</t>
  </si>
  <si>
    <t>（有）あんしん介護支援センター</t>
  </si>
  <si>
    <t>625-0051</t>
  </si>
  <si>
    <t>株式会社メタルエッグ介護事業部あっぷる</t>
  </si>
  <si>
    <t>625-0020</t>
  </si>
  <si>
    <t>医療法人岸本病院ヘルパーステーションハーティ</t>
  </si>
  <si>
    <t>ケア・オフィス舞夢</t>
  </si>
  <si>
    <t>624-0125</t>
  </si>
  <si>
    <t>有限会社コアライフ舞鶴</t>
  </si>
  <si>
    <t>舞鶴市森本町２８番地９</t>
  </si>
  <si>
    <t>訪問介護事業所ユアサイド</t>
  </si>
  <si>
    <t>株式会社にっぷく</t>
  </si>
  <si>
    <t>624-0927</t>
  </si>
  <si>
    <t>訪問介護事業所　音色</t>
  </si>
  <si>
    <t>624-0853</t>
  </si>
  <si>
    <t>訪問介護ステーションヴィラ城陽</t>
  </si>
  <si>
    <t>（福）城陽市社会福祉協議会訪問介護センター</t>
  </si>
  <si>
    <t>やましろ健康医療生活協同組合　さぽーとゆう・ゆう・ゆう</t>
  </si>
  <si>
    <t>訪問介護事業所ひだまり</t>
  </si>
  <si>
    <t>居宅サービス事業所ほほえみ</t>
  </si>
  <si>
    <t>きらっと介護支援センター</t>
  </si>
  <si>
    <t>医療法人啓信会ヘルパーステーション萌木の村２１</t>
  </si>
  <si>
    <t>ヘルパーステーション　スイート</t>
  </si>
  <si>
    <t>やさしい手京都北　城陽訪問介護事業所</t>
  </si>
  <si>
    <t>訪問介護事業所　プラス</t>
  </si>
  <si>
    <t>このはなヘルパーステーション</t>
  </si>
  <si>
    <t>ホームヘルパーステーションやまばと</t>
  </si>
  <si>
    <t>社会福祉法人　八幡市社会福祉協議会ホームヘルパーステーション</t>
  </si>
  <si>
    <t>614-8022</t>
  </si>
  <si>
    <t>株式会社サンてらす　</t>
  </si>
  <si>
    <t>美杉会ホームヘルパーステーション男山</t>
  </si>
  <si>
    <t>ヘルパーステーション　あさがお</t>
  </si>
  <si>
    <t>614-8003</t>
  </si>
  <si>
    <t>ニチイケアセンター京都八幡</t>
  </si>
  <si>
    <t>614-8002</t>
  </si>
  <si>
    <t>医療法人社団医聖会　ヘルパーステーションさくら</t>
  </si>
  <si>
    <t>訪問介護ステーションわびすけ</t>
  </si>
  <si>
    <t>614-8364</t>
  </si>
  <si>
    <t>そうごうケアステーション南京都</t>
  </si>
  <si>
    <t>614-8025</t>
  </si>
  <si>
    <t>ツクイ京都男山</t>
  </si>
  <si>
    <t>614-8373</t>
  </si>
  <si>
    <t>乙訓訪問介護事業所</t>
  </si>
  <si>
    <t>617-0832</t>
  </si>
  <si>
    <t>（福）海印寺徳寿会竹の里ホーム訪問介護事業所</t>
  </si>
  <si>
    <t>長岡京ケアハートガーデン　訪問介護事業所「西山の郷」</t>
  </si>
  <si>
    <t>ＮＰＯ法人ネットワークすてっぷ訪問介護事業所</t>
  </si>
  <si>
    <t>長岡京市河陽が丘１丁目８番地の４</t>
  </si>
  <si>
    <t>617-0852</t>
  </si>
  <si>
    <t>きょうと福祉倶楽部</t>
  </si>
  <si>
    <t>長岡京市天神４丁目７－８ハイツ東台１０１号</t>
  </si>
  <si>
    <t>株式会社はあーと介護サービス</t>
  </si>
  <si>
    <t>617-0812</t>
  </si>
  <si>
    <t>訪問介護サポートセンター竹泉</t>
  </si>
  <si>
    <t>訪問介護事業所だんらん</t>
  </si>
  <si>
    <t>プラチナ・訪問介護ステーション京都長岡京</t>
  </si>
  <si>
    <t>さがの福寿苑ケアサービス</t>
  </si>
  <si>
    <t>エルケア株式会社　エルケア長岡京ケアセンター</t>
  </si>
  <si>
    <t>せーのへルパー事業所</t>
  </si>
  <si>
    <t>ケア２１長岡天神</t>
  </si>
  <si>
    <t>ヘルパーステーション伊藤屋</t>
  </si>
  <si>
    <t>617-0821</t>
  </si>
  <si>
    <t>ニチイケアセンター長岡天神</t>
  </si>
  <si>
    <t>訪問介護　手と手</t>
  </si>
  <si>
    <t>いずみケアサポート</t>
  </si>
  <si>
    <t>ホームヘルプセンター向陽苑</t>
  </si>
  <si>
    <t>向日市社協ホームヘルプセンター</t>
  </si>
  <si>
    <t>有限会社正光</t>
  </si>
  <si>
    <t>向日市寺戸町笹屋２０番１９</t>
  </si>
  <si>
    <t>ヘルパーステーションヴィケア</t>
  </si>
  <si>
    <t>介護サービスステーションこころ</t>
  </si>
  <si>
    <t>向日市上植野町吉備寺８番地パネフリ第二ビル４Ｆ</t>
  </si>
  <si>
    <t>訪問介護ステーション　サンフラワー</t>
  </si>
  <si>
    <t>せんしゅんかい訪問介護センター上植野</t>
  </si>
  <si>
    <t>訪問介護事業所　ハナミズキ</t>
  </si>
  <si>
    <t>しあわせヘルパーステーション</t>
  </si>
  <si>
    <t>まどか訪問サービスステーション</t>
  </si>
  <si>
    <t>617-0811</t>
  </si>
  <si>
    <t>訪問介護　やまゆり</t>
  </si>
  <si>
    <t>ヘルパーステーション栞</t>
  </si>
  <si>
    <t>ＳＯＭＰＯケア　京都東向日　訪問介護</t>
  </si>
  <si>
    <t>支援センターはっする</t>
  </si>
  <si>
    <t>訪問介護事業所にこにこハウス</t>
  </si>
  <si>
    <t>ニチイケアセンター向日町</t>
  </si>
  <si>
    <t>ヘルパーステーション九十九園</t>
  </si>
  <si>
    <t>京田辺市社会福祉協議会ホームへルプセンター</t>
  </si>
  <si>
    <t>ＪＡ京都やましろ介護サービスセンター</t>
  </si>
  <si>
    <t>610-0334</t>
  </si>
  <si>
    <t>サンワセイフティー京鈴</t>
  </si>
  <si>
    <t>有限会社　初メ</t>
  </si>
  <si>
    <t>医療法人啓信会ヘルパーステーションリエゾン健康村</t>
  </si>
  <si>
    <t>医療法人社団　石鎚会　訪問介護センター　やすらぎ　</t>
  </si>
  <si>
    <t>ヘルパーステーションすずらん</t>
  </si>
  <si>
    <t>610-0331</t>
  </si>
  <si>
    <t>訪問介護事業所レスタート</t>
  </si>
  <si>
    <t>訪問介護事業所　らせな</t>
  </si>
  <si>
    <t>（福）京丹後市社会福祉協議会久美浜支所</t>
  </si>
  <si>
    <t>629-3405</t>
  </si>
  <si>
    <t>訪問介護満寿園</t>
  </si>
  <si>
    <t>ケアサービス　のんの　のんな</t>
  </si>
  <si>
    <t>介護ステーションふるさと</t>
  </si>
  <si>
    <t>訪問介護＆移送サービス　花ちゃん</t>
  </si>
  <si>
    <t>629-2511</t>
  </si>
  <si>
    <t>株式会社　きのこ　訪問介護事業所</t>
  </si>
  <si>
    <t>627-0133</t>
  </si>
  <si>
    <t>ほほえみ八木訪問介護事業所</t>
  </si>
  <si>
    <t>ほほえみかぐら訪問介護事業所</t>
  </si>
  <si>
    <t>南丹市日吉町保野田垣ノ内６番地４</t>
  </si>
  <si>
    <t>629-0301</t>
  </si>
  <si>
    <t>はぎの里訪問介護事業所</t>
  </si>
  <si>
    <t>なんたん介護</t>
  </si>
  <si>
    <t>629-0323</t>
  </si>
  <si>
    <t>訪問介護事業所ふぁいと</t>
  </si>
  <si>
    <t>622-0003</t>
  </si>
  <si>
    <t>居宅ほっとステーション手とて</t>
  </si>
  <si>
    <t>ヘルパーステーションあしたーる</t>
  </si>
  <si>
    <t>ヘルパーステーションふわりぃ</t>
  </si>
  <si>
    <t>629-0312</t>
  </si>
  <si>
    <t>社会福祉法人木津川市社会福祉協議会ケアセンターハッピーコスモス訪問介護事業所</t>
  </si>
  <si>
    <t>ケアセンターカインド木津川</t>
  </si>
  <si>
    <t>ヘルパーステーションケアブレス木津川</t>
  </si>
  <si>
    <t>木津川市相楽台６－１４－１</t>
  </si>
  <si>
    <t>みのりヘルパーステーション</t>
  </si>
  <si>
    <t>ニチイケアセンターきづがわ</t>
  </si>
  <si>
    <t>訪問介護事業所白ゆり</t>
  </si>
  <si>
    <t>笠置町社会福祉協議会訪問介護事業所</t>
  </si>
  <si>
    <t>財団法人園部福祉シルバー人材センター</t>
  </si>
  <si>
    <t>南丹市園部町小桜町６１の５</t>
  </si>
  <si>
    <t>パナソニック　エイジフリーケアセンター宇治・訪問入浴</t>
  </si>
  <si>
    <t>宇治市大久保町上ノ山４３－１藤和ライブタウン宇治大久保</t>
  </si>
  <si>
    <t>アースサポート宇治</t>
  </si>
  <si>
    <t>アサヒサンクリーン在宅介護センター宇治</t>
  </si>
  <si>
    <t>白百合訪問入浴介護ステーション神の園</t>
  </si>
  <si>
    <t>相楽郡精華町大字北稲八間小字焼山６</t>
  </si>
  <si>
    <t>アサヒサンクリーン在宅介護センター亀岡</t>
  </si>
  <si>
    <t>621-0051</t>
  </si>
  <si>
    <t>おおみや苑訪問入浴</t>
  </si>
  <si>
    <t>丹後園訪問入浴</t>
  </si>
  <si>
    <t>（福）福知山市社会福祉協議会訪問入浴介護事業所</t>
  </si>
  <si>
    <t>アサヒサンクリーン在宅介護センター舞鶴</t>
  </si>
  <si>
    <t>アサヒサンクリーン在宅介護センター長岡京</t>
  </si>
  <si>
    <t>617-0831</t>
  </si>
  <si>
    <t>アサヒサンクリーン在宅介護センター京田辺</t>
  </si>
  <si>
    <t>社会福祉法人木津川市社会福祉協議会ケアセンターハッピーコスモス訪問入浴介護事業所</t>
  </si>
  <si>
    <t>小野田医院</t>
  </si>
  <si>
    <t>618-0071</t>
  </si>
  <si>
    <t>乙訓郡大山崎町字大山崎小字高麗田３の４</t>
  </si>
  <si>
    <t>吾妻整形外科医院</t>
  </si>
  <si>
    <t>宇治市広野町東裏１０８－２</t>
  </si>
  <si>
    <t>医療法人社団高藤医院</t>
  </si>
  <si>
    <t>宇治市伊勢田町名木２丁目１－１８８</t>
  </si>
  <si>
    <t>611-0044</t>
  </si>
  <si>
    <t>医療法人小山内科医院</t>
  </si>
  <si>
    <t>宇治市大久保町北ノ山２４番地１　ホクユービル４階</t>
  </si>
  <si>
    <t>医療法人米田医院</t>
  </si>
  <si>
    <t>宇治市六地蔵町並１１</t>
  </si>
  <si>
    <t>才田小児科医院</t>
  </si>
  <si>
    <t>宇治市寺山台１丁目９－２</t>
  </si>
  <si>
    <t>611-0032</t>
  </si>
  <si>
    <t>医療法人こう内科クリニック</t>
  </si>
  <si>
    <t>宇治市木幡西浦３５番地１</t>
  </si>
  <si>
    <t>医療法人社団神野医院　じんのクリニック</t>
  </si>
  <si>
    <t>和束町国民健康保険診療所</t>
  </si>
  <si>
    <t>619-1213</t>
  </si>
  <si>
    <t>相楽郡和束町大字南小字川口４４</t>
  </si>
  <si>
    <t>医療法人　竹澤内科小児科医院</t>
  </si>
  <si>
    <t>島谷クリニック</t>
  </si>
  <si>
    <t>医療法人伊佐治医院</t>
  </si>
  <si>
    <t>医療法人社団瀬尾医院</t>
  </si>
  <si>
    <t>亀岡市篠町見晴１丁目８－３</t>
  </si>
  <si>
    <t>621-0824</t>
  </si>
  <si>
    <t>医療法人　宮前診療所</t>
  </si>
  <si>
    <t>亀岡市宮前町宮川西垣内１７</t>
  </si>
  <si>
    <t>621-0243</t>
  </si>
  <si>
    <t>医療法人さとう医院</t>
  </si>
  <si>
    <t>亀岡市千代川町高野林西ノ畑２７番地</t>
  </si>
  <si>
    <t>621-0042</t>
  </si>
  <si>
    <t>医療法人社団　鎌田整形外科医院</t>
  </si>
  <si>
    <t>621-0813</t>
  </si>
  <si>
    <t>医療法人社団西村医院</t>
  </si>
  <si>
    <t>綾部市栗町小東４－３</t>
  </si>
  <si>
    <t>医療法人横山医院</t>
  </si>
  <si>
    <t>623-0015</t>
  </si>
  <si>
    <t>医療法人仁寿会いわさく診療所</t>
  </si>
  <si>
    <t>与謝郡与謝野町字石川６８５番地１</t>
  </si>
  <si>
    <t>医療法人社団宮地外科医院</t>
  </si>
  <si>
    <t>宮津市字波路２３５５－１</t>
  </si>
  <si>
    <t>医療法人中川医院</t>
  </si>
  <si>
    <t>宮津市字漁師１６７３番地の１</t>
  </si>
  <si>
    <t>626-0003</t>
  </si>
  <si>
    <t>浪江医院</t>
  </si>
  <si>
    <t>医療法人福冨士会　訪問看護</t>
  </si>
  <si>
    <t>福知山市末広町４丁目１３番地</t>
  </si>
  <si>
    <t>医療法人社団福仁会古川医院</t>
  </si>
  <si>
    <t>福知山市字裏ノ８６</t>
  </si>
  <si>
    <t>620-0044</t>
  </si>
  <si>
    <t>医療法人社団冨阪眼科医院</t>
  </si>
  <si>
    <t>620-0045</t>
  </si>
  <si>
    <t>医療法人岩坪医院</t>
  </si>
  <si>
    <t>福知山市前田新町１８２</t>
  </si>
  <si>
    <t>620-0866</t>
  </si>
  <si>
    <t>松木皮膚科医院</t>
  </si>
  <si>
    <t>福知山市昭和町１９</t>
  </si>
  <si>
    <t>620-0052</t>
  </si>
  <si>
    <t>医療法人社団鳥井医院</t>
  </si>
  <si>
    <t>舞鶴市字倉谷１６７５</t>
  </si>
  <si>
    <t>624-0906</t>
  </si>
  <si>
    <t>医療法人弘愛会西村内科</t>
  </si>
  <si>
    <t>舞鶴市字浜７８２</t>
  </si>
  <si>
    <t>医療法人順正会浮島岸本診療所</t>
  </si>
  <si>
    <t>舞鶴市字溝尻５７－３</t>
  </si>
  <si>
    <t>625-0035</t>
  </si>
  <si>
    <t>公益社団法人京都保健会まいづる協立診療所</t>
  </si>
  <si>
    <t>大西医院</t>
  </si>
  <si>
    <t>舞鶴市字浜１８１</t>
  </si>
  <si>
    <t>市立舞鶴市民病院加佐診療所</t>
  </si>
  <si>
    <t>医療法人荒木クリニック</t>
  </si>
  <si>
    <t>医療法人肥後内科医院</t>
  </si>
  <si>
    <t>舞鶴市字浜８１３</t>
  </si>
  <si>
    <t>医療法人社団黒重会　黒田神経内科医院</t>
  </si>
  <si>
    <t>舞鶴市字浜５３７</t>
  </si>
  <si>
    <t>森澤医院</t>
  </si>
  <si>
    <t>城陽市寺田西ノ口１８</t>
  </si>
  <si>
    <t>医療法人社団鹿野医院</t>
  </si>
  <si>
    <t>城陽市富野西垣内２１</t>
  </si>
  <si>
    <t>医療法人ほりうち医院</t>
  </si>
  <si>
    <t>城陽市市辺柿木原５２の１</t>
  </si>
  <si>
    <t>医療法人清福会　安見内科医院</t>
  </si>
  <si>
    <t>城陽市枇杷庄鹿背田３７番地９</t>
  </si>
  <si>
    <t>とくだ小児科内科</t>
  </si>
  <si>
    <t>医療法人社団　渡部医院</t>
  </si>
  <si>
    <t>八幡市男山八望３－１</t>
  </si>
  <si>
    <t>下野医院</t>
  </si>
  <si>
    <t>八幡市八幡平谷２７</t>
  </si>
  <si>
    <t>614-8091</t>
  </si>
  <si>
    <t>医療法人小糸医院</t>
  </si>
  <si>
    <t>八幡市男山金振２０－２０</t>
  </si>
  <si>
    <t>医療法人みよし内科消化器科</t>
  </si>
  <si>
    <t>八幡市八幡柿ヶ谷１１の２</t>
  </si>
  <si>
    <t>614-8055</t>
  </si>
  <si>
    <t>工藤内科クリニック</t>
  </si>
  <si>
    <t>八幡市橋本東原５９－８</t>
  </si>
  <si>
    <t>614-8384</t>
  </si>
  <si>
    <t>医療法人清祥会川上内科</t>
  </si>
  <si>
    <t>614-8295</t>
  </si>
  <si>
    <t>畠中診療所</t>
  </si>
  <si>
    <t>長岡京市勝竜寺１１－１</t>
  </si>
  <si>
    <t>医療法人社団くぼた医院</t>
  </si>
  <si>
    <t>長岡京市馬場見場走り２５ー３</t>
  </si>
  <si>
    <t>神部整形外科</t>
  </si>
  <si>
    <t>医療法人馬本医院</t>
  </si>
  <si>
    <t>すずき内科クリニック</t>
  </si>
  <si>
    <t>長岡京市今里西の口７－１</t>
  </si>
  <si>
    <t>下尾医院</t>
  </si>
  <si>
    <t>長岡京市金ヶ原塚穴の前３－１パレス金ヶ原</t>
  </si>
  <si>
    <t>617-0856</t>
  </si>
  <si>
    <t>鈴木医院</t>
  </si>
  <si>
    <t>長岡京市開田２丁目３－１０</t>
  </si>
  <si>
    <t>医療法人社団　片岡診療所</t>
  </si>
  <si>
    <t>医療法人上原医院</t>
  </si>
  <si>
    <t>向日市物集女町池ノ裏１－６</t>
  </si>
  <si>
    <t>医療法人わかえ内科クリニック</t>
  </si>
  <si>
    <t>向日市上植野町御塔道２－１５</t>
  </si>
  <si>
    <t>医療法人恵洋会岩本医院</t>
  </si>
  <si>
    <t>向日市寺戸町向畑５７－３</t>
  </si>
  <si>
    <t>廣瀬診療所</t>
  </si>
  <si>
    <t>向日市上植野町上川原８番地の８</t>
  </si>
  <si>
    <t>医療法人きくおかクリニック</t>
  </si>
  <si>
    <t>向日市寺戸町殿長１９番地１トライアングルプラザビル１階</t>
  </si>
  <si>
    <t>胡医院</t>
  </si>
  <si>
    <t>向日市寺戸町永田１１の７１</t>
  </si>
  <si>
    <t>医療法人晴楓会洛西医院</t>
  </si>
  <si>
    <t>向日市鶏冠井町楓畑２５</t>
  </si>
  <si>
    <t>田畑医院</t>
  </si>
  <si>
    <t>京田辺市薪小欠２１</t>
  </si>
  <si>
    <t>川東整形外科</t>
  </si>
  <si>
    <t>医療法人社団翔裕会あめの医院</t>
  </si>
  <si>
    <t>京田辺市河原神谷８－１２</t>
  </si>
  <si>
    <t>医療法人井出産婦人科</t>
  </si>
  <si>
    <t>京田辺市東西神屋４３番地</t>
  </si>
  <si>
    <t>610-0362</t>
  </si>
  <si>
    <t>うえむら内科医院</t>
  </si>
  <si>
    <t>京田辺市興戸東垣内８５ー５</t>
  </si>
  <si>
    <t>医療法人新生会伊原内科医院</t>
  </si>
  <si>
    <t>610-0353</t>
  </si>
  <si>
    <t>中江医院</t>
  </si>
  <si>
    <t>京丹後市峰山町白銀９０６</t>
  </si>
  <si>
    <t>627-0033</t>
  </si>
  <si>
    <t>高田医院</t>
  </si>
  <si>
    <t>京丹後市峰山町杉谷９４５</t>
  </si>
  <si>
    <t>医療法人上田医院</t>
  </si>
  <si>
    <t>京丹後市網野町網野３２３</t>
  </si>
  <si>
    <t>特定医療法人三青園たちばな診療所</t>
  </si>
  <si>
    <t>京丹後市網野町浜詰２６３－１</t>
  </si>
  <si>
    <t>京丹後市国民健康保険直営大宮診療所</t>
  </si>
  <si>
    <t>京丹後市大宮町河辺２３４２</t>
  </si>
  <si>
    <t>京丹後市国民健康保険直営間人診療所</t>
  </si>
  <si>
    <t>京丹後市丹後町間人１６９９</t>
  </si>
  <si>
    <t>医療法人川西診療所</t>
  </si>
  <si>
    <t>南丹市園部町宮町３６</t>
  </si>
  <si>
    <t>622-0001</t>
  </si>
  <si>
    <t>きむら診療所</t>
  </si>
  <si>
    <t>南丹市八木町西田子北条３０の２</t>
  </si>
  <si>
    <t>629-0392</t>
  </si>
  <si>
    <t>藤岡五ヶ荘診療所</t>
  </si>
  <si>
    <t>629-0322</t>
  </si>
  <si>
    <t>冨井内科医院</t>
  </si>
  <si>
    <t>南丹市園部町横田３号１５１</t>
  </si>
  <si>
    <t>622-0051</t>
  </si>
  <si>
    <t>医療法人社団柳沢診療所</t>
  </si>
  <si>
    <t>木津川市山城町上狛東作り道５の１</t>
  </si>
  <si>
    <t>岡田医院</t>
  </si>
  <si>
    <t>木津川市山城町綺田神ノ木８６</t>
  </si>
  <si>
    <t>619-0201</t>
  </si>
  <si>
    <t>藤川医院</t>
  </si>
  <si>
    <t>木津川市相楽川の尻８１－１</t>
  </si>
  <si>
    <t>河村医院</t>
  </si>
  <si>
    <t>木津川市相楽台２丁目２－１３</t>
  </si>
  <si>
    <t>あさの内科クリニック</t>
  </si>
  <si>
    <t>木津川市木津川台７丁目１－３</t>
  </si>
  <si>
    <t>松尾クリニック</t>
  </si>
  <si>
    <t>619-0219</t>
  </si>
  <si>
    <t>小堤医院</t>
  </si>
  <si>
    <t>木津川市洲見台３丁目８番地５</t>
  </si>
  <si>
    <t>医療法人広和会山下医院</t>
  </si>
  <si>
    <t>木津川市相楽高下４６</t>
  </si>
  <si>
    <t>医療法人晃和会　いとうクリニック</t>
  </si>
  <si>
    <t>木津川市木津池田３４番地６</t>
  </si>
  <si>
    <t>医療法人松森内科医院</t>
  </si>
  <si>
    <t>池田医院</t>
  </si>
  <si>
    <t>木津川市加茂町里新戸７１番地</t>
  </si>
  <si>
    <t>医療法人逸歩会 こいし整形外科</t>
  </si>
  <si>
    <t>京都中部総合医療センター</t>
  </si>
  <si>
    <t>南丹市八木町八木上野２５</t>
  </si>
  <si>
    <t>京都山城総合医療センター</t>
  </si>
  <si>
    <t>国保京丹波町病院</t>
  </si>
  <si>
    <t>船井郡京丹波町和田大下２８番地</t>
  </si>
  <si>
    <t>市立福知山市民病院大江分院</t>
  </si>
  <si>
    <t>福知山市大江町河守１８０番地</t>
  </si>
  <si>
    <t>洛和会訪問看護ステーション天王山</t>
  </si>
  <si>
    <t>医療法人八仁会「あおぞら」訪問看護ステーション</t>
  </si>
  <si>
    <t>医療法人栄仁会訪問看護ステーションおうばく</t>
  </si>
  <si>
    <t>社会医療法人岡本病院（財団）訪問看護ステーションひまわり</t>
  </si>
  <si>
    <t>医療法人仁心会訪問看護ステーションうじがわ</t>
  </si>
  <si>
    <t>医療法人徳洲会宇治徳洲会訪問看護ステーション</t>
  </si>
  <si>
    <t>医療法人社団一心会　訪問看護ステーション　とくら</t>
  </si>
  <si>
    <t>有限会社　メンタルサポーター</t>
  </si>
  <si>
    <t>宇治市五ケ庄寺界道８０番地</t>
  </si>
  <si>
    <t>訪問看護ステーション　絆</t>
  </si>
  <si>
    <t>訪問看護ステーションふくろう</t>
  </si>
  <si>
    <t>宇治病院　訪問看護ステーション</t>
  </si>
  <si>
    <t>訪問看護ステーション　ハロ</t>
  </si>
  <si>
    <t>訪問看護　はーとステーション</t>
  </si>
  <si>
    <t>訪問看護ステーション きさと</t>
  </si>
  <si>
    <t>訪問看護ステーションみなも</t>
  </si>
  <si>
    <t>訪問看護ステーション　デューン宇治</t>
  </si>
  <si>
    <t>ラハイナ訪問看護ステーション</t>
  </si>
  <si>
    <t>訪問看護ステーション　縁</t>
  </si>
  <si>
    <t>訪問看護ステーション　かしのみ</t>
  </si>
  <si>
    <t>訪問看護ステーション　フィット・宇治</t>
  </si>
  <si>
    <t>訪問看護ステーション　つむぐ</t>
  </si>
  <si>
    <t>医療法人宝寿会　訪問看護ステーションひなた</t>
  </si>
  <si>
    <t>和禅　訪問看護ステーション</t>
  </si>
  <si>
    <t>訪問看護ステーションＬＩＦＥ</t>
  </si>
  <si>
    <t>訪問看護ステーションはすの実</t>
  </si>
  <si>
    <t>舞風</t>
  </si>
  <si>
    <t>訪問看護ステーションかがやき</t>
  </si>
  <si>
    <t>スーパー・コート宇治大久保訪問看護ステーション</t>
  </si>
  <si>
    <t>医療法人糖心会べっぷ訪問看護リハビリステーション</t>
  </si>
  <si>
    <t>医療法人弥生会訪問看護ステーションはなみずき</t>
  </si>
  <si>
    <t>宇治市莵道平町１７番</t>
  </si>
  <si>
    <t>訪問看護ステーション一歩</t>
  </si>
  <si>
    <t>訪問看護ステーションかおり</t>
  </si>
  <si>
    <t>訪問看護ステーション笑</t>
  </si>
  <si>
    <t>619-0241</t>
  </si>
  <si>
    <t>ファイン訪問看護ステーション</t>
  </si>
  <si>
    <t>カインドナース桜</t>
  </si>
  <si>
    <t>訪問看護ステーション縁</t>
  </si>
  <si>
    <t>619-0236</t>
  </si>
  <si>
    <t>クローバー訪問看護ステーション</t>
  </si>
  <si>
    <t>医療法人亀岡病院訪問看護ステーション</t>
  </si>
  <si>
    <t>亀岡市新町１番地の２</t>
  </si>
  <si>
    <t>訪問看護ステーション「亀岡シミズ」</t>
  </si>
  <si>
    <t>亀岡市篠町広田２丁目９番１３</t>
  </si>
  <si>
    <t>訪問看護ステーションこころ</t>
  </si>
  <si>
    <t>リハ＆ナースステーションａｍｉ</t>
  </si>
  <si>
    <t>訪問看護ステーション　オリーブ</t>
  </si>
  <si>
    <t>訪問看護ステーション笑ーる</t>
  </si>
  <si>
    <t>621-0013</t>
  </si>
  <si>
    <t>メディケア・リハビリ訪問看護ステーション亀岡</t>
  </si>
  <si>
    <t>610-0018</t>
  </si>
  <si>
    <t>綾部市立病院　訪問看護ステーション</t>
  </si>
  <si>
    <t>623-0011</t>
  </si>
  <si>
    <t>ふらむはぁと訪問看護・リハビリねっと綾部</t>
  </si>
  <si>
    <t>訪問看護ステーション陽</t>
  </si>
  <si>
    <t>623-0046</t>
  </si>
  <si>
    <t>公益社団法人京都府看護協会天の橋立訪問看護ステーション</t>
  </si>
  <si>
    <t>訪問看護ステーションさくら</t>
  </si>
  <si>
    <t>629-2402</t>
  </si>
  <si>
    <t>公益社団法人京都府看護協会宮津訪問看護ステーション</t>
  </si>
  <si>
    <t>訪問看護ステーションいわと</t>
  </si>
  <si>
    <t>訪問看護ステーションみわの里</t>
  </si>
  <si>
    <t>訪問看護ステーションいすず</t>
  </si>
  <si>
    <t>福知山市大江町二俣１６０７</t>
  </si>
  <si>
    <t>ハートケア訪問看護ステーション</t>
  </si>
  <si>
    <t>公益社団法人京都保健会ほっとステーションきぼう</t>
  </si>
  <si>
    <t>福知山市字土１番地</t>
  </si>
  <si>
    <t>620-0856</t>
  </si>
  <si>
    <t>医療法人　静寿会　訪問看護ステーション　すまいる</t>
  </si>
  <si>
    <t>訪問看護ステーションおおえ</t>
  </si>
  <si>
    <t>訪問看護ステーション　こもれび</t>
  </si>
  <si>
    <t>訪問看護ステーション　ほっぷ</t>
  </si>
  <si>
    <t>620-0063</t>
  </si>
  <si>
    <t>一般社団法人舞鶴医師会訪問看護ステーションはまなす</t>
  </si>
  <si>
    <t>舞鶴赤十字訪問看護ステーション</t>
  </si>
  <si>
    <t>荒木クリニック訪問看護ステーション</t>
  </si>
  <si>
    <t>舞鶴市字京田４５番地の２</t>
  </si>
  <si>
    <t>有限会社ピア・サポート訪問看護ステーション</t>
  </si>
  <si>
    <t>舞鶴市竜宮町３番地の１８</t>
  </si>
  <si>
    <t>625-0034</t>
  </si>
  <si>
    <t>訪問看護ステーションきょうらく</t>
  </si>
  <si>
    <t>訪問看護ステーション梅の木</t>
  </si>
  <si>
    <t>医療法人晴風園　訪問看護ステーションゆりかご</t>
  </si>
  <si>
    <t>城陽市寺田垣内後４３番地の１０</t>
  </si>
  <si>
    <t>医療法人啓信会訪問看護ステーションきづ川はろー</t>
  </si>
  <si>
    <t>メディケア・リハビリ訪問看護ステーション城陽</t>
  </si>
  <si>
    <t>訪問看護ステーション　こころ城陽</t>
  </si>
  <si>
    <t>ナーシングステーション　スイート</t>
  </si>
  <si>
    <t>訪問看護ステーション　エイト</t>
  </si>
  <si>
    <t>美杉会訪問看護ステーション男山</t>
  </si>
  <si>
    <t>医療法人社団医泉会　訪問看護ステーションさくら</t>
  </si>
  <si>
    <t>こはるびより訪問看護ステーション</t>
  </si>
  <si>
    <t>訪問看護ステーションいちご</t>
  </si>
  <si>
    <t>スローハンドケア八幡訪問看護ステーション</t>
  </si>
  <si>
    <t>614-8093</t>
  </si>
  <si>
    <t>訪問看護ステーション樹</t>
  </si>
  <si>
    <t>614-8051</t>
  </si>
  <si>
    <t>訪問看護ステーション　まいるど</t>
  </si>
  <si>
    <t>訪問看護ステーションアゼリア</t>
  </si>
  <si>
    <t>医療法人総心会訪問看護ステーション「ふれあい」</t>
  </si>
  <si>
    <t>千春会訪問看護ステーション</t>
  </si>
  <si>
    <t>あいケア・コミュニティ訪問看護ステーション</t>
  </si>
  <si>
    <t>訪問看護ステーションきりしま</t>
  </si>
  <si>
    <t>訪問看護ステーション　やすらぎの家</t>
  </si>
  <si>
    <t>617-0838</t>
  </si>
  <si>
    <t>信訪問看護ステーション</t>
  </si>
  <si>
    <t>フジリハビリ訪問看護ステーション</t>
  </si>
  <si>
    <t>アットホーム訪問看護ステーション長岡京</t>
  </si>
  <si>
    <t>訪問看護ステーション　ゆうなみ</t>
  </si>
  <si>
    <t>いずみ訪問看護リハビリステーション長岡京</t>
  </si>
  <si>
    <t>617-0842</t>
  </si>
  <si>
    <t>訪問看護ステーションまどか</t>
  </si>
  <si>
    <t>てらど訪問看護ステーション</t>
  </si>
  <si>
    <t>医誠会訪問看護ステーションにじ</t>
  </si>
  <si>
    <t>訪問看護ステーション白樺</t>
  </si>
  <si>
    <t>ウィズ訪問看護ステーション</t>
  </si>
  <si>
    <t>医療法人社団　石鎚会　訪問看護ステーション　やすらぎ　</t>
  </si>
  <si>
    <t>医療法人栄仁会訪問看護ステーション京たなべ</t>
  </si>
  <si>
    <t>緩和ケア訪問看護ステーション架け橋</t>
  </si>
  <si>
    <t>京田辺市三山木中央三丁目３番地９</t>
  </si>
  <si>
    <t>公益社団法人京都府看護協会南京都訪問看護ステーション</t>
  </si>
  <si>
    <t>なないろ訪問看護ステーション</t>
  </si>
  <si>
    <t>610-0351</t>
  </si>
  <si>
    <t>訪問看護リハビリステーションたもつ京田辺</t>
  </si>
  <si>
    <t>ホームナーシングゆりね</t>
  </si>
  <si>
    <t>おかもと訪問看護ステーション京田辺</t>
  </si>
  <si>
    <t>訪問看護ステーション　マハロ</t>
  </si>
  <si>
    <t>京丹後市久美浜訪問看護ステーション</t>
  </si>
  <si>
    <t>京丹後市久美浜町栃谷２３７１</t>
  </si>
  <si>
    <t>629-3411</t>
  </si>
  <si>
    <t>京丹後市立弥栄病院訪問看護ステーションふれあい</t>
  </si>
  <si>
    <t>公益社団法人京都保健会訪問看護ステーションゆたかの</t>
  </si>
  <si>
    <t>627-0005</t>
  </si>
  <si>
    <t>特定医療法人三青園丹後ふるさと病院訪問看護ステーション</t>
  </si>
  <si>
    <t>京丹後市立弥栄病院　訪問看護ステーションきずな</t>
  </si>
  <si>
    <t>明治国際医療大学附属訪問看護ステーション</t>
  </si>
  <si>
    <t>訪問看護ステーションなんたん</t>
  </si>
  <si>
    <t>アットホーム訪問看護ステーション園部</t>
  </si>
  <si>
    <t>622-0041</t>
  </si>
  <si>
    <t>医療法人社団菫会そのべ訪問看護ステーション</t>
  </si>
  <si>
    <t>（医）健和会訪問看護ステーションいずみ</t>
  </si>
  <si>
    <t>医療法人栄仁会訪問看護ステーションそうらく</t>
  </si>
  <si>
    <t>訪問看護ステーション　スターライフ</t>
  </si>
  <si>
    <t>619-0221</t>
  </si>
  <si>
    <t>訪問看護ステーションあじさい</t>
  </si>
  <si>
    <t>みのり訪問看護ステーション</t>
  </si>
  <si>
    <t>619-0200</t>
  </si>
  <si>
    <t>京都木津川ヤマシン訪問看護ステーション</t>
  </si>
  <si>
    <t>訪問看護ステーションＯｈａｎａ</t>
  </si>
  <si>
    <t>619-0202</t>
  </si>
  <si>
    <t>訪問看護ステーション　あゆみ</t>
  </si>
  <si>
    <t>伊根町訪問看護ステーション</t>
  </si>
  <si>
    <t>626-0425</t>
  </si>
  <si>
    <t>医療法人　八仁会　久御山南病院訪問リハビリテーション</t>
  </si>
  <si>
    <t>久世郡久御山町坊之池坊村中２８</t>
  </si>
  <si>
    <t>宇治市五ヶ庄三番割３２－１</t>
  </si>
  <si>
    <t>医療法人仁心会宇治川病院</t>
  </si>
  <si>
    <t>やましろ健康医療生活協同組合　あさくら診療所</t>
  </si>
  <si>
    <t>財団法人日本老人福祉財団京都ゆうゆうの里京都ゆうゆうの里診療所</t>
  </si>
  <si>
    <t>宇治市白川鍋倉山１４ー１</t>
  </si>
  <si>
    <t>宇治市平尾台４丁目３－２</t>
  </si>
  <si>
    <t>宇治武田病院</t>
  </si>
  <si>
    <t>宇治病院　訪問リハビリテーション</t>
  </si>
  <si>
    <t>医療法人社団どろんこ会山口医院</t>
  </si>
  <si>
    <t>610-0254</t>
  </si>
  <si>
    <t>古田診療所</t>
  </si>
  <si>
    <t>相楽郡精華町大字祝園小字門田８</t>
  </si>
  <si>
    <t>（医）丹笠会　丹波笠次病院　訪問リハビリテーション</t>
  </si>
  <si>
    <t>622-0213</t>
  </si>
  <si>
    <t>医療法人清仁会　亀岡シミズ病院</t>
  </si>
  <si>
    <t>医療法人　亀岡病院</t>
  </si>
  <si>
    <t>綾部市立病院</t>
  </si>
  <si>
    <t>綾部市青野町大塚２０－１</t>
  </si>
  <si>
    <t>公益社団法人京都保健会京都協立病院</t>
  </si>
  <si>
    <t>医療法人福冨士会　訪問リハビリテーション</t>
  </si>
  <si>
    <t>医療法人翠生会　松本病院</t>
  </si>
  <si>
    <t>医療法人竹下医院</t>
  </si>
  <si>
    <t>福知山市字天田１９３番地の２</t>
  </si>
  <si>
    <t>医療法人静寿会渡辺病院</t>
  </si>
  <si>
    <t>いづち医院</t>
  </si>
  <si>
    <t>福知山市字篠尾９９５番地</t>
  </si>
  <si>
    <t>620-0932</t>
  </si>
  <si>
    <t>澤田医院</t>
  </si>
  <si>
    <t>舞鶴市字浜無番地</t>
  </si>
  <si>
    <t>医療法人社団　鳥井医院</t>
  </si>
  <si>
    <t>舞鶴市倉谷１６７５</t>
  </si>
  <si>
    <t>医療法人啓信会京都きづ川病院</t>
  </si>
  <si>
    <t>城陽市久世下大谷１８－１１１</t>
  </si>
  <si>
    <t>八幡市八幡五反田３９－１</t>
  </si>
  <si>
    <t>614-8071</t>
  </si>
  <si>
    <t>医療法人社団医聖会京都八幡病院</t>
  </si>
  <si>
    <t>614-8114</t>
  </si>
  <si>
    <t>医療法人山下医院</t>
  </si>
  <si>
    <t>八幡市橋本向山２ー３</t>
  </si>
  <si>
    <t>614-8336</t>
  </si>
  <si>
    <t>医療法人昭洋会中村診療所</t>
  </si>
  <si>
    <t>財団法人長岡記念財団長岡病院</t>
  </si>
  <si>
    <t>医療法人社団千春会千春会病院</t>
  </si>
  <si>
    <t>長岡京市開田２丁目１４番２６号</t>
  </si>
  <si>
    <t>森本医院</t>
  </si>
  <si>
    <t>長岡京市天神１丁目１２－１２</t>
  </si>
  <si>
    <t>高山整形外科</t>
  </si>
  <si>
    <t>医療法人真生会向日回生病院</t>
  </si>
  <si>
    <t>医療法人社団　石鎚会　京都田辺記念病院</t>
  </si>
  <si>
    <t>京田辺市田辺戸絶１番地</t>
  </si>
  <si>
    <t>医療法人社団石鎚会松井山手クリニック</t>
  </si>
  <si>
    <t>610-0357</t>
  </si>
  <si>
    <t>医療法人　翔隆会　寺島クリニック</t>
  </si>
  <si>
    <t>公益財団法人丹後中央病院</t>
  </si>
  <si>
    <t>京丹後市峰山町杉谷１５８－１</t>
  </si>
  <si>
    <t>南丹市日吉町保野田ヒノ谷６番地の１</t>
  </si>
  <si>
    <t>医療法人社団菫会　園部病院</t>
  </si>
  <si>
    <t>精華町国民健康保険病院</t>
  </si>
  <si>
    <t>相楽郡精華町祝園砂子田７番地</t>
  </si>
  <si>
    <t>市立福知山市民病院</t>
  </si>
  <si>
    <t>620-8505</t>
  </si>
  <si>
    <t>京丹後市立弥栄病院</t>
  </si>
  <si>
    <t>京丹後市弥栄町溝谷３４５２番地の１</t>
  </si>
  <si>
    <t>舞鶴市字倉谷４２７</t>
  </si>
  <si>
    <t>医療法人啓信会介護老人保健施設ひしの里訪問リハビリテーション</t>
  </si>
  <si>
    <t>医療法人大澤会訪問リハビリテーション事業所こもれび</t>
  </si>
  <si>
    <t>621-0046</t>
  </si>
  <si>
    <t>医療法人社団恵心会京都綾部さくらホーム訪問リハビリテーション</t>
  </si>
  <si>
    <t>綾部市高津町遠所１番地６１１</t>
  </si>
  <si>
    <t>なぎさ苑訪問リハビリテーション事業所</t>
  </si>
  <si>
    <t>訪問リハビリテーション「さくら苑」</t>
  </si>
  <si>
    <t>福知山市字堀小字大岩谷３３７４番地</t>
  </si>
  <si>
    <t>620-0879</t>
  </si>
  <si>
    <t>アザレア舞鶴訪問リハビリテーションセンター</t>
  </si>
  <si>
    <t>舞鶴市大字和田小字中田１０５５－１</t>
  </si>
  <si>
    <t>625-0085</t>
  </si>
  <si>
    <t>訪問リハビリテーション　煌</t>
  </si>
  <si>
    <t>城陽市長池五社ヶ谷１４番地１</t>
  </si>
  <si>
    <t>610-0112</t>
  </si>
  <si>
    <t>アゼリアガーデン・訪問リハビリセンター</t>
  </si>
  <si>
    <t>せんしゅんかい訪問リハビリテーション西山天王山</t>
  </si>
  <si>
    <t>医療法人清仁会シミズふないの里</t>
  </si>
  <si>
    <t>南丹市八木町西田山崎１６番地</t>
  </si>
  <si>
    <t>医療法人社団中川医院居宅介護支援事業所</t>
  </si>
  <si>
    <t>乙訓郡大山崎町大山崎堀尻１６－１</t>
  </si>
  <si>
    <t>医療法人　仁心会　居宅介護支援センター　うじがわ</t>
  </si>
  <si>
    <t>社会医療法人岡本病院（財団）岡本介護支援センターひまわり</t>
  </si>
  <si>
    <t>宇治徳洲会介護センター</t>
  </si>
  <si>
    <t>医療法人社団服部医院</t>
  </si>
  <si>
    <t>宇治市宇治壱番６８</t>
  </si>
  <si>
    <t>医療法人社団どろんこ会山口医院ケアプランセンター</t>
  </si>
  <si>
    <t>綴喜郡宇治田原町銘城台７－２，７－１９</t>
  </si>
  <si>
    <t>（医）睦会ムツミ老人介護支援センター</t>
  </si>
  <si>
    <t>亀岡市下矢田町君塚８番地</t>
  </si>
  <si>
    <t>医療法人社団飯野小児科内科医院</t>
  </si>
  <si>
    <t>亀岡市南つつじヶ丘大葉台二丁目４４の１</t>
  </si>
  <si>
    <t>621-0846</t>
  </si>
  <si>
    <t>医療法人南斗六星会　居宅介護支援事業所</t>
  </si>
  <si>
    <t>与謝郡与謝野町字下山田９９番地の３</t>
  </si>
  <si>
    <t>医療法人　福冨士会　居宅介護支援事業所</t>
  </si>
  <si>
    <t>（医）弘愛会西村内科さくらプラザ介護支援センター</t>
  </si>
  <si>
    <t>医療法人社団晴友会小谷整形外科医院居宅介護支援事業所</t>
  </si>
  <si>
    <t>荒木クリニック居宅介護支援センター</t>
  </si>
  <si>
    <t>医療法人清福会　安見内科医院介護支援事業所</t>
  </si>
  <si>
    <t>医療法人昭洋会ケアプランセンター</t>
  </si>
  <si>
    <t>千春会居宅介護支援事業所　開田</t>
  </si>
  <si>
    <t>長岡京市開田２丁目12-3</t>
  </si>
  <si>
    <t>（医）総心会</t>
  </si>
  <si>
    <t>医療法人　芳松会　田辺病院居宅介護支援事業所</t>
  </si>
  <si>
    <t>医療法人　上田医院</t>
  </si>
  <si>
    <t>京丹後市網野町網野３２３番地</t>
  </si>
  <si>
    <t>医療法人広和会山下医院ケアプランセンター</t>
  </si>
  <si>
    <t>京丹後市立弥栄病院指定居宅介護支援事業所</t>
  </si>
  <si>
    <t>国保京丹波町病院居宅介護支援事業所</t>
  </si>
  <si>
    <t>赤尾居宅介護支援事業所</t>
  </si>
  <si>
    <t>綾部市宮代町土代９－８</t>
  </si>
  <si>
    <t>623-0053</t>
  </si>
  <si>
    <t>医療法人啓信会ケアプランセンターリエゾン久御山　ひしの里</t>
  </si>
  <si>
    <t>介護老人保健施設　とちのき</t>
  </si>
  <si>
    <t>619-0238</t>
  </si>
  <si>
    <t>医療法人大澤会居宅介護支援事業所こもれび</t>
  </si>
  <si>
    <t>陽生苑居宅介護支援事業所</t>
  </si>
  <si>
    <t>621-0826</t>
  </si>
  <si>
    <t>（福）丹の国福祉会在宅介護支援センターあやべ西</t>
  </si>
  <si>
    <t>介護老人保健施設京都綾部さくらホーム居宅介護支援事業所</t>
  </si>
  <si>
    <t>なぎさ苑居宅介護支援事業所</t>
  </si>
  <si>
    <t>居宅介護支援事業所「さくら苑」</t>
  </si>
  <si>
    <t>エスペラルケアプランセンター東舞鶴</t>
  </si>
  <si>
    <t>625-0007</t>
  </si>
  <si>
    <t>居宅介護支援事業所アゼリア</t>
  </si>
  <si>
    <t>介護老人保健施設　ケアセンター回生居宅介護支援事業所</t>
  </si>
  <si>
    <t>医療法人清仁会介護老人保健施設シミズふないの里居宅介護支援事業所</t>
  </si>
  <si>
    <t>ケアステーションあさくら</t>
  </si>
  <si>
    <t>ハートケア居宅介護支援事業所</t>
  </si>
  <si>
    <t>福知山市夜久野町額田１３９３－１</t>
  </si>
  <si>
    <t>有限会社　ピア・サポート居宅介護支援事業所</t>
  </si>
  <si>
    <t>医療法人啓信会訪問看護ステーションきづ川はろー居宅介護支援事業所</t>
  </si>
  <si>
    <t>訪問看護・介護アゼリア居宅介護支援事業所</t>
  </si>
  <si>
    <t>あいケア・コミュニティ居宅介護支援事業所</t>
  </si>
  <si>
    <t>明治国際医療大学附属ケアプランセンター</t>
  </si>
  <si>
    <t>ケアプランセンターいずみ</t>
  </si>
  <si>
    <t>居宅介護支援事業所　洛和ヴィラ天王山</t>
  </si>
  <si>
    <t>居宅介護支援事業所・さわだ</t>
  </si>
  <si>
    <t>社会福祉法人八康会　居宅介護支援事業所　東楽生苑</t>
  </si>
  <si>
    <t>久世郡久御山町林北畑１０５番地久御山団地１７棟１０３号</t>
  </si>
  <si>
    <t>社会福祉法人不動園平盛居宅介護支援事業所</t>
  </si>
  <si>
    <t>宇治明星園介護サービスセンター</t>
  </si>
  <si>
    <t>宇治市小倉介護サービスセンター</t>
  </si>
  <si>
    <t>一般財団法人宇治市福祉サービス公社　東宇治</t>
  </si>
  <si>
    <t>一般財団法人宇治市福祉サービス公社　西小倉</t>
  </si>
  <si>
    <t>ニングルの森平尾</t>
  </si>
  <si>
    <t>社会福祉法人一竹会宇治さわらび園居宅介護支援事業所</t>
  </si>
  <si>
    <t>新日本ケアサービス</t>
  </si>
  <si>
    <t>介護支援センターくらしのハーモニー</t>
  </si>
  <si>
    <t>一般財団法人宇治市福祉サービス公社　広野</t>
  </si>
  <si>
    <t>伝書鳩居宅介護支援事業所</t>
  </si>
  <si>
    <t>居宅介護支援事業所宇治琵琶</t>
  </si>
  <si>
    <t>ヴィラ鳳凰居宅介護支援事業所</t>
  </si>
  <si>
    <t>居宅介護支援まごころ大久保</t>
  </si>
  <si>
    <t>医療法人栄仁会ケアプランセンターおうばく</t>
  </si>
  <si>
    <t>白川明星園介護サービスセンター</t>
  </si>
  <si>
    <t>まごころ園居宅介護支援事業所</t>
  </si>
  <si>
    <t>医療法人社団神野医院ケアプランセンターライヴ</t>
  </si>
  <si>
    <t>居宅介護支援　メイプルリーフ</t>
  </si>
  <si>
    <t>一般財団法人宇治市福祉サービス公社　中宇治</t>
  </si>
  <si>
    <t>宇治病院ケアプランセンター</t>
  </si>
  <si>
    <t>天ヶ瀬苑居宅介護支援事業所</t>
  </si>
  <si>
    <t>医療法人啓信会　ケアプランセンター　リエゾン宇治おおくぼ</t>
  </si>
  <si>
    <t>ケアプランセンター　真恵</t>
  </si>
  <si>
    <t>（福）同胞会　ケアプランセンター　りふれ</t>
  </si>
  <si>
    <t>ケアプランセンター　フィット・宇治</t>
  </si>
  <si>
    <t>はるの花ケアプランセンター</t>
  </si>
  <si>
    <t>医療法人かどさか内科クリニック　ケアプランセンター頼政道</t>
  </si>
  <si>
    <t>ケアプランセンターえんじゅ宇治木幡</t>
  </si>
  <si>
    <t>ケアプランセンター音色</t>
  </si>
  <si>
    <t>弥勒会井手町在宅介護支援センター</t>
  </si>
  <si>
    <t>ケアプランセンターかおり</t>
  </si>
  <si>
    <t>（福）南山城村社会福祉協議会</t>
  </si>
  <si>
    <t>あすてるケアプランセンター</t>
  </si>
  <si>
    <t>加茂の里居宅介護支援事業所</t>
  </si>
  <si>
    <t>居宅介護支援事業所きはだの郷</t>
  </si>
  <si>
    <t>精華町在宅介護支援センター神の園</t>
  </si>
  <si>
    <t>和束町在宅介護支援センターなのはな</t>
  </si>
  <si>
    <t>笠置町指定居宅介護支援事業所</t>
  </si>
  <si>
    <t>加茂介護保険相談センター　アクティブ</t>
  </si>
  <si>
    <t>和楽会居宅介護支援事業所</t>
  </si>
  <si>
    <t>相楽郡和束町大字釜塚小字縄手２５番地</t>
  </si>
  <si>
    <t>元気塾ケアプランセンター</t>
  </si>
  <si>
    <t>619-0235</t>
  </si>
  <si>
    <t>ファインケアプランセンター</t>
  </si>
  <si>
    <t>ほうそのケアプランセンター</t>
  </si>
  <si>
    <t>クローバーケアプランセンター</t>
  </si>
  <si>
    <t>ラポール八木居宅介護支援センター</t>
  </si>
  <si>
    <t>はぎの里ケアプランセンター</t>
  </si>
  <si>
    <t>丹波高原荘福祉サービスセンター</t>
  </si>
  <si>
    <t>船井郡京丹波町実勢大平37番地1</t>
  </si>
  <si>
    <t>長生園居宅介護支援事業所</t>
  </si>
  <si>
    <t>社会福祉法人山彦会　山彦居宅介護支援センター</t>
  </si>
  <si>
    <t>南丹市園部町小桜町６１番地５</t>
  </si>
  <si>
    <t>船井郡京丹波町橋爪桧山５３番地</t>
  </si>
  <si>
    <t>社会福祉法人　京丹波町社会福祉協議会　ケアプランセンターほほえみ</t>
  </si>
  <si>
    <t>亀岡市本梅町平松ナベ倉１２番地</t>
  </si>
  <si>
    <t>亀岡市余部町桶又６１－１ふれあいプラザ内</t>
  </si>
  <si>
    <t>第二亀岡園老人介護支援センター</t>
  </si>
  <si>
    <t>亀岡園老人介護支援センター</t>
  </si>
  <si>
    <t>亀岡市河原林町河原尻上砂股１００</t>
  </si>
  <si>
    <t>亀岡あゆみ居宅介護支援事業所</t>
  </si>
  <si>
    <t>亀岡市篠町篠下中筋４５番地の３</t>
  </si>
  <si>
    <t>医療法人亀岡病院居宅介護総合支援センター</t>
  </si>
  <si>
    <t>621-0866</t>
  </si>
  <si>
    <t>亀岡シミズ居宅介護支援事業所</t>
  </si>
  <si>
    <t>指定居宅介護支援事業所　きずな</t>
  </si>
  <si>
    <t>ケアプランセンターえんじゅ亀岡</t>
  </si>
  <si>
    <t>合同会社京都ケアサポート</t>
  </si>
  <si>
    <t>居宅介護支援事業所「花もみじ」</t>
  </si>
  <si>
    <t>なのはな居宅介護支援事業所</t>
  </si>
  <si>
    <t>居宅介護支援事業所　美山こぶしの里</t>
  </si>
  <si>
    <t>601-0761</t>
  </si>
  <si>
    <t>松寿苑居宅介護支援事業所</t>
  </si>
  <si>
    <t>高齢支援センター松寿苑居宅介護支援事業所</t>
  </si>
  <si>
    <t>綾部市八津合町寺町１の１・２５番地</t>
  </si>
  <si>
    <t>ふきのとう居宅介護支援事業所</t>
  </si>
  <si>
    <t>どんぐりの家　居宅介護支援事業所</t>
  </si>
  <si>
    <t>623-0005</t>
  </si>
  <si>
    <t>ふらむはぁとリハマネジメント綾部</t>
  </si>
  <si>
    <t>居宅介護支援事業所　そわん</t>
  </si>
  <si>
    <t>623-0041</t>
  </si>
  <si>
    <t>（福）仙人福祉事業会夜久野介護センター</t>
  </si>
  <si>
    <t>居宅介護支援センター　みわの里</t>
  </si>
  <si>
    <t>福知山市三和町友渕小字大原野７９番地１３２</t>
  </si>
  <si>
    <t>伊根在宅介護支援センター</t>
  </si>
  <si>
    <t>与謝の園居宅介護支援事業所</t>
  </si>
  <si>
    <t>社会福祉法人与謝野町社会福祉協議会　介護事業所</t>
  </si>
  <si>
    <t>ひまわり居宅介護支援事業所</t>
  </si>
  <si>
    <t>629-2301</t>
  </si>
  <si>
    <t>きずな居宅介護支援事業所</t>
  </si>
  <si>
    <t>629-2313</t>
  </si>
  <si>
    <t>社会福祉法人宮津市社会福祉協議会　居宅介護支援事業所</t>
  </si>
  <si>
    <t>天橋園居宅介護支援事業所</t>
  </si>
  <si>
    <t>居宅介護支援事業所青嵐荘</t>
  </si>
  <si>
    <t>629-2244</t>
  </si>
  <si>
    <t>夕凪の里　居宅介護支援事業所</t>
  </si>
  <si>
    <t>おおみや苑在宅介護支援センター</t>
  </si>
  <si>
    <t>いちがお園在宅介護支援センター</t>
  </si>
  <si>
    <t>丹後園居宅介護支援事業所</t>
  </si>
  <si>
    <t>丸梅</t>
  </si>
  <si>
    <t>居宅介護支援事業所　海山園</t>
  </si>
  <si>
    <t>（福）五十鈴会大江在宅介護支援センター</t>
  </si>
  <si>
    <t>ケアプランセンターかなや三丁目</t>
  </si>
  <si>
    <t>福知山市字長田大野下２７３７番地１２</t>
  </si>
  <si>
    <t>（福）福知山市社会福祉協議会</t>
  </si>
  <si>
    <t>三愛荘居宅介護支援事業所</t>
  </si>
  <si>
    <t>空心福祉会ケアプランセンター</t>
  </si>
  <si>
    <t>福知山市字天田小字大塚１４－１</t>
  </si>
  <si>
    <t>（福）福知山シルバーニコニコ介護支援ルーム</t>
  </si>
  <si>
    <t>福知山市居宅介護支援事業所ほほえみの里</t>
  </si>
  <si>
    <t>福知山市字長田２３８－４</t>
  </si>
  <si>
    <t>620-0845</t>
  </si>
  <si>
    <t>社会福祉法人福知山市社会福祉協議会三和支所</t>
  </si>
  <si>
    <t>居宅介護支援センター豊の郷</t>
  </si>
  <si>
    <t>福知山市字大門９００番地</t>
  </si>
  <si>
    <t>コスモライフ北京都</t>
  </si>
  <si>
    <t>福知山市東羽合町１７３番地</t>
  </si>
  <si>
    <t>厚ニコニコハウス</t>
  </si>
  <si>
    <t>620-0867</t>
  </si>
  <si>
    <t>在宅介護支援センターやすらぎ</t>
  </si>
  <si>
    <t>在宅介護支援センター安寿</t>
  </si>
  <si>
    <t>在宅介護支援センター真愛の家</t>
  </si>
  <si>
    <t>在宅介護支援センター　グリーンプラザ博愛</t>
  </si>
  <si>
    <t>合資会社小春日和居宅介護支援事業所</t>
  </si>
  <si>
    <t>舞鶴市行永行永小字打木５８５番地ソーシンビル４０２</t>
  </si>
  <si>
    <t>医療法人岸本病院　居宅介護支援センター</t>
  </si>
  <si>
    <t>ケアプランセンターこころ</t>
  </si>
  <si>
    <t>医療法人社団外松医院居宅介護支援事業所</t>
  </si>
  <si>
    <t>居宅介護支援事業所ひまわり</t>
  </si>
  <si>
    <t>舞鶴市森町２４番地１</t>
  </si>
  <si>
    <t>みぢかなケアプランセンター</t>
  </si>
  <si>
    <t>アザレア舞鶴居宅介護支援事業所</t>
  </si>
  <si>
    <t>居宅介護支援事業所フクロウ</t>
  </si>
  <si>
    <t>ほーむけあセンター和心</t>
  </si>
  <si>
    <t>舞鶴市字余部上６８４番地７</t>
  </si>
  <si>
    <t>625-0083</t>
  </si>
  <si>
    <t>ケアプランセンター　そう</t>
  </si>
  <si>
    <t>625-0013</t>
  </si>
  <si>
    <t>介護相談室つなぐ</t>
  </si>
  <si>
    <t>（福）城陽市社会福祉協議会居宅介護支援事業所</t>
  </si>
  <si>
    <t>（福）城陽福祉会指定居宅介護支援事業所ひだまり</t>
  </si>
  <si>
    <t>居宅介護支援センター萌木の村</t>
  </si>
  <si>
    <t>居宅介護支援事業所ほほえみ</t>
  </si>
  <si>
    <t>居宅介護支援ホワイティー</t>
  </si>
  <si>
    <t>城陽市市辺小梨間３３番地２</t>
  </si>
  <si>
    <t>居宅介護支援　友愛</t>
  </si>
  <si>
    <t>城陽市寺田乾出北４５番地</t>
  </si>
  <si>
    <t>ケアプランセンター　コネクト</t>
  </si>
  <si>
    <t>ハートケア城陽</t>
  </si>
  <si>
    <t>花しょうぶケアプランセンター</t>
  </si>
  <si>
    <t>ケアプランセンター　あじさい</t>
  </si>
  <si>
    <t>八幡市居宅介護支援センターやまばと</t>
  </si>
  <si>
    <t>京都八勝館居宅介護支援事業所</t>
  </si>
  <si>
    <t>社会福祉法人　八幡市社会福祉協議会</t>
  </si>
  <si>
    <t>ケアサービスセンター　くつろぎ</t>
  </si>
  <si>
    <t>有智の郷ケアマネージメントセンター</t>
  </si>
  <si>
    <t>八幡市内里北ノ口５－１</t>
  </si>
  <si>
    <t>男山病院　居宅介護支援事業所</t>
  </si>
  <si>
    <t>居宅介護支援事業所　あさがお</t>
  </si>
  <si>
    <t>八幡市八幡月夜田３番地１</t>
  </si>
  <si>
    <t>医療法人社団医泉会　ケアプランセンターいずみ</t>
  </si>
  <si>
    <t>スローハンドケア八幡ケアプランセンター</t>
  </si>
  <si>
    <t>（福）長岡京市社会福祉協議会　きりしま苑</t>
  </si>
  <si>
    <t>（福）海印寺徳寿会竹の里ホーム居宅介護支援事業所</t>
  </si>
  <si>
    <t>旭が丘倶楽部居宅介護支援事業所</t>
  </si>
  <si>
    <t>長岡京ケアハートガーデン　居宅介護支援事業所「西山の郷」</t>
  </si>
  <si>
    <t>居宅介護支援事業所天神の杜</t>
  </si>
  <si>
    <t>長岡京市天神４丁目７－１２ハイツ東台１０１号</t>
  </si>
  <si>
    <t>ラポールおとくに居宅介護支援事業所</t>
  </si>
  <si>
    <t>居宅介護支援事業所　ふじ</t>
  </si>
  <si>
    <t>長岡京市久貝２丁目４番３４号</t>
  </si>
  <si>
    <t>居宅介護支援事業所 梅ヶ丘ケアサポート</t>
  </si>
  <si>
    <t>617-0841</t>
  </si>
  <si>
    <t>居宅介護支援事業所正光</t>
  </si>
  <si>
    <t>居宅介護支援事業所ひびき</t>
  </si>
  <si>
    <t>さがの福寿苑ケアプランセンター</t>
  </si>
  <si>
    <t>居宅介護支援事業所すみれ</t>
  </si>
  <si>
    <t>せーのケアマネステーション</t>
  </si>
  <si>
    <t>居宅介護支援事業所ゆき</t>
  </si>
  <si>
    <t>ピースフル空　居宅介護支援事業所</t>
  </si>
  <si>
    <t>向陽苑居宅介護支援事業所</t>
  </si>
  <si>
    <t>社会福祉法人向日市社会福祉協議会</t>
  </si>
  <si>
    <t>居宅介護支援事業所　サニーリッジ</t>
  </si>
  <si>
    <t>居宅介護支援事業所こころ</t>
  </si>
  <si>
    <t>居宅介護支援事業所　サンフラワーガーデン</t>
  </si>
  <si>
    <t>ケアプランセンター　ライフアーチ</t>
  </si>
  <si>
    <t>しあわせケアプランセンター</t>
  </si>
  <si>
    <t>居宅介護支援事業所プラスC</t>
  </si>
  <si>
    <t>ハートフル</t>
  </si>
  <si>
    <t>ＳＯＭＰＯケア京都東向日居宅介護支援　</t>
  </si>
  <si>
    <t>居宅介護支援事業所にこにこハウス</t>
  </si>
  <si>
    <t>九十九園京田辺市居宅介護支援センター</t>
  </si>
  <si>
    <t>医療法人社団　石鎚会　京都田辺中央病院居宅介護支援センター</t>
  </si>
  <si>
    <t>セピアの園京田辺市在宅介護支援センター</t>
  </si>
  <si>
    <t>京田辺市社会福祉協議会ケアプランセンター</t>
  </si>
  <si>
    <t>JA京都やましろ　介護サービスセンター</t>
  </si>
  <si>
    <t>居宅介護支援事業所　つつきの郷</t>
  </si>
  <si>
    <t>サンワセイフテイー京鈴居宅介護支援事業所</t>
  </si>
  <si>
    <t>医療法人　啓信会　ケアプランセンターリエゾン健康村</t>
  </si>
  <si>
    <t>居宅介護支援事業所みねケアプランセンター</t>
  </si>
  <si>
    <t>浪花企画居宅介護支援事業所</t>
  </si>
  <si>
    <t>おかもとケアプラン京田辺</t>
  </si>
  <si>
    <t>ケアプランセンター　アイ</t>
  </si>
  <si>
    <t>なないろ居宅介護支援事業所</t>
  </si>
  <si>
    <t>居宅介護支援事業所レスタート</t>
  </si>
  <si>
    <t>京丹後居宅介護支援事業所</t>
  </si>
  <si>
    <t>京丹後市大宮町周枳３４８－１番地</t>
  </si>
  <si>
    <t>総合老人福祉施設　弥栄はごろも苑</t>
  </si>
  <si>
    <t>はなまる居宅介護支援事業所</t>
  </si>
  <si>
    <t>居宅介護支援事業所満寿園</t>
  </si>
  <si>
    <t>ケアプラン　のんの　のんな</t>
  </si>
  <si>
    <t>久美浜居宅介護支援事業所</t>
  </si>
  <si>
    <t>きらり居宅介護支援事業所</t>
  </si>
  <si>
    <t>居宅介護支援サービス　花ちゃん</t>
  </si>
  <si>
    <t>627-0101</t>
  </si>
  <si>
    <t>ほほえみかぐら居宅介護支援事業所</t>
  </si>
  <si>
    <t>居宅介護支援センターほっこり</t>
  </si>
  <si>
    <t>南丹市八木町八木東久保２０番地３</t>
  </si>
  <si>
    <t>居宅介護支援事業所はぎの里オアシス</t>
  </si>
  <si>
    <t>南丹市園部町横田二号１１１番地１</t>
  </si>
  <si>
    <t>居宅介護支援事業所ふぁいと</t>
  </si>
  <si>
    <t>ケアプランセンター手とて</t>
  </si>
  <si>
    <t>医療法人社団菫会園部病院居宅介護支援事業所</t>
  </si>
  <si>
    <t>ケアプランセンターふわりぃ</t>
  </si>
  <si>
    <t>在宅事業施設ケアリング　ケアプランセンター希繋</t>
  </si>
  <si>
    <t>社会福祉法人木津川市社会福祉協議会ケアセンターハッピーコスモス居宅介護支援事業所</t>
  </si>
  <si>
    <t>ゆりのき　居宅介護支援事業所</t>
  </si>
  <si>
    <t>木津川市木津川台一丁目１９番１</t>
  </si>
  <si>
    <t>ケアプランセンターみかのはら</t>
  </si>
  <si>
    <t>福丸ケアプランセンター</t>
  </si>
  <si>
    <t>ケアマネジメント真心</t>
  </si>
  <si>
    <t>インクル・かもケアプランセンター</t>
  </si>
  <si>
    <t>つかさ社会福祉士事務所</t>
  </si>
  <si>
    <t>ソーシャル・サポートきづがわ</t>
  </si>
  <si>
    <t>ろっぽのみみ</t>
  </si>
  <si>
    <t>みのりケアプランセンター</t>
  </si>
  <si>
    <t>居宅介護支援事業所山城ぬくもりの里</t>
  </si>
  <si>
    <t>医療法人徳洲会　定期巡回・随時対応型訪問介護看護　宇治徳洲会</t>
  </si>
  <si>
    <t>24時間サポート　くらしのハーモニー</t>
  </si>
  <si>
    <t>社会福祉法人成光苑あんしんケアコールセンター２４</t>
  </si>
  <si>
    <t>あんしんケアコールセンターきょうらく</t>
  </si>
  <si>
    <t>定期巡回・随時対応型訪問介護看護ＹＭＢＴ</t>
  </si>
  <si>
    <t>せんしゅんかい訪問介護センター　上植野</t>
  </si>
  <si>
    <t>はごろも苑あんしんケアコールセンター２４</t>
  </si>
  <si>
    <t>介護レスキュー宮津事業所</t>
  </si>
  <si>
    <t>626-0018</t>
  </si>
  <si>
    <t>特定医療法人　美杉会　男山病院</t>
  </si>
  <si>
    <t>医療法人社団神野医院ショートステイじんの</t>
  </si>
  <si>
    <t>ラポールもろはた</t>
  </si>
  <si>
    <t>せんしゅんかいショートステイ　上植野</t>
  </si>
  <si>
    <t>せんしゅんかいショートステイ東向日</t>
  </si>
  <si>
    <t>やすらいろ</t>
  </si>
  <si>
    <t>合同会社　傍楽　訪問看護ステーション　月</t>
  </si>
  <si>
    <t>ぱれっと訪問看護ステーション</t>
  </si>
  <si>
    <t>訪問看護ステーションまるっと</t>
  </si>
  <si>
    <t>ケアフル訪問看護ステーション</t>
  </si>
  <si>
    <t>623-0021</t>
  </si>
  <si>
    <t>訪問看護ステーションみなと</t>
  </si>
  <si>
    <t>みつまる訪問看護ステーション</t>
  </si>
  <si>
    <t>訪問看護ステーションまんまる</t>
  </si>
  <si>
    <t>訪問看護ステーション　ミストラル山城</t>
  </si>
  <si>
    <t>居宅介護事業所ゆい</t>
  </si>
  <si>
    <t>訪問介護ステーション　きさと</t>
  </si>
  <si>
    <t>ゆずりは居宅介護支援事業所</t>
  </si>
  <si>
    <t>621-0821</t>
  </si>
  <si>
    <t>訪問入浴サービスTerme</t>
  </si>
  <si>
    <t>居宅介護支援事業所みなと</t>
  </si>
  <si>
    <t>ケア・オフィス　夢咲</t>
  </si>
  <si>
    <t>社会福祉法人　南山城学園　居宅介護支援事業所すまいる</t>
  </si>
  <si>
    <t>城陽市長池五社ヶ谷１４－１</t>
  </si>
  <si>
    <t>ケアプランセンターユキちゃん</t>
  </si>
  <si>
    <t>コクラ医院居宅介護支援センター</t>
  </si>
  <si>
    <t>訪問介護ステーション　ブライト</t>
  </si>
  <si>
    <t>ケアプランセンター　さんぽみち</t>
  </si>
  <si>
    <t>はぎの里訪問リハビリテーション事業所</t>
  </si>
  <si>
    <t>ケアプランセンターやましろ</t>
  </si>
  <si>
    <t>木津川市木津駅前一丁目２７番地</t>
  </si>
  <si>
    <t>グループホームささゆり</t>
  </si>
  <si>
    <t>629-1121</t>
  </si>
  <si>
    <t>中筋　小規模多機能型居宅介護施設　丹都</t>
  </si>
  <si>
    <t>ライフ・ステージ夢咲</t>
  </si>
  <si>
    <t>いさなご荘</t>
  </si>
  <si>
    <t>627-0053</t>
  </si>
  <si>
    <t>サニーリッジbio</t>
  </si>
  <si>
    <t>木津川市加茂町大野北出畑27番</t>
  </si>
  <si>
    <t>619-1142</t>
  </si>
  <si>
    <t>和楽訪問看護ステーション</t>
  </si>
  <si>
    <t>614-8067</t>
  </si>
  <si>
    <t>ヘルパーステーション　アムール</t>
  </si>
  <si>
    <t>居宅介護支援事業所ほっぷ</t>
  </si>
  <si>
    <t>プラチナ・グループホーム長岡京</t>
  </si>
  <si>
    <t>社会福祉法人　あじろぎ会　宇治病院ケアプランセンター大久保</t>
  </si>
  <si>
    <t>訪問看護リハビリ　ありがとう</t>
  </si>
  <si>
    <t>訪問看護リハビリステーションおむすび</t>
  </si>
  <si>
    <t>613-0046</t>
  </si>
  <si>
    <t>ヘルパーステーションスイート新田辺</t>
  </si>
  <si>
    <t>居宅介護支援事業所　縁寿</t>
  </si>
  <si>
    <t>京都府南丹市日吉町田原殿垣内７３番地１</t>
  </si>
  <si>
    <t>ヘルパーステーションファミエ</t>
  </si>
  <si>
    <t>京都府長岡京市長岡一丁目8番6号　パルデンス長岡京101号室</t>
  </si>
  <si>
    <t>プラチナ訪問看護ステーション京都長岡京</t>
  </si>
  <si>
    <t>京都府長岡京市天神1丁目19番5号</t>
  </si>
  <si>
    <t>訪問看護ステーションななほし</t>
  </si>
  <si>
    <t>京都府木津川市加茂町里中森２ー１０</t>
  </si>
  <si>
    <t xml:space="preserve">京都府亀岡市大井町並河二丁目5－10　京都教育学舎テナント2階　2‐D </t>
  </si>
  <si>
    <t>京都府綾部市並松町上溝口28番7</t>
  </si>
  <si>
    <t>623-0037</t>
  </si>
  <si>
    <t>京都府木津川市梅美台７丁目２番地１</t>
  </si>
  <si>
    <t>京都府宇治市莵道門前27-1サンベルナール271　203号</t>
  </si>
  <si>
    <t>ケアサポートむつき</t>
  </si>
  <si>
    <t>京都府城陽市寺田垣内後29番地17</t>
  </si>
  <si>
    <t>法人名</t>
    <rPh sb="0" eb="3">
      <t>ホウジンメイ</t>
    </rPh>
    <phoneticPr fontId="4"/>
  </si>
  <si>
    <t>事業所整理番号</t>
    <rPh sb="0" eb="3">
      <t>ジギョウショ</t>
    </rPh>
    <rPh sb="3" eb="7">
      <t>セイリバンゴウ</t>
    </rPh>
    <phoneticPr fontId="4"/>
  </si>
  <si>
    <t>【感染発生事業所への介護人材応援派遣】</t>
    <rPh sb="1" eb="3">
      <t>カンセン</t>
    </rPh>
    <rPh sb="3" eb="5">
      <t>ハッセイ</t>
    </rPh>
    <rPh sb="5" eb="8">
      <t>ジギョウショ</t>
    </rPh>
    <rPh sb="10" eb="14">
      <t>カイゴジンザイ</t>
    </rPh>
    <rPh sb="14" eb="16">
      <t>オウエン</t>
    </rPh>
    <rPh sb="16" eb="18">
      <t>ハケン</t>
    </rPh>
    <phoneticPr fontId="4"/>
  </si>
  <si>
    <t>　　旅費・宿泊費</t>
    <rPh sb="2" eb="4">
      <t>リョヒ</t>
    </rPh>
    <rPh sb="5" eb="8">
      <t>シュクハクヒ</t>
    </rPh>
    <phoneticPr fontId="4"/>
  </si>
  <si>
    <t>【感染発生事業所からの利用者受け入れ】</t>
    <rPh sb="1" eb="3">
      <t>カンセン</t>
    </rPh>
    <rPh sb="3" eb="5">
      <t>ハッセイ</t>
    </rPh>
    <rPh sb="5" eb="8">
      <t>ジギョウショ</t>
    </rPh>
    <rPh sb="11" eb="14">
      <t>リヨウシャ</t>
    </rPh>
    <rPh sb="14" eb="15">
      <t>ウ</t>
    </rPh>
    <rPh sb="16" eb="17">
      <t>イ</t>
    </rPh>
    <phoneticPr fontId="4"/>
  </si>
  <si>
    <t>（別添２の付表）施設内療養状況一覧表参照</t>
    <rPh sb="1" eb="3">
      <t>ベッテン</t>
    </rPh>
    <rPh sb="5" eb="7">
      <t>フヒョウ</t>
    </rPh>
    <rPh sb="8" eb="11">
      <t>シセツナイ</t>
    </rPh>
    <rPh sb="11" eb="13">
      <t>リョウヨウ</t>
    </rPh>
    <rPh sb="13" eb="17">
      <t>ジョウキョウイチラン</t>
    </rPh>
    <rPh sb="17" eb="18">
      <t>ヒョウ</t>
    </rPh>
    <rPh sb="18" eb="20">
      <t>サンショウ</t>
    </rPh>
    <phoneticPr fontId="4"/>
  </si>
  <si>
    <t>京都府知事</t>
    <rPh sb="0" eb="3">
      <t>キョウトフ</t>
    </rPh>
    <rPh sb="3" eb="5">
      <t>チジ</t>
    </rPh>
    <phoneticPr fontId="4"/>
  </si>
  <si>
    <t>・代表者の押印は不要です。</t>
    <rPh sb="1" eb="4">
      <t>ダイヒョウシャ</t>
    </rPh>
    <rPh sb="5" eb="7">
      <t>オウイン</t>
    </rPh>
    <rPh sb="8" eb="10">
      <t>フヨウ</t>
    </rPh>
    <phoneticPr fontId="53"/>
  </si>
  <si>
    <t>・（Ａ）、（Ｂ）、（Ｃ）の各欄の金額は、いずれも一致します。</t>
    <rPh sb="13" eb="15">
      <t>カクラン</t>
    </rPh>
    <rPh sb="16" eb="18">
      <t>キンガク</t>
    </rPh>
    <rPh sb="24" eb="26">
      <t>イッチ</t>
    </rPh>
    <phoneticPr fontId="53"/>
  </si>
  <si>
    <t>注）</t>
    <rPh sb="0" eb="1">
      <t>チュウ</t>
    </rPh>
    <phoneticPr fontId="53"/>
  </si>
  <si>
    <t>計（Ｃ）</t>
    <rPh sb="0" eb="1">
      <t>ケイ</t>
    </rPh>
    <phoneticPr fontId="53"/>
  </si>
  <si>
    <t>所要額</t>
    <rPh sb="0" eb="3">
      <t>ショヨウガク</t>
    </rPh>
    <phoneticPr fontId="53"/>
  </si>
  <si>
    <t>事業所名</t>
    <rPh sb="0" eb="3">
      <t>ジギョウショ</t>
    </rPh>
    <rPh sb="3" eb="4">
      <t>メイ</t>
    </rPh>
    <phoneticPr fontId="53"/>
  </si>
  <si>
    <t>事業所ごとの所要額内訳</t>
    <rPh sb="0" eb="3">
      <t>ジギョウショ</t>
    </rPh>
    <rPh sb="6" eb="9">
      <t>ショヨウガク</t>
    </rPh>
    <rPh sb="9" eb="11">
      <t>ウチワケ</t>
    </rPh>
    <phoneticPr fontId="53"/>
  </si>
  <si>
    <t>代表者氏名</t>
    <rPh sb="0" eb="3">
      <t>ダイヒョウシャ</t>
    </rPh>
    <rPh sb="3" eb="5">
      <t>シメイ</t>
    </rPh>
    <phoneticPr fontId="53"/>
  </si>
  <si>
    <t>代表者職名</t>
    <rPh sb="0" eb="3">
      <t>ダイヒョウシャ</t>
    </rPh>
    <rPh sb="3" eb="4">
      <t>ショク</t>
    </rPh>
    <rPh sb="4" eb="5">
      <t>メイ</t>
    </rPh>
    <phoneticPr fontId="53"/>
  </si>
  <si>
    <t>法人名</t>
    <rPh sb="0" eb="2">
      <t>ホウジン</t>
    </rPh>
    <rPh sb="2" eb="3">
      <t>メイ</t>
    </rPh>
    <phoneticPr fontId="53"/>
  </si>
  <si>
    <t>計（Ａ）</t>
    <rPh sb="0" eb="1">
      <t>ケイ</t>
    </rPh>
    <phoneticPr fontId="53"/>
  </si>
  <si>
    <t>計（Ｂ）</t>
    <rPh sb="0" eb="1">
      <t>ケイ</t>
    </rPh>
    <phoneticPr fontId="53"/>
  </si>
  <si>
    <t>自己負担額</t>
    <rPh sb="0" eb="2">
      <t>ジコ</t>
    </rPh>
    <rPh sb="2" eb="4">
      <t>フタン</t>
    </rPh>
    <rPh sb="4" eb="5">
      <t>ガク</t>
    </rPh>
    <phoneticPr fontId="53"/>
  </si>
  <si>
    <t>所要額（Ａ）</t>
    <rPh sb="0" eb="2">
      <t>ショヨウ</t>
    </rPh>
    <rPh sb="2" eb="3">
      <t>ガク</t>
    </rPh>
    <phoneticPr fontId="53"/>
  </si>
  <si>
    <t>申請額</t>
    <rPh sb="0" eb="2">
      <t>シンセイ</t>
    </rPh>
    <rPh sb="2" eb="3">
      <t>ガク</t>
    </rPh>
    <phoneticPr fontId="53"/>
  </si>
  <si>
    <t>支出</t>
    <rPh sb="0" eb="2">
      <t>シシュツ</t>
    </rPh>
    <phoneticPr fontId="53"/>
  </si>
  <si>
    <t>収入</t>
    <rPh sb="0" eb="2">
      <t>シュウニュウ</t>
    </rPh>
    <phoneticPr fontId="53"/>
  </si>
  <si>
    <t>（単位：円）</t>
    <rPh sb="1" eb="3">
      <t>タンイ</t>
    </rPh>
    <rPh sb="4" eb="5">
      <t>エン</t>
    </rPh>
    <phoneticPr fontId="53"/>
  </si>
  <si>
    <t>助成金対象事業となる収支予算</t>
    <rPh sb="0" eb="2">
      <t>ジョセイ</t>
    </rPh>
    <rPh sb="3" eb="5">
      <t>タイショウ</t>
    </rPh>
    <rPh sb="5" eb="7">
      <t>ジギョウ</t>
    </rPh>
    <rPh sb="10" eb="12">
      <t>シュウシ</t>
    </rPh>
    <rPh sb="12" eb="14">
      <t>ヨサン</t>
    </rPh>
    <phoneticPr fontId="53"/>
  </si>
  <si>
    <t>(別記第２号様式の付表）</t>
    <rPh sb="1" eb="3">
      <t>ベッキ</t>
    </rPh>
    <rPh sb="3" eb="4">
      <t>ダイ</t>
    </rPh>
    <rPh sb="5" eb="6">
      <t>ゴウ</t>
    </rPh>
    <rPh sb="6" eb="8">
      <t>ヨウシキ</t>
    </rPh>
    <rPh sb="9" eb="11">
      <t>フヒョウ</t>
    </rPh>
    <phoneticPr fontId="53"/>
  </si>
  <si>
    <t>上記のとおり相違ないことを証明します・</t>
  </si>
  <si>
    <t>・事業所数が10を超える場合は、京都府高齢者支援課まで御相談ください。</t>
    <rPh sb="1" eb="4">
      <t>ジギョウショ</t>
    </rPh>
    <rPh sb="4" eb="5">
      <t>スウ</t>
    </rPh>
    <rPh sb="9" eb="10">
      <t>コ</t>
    </rPh>
    <rPh sb="12" eb="14">
      <t>バアイ</t>
    </rPh>
    <rPh sb="16" eb="19">
      <t>キョウトフ</t>
    </rPh>
    <rPh sb="19" eb="22">
      <t>コウレイシャ</t>
    </rPh>
    <rPh sb="22" eb="25">
      <t>シエンカ</t>
    </rPh>
    <rPh sb="27" eb="30">
      <t>ゴソウダン</t>
    </rPh>
    <phoneticPr fontId="53"/>
  </si>
  <si>
    <t>令和　年　月　日</t>
    <rPh sb="0" eb="2">
      <t>レイワ</t>
    </rPh>
    <rPh sb="3" eb="4">
      <t>ネン</t>
    </rPh>
    <rPh sb="5" eb="6">
      <t>ガツ</t>
    </rPh>
    <rPh sb="7" eb="8">
      <t>ニチ</t>
    </rPh>
    <phoneticPr fontId="4"/>
  </si>
  <si>
    <t>完成したExcelファイルを京都府・市町村共同電子申請システムにExcel様式のまま添付し提出</t>
    <rPh sb="0" eb="2">
      <t>カンセイ</t>
    </rPh>
    <rPh sb="14" eb="17">
      <t>キョウトフ</t>
    </rPh>
    <rPh sb="18" eb="21">
      <t>シチョウソン</t>
    </rPh>
    <rPh sb="21" eb="23">
      <t>キョウドウ</t>
    </rPh>
    <rPh sb="23" eb="25">
      <t>デンシ</t>
    </rPh>
    <rPh sb="25" eb="27">
      <t>シンセイ</t>
    </rPh>
    <rPh sb="37" eb="39">
      <t>ヨウシキ</t>
    </rPh>
    <rPh sb="42" eb="44">
      <t>テンプ</t>
    </rPh>
    <rPh sb="45" eb="47">
      <t>テイシュツ</t>
    </rPh>
    <phoneticPr fontId="4"/>
  </si>
  <si>
    <t>（ア）（イ）【人材確保】費目内訳明細書参照</t>
    <rPh sb="7" eb="11">
      <t>ジンザイカクホ</t>
    </rPh>
    <rPh sb="12" eb="14">
      <t>ヒモク</t>
    </rPh>
    <rPh sb="14" eb="16">
      <t>ウチワケ</t>
    </rPh>
    <rPh sb="16" eb="19">
      <t>メイサイショ</t>
    </rPh>
    <rPh sb="19" eb="21">
      <t>サンショウ</t>
    </rPh>
    <phoneticPr fontId="4"/>
  </si>
  <si>
    <t>（ア）（イ）【職場環境の復旧・環境整備】費目内訳明細書参照</t>
    <rPh sb="27" eb="29">
      <t>サンショウ</t>
    </rPh>
    <phoneticPr fontId="4"/>
  </si>
  <si>
    <t>（ウ）【感染発生事業所への介護人材応援派遣】費目内訳明細書参照</t>
    <rPh sb="29" eb="31">
      <t>サンショウ</t>
    </rPh>
    <phoneticPr fontId="4"/>
  </si>
  <si>
    <t>（ウ）【感染発生事業所からの利用者受け】費目内訳明細書参照</t>
    <rPh sb="27" eb="29">
      <t>サンショウ</t>
    </rPh>
    <phoneticPr fontId="4"/>
  </si>
  <si>
    <t xml:space="preserve">シート「個票●」の着色セルを入力（黄色セル：必要情報の入力・該当する取組内容のチェック、緑色セル：クリックしてプルダウンから選択）し、事業者（法人本部）へ返送
</t>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4"/>
  </si>
  <si>
    <t>各事業所から回収したシート「個票●」を確認し、一つのExcelファイルに集約</t>
    <rPh sb="0" eb="1">
      <t>カク</t>
    </rPh>
    <rPh sb="1" eb="4">
      <t>ジギョウショ</t>
    </rPh>
    <rPh sb="6" eb="8">
      <t>カイシュウ</t>
    </rPh>
    <rPh sb="14" eb="16">
      <t>コヒョウ</t>
    </rPh>
    <rPh sb="19" eb="21">
      <t>カクニン</t>
    </rPh>
    <rPh sb="23" eb="24">
      <t>ヒト</t>
    </rPh>
    <rPh sb="36" eb="38">
      <t>シュウヤク</t>
    </rPh>
    <phoneticPr fontId="4"/>
  </si>
  <si>
    <t>シート「別記第２号様式の付表」に全事業所の所要額等が反映されているかを確認し、日付欄（黄色セル）を入力</t>
    <rPh sb="16" eb="20">
      <t>ゼンジギョウショ</t>
    </rPh>
    <rPh sb="21" eb="24">
      <t>ショヨウガク</t>
    </rPh>
    <rPh sb="24" eb="25">
      <t>トウ</t>
    </rPh>
    <rPh sb="26" eb="28">
      <t>ハンエイ</t>
    </rPh>
    <rPh sb="35" eb="37">
      <t>カクニン</t>
    </rPh>
    <rPh sb="39" eb="42">
      <t>ヒヅケラン</t>
    </rPh>
    <rPh sb="43" eb="45">
      <t>キイロ</t>
    </rPh>
    <rPh sb="49" eb="51">
      <t>ニュウリョク</t>
    </rPh>
    <phoneticPr fontId="4"/>
  </si>
  <si>
    <r>
      <t>シート「（様式２）申請額一覧」に全事業所分が正しく反映されているか確認</t>
    </r>
    <r>
      <rPr>
        <sz val="12"/>
        <color rgb="FFFF0000"/>
        <rFont val="ＭＳ 明朝"/>
        <family val="1"/>
        <charset val="128"/>
      </rPr>
      <t>（最大10事業所分までとし、11以上の事業所を申請する場合は、事前に京都府高齢者支援課へ御相談ください。）</t>
    </r>
    <rPh sb="5" eb="7">
      <t>ヨウシキ</t>
    </rPh>
    <rPh sb="9" eb="12">
      <t>シンセイガク</t>
    </rPh>
    <rPh sb="12" eb="14">
      <t>イチラン</t>
    </rPh>
    <rPh sb="16" eb="20">
      <t>ゼンジギョウショ</t>
    </rPh>
    <rPh sb="20" eb="21">
      <t>ブン</t>
    </rPh>
    <rPh sb="22" eb="23">
      <t>タダ</t>
    </rPh>
    <rPh sb="25" eb="27">
      <t>ハンエイ</t>
    </rPh>
    <rPh sb="33" eb="35">
      <t>カクニン</t>
    </rPh>
    <rPh sb="36" eb="38">
      <t>サイダイ</t>
    </rPh>
    <rPh sb="40" eb="43">
      <t>ジギョウショ</t>
    </rPh>
    <rPh sb="43" eb="44">
      <t>ブン</t>
    </rPh>
    <rPh sb="51" eb="53">
      <t>イジョウ</t>
    </rPh>
    <rPh sb="54" eb="57">
      <t>ジギョウショ</t>
    </rPh>
    <rPh sb="58" eb="60">
      <t>シンセイ</t>
    </rPh>
    <rPh sb="62" eb="64">
      <t>バアイ</t>
    </rPh>
    <rPh sb="66" eb="68">
      <t>ジゼン</t>
    </rPh>
    <rPh sb="69" eb="72">
      <t>キョウトフ</t>
    </rPh>
    <rPh sb="72" eb="75">
      <t>コウレイシャ</t>
    </rPh>
    <rPh sb="75" eb="78">
      <t>シエンカ</t>
    </rPh>
    <rPh sb="79" eb="82">
      <t>ゴソウダン</t>
    </rPh>
    <phoneticPr fontId="4"/>
  </si>
  <si>
    <t>シート「個票●」及びシート「（様式２）申請額一覧」の内容がシート「（様式１）総括表」にも正しく反映されていることを確認するとともに、記入欄（黄色セル）へ必要事項を入力</t>
    <rPh sb="4" eb="6">
      <t>コヒョウ</t>
    </rPh>
    <rPh sb="8" eb="9">
      <t>オヨ</t>
    </rPh>
    <rPh sb="15" eb="17">
      <t>ヨウシキ</t>
    </rPh>
    <rPh sb="19" eb="22">
      <t>シンセイガク</t>
    </rPh>
    <rPh sb="22" eb="24">
      <t>イチラン</t>
    </rPh>
    <rPh sb="26" eb="28">
      <t>ナイヨウ</t>
    </rPh>
    <rPh sb="34" eb="36">
      <t>ヨウシキ</t>
    </rPh>
    <rPh sb="38" eb="41">
      <t>ソウカツヒョウ</t>
    </rPh>
    <rPh sb="44" eb="45">
      <t>タダ</t>
    </rPh>
    <rPh sb="47" eb="49">
      <t>ハンエイ</t>
    </rPh>
    <rPh sb="57" eb="59">
      <t>カクニン</t>
    </rPh>
    <rPh sb="66" eb="69">
      <t>キニュウラン</t>
    </rPh>
    <rPh sb="70" eb="72">
      <t>キイロ</t>
    </rPh>
    <rPh sb="76" eb="80">
      <t>ヒツヨウジコウ</t>
    </rPh>
    <rPh sb="81" eb="83">
      <t>ニュウリョク</t>
    </rPh>
    <phoneticPr fontId="4"/>
  </si>
  <si>
    <t>人数</t>
    <rPh sb="0" eb="1">
      <t>ヒト</t>
    </rPh>
    <rPh sb="1" eb="2">
      <t>スウ</t>
    </rPh>
    <phoneticPr fontId="39"/>
  </si>
  <si>
    <t>感染者数
（延べ人数）</t>
    <rPh sb="0" eb="3">
      <t>カンセンシャ</t>
    </rPh>
    <rPh sb="3" eb="4">
      <t>スウ</t>
    </rPh>
    <rPh sb="6" eb="7">
      <t>ノ</t>
    </rPh>
    <rPh sb="8" eb="9">
      <t>ニン</t>
    </rPh>
    <rPh sb="9" eb="10">
      <t>ズウ</t>
    </rPh>
    <phoneticPr fontId="39"/>
  </si>
  <si>
    <t>職員</t>
    <rPh sb="0" eb="2">
      <t>ショクイン</t>
    </rPh>
    <phoneticPr fontId="39"/>
  </si>
  <si>
    <t>人</t>
    <rPh sb="0" eb="1">
      <t>ニン</t>
    </rPh>
    <phoneticPr fontId="39"/>
  </si>
  <si>
    <t>利用者</t>
    <rPh sb="0" eb="3">
      <t>リヨウシャ</t>
    </rPh>
    <phoneticPr fontId="39"/>
  </si>
  <si>
    <t>国に個別協議の上、所要額の申請を希望します。（京都府高齢者支援課に御連絡ください）</t>
    <rPh sb="0" eb="1">
      <t>クニ</t>
    </rPh>
    <rPh sb="2" eb="4">
      <t>コベツ</t>
    </rPh>
    <rPh sb="4" eb="6">
      <t>キョウギ</t>
    </rPh>
    <rPh sb="7" eb="8">
      <t>ウエ</t>
    </rPh>
    <rPh sb="9" eb="12">
      <t>ショヨウガク</t>
    </rPh>
    <rPh sb="13" eb="15">
      <t>シンセイ</t>
    </rPh>
    <rPh sb="16" eb="18">
      <t>キボウ</t>
    </rPh>
    <rPh sb="23" eb="26">
      <t>キョウトフ</t>
    </rPh>
    <rPh sb="26" eb="32">
      <t>コウレイシャシエンカ</t>
    </rPh>
    <rPh sb="33" eb="36">
      <t>ゴレンラク</t>
    </rPh>
    <phoneticPr fontId="4"/>
  </si>
  <si>
    <t>基準額を上限として申請します。（個別協議は希望しません。）</t>
    <rPh sb="0" eb="3">
      <t>キジュンガク</t>
    </rPh>
    <rPh sb="4" eb="6">
      <t>ジョウゲン</t>
    </rPh>
    <rPh sb="9" eb="11">
      <t>シンセイ</t>
    </rPh>
    <rPh sb="16" eb="18">
      <t>コベツ</t>
    </rPh>
    <rPh sb="18" eb="20">
      <t>キョウギ</t>
    </rPh>
    <rPh sb="21" eb="23">
      <t>キボウ</t>
    </rPh>
    <phoneticPr fontId="4"/>
  </si>
  <si>
    <t>受付番号</t>
    <rPh sb="0" eb="4">
      <t>ウケツケバンゴウ</t>
    </rPh>
    <phoneticPr fontId="4"/>
  </si>
  <si>
    <t>法人</t>
    <rPh sb="0" eb="2">
      <t>ホウジン</t>
    </rPh>
    <phoneticPr fontId="4"/>
  </si>
  <si>
    <t>事業所</t>
    <rPh sb="0" eb="3">
      <t>ジギョウショ</t>
    </rPh>
    <phoneticPr fontId="4"/>
  </si>
  <si>
    <t>申請日</t>
    <rPh sb="0" eb="3">
      <t>シンセイビ</t>
    </rPh>
    <phoneticPr fontId="4"/>
  </si>
  <si>
    <t>文字列</t>
    <rPh sb="0" eb="3">
      <t>モジレツ</t>
    </rPh>
    <phoneticPr fontId="4"/>
  </si>
  <si>
    <t>データ</t>
    <phoneticPr fontId="4"/>
  </si>
  <si>
    <t>代表者名</t>
    <rPh sb="0" eb="4">
      <t>ダイヒョウシャメイ</t>
    </rPh>
    <phoneticPr fontId="4"/>
  </si>
  <si>
    <t>職名</t>
    <rPh sb="0" eb="2">
      <t>ショクメイ</t>
    </rPh>
    <phoneticPr fontId="4"/>
  </si>
  <si>
    <t>氏名</t>
    <rPh sb="0" eb="2">
      <t>シメイ</t>
    </rPh>
    <phoneticPr fontId="4"/>
  </si>
  <si>
    <t>事業所
整理番号</t>
    <rPh sb="0" eb="3">
      <t>ジギョウショ</t>
    </rPh>
    <rPh sb="4" eb="8">
      <t>セイリバンゴウ</t>
    </rPh>
    <phoneticPr fontId="4"/>
  </si>
  <si>
    <t>【京都府使用欄】受付台帳貼付用（「値の貼付け」を使用のこと）</t>
    <rPh sb="1" eb="4">
      <t>キョウトフ</t>
    </rPh>
    <rPh sb="4" eb="6">
      <t>シヨウ</t>
    </rPh>
    <rPh sb="6" eb="7">
      <t>ラン</t>
    </rPh>
    <rPh sb="8" eb="10">
      <t>ウケツケ</t>
    </rPh>
    <rPh sb="10" eb="12">
      <t>ダイチョウ</t>
    </rPh>
    <rPh sb="12" eb="14">
      <t>ハリツ</t>
    </rPh>
    <rPh sb="14" eb="15">
      <t>ヨウ</t>
    </rPh>
    <rPh sb="17" eb="18">
      <t>アタイ</t>
    </rPh>
    <rPh sb="19" eb="21">
      <t>ハリツ</t>
    </rPh>
    <rPh sb="24" eb="26">
      <t>シヨウ</t>
    </rPh>
    <phoneticPr fontId="4"/>
  </si>
  <si>
    <t>整理番号</t>
    <rPh sb="0" eb="2">
      <t>セイリ</t>
    </rPh>
    <rPh sb="2" eb="4">
      <t>バンゴウ</t>
    </rPh>
    <phoneticPr fontId="5"/>
  </si>
  <si>
    <t>法人名</t>
    <rPh sb="0" eb="3">
      <t>ホウジンメイ</t>
    </rPh>
    <phoneticPr fontId="6"/>
  </si>
  <si>
    <t>法人名フリガナ</t>
    <rPh sb="0" eb="3">
      <t>ホウジンメイ</t>
    </rPh>
    <phoneticPr fontId="6"/>
  </si>
  <si>
    <t>法人郵便番号</t>
    <rPh sb="0" eb="2">
      <t>ホウジン</t>
    </rPh>
    <rPh sb="2" eb="6">
      <t>ユウビンバンゴウ</t>
    </rPh>
    <phoneticPr fontId="6"/>
  </si>
  <si>
    <t>法人所在地</t>
    <rPh sb="0" eb="2">
      <t>ホウジン</t>
    </rPh>
    <rPh sb="2" eb="5">
      <t>ショザイチ</t>
    </rPh>
    <phoneticPr fontId="6"/>
  </si>
  <si>
    <t>事業所番号</t>
    <rPh sb="0" eb="3">
      <t>ジギョウショ</t>
    </rPh>
    <rPh sb="3" eb="5">
      <t>バンゴウ</t>
    </rPh>
    <phoneticPr fontId="6"/>
  </si>
  <si>
    <t>施設種別</t>
    <rPh sb="0" eb="2">
      <t>シセツ</t>
    </rPh>
    <rPh sb="2" eb="4">
      <t>シュベツ</t>
    </rPh>
    <phoneticPr fontId="2"/>
  </si>
  <si>
    <t>事業所名</t>
    <rPh sb="0" eb="4">
      <t>ジギョウショメイ</t>
    </rPh>
    <phoneticPr fontId="2"/>
  </si>
  <si>
    <t>事業所名フリガナ</t>
    <rPh sb="0" eb="4">
      <t>ジギョウショメイ</t>
    </rPh>
    <phoneticPr fontId="6"/>
  </si>
  <si>
    <t>定員</t>
    <rPh sb="0" eb="2">
      <t>テイイン</t>
    </rPh>
    <phoneticPr fontId="2"/>
  </si>
  <si>
    <t>所管保健所名</t>
    <rPh sb="0" eb="2">
      <t>ショカン</t>
    </rPh>
    <rPh sb="2" eb="5">
      <t>ホケンショ</t>
    </rPh>
    <rPh sb="5" eb="6">
      <t>メイ</t>
    </rPh>
    <phoneticPr fontId="2"/>
  </si>
  <si>
    <t>市町村</t>
    <rPh sb="0" eb="3">
      <t>シチョウソン</t>
    </rPh>
    <phoneticPr fontId="2"/>
  </si>
  <si>
    <t>郵便番号</t>
    <rPh sb="0" eb="2">
      <t>ユウビン</t>
    </rPh>
    <rPh sb="2" eb="4">
      <t>バンゴウ</t>
    </rPh>
    <phoneticPr fontId="2"/>
  </si>
  <si>
    <t>住所</t>
    <rPh sb="0" eb="2">
      <t>ジュウショ</t>
    </rPh>
    <phoneticPr fontId="2"/>
  </si>
  <si>
    <t>医療法人太田内科医院</t>
  </si>
  <si>
    <t>オオタナイカイイン</t>
  </si>
  <si>
    <t>乙訓郡大山崎町字円明寺小字鳥居前６－７</t>
  </si>
  <si>
    <t>2611001435</t>
  </si>
  <si>
    <t>医療法人　太田内科医院</t>
  </si>
  <si>
    <t>医療法人梅山医院</t>
  </si>
  <si>
    <t>イリョウホウジンウメヤマイイン</t>
  </si>
  <si>
    <t>乙訓郡大山崎町円明寺若宮前１０－６３</t>
  </si>
  <si>
    <t>2611001443</t>
  </si>
  <si>
    <t>医療法人　梅山医院</t>
  </si>
  <si>
    <t>イリョウホウジン　ウメヤマイイン</t>
  </si>
  <si>
    <t>＊</t>
  </si>
  <si>
    <t>2611001500</t>
  </si>
  <si>
    <t>オノダイイン</t>
  </si>
  <si>
    <t>医療法人社団中川医院</t>
  </si>
  <si>
    <t>イリョウホウジンシャダンナカガワイイン</t>
  </si>
  <si>
    <t>大山崎町字大山崎小字堀尻１２番地</t>
  </si>
  <si>
    <t>2611001518</t>
  </si>
  <si>
    <t>中川医院</t>
  </si>
  <si>
    <t>ナカガワイイン</t>
  </si>
  <si>
    <t>乙訓郡大山崎町字大山崎小字堀尻１２番地</t>
  </si>
  <si>
    <t>（医）社団中川医院デイサービスひだまり</t>
  </si>
  <si>
    <t>（イ）シャダンナカガワイインデイサービスヒダマリセイ</t>
  </si>
  <si>
    <t>イリョウホウジンシャダンナカガワイインキョタクカイゴシエンジギョウショ</t>
  </si>
  <si>
    <t>天王山草野クリニック</t>
  </si>
  <si>
    <t>テンノウザンクサノクリニック</t>
  </si>
  <si>
    <t>乙訓郡大山崎町大山崎高橋10番２</t>
  </si>
  <si>
    <t>2611001526</t>
  </si>
  <si>
    <t>久世郡久御山町栄４丁目１－１５</t>
  </si>
  <si>
    <t>2611100435</t>
  </si>
  <si>
    <t>辻医院</t>
  </si>
  <si>
    <t>ツジイイン</t>
  </si>
  <si>
    <t>医療法人八仁会</t>
  </si>
  <si>
    <t>イリョウホウジンハチジンカイ</t>
  </si>
  <si>
    <t>京都府久世郡久御山町坊之池坊村中２８番地</t>
  </si>
  <si>
    <t>2611100484</t>
  </si>
  <si>
    <t>ハチジンカイ　クミヤマミナミビョウインホウモンリハビリテーション</t>
  </si>
  <si>
    <t>医療法人社団　おおむら医院</t>
  </si>
  <si>
    <t>イリョウホウジンシャダン　オオムライイン</t>
  </si>
  <si>
    <t>京都府久世郡久御山町佐古内屋敷61-1</t>
  </si>
  <si>
    <t>2611100583</t>
  </si>
  <si>
    <t>宇治市大久保町旦椋１１</t>
  </si>
  <si>
    <t>2611200813</t>
  </si>
  <si>
    <t>松田医院</t>
  </si>
  <si>
    <t>マツダイイン</t>
  </si>
  <si>
    <t>宇治市宇治里尻２２－４</t>
  </si>
  <si>
    <t>2611200839</t>
  </si>
  <si>
    <t>勝田外科医院</t>
  </si>
  <si>
    <t>カツタゲカイイン</t>
  </si>
  <si>
    <t>宇治市小倉町南堀池４９－１８</t>
  </si>
  <si>
    <t>2611200904</t>
  </si>
  <si>
    <t>石川医院</t>
  </si>
  <si>
    <t>イシカワイイン</t>
  </si>
  <si>
    <t>宇治市木幡東中５２</t>
  </si>
  <si>
    <t>2611201027</t>
  </si>
  <si>
    <t>八田医院</t>
  </si>
  <si>
    <t>ハツタイイン</t>
  </si>
  <si>
    <t>2611201266</t>
  </si>
  <si>
    <t>アズマセイケイゲカイイン</t>
  </si>
  <si>
    <t>宇治市莵道丸山３８－１０</t>
  </si>
  <si>
    <t>2611201274</t>
  </si>
  <si>
    <t>阪井整形外科医院</t>
  </si>
  <si>
    <t>サカイセイケイゲカイイン</t>
  </si>
  <si>
    <t>宇治市莵道丸山３８－１１</t>
  </si>
  <si>
    <t>2611201282</t>
  </si>
  <si>
    <t>原田内科医院</t>
  </si>
  <si>
    <t>ハラダナイカイイン</t>
  </si>
  <si>
    <t>宇治市宇治下居３－６</t>
  </si>
  <si>
    <t>2611201423</t>
  </si>
  <si>
    <t>山本外科医院</t>
  </si>
  <si>
    <t>ヤマモトゲカイイン</t>
  </si>
  <si>
    <t>宇治市宇治妙楽４４</t>
  </si>
  <si>
    <t>2611201498</t>
  </si>
  <si>
    <t>田中診療所</t>
  </si>
  <si>
    <t>タナカシンリョウショ</t>
  </si>
  <si>
    <t>医療法人仁心会</t>
  </si>
  <si>
    <t>ジンシンカイ</t>
  </si>
  <si>
    <t>京都府宇治市小倉町老ノ木３１</t>
  </si>
  <si>
    <t>2611201514</t>
  </si>
  <si>
    <t>ジンシンカイ　ウジガワビョウイン</t>
  </si>
  <si>
    <t>医療法人仁心会　宇治川病院</t>
  </si>
  <si>
    <t>イリョウホウジン　ジンシンカイ　キョタクカイゴシエンセンター　ウジガワ</t>
  </si>
  <si>
    <t>社会医療法人岡本病院（財団）</t>
  </si>
  <si>
    <t>シャカイイリョウホウジンオカモトビョウイン（ザイダン）</t>
  </si>
  <si>
    <t>京都府久世郡久御山町佐山西ノ口100番地</t>
  </si>
  <si>
    <t>2611201530</t>
  </si>
  <si>
    <t>シャカイイリョウホウジンオカモトビョウイン（ザイダン）オカモトカイゴシエンセンターヒマワリ</t>
  </si>
  <si>
    <t>京都府宇治市神明石塚５４番地の１８</t>
  </si>
  <si>
    <t>医療法人徳洲会</t>
  </si>
  <si>
    <t>イリョウホウジントクシュウカイ</t>
  </si>
  <si>
    <t>530-0001</t>
  </si>
  <si>
    <t>大阪府大阪市北区梅田一丁目３番１-1200号</t>
  </si>
  <si>
    <t>2611201597</t>
  </si>
  <si>
    <t>カイゴセンターウジシュウヘルパー</t>
  </si>
  <si>
    <t>京都府宇治市槇島町石橋63番</t>
  </si>
  <si>
    <t>ウジトクシュウカイカイゴセンター</t>
  </si>
  <si>
    <t>京都府宇治市槇島町石橋６３番地</t>
  </si>
  <si>
    <t>イリョウホウジンハットリイイン</t>
  </si>
  <si>
    <t>2611201936</t>
  </si>
  <si>
    <t>イリョウホウジンシャダンハットリイイン</t>
  </si>
  <si>
    <t>医療法人社団　服部医院</t>
  </si>
  <si>
    <t>ハットリイイン</t>
  </si>
  <si>
    <t>宇治市五ヶ庄梅林４６－５</t>
  </si>
  <si>
    <t>2611201944</t>
  </si>
  <si>
    <t>藤井医院</t>
  </si>
  <si>
    <t>フジイイイン</t>
  </si>
  <si>
    <t>医療法人社団完岡医院</t>
  </si>
  <si>
    <t>イリョウホウジンシヤダンシシオカイイン</t>
  </si>
  <si>
    <t>京都府宇治市小倉町西畑４１－２１</t>
  </si>
  <si>
    <t>2611201951</t>
  </si>
  <si>
    <t>イリョウホウジンシシオカイイン</t>
  </si>
  <si>
    <t>宇治市小倉町西畑４１－２１</t>
  </si>
  <si>
    <t>医療法人社団　完岡医院</t>
  </si>
  <si>
    <t>イリョウホウジン　シシオカイイン</t>
  </si>
  <si>
    <t>宇治市木幡大瀬戸４６</t>
  </si>
  <si>
    <t>2611202009</t>
  </si>
  <si>
    <t>大石木幡医院</t>
  </si>
  <si>
    <t>オオイシコバタイイン</t>
  </si>
  <si>
    <t>イリョウホウジンシヤダンタカフジイイン</t>
  </si>
  <si>
    <t>2611202058</t>
  </si>
  <si>
    <t>医療法人社団　高藤医院</t>
  </si>
  <si>
    <t>イリョウホウジンシヤダン　タカフジイイン</t>
  </si>
  <si>
    <t>医療法人社団英栄会　大嶋耳鼻咽喉科医院</t>
  </si>
  <si>
    <t>イリョウホウジンシャダンエイエイカイ　オオシマジビインコウカイイン</t>
  </si>
  <si>
    <t>京都府宇治市小倉町神楽田１０－５</t>
  </si>
  <si>
    <t>2611202074</t>
  </si>
  <si>
    <t>宇治市広野町西裏９９</t>
  </si>
  <si>
    <t>2611202108</t>
  </si>
  <si>
    <t>竹中内科医院</t>
  </si>
  <si>
    <t>タケナカナイカイイン</t>
  </si>
  <si>
    <t>医療法人社団高橋内科医院</t>
  </si>
  <si>
    <t>イリョウホウジンシャダンタカハシナイカイイン</t>
  </si>
  <si>
    <t>宇治市広野町一里山３４－２</t>
  </si>
  <si>
    <t>2611202132</t>
  </si>
  <si>
    <t>医療法人社団　高橋内科医院</t>
  </si>
  <si>
    <t>イリョウホウジンシャダン　タカハシナイカイイン</t>
  </si>
  <si>
    <t>宇治市莵道東隼上リ５－３８</t>
  </si>
  <si>
    <t>2611202207</t>
  </si>
  <si>
    <t>原田医院</t>
  </si>
  <si>
    <t>ハラダイイン</t>
  </si>
  <si>
    <t>医療法人徳岡医院</t>
  </si>
  <si>
    <t>イリョウホウジントクオカイイン</t>
  </si>
  <si>
    <t>宇治市広野町寺山１７－２０</t>
  </si>
  <si>
    <t>2611202249</t>
  </si>
  <si>
    <t>医療法人　徳岡医院</t>
  </si>
  <si>
    <t>イリョウホウジン　トクオカイイン</t>
  </si>
  <si>
    <t>医療法人社団岡田医院</t>
  </si>
  <si>
    <t>イリョウホウジンシヤダンオカダイイン</t>
  </si>
  <si>
    <t>宇治市小倉町天王３１－５</t>
  </si>
  <si>
    <t>2611202272</t>
  </si>
  <si>
    <t>医療法人社団　岡田医院</t>
  </si>
  <si>
    <t>イリョウホウジンシヤダン　オカダイイン</t>
  </si>
  <si>
    <t>やましろ健康医療生活協同組合</t>
  </si>
  <si>
    <t>ヤマシロケンコウイリヨウセイカツキヨウドウクミアイ</t>
  </si>
  <si>
    <t>京都府宇治市大久保町山ノ内１９番地１</t>
  </si>
  <si>
    <t>2611202348</t>
  </si>
  <si>
    <t>ヤマシロケンコウイリョウセイカツキョウドウクミアイ　アサクラシンリョウショ</t>
  </si>
  <si>
    <t>京都府宇治市大久保町山ノ内１９－１</t>
  </si>
  <si>
    <t>ヤマシロケンコウイリヨウセイカツキヨウドウクミアイ　アサクラシンリョウショ</t>
  </si>
  <si>
    <t>宇治市宇治壱番１３４－１宇治荒川ビル２階Ｃ号室</t>
  </si>
  <si>
    <t>2611202371</t>
  </si>
  <si>
    <t>村澤医院</t>
  </si>
  <si>
    <t>ムラサワイイン</t>
  </si>
  <si>
    <t>宇治市五ヶ庄新開７－５</t>
  </si>
  <si>
    <t>2611202389</t>
  </si>
  <si>
    <t>橋本整形外科</t>
  </si>
  <si>
    <t>ハシモトセイケイゲカ</t>
  </si>
  <si>
    <t>宇治市伊勢田町中山６０－１</t>
  </si>
  <si>
    <t>2611202421</t>
  </si>
  <si>
    <t>広田医院</t>
  </si>
  <si>
    <t>ヒロタイイン</t>
  </si>
  <si>
    <t>医療法人浩正會宮本医院</t>
  </si>
  <si>
    <t>イリョウホウジンコウショウカイ　ミヤモトイイン</t>
  </si>
  <si>
    <t>宇治市小倉町西畑４０－４</t>
  </si>
  <si>
    <t>2611202462</t>
  </si>
  <si>
    <t>医療法人浩正會　宮本医院</t>
  </si>
  <si>
    <t>宇治市小倉町南浦１８－１２２</t>
  </si>
  <si>
    <t>2611202488</t>
  </si>
  <si>
    <t>植田医院</t>
  </si>
  <si>
    <t>ウエダイイン</t>
  </si>
  <si>
    <t>宇治市六地蔵町並４２</t>
  </si>
  <si>
    <t>2611202496</t>
  </si>
  <si>
    <t>上口医院</t>
  </si>
  <si>
    <t>ウエグチイイン</t>
  </si>
  <si>
    <t>医療法人社団一心会都倉病院</t>
  </si>
  <si>
    <t>イリョウホウジンシャダンイッシンカイトクラビョウイン</t>
  </si>
  <si>
    <t>宇治市宇治山本２７</t>
  </si>
  <si>
    <t>2611202538</t>
  </si>
  <si>
    <t>イリョウホウジンシヤダンイッシンカイ　トクラビョウイン</t>
  </si>
  <si>
    <t>医療法人社団一心会　都倉病院</t>
  </si>
  <si>
    <t>宇治市羽拍子町５６番地の２２</t>
  </si>
  <si>
    <t>2611202553</t>
  </si>
  <si>
    <t>中村医院</t>
  </si>
  <si>
    <t>ナカムライイン</t>
  </si>
  <si>
    <t>宇治市大久保町北ノ山２４番地１ホクユービル２階</t>
  </si>
  <si>
    <t>2611202587</t>
  </si>
  <si>
    <t>川北整形外科医院</t>
  </si>
  <si>
    <t>カワキタセイケイゲカイイン</t>
  </si>
  <si>
    <t>イリョウホウジンハチミネイイン</t>
  </si>
  <si>
    <t>京都府宇治市小倉町山際１－３</t>
  </si>
  <si>
    <t>2611202611</t>
  </si>
  <si>
    <t>京都府宇治市小倉町山際１番地の３</t>
  </si>
  <si>
    <t>医療法人社団中村医院</t>
  </si>
  <si>
    <t>イリョウホウジンシヤダンナカムライイン</t>
  </si>
  <si>
    <t>京都府宇治市六地蔵町並３８－２２</t>
  </si>
  <si>
    <t>2611202629</t>
  </si>
  <si>
    <t>宇治市六地蔵町並３８番地の２２</t>
  </si>
  <si>
    <t>財団法人日本老人福祉財団</t>
  </si>
  <si>
    <t>ザイダンホウジンニホンロウジンフクシザイダン</t>
  </si>
  <si>
    <t>2611202637</t>
  </si>
  <si>
    <t>ザイダンホウジンニホンロウジンフクシザイダン　キョウトユウユウノサトシンリョウショ</t>
  </si>
  <si>
    <t>宇治市大久保町上ノ山２１ー１</t>
  </si>
  <si>
    <t>2611202652</t>
  </si>
  <si>
    <t>上ノ山吉岡医院</t>
  </si>
  <si>
    <t>ウエノヤマヨシオカイイン</t>
  </si>
  <si>
    <t>イリョウホウジンコヤマナイカイイン</t>
  </si>
  <si>
    <t>2611202660</t>
  </si>
  <si>
    <t>医療法人　小山内科医院</t>
  </si>
  <si>
    <t>イリョウホウジン　コヤマナイカイイン</t>
  </si>
  <si>
    <t>イリョウホウジンヨネダイイン</t>
  </si>
  <si>
    <t>2611202686</t>
  </si>
  <si>
    <t>宇治市五ケ庄戸ノ内７－２２</t>
  </si>
  <si>
    <t>2611202751</t>
  </si>
  <si>
    <t>中田医院</t>
  </si>
  <si>
    <t>ナカタイイン</t>
  </si>
  <si>
    <t>医療法人社団紘仁会土井内科</t>
  </si>
  <si>
    <t>コウジンカイ　ドイナイカ</t>
  </si>
  <si>
    <t>宇治市莵道荒槇１番５４</t>
  </si>
  <si>
    <t>2611202785</t>
  </si>
  <si>
    <t>コウジンカイドイナイカ</t>
  </si>
  <si>
    <t>京都府宇治市小倉町南浦２８の３</t>
  </si>
  <si>
    <t>2611202827</t>
  </si>
  <si>
    <t>山村内科</t>
  </si>
  <si>
    <t>ヤマムラナイカ</t>
  </si>
  <si>
    <t>医療法人社団笹平診療所</t>
  </si>
  <si>
    <t>イリョウホウジンシヤダンササヒラシンリョウショ</t>
  </si>
  <si>
    <t>宇治市小倉町南堀池１０９</t>
  </si>
  <si>
    <t>2611202926</t>
  </si>
  <si>
    <t>医療法人西野医院　</t>
  </si>
  <si>
    <t>イリョウホウジンニシノイイン</t>
  </si>
  <si>
    <t>宇治市槇島町中川原１５４の１</t>
  </si>
  <si>
    <t>2611202934</t>
  </si>
  <si>
    <t>医療法人西野医院</t>
  </si>
  <si>
    <t>医療法人弥生会</t>
  </si>
  <si>
    <t>イリョウホウジンヤヨイカイ</t>
  </si>
  <si>
    <t>宇治市莵道平町１７</t>
  </si>
  <si>
    <t>2611202967</t>
  </si>
  <si>
    <t>医療法人弥生会上田診療所</t>
  </si>
  <si>
    <t>イリョウホウジンヤヨイカイウエダシンリョウショ</t>
  </si>
  <si>
    <t>イリョウホウジンヤヨイカイデイサービスセンターボダイジュ</t>
  </si>
  <si>
    <t>宇治市木幡北山畑１９の３０</t>
  </si>
  <si>
    <t>2611203007</t>
  </si>
  <si>
    <t>秋岡クリニック</t>
  </si>
  <si>
    <t>アキオカクリニック</t>
  </si>
  <si>
    <t>宇治市伊勢田町南山５２－６</t>
  </si>
  <si>
    <t>2611203072</t>
  </si>
  <si>
    <t>おやいづ医院</t>
  </si>
  <si>
    <t>オヤイヅイイン</t>
  </si>
  <si>
    <t>医療法人相幸会</t>
  </si>
  <si>
    <t>イリョウホウジンソウコウカイ</t>
  </si>
  <si>
    <t>2611203080</t>
  </si>
  <si>
    <t>医療法人相幸会かどさか内科クリニック</t>
  </si>
  <si>
    <t>イリョウホウジンソウコウカイカドサカナイカクリニック</t>
  </si>
  <si>
    <t>医療法人　才田小児科医院</t>
  </si>
  <si>
    <t>イリョウホウジン　サイタショウニカイイン</t>
  </si>
  <si>
    <t>2611203106</t>
  </si>
  <si>
    <t>サイタショウニカイイン</t>
  </si>
  <si>
    <t>宇治市莵道荒槙２８－３</t>
  </si>
  <si>
    <t>2611203114</t>
  </si>
  <si>
    <t>大石三室戸医院</t>
  </si>
  <si>
    <t>オオイシミムロトイイン</t>
  </si>
  <si>
    <t>宇治市木幡御蔵山３９－６０２</t>
  </si>
  <si>
    <t>2611203130</t>
  </si>
  <si>
    <t>小山医院</t>
  </si>
  <si>
    <t>コヤマイイン</t>
  </si>
  <si>
    <t>宇治市六地蔵奈良町６３－５８ＵＭＣビル２Ｆ</t>
  </si>
  <si>
    <t>2611203155</t>
  </si>
  <si>
    <t>喜多クリニック</t>
  </si>
  <si>
    <t>キタクリニック</t>
  </si>
  <si>
    <t>シャカイイリョウホウジンオカモトビョウインザイダン</t>
  </si>
  <si>
    <t>2611203171</t>
  </si>
  <si>
    <t>オカモトクリニックツウショリハビリテーションセンター</t>
  </si>
  <si>
    <t>京都府宇治市神明石塚５４－１８</t>
  </si>
  <si>
    <t>ウジタケダビョウイン</t>
  </si>
  <si>
    <t>京都府宇治市宇治里尻３６－２６</t>
  </si>
  <si>
    <t>2611203262</t>
  </si>
  <si>
    <t>医療法人こいずみ医院</t>
  </si>
  <si>
    <t>コイズミイイン</t>
  </si>
  <si>
    <t>-</t>
  </si>
  <si>
    <t>2611203395</t>
  </si>
  <si>
    <t>宇治市羽拍子町８２－１</t>
  </si>
  <si>
    <t>イリョウホウジンコウナイカクリニック</t>
  </si>
  <si>
    <t>2611203445</t>
  </si>
  <si>
    <t>医療法人社団正裕会　まつだ在宅クリニック</t>
  </si>
  <si>
    <t>セイユウカイ　マツダザイタククリニック</t>
  </si>
  <si>
    <t>京都府宇治市大久保町旦椋１１－８コパンジューヌ２０１号</t>
  </si>
  <si>
    <t>2611203502</t>
  </si>
  <si>
    <t>医療法人 今林医院</t>
  </si>
  <si>
    <t>イリョウホウジン　イマバヤシイイン</t>
  </si>
  <si>
    <t>京都府宇治市小倉町西浦８８－３９</t>
  </si>
  <si>
    <t>2611203510</t>
  </si>
  <si>
    <t>医療法人小田部小児科内科医院</t>
  </si>
  <si>
    <t>イリョウホウジンオタベショウニカナイカイイン</t>
  </si>
  <si>
    <t>京都府宇治市六地蔵町並３２番地</t>
  </si>
  <si>
    <t>2611203551</t>
  </si>
  <si>
    <t>医療法人社団神野医院　</t>
  </si>
  <si>
    <t>イリョウホウジンシャダンジンノイイン　</t>
  </si>
  <si>
    <t>京都府宇治市木幡赤塚２０番地</t>
  </si>
  <si>
    <t>2611203569</t>
  </si>
  <si>
    <t>イリョウホウジンシャダンジンノイイン　ジンノクリニック</t>
  </si>
  <si>
    <t>京都府宇治市六地蔵町並３９番地</t>
  </si>
  <si>
    <t>医療法人社団神野医院　じんのクリニック　デイケアじんの</t>
  </si>
  <si>
    <t>イリョウホウジンシャダンジンノイイン　ジンノクリニック　デイケアジンノ</t>
  </si>
  <si>
    <t>医療法人宝寿会</t>
  </si>
  <si>
    <t>イリョウホウジンホウジュカイ</t>
  </si>
  <si>
    <t>京都府宇治市五ケ庄新開11番地29・18</t>
  </si>
  <si>
    <t>2611203635</t>
  </si>
  <si>
    <t>医療法人宝寿会　藤井おうばく駅前内科クリニック</t>
  </si>
  <si>
    <t>イリョウホウジンホウジュカイ　フジイオウバクエキマエナイカクリニック</t>
  </si>
  <si>
    <t>社会福祉法人あじろぎ会</t>
  </si>
  <si>
    <t>シャカイフクシホウジンアジロギカイ</t>
  </si>
  <si>
    <t>京都府宇治市五ケ庄芝ノ東５４－２</t>
  </si>
  <si>
    <t>2611203650</t>
  </si>
  <si>
    <t>ウジビョウイン　ホウモンリハビリテーション</t>
  </si>
  <si>
    <t>宇治病院</t>
  </si>
  <si>
    <t>ウジビョウイン</t>
  </si>
  <si>
    <t>2611203692</t>
  </si>
  <si>
    <t>医療法人徳洲会　宇治徳洲会病院</t>
  </si>
  <si>
    <t>イリョウホウジントクシュウカイ　ウジトクシュウカイビョウイン</t>
  </si>
  <si>
    <t>京都府宇治市槇島町石橋145番</t>
  </si>
  <si>
    <t>医療法人徳洲会　宇治徳洲会介護センター　通所リハビリテーション</t>
  </si>
  <si>
    <t>イリョウホウジントクシュウカイ　ウジトクシュウカイカイゴセンター　ツウショリハビリテーション</t>
  </si>
  <si>
    <t>医療法人高嶋医院</t>
  </si>
  <si>
    <t>イリョウホウジンタカシマイイン</t>
  </si>
  <si>
    <t>京都府宇治市小倉町西浦5番地13</t>
  </si>
  <si>
    <t>2611203700</t>
  </si>
  <si>
    <t>社会福祉法人　京都悠仁福祉会</t>
  </si>
  <si>
    <t>シャカイフクシホウジン　キョウトユウジンフクシカイ</t>
  </si>
  <si>
    <t>京都市伏見区深草正覚町23番</t>
  </si>
  <si>
    <t>2611203783</t>
  </si>
  <si>
    <t>京都認知症総合センタークリニック</t>
  </si>
  <si>
    <t>キョウトニンチショウソウゴウセンタークリニック</t>
  </si>
  <si>
    <t>京都府宇治市宇治里尻36番35</t>
  </si>
  <si>
    <t>2611203940</t>
  </si>
  <si>
    <t>医療法人徳洲会　宇治徳洲会在宅クリニック</t>
  </si>
  <si>
    <t>イリョウホウジントクシュウカイ　ウジトクシュウカイザイタククリニック</t>
  </si>
  <si>
    <t>京都府宇治市槇島町石橋63番地</t>
  </si>
  <si>
    <t>京都府宇治市六地蔵奈良町９番地</t>
  </si>
  <si>
    <t>2611203973</t>
  </si>
  <si>
    <t>医療法人徳洲会　六地蔵総合病院</t>
  </si>
  <si>
    <t>イリョウホウジントクシュウカイ　ロクジゾウソウゴウビョウイン</t>
  </si>
  <si>
    <t>医療法人　晴風園</t>
  </si>
  <si>
    <t>イリョウホウジン　セイフウエン　</t>
  </si>
  <si>
    <t>666-0236</t>
  </si>
  <si>
    <t>兵庫県川辺郡猪名川町北田原字屏風岳３番地</t>
  </si>
  <si>
    <t>2611204013</t>
  </si>
  <si>
    <t>医療法人晴風園　宇治リハビリテーション病院</t>
  </si>
  <si>
    <t>イリョウホウジンセイフウエン　ウジリハビリテーションビョウイン</t>
  </si>
  <si>
    <t>京都府宇治市大久保町井ノ尻43番1</t>
  </si>
  <si>
    <t>医療法人やえクリニック</t>
  </si>
  <si>
    <t>イリョウホウジンヤエクリニック</t>
  </si>
  <si>
    <t>宇治市神明宮東14番地１</t>
  </si>
  <si>
    <t>2611204021</t>
  </si>
  <si>
    <t>610-0301</t>
  </si>
  <si>
    <t>綴喜郡井手町大字多賀小字内垣内１０</t>
  </si>
  <si>
    <t>2611300498</t>
  </si>
  <si>
    <t>水野医院</t>
  </si>
  <si>
    <t>ミズノイイン</t>
  </si>
  <si>
    <t>医療法人社団岡林医院</t>
  </si>
  <si>
    <t>イリョウホウジンシヤダンオカバヤシイイン</t>
  </si>
  <si>
    <t>綴喜郡井手町大字井手小字里２－１</t>
  </si>
  <si>
    <t>2611301215</t>
  </si>
  <si>
    <t>医療法人社団　岡林医院</t>
  </si>
  <si>
    <t>イリョウホウジンシヤダン　オカバヤシイイン　</t>
  </si>
  <si>
    <t>610-0202</t>
  </si>
  <si>
    <t>綴喜郡宇治田原町緑苑坂３の７</t>
  </si>
  <si>
    <t>2611301306</t>
  </si>
  <si>
    <t>有田医院</t>
  </si>
  <si>
    <t>アリタイイン</t>
  </si>
  <si>
    <t>イリョウホウジンシャダンドロンコカイヤマグチイイン</t>
  </si>
  <si>
    <t>京都府綴喜郡宇治田原町銘城台7－1</t>
  </si>
  <si>
    <t>2611301314</t>
  </si>
  <si>
    <t>ドロンコカイヤマグチイイン</t>
  </si>
  <si>
    <t>イリョウホウジンシャダンドロンコカイヤマグチイインデイケアセンター</t>
  </si>
  <si>
    <t>綴喜郡宇治田原町銘城台７番２．７番１９</t>
  </si>
  <si>
    <t>イリョウホウジンシャダンドロンコカイヤマグチイインケアプランセンター</t>
  </si>
  <si>
    <t>綴喜郡宇治田原町大字郷之口小字上柳原９の１</t>
  </si>
  <si>
    <t>2611301322</t>
  </si>
  <si>
    <t>大東医院</t>
  </si>
  <si>
    <t>ダイトウイイン</t>
  </si>
  <si>
    <t>ワツカチョウ</t>
  </si>
  <si>
    <t>2611400082</t>
  </si>
  <si>
    <t>ワヅカチョウコクミンケンコウホケンシンリョウショ</t>
  </si>
  <si>
    <t>相楽郡精華町大字菱田小字宮川原１０</t>
  </si>
  <si>
    <t>2611400637</t>
  </si>
  <si>
    <t>コマダ診療所</t>
  </si>
  <si>
    <t>コマダシンリョウショ</t>
  </si>
  <si>
    <t>2611400686</t>
  </si>
  <si>
    <t>フルタシンリョウショ</t>
  </si>
  <si>
    <t>医療法人柳沢活道ヶ丘診療所</t>
  </si>
  <si>
    <t>イリョウホウジンヤナギサワイクジガオカシンリョウショ</t>
  </si>
  <si>
    <t>619-1222</t>
  </si>
  <si>
    <t>京都府相楽郡和束町大路白栖小字南半田１２</t>
  </si>
  <si>
    <t>2611401072</t>
  </si>
  <si>
    <t>相楽郡和束町大字白栖小字南半田１２</t>
  </si>
  <si>
    <t>医療法人　柳沢活道ヶ丘診療所</t>
  </si>
  <si>
    <t>イリョウホウジン　ヤナギサワイクジガオカシンリョウショ</t>
  </si>
  <si>
    <t>イリョウホウジン　タケザワナイカシヨウニカイイン　</t>
  </si>
  <si>
    <t>京都府相楽郡南山城村北大河原殿田106番地</t>
  </si>
  <si>
    <t>2611401114</t>
  </si>
  <si>
    <t>イリョウホウジン　タケザワナイカショウニカイイン　</t>
  </si>
  <si>
    <t>医療法人竹澤内科小児科医院居宅介護支援事業所</t>
  </si>
  <si>
    <t>イリョウホウジンタケザワナイカショウニカイインキョタクカイゴシエンジギョウショ</t>
  </si>
  <si>
    <t>京都府相楽郡南山城村北大河原殿田１０６</t>
  </si>
  <si>
    <t>医療法人平田内科医院</t>
  </si>
  <si>
    <t>イリョウホウジンヒラタナイカイイン</t>
  </si>
  <si>
    <t>京都府相楽郡精華町光台七丁目１４番地３</t>
  </si>
  <si>
    <t>2611401445</t>
  </si>
  <si>
    <t>相楽郡精華町祝園西一丁目２４の６</t>
  </si>
  <si>
    <t>2611401452</t>
  </si>
  <si>
    <t>藤木医院</t>
  </si>
  <si>
    <t>フジキイイン</t>
  </si>
  <si>
    <t>相楽郡精華町大字山田小字下川原２２－２</t>
  </si>
  <si>
    <t>2611401668</t>
  </si>
  <si>
    <t>下里医院</t>
  </si>
  <si>
    <t>シタサトイイン</t>
  </si>
  <si>
    <t>芳川医院</t>
  </si>
  <si>
    <t>ヨシカワイイン</t>
  </si>
  <si>
    <t>京都府相楽郡精華町桜が丘3-24-7</t>
  </si>
  <si>
    <t>2611401791</t>
  </si>
  <si>
    <t>相楽郡精華町桜が丘３－２－１エスペローマ高の原ウエスト１番館１Ｆ</t>
  </si>
  <si>
    <t>2611401825</t>
  </si>
  <si>
    <t>おく内科医院</t>
  </si>
  <si>
    <t>オクナイカイイン</t>
  </si>
  <si>
    <t>京都府相楽郡精華町桜が丘4丁目25-4</t>
  </si>
  <si>
    <t>2611401858</t>
  </si>
  <si>
    <t>シマタニクリニック</t>
  </si>
  <si>
    <t>医療法人伊左治医院</t>
  </si>
  <si>
    <t>イリョウホウジンイサジイイン</t>
  </si>
  <si>
    <t>京都府相楽郡笠置町大字笠置小字隅田１７番地</t>
  </si>
  <si>
    <t>2611401916</t>
  </si>
  <si>
    <t>医療法人社団　南医院</t>
  </si>
  <si>
    <t>イリョウホウジンシャダン　ミナミイイン</t>
  </si>
  <si>
    <t>619-1205</t>
  </si>
  <si>
    <t>京都府相楽郡和束町大字中小字平田27番地の１</t>
  </si>
  <si>
    <t>2611401940</t>
  </si>
  <si>
    <t>相楽郡精華町大字祝園小字長塚16-3今井駅前ビル102号室</t>
  </si>
  <si>
    <t>2611401973</t>
  </si>
  <si>
    <t>医療法人柳沢活道ヶ丘診療所　柳沢在宅クリニック</t>
  </si>
  <si>
    <t>イリョウホウジンヤナギサワイクジガオカシンリョウショ　ヤナギサワザイタククリニック</t>
  </si>
  <si>
    <t>相楽郡精華町大字祝園小字長塚16-3</t>
  </si>
  <si>
    <t>医療法人丹笠会　丹波笠次病院</t>
  </si>
  <si>
    <t>イリョウホウジンタンリュウカイ　タンバカサナミビョウイン</t>
  </si>
  <si>
    <t>船井郡京丹波町須知町裏１３番地７</t>
  </si>
  <si>
    <t>2611500923</t>
  </si>
  <si>
    <t>（イ）タンリュウカイ　タンバカサナミビョウイン　ホウモンリハビリテーション</t>
  </si>
  <si>
    <t>（医）丹笠会　丹波笠次病院</t>
  </si>
  <si>
    <t>タンリュウカイ　タンバカサナミビョウイン</t>
  </si>
  <si>
    <t>（医）丹笠会　丹波笠次病院たんば通所リハビリテーション</t>
  </si>
  <si>
    <t>イリョウホウジンタンリュウカイ　タンバカサナミビョウインタンバツウショリハビリテーション</t>
  </si>
  <si>
    <t>船井郡京丹波町須知町裏13番地7</t>
  </si>
  <si>
    <t>キョウタンバチョウ</t>
  </si>
  <si>
    <t>京都府船井郡京丹波町和田大下２８番地</t>
  </si>
  <si>
    <t>2611501061</t>
  </si>
  <si>
    <t>国保京丹波町病院和知診療所</t>
  </si>
  <si>
    <t>コクホキョウタンバチョウビョウインワチシンリョウジョ</t>
  </si>
  <si>
    <t>船井郡京丹波町本庄今福５番地</t>
  </si>
  <si>
    <t>亀岡市馬路町万年５２</t>
  </si>
  <si>
    <t>2611600152</t>
  </si>
  <si>
    <t>621-0823</t>
  </si>
  <si>
    <t>亀岡市篠町馬堀</t>
  </si>
  <si>
    <t>2611600319</t>
  </si>
  <si>
    <t>山田医院</t>
  </si>
  <si>
    <t>ヤマダイイン</t>
  </si>
  <si>
    <t>医療法人睦会</t>
  </si>
  <si>
    <t>イリョウホウジンムツミカイ</t>
  </si>
  <si>
    <t>京都府亀岡市下矢田町君塚８番地</t>
  </si>
  <si>
    <t>2611600558</t>
  </si>
  <si>
    <t>イリョウホウジンムツミカイ　ムツミビョウインデイサービス</t>
  </si>
  <si>
    <t>京都府亀岡市下矢田町君塚８</t>
  </si>
  <si>
    <t>ムツミカイムツミロウジンカイゴシエンセンター</t>
  </si>
  <si>
    <t>亀岡市曽我部町南條屋敷３－３</t>
  </si>
  <si>
    <t>2611600590</t>
  </si>
  <si>
    <t>小牧産婦人科医院</t>
  </si>
  <si>
    <t>コマキサンフジンカイイン</t>
  </si>
  <si>
    <t>亀岡市南つつじヶ丘大葉台一丁目３４－３</t>
  </si>
  <si>
    <t>2611600988</t>
  </si>
  <si>
    <t>さとう整形外科医院</t>
  </si>
  <si>
    <t>サトウセイケイゲカイイン</t>
  </si>
  <si>
    <t>亀岡市北古世町１丁目２１－１１</t>
  </si>
  <si>
    <t>2611601044</t>
  </si>
  <si>
    <t>山川医院</t>
  </si>
  <si>
    <t>ヤマカワイイン</t>
  </si>
  <si>
    <t>621-0043</t>
  </si>
  <si>
    <t>亀岡市千代川町小林前田２７－２</t>
  </si>
  <si>
    <t>2611601085</t>
  </si>
  <si>
    <t>もんじ循環器科内科診療所</t>
  </si>
  <si>
    <t>モンジジュンカンキカナイカシンリョウショ</t>
  </si>
  <si>
    <t>亀岡市大井町並河２丁目１３－１１</t>
  </si>
  <si>
    <t>2611601093</t>
  </si>
  <si>
    <t>調内科整形外科医院</t>
  </si>
  <si>
    <t>シラベナイカセイケイゲカイイン</t>
  </si>
  <si>
    <t>医療法人加藤医院</t>
  </si>
  <si>
    <t>イリョウホウジンカトウカトウイイン</t>
  </si>
  <si>
    <t>京都府亀岡市篠町見晴６－１４－６</t>
  </si>
  <si>
    <t>2611601143</t>
  </si>
  <si>
    <t>イリョウホウジンカトウイイン</t>
  </si>
  <si>
    <t>亀岡市追分町馬場通９－９ヤマグチＳＳビル３Ｆ</t>
  </si>
  <si>
    <t>2611601168</t>
  </si>
  <si>
    <t>阿部耳鼻咽喉科医院</t>
  </si>
  <si>
    <t>アベジビインコウカイイン</t>
  </si>
  <si>
    <t>イリョウホウジンシヤダンセオイイン</t>
  </si>
  <si>
    <t>京都府亀岡市篠町見晴１丁目８－３</t>
  </si>
  <si>
    <t>2611601184</t>
  </si>
  <si>
    <t>医療法人社団　瀬尾医院</t>
  </si>
  <si>
    <t>イリョウホウジンシヤダン　セオイイン</t>
  </si>
  <si>
    <t>医療法人宮前診療所</t>
  </si>
  <si>
    <t>イリョウホウジンミヤザキシンリョウショ</t>
  </si>
  <si>
    <t>2611601192</t>
  </si>
  <si>
    <t>イリョウホウジン　ミヤザキシンリョウショ</t>
  </si>
  <si>
    <t>医療法人吉岡整形外科医院</t>
  </si>
  <si>
    <t>イリョウホウジンヨシオカゲカイイン</t>
  </si>
  <si>
    <t>亀岡市河原町１９２</t>
  </si>
  <si>
    <t>2611601242</t>
  </si>
  <si>
    <t>医療法人　吉岡整形外科医院</t>
  </si>
  <si>
    <t>イリョウホウジン　ヨシオカセイケイゲカイイン</t>
  </si>
  <si>
    <t>社会福祉法人利生会</t>
  </si>
  <si>
    <t>シャカイフクシホウジンリシヨウカイ</t>
  </si>
  <si>
    <t>京都府亀岡市河原林町河原尻中垣内３９の１</t>
  </si>
  <si>
    <t>2611601283</t>
  </si>
  <si>
    <t>社会福祉法人利生会柿花診療所　訪問看護事業所柿花</t>
  </si>
  <si>
    <t>シャカイフクシホウジンリショウカイ　カキハナシンリョウショ　ホウモンカンゴジギョウショカキハナ</t>
  </si>
  <si>
    <t>621-0036</t>
  </si>
  <si>
    <t>亀岡市薭田野町柿花畑ケ中１７</t>
  </si>
  <si>
    <t>社会福祉法人利生会　柿花診療所</t>
  </si>
  <si>
    <t>シャカイフクシホウジンリショウカイ　カキハナシンリョウショ</t>
  </si>
  <si>
    <t>イリョウホウジンウエハライイン</t>
  </si>
  <si>
    <t>亀岡市西町３７番地</t>
  </si>
  <si>
    <t>2611601366</t>
  </si>
  <si>
    <t>医療法人清仁会</t>
  </si>
  <si>
    <t>イリョウホウジンセイジンカイ</t>
  </si>
  <si>
    <t>615-8237</t>
  </si>
  <si>
    <t>京都市西京区山田中吉見町１１の２</t>
  </si>
  <si>
    <t>2611601481</t>
  </si>
  <si>
    <t>イリョウホウジンセイジンカイ　カメオカシミズビョウイン　</t>
  </si>
  <si>
    <t>イリョウホウジンシャダンイイノショウニカナイカイイン</t>
  </si>
  <si>
    <t>2611601515</t>
  </si>
  <si>
    <t>イイリョウホウジンシャダンノショウニカナイカイインイイノデイセンター</t>
  </si>
  <si>
    <t>イリョウホウジンサトウイイン</t>
  </si>
  <si>
    <t>2611601598</t>
  </si>
  <si>
    <t>621-0835</t>
  </si>
  <si>
    <t>亀岡市篠町浄法寺中村３９－１</t>
  </si>
  <si>
    <t>2611601697</t>
  </si>
  <si>
    <t>植木タカメディカルクリニック</t>
  </si>
  <si>
    <t>ウエキタカメディカルクリニック</t>
  </si>
  <si>
    <t>イリョウホウジンシャダン　カマタセイケイゲカイイン</t>
  </si>
  <si>
    <t>京都府亀岡市突抜町44-1</t>
  </si>
  <si>
    <t>2611601820</t>
  </si>
  <si>
    <t>イリョウホウジン　カメオカビョウイン</t>
  </si>
  <si>
    <t>京都府亀岡市古世町３丁目２１番１号</t>
  </si>
  <si>
    <t>2611601838</t>
  </si>
  <si>
    <t>医療法人平岡医院</t>
  </si>
  <si>
    <t>イリョウホウジンヒラオカイイン</t>
  </si>
  <si>
    <t>621-0869</t>
  </si>
  <si>
    <t>京都府亀岡市本町１９番地</t>
  </si>
  <si>
    <t>2611601853</t>
  </si>
  <si>
    <t>医療法人 博吾会 ひがしはら内科眼科クリニック</t>
  </si>
  <si>
    <t>イリョウホウジン　ハクゴカイ　ヒガシハラナイカガンカクリニック</t>
  </si>
  <si>
    <t>621-0861</t>
  </si>
  <si>
    <t>京都府亀岡市北町57番13</t>
  </si>
  <si>
    <t>2611601895</t>
  </si>
  <si>
    <t>かわの内科クリニック</t>
  </si>
  <si>
    <t>カワノナイカクリニック</t>
  </si>
  <si>
    <t>京都府亀岡市追分町馬場通21番地17浅田ビル１Ｆ</t>
  </si>
  <si>
    <t>2611602067</t>
  </si>
  <si>
    <t>綾部市本町２丁目３６</t>
  </si>
  <si>
    <t>2611800737</t>
  </si>
  <si>
    <t>松室医院</t>
  </si>
  <si>
    <t>マツムロイイン</t>
  </si>
  <si>
    <t>社会福祉法人松寿苑</t>
  </si>
  <si>
    <t>シャカイフクシホウジンシュウジュエン</t>
  </si>
  <si>
    <t>綾部市田野町田野山２番地１６３</t>
  </si>
  <si>
    <t>2611800778</t>
  </si>
  <si>
    <t>松寿苑診療所</t>
  </si>
  <si>
    <t>ショウジュエンシンリョウショ</t>
  </si>
  <si>
    <t>綾部市田野町田野山２－１６３</t>
  </si>
  <si>
    <t>綾部市上杉町渋市２</t>
  </si>
  <si>
    <t>2611800836</t>
  </si>
  <si>
    <t>野間医院八田診療所</t>
  </si>
  <si>
    <t>ノマイインハッタシンリョウショ</t>
  </si>
  <si>
    <t>623-0024</t>
  </si>
  <si>
    <t>綾部市田町１３</t>
  </si>
  <si>
    <t>2611800869</t>
  </si>
  <si>
    <t>米谷外科整形外科</t>
  </si>
  <si>
    <t>コメタニゲカイイン</t>
  </si>
  <si>
    <t>イリョウホウジンシヤダンニシムライイン</t>
  </si>
  <si>
    <t>2611800885</t>
  </si>
  <si>
    <t>医療法人社団　西村医院</t>
  </si>
  <si>
    <t>イリョウホウジンシヤダン　ニシムライイン</t>
  </si>
  <si>
    <t>財団法人綾部市医療公社</t>
  </si>
  <si>
    <t>ザイダンホウジンアヤベシイリョウコウシャ</t>
  </si>
  <si>
    <t>京都府綾部市青野町大塚２０番地の１綾部市立病院内</t>
  </si>
  <si>
    <t>2611800950</t>
  </si>
  <si>
    <t>アヤベシリツビョウイン</t>
  </si>
  <si>
    <t>綾部市岡町鳥居２７－３</t>
  </si>
  <si>
    <t>2611800968</t>
  </si>
  <si>
    <t>白波瀬医院</t>
  </si>
  <si>
    <t>シラハセイイン</t>
  </si>
  <si>
    <t>イリョウホウジンヨコヤマイイン</t>
  </si>
  <si>
    <t>京都府綾部市若松町庵ノ上５８の１０</t>
  </si>
  <si>
    <t>2611800992</t>
  </si>
  <si>
    <t>綾部市青野町高田９１</t>
  </si>
  <si>
    <t>2611801008</t>
  </si>
  <si>
    <t>畑内科医院</t>
  </si>
  <si>
    <t>ハタナイカイイン</t>
  </si>
  <si>
    <t>綾部市大島町二反田７－２０</t>
  </si>
  <si>
    <t>2611801040</t>
  </si>
  <si>
    <t>柳川整形外科医院</t>
  </si>
  <si>
    <t>ヤナガワセイケイゲカイイン</t>
  </si>
  <si>
    <t>綾部市青野町西青野２８の３</t>
  </si>
  <si>
    <t>2611801073</t>
  </si>
  <si>
    <t>山下整形外科医院</t>
  </si>
  <si>
    <t>ヤマシタセイケイゲカイイン</t>
  </si>
  <si>
    <t>医療法人丹綾会安村外科内科診療所</t>
  </si>
  <si>
    <t>イリョウホウジンタンリョウカイヤスムラゲカナイカシンリョウショ</t>
  </si>
  <si>
    <t>綾部市井倉町大将軍３７</t>
  </si>
  <si>
    <t>2611801099</t>
  </si>
  <si>
    <t>公益社団法人京都保健会</t>
  </si>
  <si>
    <t>コウエキシャダンホウジンキョウトホケンカイ</t>
  </si>
  <si>
    <t>616-8141</t>
  </si>
  <si>
    <t>京都市右京区太秦棚森町18-13京医協ビル２階</t>
  </si>
  <si>
    <t>2611801123</t>
  </si>
  <si>
    <t>コウエキシャダンホウジンキョウトホケンカイキョウトキョウリツビョウイン</t>
  </si>
  <si>
    <t>京都府綾部市高津町三反田１番地</t>
  </si>
  <si>
    <t>京都府京都市右京区太秦棚森町18-13京医協ビル２階</t>
  </si>
  <si>
    <t>2611801131</t>
  </si>
  <si>
    <t>コウエキシャダンホウジンキョウトホケンカイ　アヤベキョウリツシンリョウショ</t>
  </si>
  <si>
    <t>コウエキシャダンホウジンキョウトホケンカイアヤベキョウリツシンリョウジョ</t>
  </si>
  <si>
    <t>京都府綾部市本町８－１１５</t>
  </si>
  <si>
    <t>2611801172</t>
  </si>
  <si>
    <t>大久保医院</t>
  </si>
  <si>
    <t>オオクボイイン</t>
  </si>
  <si>
    <t>綾部市十倉名畑町欠戸１８－６</t>
  </si>
  <si>
    <t>2611801180</t>
  </si>
  <si>
    <t>米谷医院口上林診療所</t>
  </si>
  <si>
    <t>ヨネタニイインコウジョウバヤシシンリョウジョ</t>
  </si>
  <si>
    <t>綾部市宮代町１５番地</t>
  </si>
  <si>
    <t>2611801206</t>
  </si>
  <si>
    <t>志賀整形外科クリニック</t>
  </si>
  <si>
    <t>シガセイケイゲカクリニック</t>
  </si>
  <si>
    <t>綾部市田町１３番地</t>
  </si>
  <si>
    <t>2611801214</t>
  </si>
  <si>
    <t>コメタニゲカセイケイゲカ</t>
  </si>
  <si>
    <t>医療法人衣川整形外科医院</t>
  </si>
  <si>
    <t>イリョウホウジンキヌガワセイケイゲカイイン</t>
  </si>
  <si>
    <t>京都府与謝郡与謝野町字岩滝２２８８番地</t>
  </si>
  <si>
    <t>2612000394</t>
  </si>
  <si>
    <t>医療法人　衣川整形外科医院</t>
  </si>
  <si>
    <t>イリョウホウジン　キヌガワセイケイゲカイイン</t>
  </si>
  <si>
    <t>与謝郡与謝野町字岩滝２２８８</t>
  </si>
  <si>
    <t>医療法人仁寿会</t>
  </si>
  <si>
    <t>イリョウホウジンジンジユカイ</t>
  </si>
  <si>
    <t>京都府与謝郡与謝野町字四辻７５９番地</t>
  </si>
  <si>
    <t>2612000436</t>
  </si>
  <si>
    <t>ジンジュカイイワサクシンリョウショ</t>
  </si>
  <si>
    <t>ジンジュカイ　イワサクシンリョウショ</t>
  </si>
  <si>
    <t>医療法人仁寿会　いわさく診療所</t>
  </si>
  <si>
    <t>イリョウホウジンジンジュカイイワサクシンリョウショ</t>
  </si>
  <si>
    <t>京都府与謝郡与謝野町字四辻７５９</t>
  </si>
  <si>
    <t>629-2400</t>
  </si>
  <si>
    <t>与謝郡与謝野町字算所１１２</t>
  </si>
  <si>
    <t>2612000477</t>
  </si>
  <si>
    <t>岩破医院</t>
  </si>
  <si>
    <t>イワサクイイン</t>
  </si>
  <si>
    <t>医療法人南斗六星会</t>
  </si>
  <si>
    <t>イリョウホウジンナントロクセイ</t>
  </si>
  <si>
    <t>与謝郡与謝野町下山田９８－１</t>
  </si>
  <si>
    <t>2612000584</t>
  </si>
  <si>
    <t>イリョウホウジンナントロクセイカイデイサービスセンター</t>
  </si>
  <si>
    <t>イリョウホウジンナントロクセイカイ　キョタクカイゴシエンジギョウショ　</t>
  </si>
  <si>
    <t>医療法人　伊藤内科医院</t>
  </si>
  <si>
    <t>イリョウホウジン　イトウナイカイイン</t>
  </si>
  <si>
    <t>与謝郡与謝野町算所３８４番４</t>
  </si>
  <si>
    <t>2612000592</t>
  </si>
  <si>
    <t>医療法人伊藤内科医院</t>
  </si>
  <si>
    <t>イリョウホウジンイトウナイカイイン</t>
  </si>
  <si>
    <t>ヨサノチョウ</t>
  </si>
  <si>
    <t>2612000600</t>
  </si>
  <si>
    <t>ヨサノチョウリツコクミンケンコウホケンシンリョウショ</t>
  </si>
  <si>
    <t>与謝郡与謝野町字後野６４３ー７</t>
  </si>
  <si>
    <t>2612000618</t>
  </si>
  <si>
    <t>木村内科クリニック</t>
  </si>
  <si>
    <t>キムラナイカクリニック</t>
  </si>
  <si>
    <t>京都府与謝郡与謝野町字男山１４０－８</t>
  </si>
  <si>
    <t>2612000634</t>
  </si>
  <si>
    <t>いとうクリニック</t>
  </si>
  <si>
    <t>イトウクリニック</t>
  </si>
  <si>
    <t>医療法人　日置医院</t>
  </si>
  <si>
    <t>イリョウホウジン　ヒオキイイン</t>
  </si>
  <si>
    <t>京都府与謝郡与謝野町字加悦435番地1</t>
  </si>
  <si>
    <t>2612000667</t>
  </si>
  <si>
    <t>626-0074</t>
  </si>
  <si>
    <t>宮津市字上司１２５３－２</t>
  </si>
  <si>
    <t>2612100301</t>
  </si>
  <si>
    <t>栗田診療所</t>
  </si>
  <si>
    <t>クリタシンリョウショ</t>
  </si>
  <si>
    <t>626-0203</t>
  </si>
  <si>
    <t>宮津市字岩ケ鼻３３</t>
  </si>
  <si>
    <t>2612100533</t>
  </si>
  <si>
    <t>養老診療所</t>
  </si>
  <si>
    <t>ヨウロウシンリョウショ</t>
  </si>
  <si>
    <t>宮津市字惣３８７</t>
  </si>
  <si>
    <t>2612100566</t>
  </si>
  <si>
    <t>岡所・泌尿器科医院</t>
  </si>
  <si>
    <t>オカショ・ヒニョウキカイイン</t>
  </si>
  <si>
    <t>イリョウホウジンシヤダンミヤジゲカイイン</t>
  </si>
  <si>
    <t>2612100574</t>
  </si>
  <si>
    <t>医療法人社団　宮地外科医院</t>
  </si>
  <si>
    <t>イリョウホウジンシヤダン　ミヤジゲカイイン</t>
  </si>
  <si>
    <t>イリョウホウジンナカガワイイン</t>
  </si>
  <si>
    <t>2612100632</t>
  </si>
  <si>
    <t>医療法人　中川医院</t>
  </si>
  <si>
    <t>イリョウホウジン　ナカガワイイン</t>
  </si>
  <si>
    <t>626-0027</t>
  </si>
  <si>
    <t>宮津市字京街道２２７番地の２</t>
  </si>
  <si>
    <t>2612100657</t>
  </si>
  <si>
    <t>西原医院</t>
  </si>
  <si>
    <t>ニシハライイン</t>
  </si>
  <si>
    <t>ナミエイイン</t>
  </si>
  <si>
    <t>京都府宮津市字宮村小字辻町１１６８の２</t>
  </si>
  <si>
    <t>2612100673</t>
  </si>
  <si>
    <t>中川内科・小児科クリニック</t>
  </si>
  <si>
    <t>ナカガワナイカ・ショウニカクリニック</t>
  </si>
  <si>
    <t>京都府宮津市字鶴賀２０７４－２１</t>
  </si>
  <si>
    <t>2612100681</t>
  </si>
  <si>
    <t>626-0024</t>
  </si>
  <si>
    <t>宮津市字柳縄手３２５の６</t>
  </si>
  <si>
    <t>2612100723</t>
  </si>
  <si>
    <t>今出クリニック</t>
  </si>
  <si>
    <t>イマデクリニック</t>
  </si>
  <si>
    <t>医療法人　山根医院</t>
  </si>
  <si>
    <t>イリョウホウジン　ヤマネイイン</t>
  </si>
  <si>
    <t>宮津市字鶴賀２０７０番地の１２</t>
  </si>
  <si>
    <t>2612100731</t>
  </si>
  <si>
    <t>医療法人山根医院</t>
  </si>
  <si>
    <t>イリョウホウジンヤマネイイン</t>
  </si>
  <si>
    <t>宮津市字江尻２４５－１</t>
  </si>
  <si>
    <t>2612100749</t>
  </si>
  <si>
    <t>府中診療所</t>
  </si>
  <si>
    <t>フチュウシンリョウショ</t>
  </si>
  <si>
    <t>宮津市字日置１２３８－４</t>
  </si>
  <si>
    <t>2612100756</t>
  </si>
  <si>
    <t>日置診療所</t>
  </si>
  <si>
    <t>ヘキシンリョウショ</t>
  </si>
  <si>
    <t>医療法人福知会</t>
  </si>
  <si>
    <t>イリョウホウジンフクチカイ</t>
  </si>
  <si>
    <t>京都府福知山市字堀小字大岩谷３３７４番地</t>
  </si>
  <si>
    <t>2612600375</t>
  </si>
  <si>
    <t>ツウショリハビリテーションアスロ</t>
  </si>
  <si>
    <t>医療法人福冨士会</t>
  </si>
  <si>
    <t>イリョウホウジンフクフジカイ</t>
  </si>
  <si>
    <t>京都府福知山市末広町4丁目13番地</t>
  </si>
  <si>
    <t>2612600938</t>
  </si>
  <si>
    <t>イリョウホウジン　フクフジカイ　ホウモンカンゴ</t>
  </si>
  <si>
    <t>京都府福知山市末広町４丁目１３番地</t>
  </si>
  <si>
    <t>イリョウホウジンフクフジカイ　ホウモンリハビリテーション</t>
  </si>
  <si>
    <t>医療法人福冨士会　居宅療養管理指導</t>
  </si>
  <si>
    <t>イリョウホウジンフクフジカイ　キョタクリョウヨウカンリシドウ</t>
  </si>
  <si>
    <t>イリョウホウジン　フクフジカイ　キョタクカイゴシエンジギョウショ</t>
  </si>
  <si>
    <t>福知山市字榎原１３５８－１－２</t>
  </si>
  <si>
    <t>2612601258</t>
  </si>
  <si>
    <t>牧野医院</t>
  </si>
  <si>
    <t>マキノイイン</t>
  </si>
  <si>
    <t>イリョウホウジンシヤダンフクジンカイ　フルカワイイン</t>
  </si>
  <si>
    <t>2612601274</t>
  </si>
  <si>
    <t>医療法人社団福仁会　古川医院</t>
  </si>
  <si>
    <t>医療法人正仁会土佐医院</t>
  </si>
  <si>
    <t>イリョウホウジンセイジンカイトサイイン</t>
  </si>
  <si>
    <t>620-0053</t>
  </si>
  <si>
    <t>福知山市字天田１５４－２</t>
  </si>
  <si>
    <t>2612601340</t>
  </si>
  <si>
    <t>イリョウホウジンショウジンカイ　トサイイン</t>
  </si>
  <si>
    <t>医療法人正仁会　土佐医院</t>
  </si>
  <si>
    <t>医療法人松山内科医院</t>
  </si>
  <si>
    <t>イリョウホウジンマツヤマナイカイイン</t>
  </si>
  <si>
    <t>福知山市字内記４１－６</t>
  </si>
  <si>
    <t>2612601357</t>
  </si>
  <si>
    <t>医療法人松山内科循環器科医院</t>
  </si>
  <si>
    <t>イリョウホウジンマツヤマナイカジュンカンキカイイン</t>
  </si>
  <si>
    <t>医療法人翠生会</t>
  </si>
  <si>
    <t>イリョウホウジンスイセイカイ</t>
  </si>
  <si>
    <t>京都府福知山市土師宮町２丁目１７３番地</t>
  </si>
  <si>
    <t>2612601373</t>
  </si>
  <si>
    <t>イリョウホウジンスイセイカイ　マツモトビョウイン　</t>
  </si>
  <si>
    <t>スイセイカイ　マツモトビョウイン</t>
  </si>
  <si>
    <t>京都府福知山市土師宮町２丁目１７３</t>
  </si>
  <si>
    <t>スイセイカイマツモトビョウイン</t>
  </si>
  <si>
    <t>イリョウホウジンシヤダントミサカガンカイイン</t>
  </si>
  <si>
    <t>福知山市字天田小字犬丸２３７の２</t>
  </si>
  <si>
    <t>2612601423</t>
  </si>
  <si>
    <t>医療法人社団　冨阪眼科医院</t>
  </si>
  <si>
    <t>イリョウホウジンシヤダン　トミサカガンカイイン</t>
  </si>
  <si>
    <t>医療法人柴田医院</t>
  </si>
  <si>
    <t>イリョウホウジンシバタイイン</t>
  </si>
  <si>
    <t>620-0816</t>
  </si>
  <si>
    <t>福知山市大池坂町６６</t>
  </si>
  <si>
    <t>2612601464</t>
  </si>
  <si>
    <t>医療法人　柴田医院</t>
  </si>
  <si>
    <t>イリョウホウジン　シバタイイン</t>
  </si>
  <si>
    <t>イリョウホウジンイワツボイイン</t>
  </si>
  <si>
    <t>2612601555</t>
  </si>
  <si>
    <t>医療法人　岩坪医院</t>
  </si>
  <si>
    <t>イリョウホウジン　イワツボイイン</t>
  </si>
  <si>
    <t>620-0047</t>
  </si>
  <si>
    <t>福知山市東本町７３－１</t>
  </si>
  <si>
    <t>2612601563</t>
  </si>
  <si>
    <t>本町医院</t>
  </si>
  <si>
    <t>ホンマチイイン</t>
  </si>
  <si>
    <t>620-0062</t>
  </si>
  <si>
    <t>福知山市和久市２９４</t>
  </si>
  <si>
    <t>2612601613</t>
  </si>
  <si>
    <t>松木医院</t>
  </si>
  <si>
    <t>マツキイイン</t>
  </si>
  <si>
    <t>医療法人修和会</t>
  </si>
  <si>
    <t>イリョウホウジンシュウワカイ</t>
  </si>
  <si>
    <t>福知山市前田新町３３</t>
  </si>
  <si>
    <t>2612601670</t>
  </si>
  <si>
    <t>医療法人修和会　かやの医院</t>
  </si>
  <si>
    <t>イリョウホウジンシュウワカイ　カヤノイイン</t>
  </si>
  <si>
    <t>タケシタイイン</t>
  </si>
  <si>
    <t>2612601746</t>
  </si>
  <si>
    <t>医療法人静寿会</t>
  </si>
  <si>
    <t>イリョウホウジンセイジュカイ</t>
  </si>
  <si>
    <t>京都府福知山市字牧４９０番地</t>
  </si>
  <si>
    <t>2612601787</t>
  </si>
  <si>
    <t>イリョウホウジンセイジュカイワタナベビョウイン</t>
  </si>
  <si>
    <t>京都府福知山市字牧１６１６番地１</t>
  </si>
  <si>
    <t>医療法人ヒガシ整形外科クリニック</t>
  </si>
  <si>
    <t>イリョウホウジンヒガシセイケイゲカクリニック</t>
  </si>
  <si>
    <t>620-0874</t>
  </si>
  <si>
    <t>福知山市字堀小字道場２６００の３０</t>
  </si>
  <si>
    <t>2612601829</t>
  </si>
  <si>
    <t>医療法人社団大西内科医院</t>
  </si>
  <si>
    <t>イリョウホウジンシヤダンオオニシナイカイイン</t>
  </si>
  <si>
    <t>620-0043</t>
  </si>
  <si>
    <t>福知山市字堀１３０６の２</t>
  </si>
  <si>
    <t>2612601845</t>
  </si>
  <si>
    <t>福知山市字天田駅前２３７番地の２</t>
  </si>
  <si>
    <t>2612601860</t>
  </si>
  <si>
    <t>マツキヒフカイイン</t>
  </si>
  <si>
    <t>2612601878</t>
  </si>
  <si>
    <t>620-0925</t>
  </si>
  <si>
    <t>福知山市上篠尾９３０－４</t>
  </si>
  <si>
    <t>2612601951</t>
  </si>
  <si>
    <t>福井内科医院</t>
  </si>
  <si>
    <t>フクイナイカイイン</t>
  </si>
  <si>
    <t>620-0907</t>
  </si>
  <si>
    <t>福知山市一の宮５５９の１</t>
  </si>
  <si>
    <t>2612601969</t>
  </si>
  <si>
    <t>三岳診療所</t>
  </si>
  <si>
    <t>ミタケシンリョウショ</t>
  </si>
  <si>
    <t>2612601993</t>
  </si>
  <si>
    <t>イヅチイイン</t>
  </si>
  <si>
    <t>医療法人高尾医院</t>
  </si>
  <si>
    <t>イリョウホウジンタカオイイン</t>
  </si>
  <si>
    <t>629-1303</t>
  </si>
  <si>
    <t>福知山市夜久野町井田５８３</t>
  </si>
  <si>
    <t>2612602033</t>
  </si>
  <si>
    <t>医療法人　高尾医院</t>
  </si>
  <si>
    <t>イリョウホウジン　タカオイイン</t>
  </si>
  <si>
    <t>医療法人成仁会吉河医院</t>
  </si>
  <si>
    <t>イリョウホウジンセイジンカイ　ヨシカワイイン</t>
  </si>
  <si>
    <t>福知山市大江町河守３１２</t>
  </si>
  <si>
    <t>2612602074</t>
  </si>
  <si>
    <t>医療法人成仁会　吉河医院河守診療所</t>
  </si>
  <si>
    <t>イリョウホウジンセイジンカイ　ヨシカワイインカワモリシンリョウショ</t>
  </si>
  <si>
    <t>医療法人育成会　</t>
  </si>
  <si>
    <t>イリョウホウジンイクセイカイ</t>
  </si>
  <si>
    <t>629-1321</t>
  </si>
  <si>
    <t>福知山市夜久野町直見６２６７番地の１</t>
  </si>
  <si>
    <t>2612602090</t>
  </si>
  <si>
    <t>医療法人育成会なかじ医院上夜久野診療所</t>
  </si>
  <si>
    <t>イリョウホウジンイクセイカイナカジイインカミヤクノシンリョウショ</t>
  </si>
  <si>
    <t>京都府京都市右京区太秦棚森町１８－１３京医協ビル２階</t>
  </si>
  <si>
    <t>2612602256</t>
  </si>
  <si>
    <t>公益社団法人京都保健会　ふくちやま協立診療所</t>
  </si>
  <si>
    <t>コウエキシャダンホウジンキョウトホケンカイ　フクチヤマキョウリツシンリョウショ</t>
  </si>
  <si>
    <t>京都府福知山市字土１番地</t>
  </si>
  <si>
    <t>公益社団法人京都保健会　ふくちやま協立診療所　通所リハビリテーションきずな</t>
  </si>
  <si>
    <t>コウエキシャダンホウジンキョウトホケンカイ　フクチヤマキョウリツシンリョウショ　ツウショリハビリテーションキズナ</t>
  </si>
  <si>
    <t>イリョウホウジンイクセイカイナカジイインカミヤクノシンリョウジョ</t>
  </si>
  <si>
    <t>京都府福知山市夜久野町直見6267-1</t>
  </si>
  <si>
    <t>2612602272</t>
  </si>
  <si>
    <t>医療法人育成会なかじ医院下夜久野診療所</t>
  </si>
  <si>
    <t>イリョウホウジンイクセイカイナカジイインシモヤクノシンリョウジョ</t>
  </si>
  <si>
    <t>京都府福知山市夜久野町井田882</t>
  </si>
  <si>
    <t>医療法人たぎ内科医院</t>
  </si>
  <si>
    <t>イリョウホウジンタギナイカイイン</t>
  </si>
  <si>
    <t>福知山市上篠尾930番地４</t>
  </si>
  <si>
    <t>2612602363</t>
  </si>
  <si>
    <t>2612700373</t>
  </si>
  <si>
    <t>サワダイイン</t>
  </si>
  <si>
    <t>舞鶴市字浜１１４７</t>
  </si>
  <si>
    <t>2612701181</t>
  </si>
  <si>
    <t>吉田眼科医院</t>
  </si>
  <si>
    <t>ヨシダガンカイイン</t>
  </si>
  <si>
    <t>舞鶴市字市場８</t>
  </si>
  <si>
    <t>2612701330</t>
  </si>
  <si>
    <t>西川医院</t>
  </si>
  <si>
    <t>ニシカワイイン</t>
  </si>
  <si>
    <t>イリョウホウジンシャダン　トリイイイン</t>
  </si>
  <si>
    <t>2612701363</t>
  </si>
  <si>
    <t>トリイイイン</t>
  </si>
  <si>
    <t>医療法人社団　外松医院</t>
  </si>
  <si>
    <t>イリョウホウジンシヤダン　ソトマツイイン　</t>
  </si>
  <si>
    <t>舞鶴市字余部上４４０－１</t>
  </si>
  <si>
    <t>2612701371</t>
  </si>
  <si>
    <t>医療法人社団外松医院</t>
  </si>
  <si>
    <t>イリョウホウジンシヤダンソトマツイイン</t>
  </si>
  <si>
    <t>イリョウホウジンシヤダン　ソトマツイイン</t>
  </si>
  <si>
    <t>イリョウホウジンキシモトビョウイン</t>
  </si>
  <si>
    <t>2612701389</t>
  </si>
  <si>
    <t>キシモトビョウイン</t>
  </si>
  <si>
    <t>医療法人　岸本病院</t>
  </si>
  <si>
    <t>イリョウホウジンコウアイカイ　ニシムラナイカ</t>
  </si>
  <si>
    <t>京都府舞鶴市字浜７８２番地</t>
  </si>
  <si>
    <t>2612701447</t>
  </si>
  <si>
    <t>コウアイカイ　ニシムラナイカ</t>
  </si>
  <si>
    <t>医療法人弘愛会　西村内科</t>
  </si>
  <si>
    <t>コウアイカイニシムラナイカサクラプラザ</t>
  </si>
  <si>
    <t>コウアイカイニシムラナイカサクラプラザカイゴシエンセンター</t>
  </si>
  <si>
    <t>医療法人順正会</t>
  </si>
  <si>
    <t>イリョウホウジンジュンセイカイ</t>
  </si>
  <si>
    <t>2612701470</t>
  </si>
  <si>
    <t>イリョウホウジンジュンセイカイ　ウキシマキシモトシンリョウショ</t>
  </si>
  <si>
    <t>医療法人順正会　浮島岸本診療所</t>
  </si>
  <si>
    <t>コウエキシャダンホウジンキヨウトホケンカイ</t>
  </si>
  <si>
    <t>2612701488</t>
  </si>
  <si>
    <t>コウエキキョウトホケンカイ　マイヅルキョウリツシンリョウショ</t>
  </si>
  <si>
    <t>京都府舞鶴市字上安小字水力１９９－３０</t>
  </si>
  <si>
    <t>公益社団法人京都保健会　まいづる協立診療所</t>
  </si>
  <si>
    <t>コウエキシャダンホウジンキョウトホケンカイ　マイヅルキョウリツシンリョウショ</t>
  </si>
  <si>
    <t>コウエキシャダンホウジンキョウトホケンカイマイヅルキョウリツシンリョウジョ</t>
  </si>
  <si>
    <t>京都府舞鶴市字上安小字水カ１９９－３０</t>
  </si>
  <si>
    <t>2612701496</t>
  </si>
  <si>
    <t>オオニシイイン</t>
  </si>
  <si>
    <t>マイヅルシ</t>
  </si>
  <si>
    <t>2612701553</t>
  </si>
  <si>
    <t>マイヅルシミンビョウインカサシンリョウショ</t>
  </si>
  <si>
    <t>医療法人鶴洋会河崎内科</t>
  </si>
  <si>
    <t>イリョウホウジンカクヨウカイ　カワサキナイカ</t>
  </si>
  <si>
    <t>舞鶴市字引土２９５番地</t>
  </si>
  <si>
    <t>2612701603</t>
  </si>
  <si>
    <t>医療法人鶴洋会　河崎内科</t>
  </si>
  <si>
    <t>医療法人堀澤医院</t>
  </si>
  <si>
    <t>イリョウホウジンホリザワイイン</t>
  </si>
  <si>
    <t>京都府舞鶴市字浜１１４３番地</t>
  </si>
  <si>
    <t>2612701611</t>
  </si>
  <si>
    <t>イリョウホウジンホリサワイイン</t>
  </si>
  <si>
    <t>舞鶴市字浜１１４３番地</t>
  </si>
  <si>
    <t>医療法人　堀澤医院</t>
  </si>
  <si>
    <t>イリョウホウジン　ホリサワイイン</t>
  </si>
  <si>
    <t>舞鶴市矢之助町３２ー１８</t>
  </si>
  <si>
    <t>2612701652</t>
  </si>
  <si>
    <t>曽我内科医院</t>
  </si>
  <si>
    <t>ソガナイカイイン</t>
  </si>
  <si>
    <t>医療法人社団晴友会</t>
  </si>
  <si>
    <t>イリョウホウジンセイユウカイ</t>
  </si>
  <si>
    <t>京都府舞鶴市字伊佐津５１－３</t>
  </si>
  <si>
    <t>2612701702</t>
  </si>
  <si>
    <t>コタニセイケイゲカイインツウショリハビリテーション</t>
  </si>
  <si>
    <t>京都府舞鶴市字伊佐津５１の３</t>
  </si>
  <si>
    <t>イリョウホウジンシャダンセイユウカイコタニセイケイゲカイインキョタクカイゴシエンジギョウショ</t>
  </si>
  <si>
    <t>医療法人社団悠慈会</t>
  </si>
  <si>
    <t>イリョウホウジンシヤダンユウジカイ</t>
  </si>
  <si>
    <t>625-0054</t>
  </si>
  <si>
    <t>京都府舞鶴市七条中町５番地の１</t>
  </si>
  <si>
    <t>2612701710</t>
  </si>
  <si>
    <t>医療法人社団悠慈会指宿医院</t>
  </si>
  <si>
    <t>イリョウホウジンシヤダンユウジカイ　イブスキイイン</t>
  </si>
  <si>
    <t>イリョウホウジンアラキクリニック</t>
  </si>
  <si>
    <t>2612701751</t>
  </si>
  <si>
    <t>アラキクリニックホームヘルパーステーション・</t>
  </si>
  <si>
    <t>アラキクリニック</t>
  </si>
  <si>
    <t>アラキクリニックツウショリハビリセンター</t>
  </si>
  <si>
    <t>アラキクリニックキョタクカイゴシエンセンター</t>
  </si>
  <si>
    <t>荒木クリニック　デイサービスセンターなごみ</t>
  </si>
  <si>
    <t>アラキクリニック　デイサービスセンターナゴミ</t>
  </si>
  <si>
    <t>イリョウホウジンヒゴナイカイイン</t>
  </si>
  <si>
    <t>2612701777</t>
  </si>
  <si>
    <t>医療法人社団黒重会</t>
  </si>
  <si>
    <t>イリョウホウジンシヤダンクロジュウカイ</t>
  </si>
  <si>
    <t>2612701785</t>
  </si>
  <si>
    <t>イリョウホウジンシヤダンクロシゲカイ　クロダシンケイナイカイイン</t>
  </si>
  <si>
    <t>医療法人社団大橋医院</t>
  </si>
  <si>
    <t>イリョウホウジンシャダンオオハシイイン</t>
  </si>
  <si>
    <t>舞鶴市余部上１８６番地</t>
  </si>
  <si>
    <t>2612701819</t>
  </si>
  <si>
    <t>医療法人緑会</t>
  </si>
  <si>
    <t>イリョウホウジンミドリカイ</t>
  </si>
  <si>
    <t>舞鶴市字南田辺４３番地１</t>
  </si>
  <si>
    <t>2612701876</t>
  </si>
  <si>
    <t>医療法人緑会きしだ医院</t>
  </si>
  <si>
    <t>イリョウホウジンミドリカイキシダイイン</t>
  </si>
  <si>
    <t>舞鶴市字引土６７－１</t>
  </si>
  <si>
    <t>2612701892</t>
  </si>
  <si>
    <t>藤井内科医院</t>
  </si>
  <si>
    <t>フジイナイカイイン</t>
  </si>
  <si>
    <t>舞鶴市竹屋８番地</t>
  </si>
  <si>
    <t>2612701959</t>
  </si>
  <si>
    <t>田中内科クリニック</t>
  </si>
  <si>
    <t>タナカナイカクリニック</t>
  </si>
  <si>
    <t>医療法人舞鶴正峰会</t>
  </si>
  <si>
    <t>イリョウホウジンマイヅルセイホウカイ</t>
  </si>
  <si>
    <t>京都府舞鶴市引土19-5</t>
  </si>
  <si>
    <t>2612702106</t>
  </si>
  <si>
    <t>医療法人舞鶴正峰会　舞鶴正峰会クリニック</t>
  </si>
  <si>
    <t>イリョウホウジンマイヅルセイホウカイ　マイヅルセイホウカイクリニック</t>
  </si>
  <si>
    <t>2612800546</t>
  </si>
  <si>
    <t>モリサワイイン</t>
  </si>
  <si>
    <t>医療法人啓信会</t>
  </si>
  <si>
    <t>イリョウホウジンケイシンカイ</t>
  </si>
  <si>
    <t>京都府城陽市平川西六反２６番地１</t>
  </si>
  <si>
    <t>2612800710</t>
  </si>
  <si>
    <t>イリョウホウジンケイシンカイ　キョウトキヅガワビョウイン</t>
  </si>
  <si>
    <t>医療法人啓信会　京都きづ川病院</t>
  </si>
  <si>
    <t>城陽市寺田林ノ口１１－２８</t>
  </si>
  <si>
    <t>2612800751</t>
  </si>
  <si>
    <t>福山医院</t>
  </si>
  <si>
    <t>フクヤマイイン</t>
  </si>
  <si>
    <t>イリョウホウジンシヤダンカノイイン</t>
  </si>
  <si>
    <t>2612800876</t>
  </si>
  <si>
    <t>医療法人社団　鹿野医院</t>
  </si>
  <si>
    <t>イリョウホウジンシヤダン　カノイイン</t>
  </si>
  <si>
    <t>城陽市富野西田部１－７</t>
  </si>
  <si>
    <t>2612800926</t>
  </si>
  <si>
    <t>鈴木診療所</t>
  </si>
  <si>
    <t>スズキシンリョウショ</t>
  </si>
  <si>
    <t>イリョウホウジンシャダンコクライイン</t>
  </si>
  <si>
    <t>京都府城陽市久世下大谷18番地の111</t>
  </si>
  <si>
    <t>2612801007</t>
  </si>
  <si>
    <t>京都府城陽市久世下大谷１８番地の１０３</t>
  </si>
  <si>
    <t>イリョウホジンシャダンコクライイン</t>
  </si>
  <si>
    <t>医療法人コクラ医院</t>
  </si>
  <si>
    <t>京都府城陽市久世下大谷１８番地の１１１</t>
  </si>
  <si>
    <t>城陽市寺田高田４０</t>
  </si>
  <si>
    <t>2612801072</t>
  </si>
  <si>
    <t>林医院</t>
  </si>
  <si>
    <t>ハヤシイイン</t>
  </si>
  <si>
    <t>医療法人社団高田内科</t>
  </si>
  <si>
    <t>イリョウホウジンシヤダンタカダナイカ</t>
  </si>
  <si>
    <t>城陽市平川車塚１６番地の４</t>
  </si>
  <si>
    <t>2612801163</t>
  </si>
  <si>
    <t>医療法人社団　高田内科</t>
  </si>
  <si>
    <t>イリョウホウジンシヤダン　タカダナイカ</t>
  </si>
  <si>
    <t>医療法人狩野内科</t>
  </si>
  <si>
    <t>イリョウホウジンカノナイカ</t>
  </si>
  <si>
    <t>城陽市平川室木１２－３錦利ビル１Ｆ</t>
  </si>
  <si>
    <t>2612801171</t>
  </si>
  <si>
    <t>医療法人　狩野内科</t>
  </si>
  <si>
    <t>イリョウホウジン　カノナイカ</t>
  </si>
  <si>
    <t>城陽市久世上大谷１０２ー８</t>
  </si>
  <si>
    <t>2612801197</t>
  </si>
  <si>
    <t>大槻内科医院</t>
  </si>
  <si>
    <t>オオツキナイカイイン</t>
  </si>
  <si>
    <t>城陽市寺田新池１３５</t>
  </si>
  <si>
    <t>2612801205</t>
  </si>
  <si>
    <t>杉山医院</t>
  </si>
  <si>
    <t>スギヤマイイン</t>
  </si>
  <si>
    <t>城陽市寺田尺後５１の１４</t>
  </si>
  <si>
    <t>2612801254</t>
  </si>
  <si>
    <t>伊勢村医院</t>
  </si>
  <si>
    <t>イセムライイン</t>
  </si>
  <si>
    <t>城陽市枇杷庄鹿背田６２</t>
  </si>
  <si>
    <t>2612801270</t>
  </si>
  <si>
    <t>吉田クリニック</t>
  </si>
  <si>
    <t>ヨシダクリニック</t>
  </si>
  <si>
    <t>城陽市富野乾垣内８０</t>
  </si>
  <si>
    <t>2612801288</t>
  </si>
  <si>
    <t>堀士内科医院</t>
  </si>
  <si>
    <t>ホリシナイカイイン</t>
  </si>
  <si>
    <t>イリョウホウジンホリウチイイン</t>
  </si>
  <si>
    <t>2612801320</t>
  </si>
  <si>
    <t>城陽市平川西六反４４</t>
  </si>
  <si>
    <t>2612801338</t>
  </si>
  <si>
    <t>啓信会きづ川クリニック</t>
  </si>
  <si>
    <t>ケイシンカイキヅガワクリニック</t>
  </si>
  <si>
    <t>医療法人たつみ内科クリニック</t>
  </si>
  <si>
    <t>イリョウホウジンタツミナイカクリニック</t>
  </si>
  <si>
    <t>城陽市市辺小梨間31番地の10</t>
  </si>
  <si>
    <t>2612801353</t>
  </si>
  <si>
    <t>医療法人大槻内科医院</t>
  </si>
  <si>
    <t>イリョウホウジンオオツキナイカイイン</t>
  </si>
  <si>
    <t>城陽市久世上大谷１０２番地の８</t>
  </si>
  <si>
    <t>2612801361</t>
  </si>
  <si>
    <t>城陽市寺田西ノ口７－４西邦ビル３Ｆ</t>
  </si>
  <si>
    <t>2612801379</t>
  </si>
  <si>
    <t>藤原クリニック</t>
  </si>
  <si>
    <t>フジワラクリニック</t>
  </si>
  <si>
    <t>城陽市寺田丁子口５９－５</t>
  </si>
  <si>
    <t>2612801429</t>
  </si>
  <si>
    <t>中島内科</t>
  </si>
  <si>
    <t>ナカジマナイカ</t>
  </si>
  <si>
    <t>イリョウホウジンセイフクカイ　ヤスミナイカイイン</t>
  </si>
  <si>
    <t>2612801445</t>
  </si>
  <si>
    <t>イリョウホウジンセイフクカイ　ヤスミナイカイインカイゴシエンジギョウショ</t>
  </si>
  <si>
    <t>トクダショウニカナイカ</t>
  </si>
  <si>
    <t>京都府城陽市久世里ノ西64-22</t>
  </si>
  <si>
    <t>2612801585</t>
  </si>
  <si>
    <t>京都府城陽市久世64-22</t>
  </si>
  <si>
    <t>八幡市男山美桜６－４</t>
  </si>
  <si>
    <t>2612900239</t>
  </si>
  <si>
    <t>道澤内科医院</t>
  </si>
  <si>
    <t>ミチサワナイカイイン</t>
  </si>
  <si>
    <t>614-8327</t>
  </si>
  <si>
    <t>八幡市橋本栗ケ谷２６－１５５</t>
  </si>
  <si>
    <t>2612900346</t>
  </si>
  <si>
    <t>大森医院</t>
  </si>
  <si>
    <t>オオモリイイン</t>
  </si>
  <si>
    <t>614-8227</t>
  </si>
  <si>
    <t>八幡市内里内５４</t>
  </si>
  <si>
    <t>2612900353</t>
  </si>
  <si>
    <t>長村内科医院</t>
  </si>
  <si>
    <t>オサムラナイカイイン</t>
  </si>
  <si>
    <t>医療法人社団医聖会</t>
  </si>
  <si>
    <t>イリョウホウジンシヤダンイセイカイ</t>
  </si>
  <si>
    <t>京都府八幡市八幡五反田３９－１</t>
  </si>
  <si>
    <t>2612900411</t>
  </si>
  <si>
    <t>イセイカイ　ヤワタチュウオウビョウイン</t>
  </si>
  <si>
    <t>イリョウホウジンシヤダンイセイカイ　ヤワタチュウオウビョウイン</t>
  </si>
  <si>
    <t>医療法人社団医聖会　八幡中央病院</t>
  </si>
  <si>
    <t>614-0000</t>
  </si>
  <si>
    <t>八幡市三本橋１８－１８１</t>
  </si>
  <si>
    <t>2612900437</t>
  </si>
  <si>
    <t>にのゆ耳鼻咽喉科医院</t>
  </si>
  <si>
    <t>ニノユジビインコウカイイン</t>
  </si>
  <si>
    <t>医療法人社団右橋医院</t>
  </si>
  <si>
    <t>イリョウホウジンシャダンミギハシイイン</t>
  </si>
  <si>
    <t>614-8376</t>
  </si>
  <si>
    <t>八幡市男山竹園２－１</t>
  </si>
  <si>
    <t>2612900452</t>
  </si>
  <si>
    <t>医療法人社団　右橋医院</t>
  </si>
  <si>
    <t>イリョウホウジンシャダン　ミギハシイイン</t>
  </si>
  <si>
    <t>イリョウホウジンシャダン　ワタナベイイン　</t>
  </si>
  <si>
    <t>2612900478</t>
  </si>
  <si>
    <t>医療法人入江医院</t>
  </si>
  <si>
    <t>イリョウホウジンイリエイイン</t>
  </si>
  <si>
    <t>614-8367</t>
  </si>
  <si>
    <t>八幡市男山長沢８－１</t>
  </si>
  <si>
    <t>2612900502</t>
  </si>
  <si>
    <t>医療法人　入江医院</t>
  </si>
  <si>
    <t>イリョウホウジン　イリエイイン</t>
  </si>
  <si>
    <t>2612900536</t>
  </si>
  <si>
    <t>シモノイイン</t>
  </si>
  <si>
    <t>イリョウホウジンコイトイイン</t>
  </si>
  <si>
    <t>2612900544</t>
  </si>
  <si>
    <t>医療法人　小糸医院</t>
  </si>
  <si>
    <t>イリョウホウジン　コイトイイン</t>
  </si>
  <si>
    <t>614-8342</t>
  </si>
  <si>
    <t>八幡市橋本小金川２８－７</t>
  </si>
  <si>
    <t>2612900551</t>
  </si>
  <si>
    <t>立本内科小児科医院</t>
  </si>
  <si>
    <t>タツモトナイカショウニカイイン</t>
  </si>
  <si>
    <t>イリョウホウジンシャダンイセイカイ</t>
  </si>
  <si>
    <t>2612900569</t>
  </si>
  <si>
    <t>イリョウホウジンシャダンイセイカイ　キョウトヤワタビョウイン</t>
  </si>
  <si>
    <t>京都府八幡市川口別所６１</t>
  </si>
  <si>
    <t>医療法人社団医聖会　京都八幡病院</t>
  </si>
  <si>
    <t>八幡市八幡三本橋１の１０</t>
  </si>
  <si>
    <t>2612900601</t>
  </si>
  <si>
    <t>いばら木整形外科医院</t>
  </si>
  <si>
    <t>イバラギセイケイゲカイイン</t>
  </si>
  <si>
    <t>イリョウホウジンヤマシタイイン</t>
  </si>
  <si>
    <t>2612900643</t>
  </si>
  <si>
    <t>イリョウホウジンミヨシナイカショウカキカ</t>
  </si>
  <si>
    <t>2612900684</t>
  </si>
  <si>
    <t>2612900734</t>
  </si>
  <si>
    <t>クドウナイカクリニック</t>
  </si>
  <si>
    <t>613-0852</t>
  </si>
  <si>
    <t>八幡市八幡樋の口３番地の５</t>
  </si>
  <si>
    <t>2612900759</t>
  </si>
  <si>
    <t>となみクリニック</t>
  </si>
  <si>
    <t>トナミクリニック</t>
  </si>
  <si>
    <t>八幡市男山泉１４－８－１０１</t>
  </si>
  <si>
    <t>2612900775</t>
  </si>
  <si>
    <t>あさか内科医院</t>
  </si>
  <si>
    <t>アサカナイカイイン</t>
  </si>
  <si>
    <t>社会医療法人　美杉会</t>
  </si>
  <si>
    <t>シャカイイリョウホウジン　ミスギカイ　</t>
  </si>
  <si>
    <t>573-1124</t>
  </si>
  <si>
    <t>大阪府枚方市養父東町６５番１号</t>
  </si>
  <si>
    <t>2612900809</t>
  </si>
  <si>
    <t>トクテイイリョウホウジン　ミスギカイ　オトコヤマビョウイン</t>
  </si>
  <si>
    <t>京都府八幡市男山泉１９番地</t>
  </si>
  <si>
    <t>社会医療法人　美杉会　男山病院</t>
  </si>
  <si>
    <t>シャカイイリョウホウジン　ミスギカイ　オトコヤマビョウイン</t>
  </si>
  <si>
    <t>京都府八幡市男山泉１９</t>
  </si>
  <si>
    <t>医療法人清祥会</t>
  </si>
  <si>
    <t>イリョウホウジンセイショウカイ</t>
  </si>
  <si>
    <t>614-8297</t>
  </si>
  <si>
    <t>八幡市欽明台西20番６</t>
  </si>
  <si>
    <t>2612900841</t>
  </si>
  <si>
    <t>イリョウホウジンセイショウカイカワカミナイカ</t>
  </si>
  <si>
    <t>京都府八幡市欽明台西20番６</t>
  </si>
  <si>
    <t>医療法人社団医泉会　小川医院</t>
  </si>
  <si>
    <t>イリョウホウジンシャダンイセンカイ　オガワイイン</t>
  </si>
  <si>
    <t>京都府八幡市男山泉２番地１</t>
  </si>
  <si>
    <t>2612900924</t>
  </si>
  <si>
    <t>医療法人昭洋会</t>
  </si>
  <si>
    <t>イリョウホウジンショウヨウカイ</t>
  </si>
  <si>
    <t>京都府八幡市八幡山柴１７番地</t>
  </si>
  <si>
    <t>2612900932</t>
  </si>
  <si>
    <t>イリョウホウジンショウヨウカイヘルパーステーション</t>
  </si>
  <si>
    <t>イリョウホウジンアキヒロカイナカムラシンリョウジョ</t>
  </si>
  <si>
    <t>イリョウホウジンショウヨウカイケアプランセンター</t>
  </si>
  <si>
    <t>山本あつこクリニック</t>
  </si>
  <si>
    <t>ヤマモトアツコクリニック</t>
  </si>
  <si>
    <t>京都府八幡市八幡土井39の2</t>
  </si>
  <si>
    <t>2612900957</t>
  </si>
  <si>
    <t>大阪府枚方市養父東町65番1号</t>
  </si>
  <si>
    <t>2612900973</t>
  </si>
  <si>
    <t>社会医療法人　美杉会　みのやま病院</t>
  </si>
  <si>
    <t>シャカイイリョウホウジン　ミスギカイ　ミノヤマビョウイン</t>
  </si>
  <si>
    <t>京都府八幡市欽明台北4-2</t>
  </si>
  <si>
    <t>社会医療法人美杉会みのやま病院</t>
  </si>
  <si>
    <t>シャカイイリョウホウジンミスギカイミノヤマビョウイン</t>
  </si>
  <si>
    <t>社会医療法人美杉会　みのやま病院</t>
  </si>
  <si>
    <t>シャカイイリョウホウジンミスギカイ　ミノヤマビョウイン</t>
  </si>
  <si>
    <t>医療法人　なかじま整形外科・リウマチクリニック</t>
  </si>
  <si>
    <t>イリョウホウジン　ナカジマセイケイゲカ・リウマチクリニック</t>
  </si>
  <si>
    <t>京都府八幡市欽明台中央55番3</t>
  </si>
  <si>
    <t>2612901013</t>
  </si>
  <si>
    <t>すぎたに内科クリニック</t>
  </si>
  <si>
    <t>スギタニナイカクリニック</t>
  </si>
  <si>
    <t>八幡市八幡中ノ山197番１アネックス香楽園101号室</t>
  </si>
  <si>
    <t>2612901054</t>
  </si>
  <si>
    <t>一般財団法人療道協会　西山病院</t>
  </si>
  <si>
    <t>イッパンザイダンホウジンリョウドウカイキョウカイ　ニシヤマビョウイン</t>
  </si>
  <si>
    <t>長岡京市今里五丁目１－１</t>
  </si>
  <si>
    <t>2613000021</t>
  </si>
  <si>
    <t>西山病院</t>
  </si>
  <si>
    <t>ニシヤマビョウイン</t>
  </si>
  <si>
    <t>一般財団法人長岡記念財団</t>
  </si>
  <si>
    <t>イッパンザイダンホウジンナガオカキネンザイダン</t>
  </si>
  <si>
    <t>京都府長岡京市友岡４丁目１８の１</t>
  </si>
  <si>
    <t>2613000054</t>
  </si>
  <si>
    <t>ザイダンホウジンナガオカキネンザイダンナガオカビョウイン</t>
  </si>
  <si>
    <t>長岡京市友岡４丁目１９－１１</t>
  </si>
  <si>
    <t>2613000294</t>
  </si>
  <si>
    <t>鈴木外科医院</t>
  </si>
  <si>
    <t>スズキゲカイイン</t>
  </si>
  <si>
    <t>長岡京市梅が丘３－４６</t>
  </si>
  <si>
    <t>2613000476</t>
  </si>
  <si>
    <t>上田内科医院</t>
  </si>
  <si>
    <t>ウエダナイカイイン</t>
  </si>
  <si>
    <t>長岡京市久貝３丁目１－１８</t>
  </si>
  <si>
    <t>2613000542</t>
  </si>
  <si>
    <t>七岡内科医院</t>
  </si>
  <si>
    <t>ナナオカナイカイイン</t>
  </si>
  <si>
    <t>医療法人社団　千春会</t>
  </si>
  <si>
    <t>イリョウホウジンシャダン　センシュンカイ　</t>
  </si>
  <si>
    <t>京都府長岡京市開田２丁目１４番２６号</t>
  </si>
  <si>
    <t>2613000575</t>
  </si>
  <si>
    <t>センシュンカイホウモンカイゴセンターニシヤマテンノウザン</t>
  </si>
  <si>
    <t>京都府長岡京市友岡川原25-3</t>
  </si>
  <si>
    <t>千春会病院　訪問看護事業所</t>
  </si>
  <si>
    <t>センシュンカイビョウイン　ホウモンカンゴジギョウショ</t>
  </si>
  <si>
    <t>イリョウホウジンシャダン　センシュンカイビョウイン</t>
  </si>
  <si>
    <t>センシユンカイキヨタクカイゴシエンジギヨウシヨ　カイデン</t>
  </si>
  <si>
    <t>医療法人医修会</t>
  </si>
  <si>
    <t>イリョウホウジンイシユウカイ</t>
  </si>
  <si>
    <t>617-0825</t>
  </si>
  <si>
    <t>京都府長岡京市一文橋二丁目３１番１号</t>
  </si>
  <si>
    <t>2613000625</t>
  </si>
  <si>
    <t>医療法人医修会新河端病院</t>
  </si>
  <si>
    <t>イリョウホウジンイシュウカイ　シンカワバタビョウイン</t>
  </si>
  <si>
    <t>長岡京市一文橋２丁目３１－１</t>
  </si>
  <si>
    <t>医療法人医修会　新河端病院</t>
  </si>
  <si>
    <t>2613000658</t>
  </si>
  <si>
    <t>ハタナカシンリョウショ</t>
  </si>
  <si>
    <t>医療法人総心会</t>
  </si>
  <si>
    <t>ソウシンカイ</t>
  </si>
  <si>
    <t>京都府長岡京市天神1丁目20番10号</t>
  </si>
  <si>
    <t>2613000799</t>
  </si>
  <si>
    <t>ソウシンカイ　ナガオカキョウビョウイン</t>
  </si>
  <si>
    <t>医療法人総心会　長岡京病院</t>
  </si>
  <si>
    <t>イリョウホウジンソウココロカイナガオカキョウビョウイン</t>
  </si>
  <si>
    <t>イリョウホウジンソウシンカイ</t>
  </si>
  <si>
    <t>京都府長岡京市天神１丁目２０番１号</t>
  </si>
  <si>
    <t>医療法人社団檜垣医院</t>
  </si>
  <si>
    <t>イリョウホウジンシャダンヒガキイイン</t>
  </si>
  <si>
    <t>長岡京市友岡西山１４－７</t>
  </si>
  <si>
    <t>2613000864</t>
  </si>
  <si>
    <t>医療法人社団　檜垣医院</t>
  </si>
  <si>
    <t>イリョウホウジンシャダン　ヒガキイイン</t>
  </si>
  <si>
    <t>医療法人社団足立医院</t>
  </si>
  <si>
    <t>イリョウホウジンシャダンアダチイイン</t>
  </si>
  <si>
    <t>京都府長岡京市神足１丁目８－７</t>
  </si>
  <si>
    <t>2613000880</t>
  </si>
  <si>
    <t>医療法人菅田医院</t>
  </si>
  <si>
    <t>イリョウホウジンカンダイイン</t>
  </si>
  <si>
    <t>617-0822</t>
  </si>
  <si>
    <t>長岡京市八条が丘１丁目８－２</t>
  </si>
  <si>
    <t>2613000898</t>
  </si>
  <si>
    <t>医療法人　菅田医院</t>
  </si>
  <si>
    <t>イリョウホウジン　スゲタイイン</t>
  </si>
  <si>
    <t>医療法人社団岡村医院</t>
  </si>
  <si>
    <t>イリョウホウジンシャダンオカムライイン</t>
  </si>
  <si>
    <t>長岡京市今里畔町２４－８</t>
  </si>
  <si>
    <t>2613000971</t>
  </si>
  <si>
    <t>医療法人社団　岡村医院　腎・泌尿器科クリニック</t>
  </si>
  <si>
    <t>イリョウホウジンシャダン　オカムライイン　ジン・ヒニョウキカクリニック</t>
  </si>
  <si>
    <t>オカムライイン　ジン・ヒニョウキカクリニック</t>
  </si>
  <si>
    <t>長岡京市開田２丁目９－１２ファミール長岡京グランデュール１Ｆ</t>
  </si>
  <si>
    <t>2613000997</t>
  </si>
  <si>
    <t>橋本医院</t>
  </si>
  <si>
    <t>ハシモトイイン</t>
  </si>
  <si>
    <t>2613001037</t>
  </si>
  <si>
    <t>モリモトイイン</t>
  </si>
  <si>
    <t>長岡京市開田４丁目９ー１３</t>
  </si>
  <si>
    <t>2613001128</t>
  </si>
  <si>
    <t>石澤診療所</t>
  </si>
  <si>
    <t>イシザワシンリョウショ</t>
  </si>
  <si>
    <t>イリョウホウジンシャダンクボタイイン</t>
  </si>
  <si>
    <t>2613001144</t>
  </si>
  <si>
    <t>京都府長岡京市滝ノ町２丁目６－１３</t>
  </si>
  <si>
    <t>2613001193</t>
  </si>
  <si>
    <t>ほう内科医院</t>
  </si>
  <si>
    <t>ホウナイカイイン</t>
  </si>
  <si>
    <t>京都府長岡京市神足３丁目４－８</t>
  </si>
  <si>
    <t>2613001235</t>
  </si>
  <si>
    <t>カンベセイケイゲカ</t>
  </si>
  <si>
    <t>イリョウホウジンウマモトイイン</t>
  </si>
  <si>
    <t>京都府長岡京市下海印寺横山４３</t>
  </si>
  <si>
    <t>2613001276</t>
  </si>
  <si>
    <t>長岡京市長岡２丁目２６の１６</t>
  </si>
  <si>
    <t>2613001292</t>
  </si>
  <si>
    <t>にしむら医院</t>
  </si>
  <si>
    <t>ニシムライイン</t>
  </si>
  <si>
    <t>2613001359</t>
  </si>
  <si>
    <t>タカヤマセイケイゲカ</t>
  </si>
  <si>
    <t>2613001367</t>
  </si>
  <si>
    <t>スズキナイカクリニック</t>
  </si>
  <si>
    <t>2613001433</t>
  </si>
  <si>
    <t>シタオイイン</t>
  </si>
  <si>
    <t>医療法人　さいのうち医院</t>
  </si>
  <si>
    <t>イリョウホウジン　サイノウチイイン</t>
  </si>
  <si>
    <t>長岡京市神足１丁目１０番６号</t>
  </si>
  <si>
    <t>2613001490</t>
  </si>
  <si>
    <t>2613001557</t>
  </si>
  <si>
    <t>スズキイイン</t>
  </si>
  <si>
    <t>医療法人社団千春会</t>
  </si>
  <si>
    <t>イリョウホウジンシャダンセンシュンカイ</t>
  </si>
  <si>
    <t>長岡京市開田２丁目１４の２６</t>
  </si>
  <si>
    <t>2613001573</t>
  </si>
  <si>
    <t>千春会ハイパーサーミアクリニック</t>
  </si>
  <si>
    <t>センシュンカイハイパーサーミアクリニック</t>
  </si>
  <si>
    <t>長岡京市神足２丁目３番１号バンビオ１番館７階</t>
  </si>
  <si>
    <t>さとう内科</t>
  </si>
  <si>
    <t>サトウナイカ</t>
  </si>
  <si>
    <t>京都府長岡京市天神１丁目３－２８</t>
  </si>
  <si>
    <t>2613001607</t>
  </si>
  <si>
    <t>イリョウホウジンシャダン　カタオカシンリョウジョ</t>
  </si>
  <si>
    <t>京都府長岡京市今里西ノ口18番地5</t>
  </si>
  <si>
    <t>2613001649</t>
  </si>
  <si>
    <t>医療法人若鮎会</t>
  </si>
  <si>
    <t>イリョウホウジンワカアユカイ</t>
  </si>
  <si>
    <t>京都府長岡京市今里西ノ口７－１診療所ビル２階</t>
  </si>
  <si>
    <t>2613001664</t>
  </si>
  <si>
    <t>医療法人若鮎会　馬場診療所</t>
  </si>
  <si>
    <t>イリョウホウジンワカアユカイ　ババシンリョウジョ</t>
  </si>
  <si>
    <t>医療法人土井医院</t>
  </si>
  <si>
    <t>イリョウホウジンドイイイン</t>
  </si>
  <si>
    <t>京都府長岡京市長岡１丁目３－17</t>
  </si>
  <si>
    <t>2613001813</t>
  </si>
  <si>
    <t>西山天王山やまだ内科クリニック</t>
  </si>
  <si>
    <t>ニシヤマテンノウザンヤマダナイカクリニック</t>
  </si>
  <si>
    <t>京都府長岡京市花山三丁目48番地２</t>
  </si>
  <si>
    <t>2613001862</t>
  </si>
  <si>
    <t>617-0003</t>
  </si>
  <si>
    <t>向日市森本町天神の森６－５</t>
  </si>
  <si>
    <t>2613100094</t>
  </si>
  <si>
    <t>山下医院</t>
  </si>
  <si>
    <t>ヤマシタイイン</t>
  </si>
  <si>
    <t>堀医院</t>
  </si>
  <si>
    <t>ホリイイン</t>
  </si>
  <si>
    <t>京都府向日市寺戸町渋川３－２３</t>
  </si>
  <si>
    <t>2613100136</t>
  </si>
  <si>
    <t>向日市寺戸町永田１１</t>
  </si>
  <si>
    <t>2613100169</t>
  </si>
  <si>
    <t>繁本医院</t>
  </si>
  <si>
    <t>シゲモトイイン</t>
  </si>
  <si>
    <t>2613100532</t>
  </si>
  <si>
    <t>医療法人　上原医院</t>
  </si>
  <si>
    <t>イリョウホウジン　ウエハライイン</t>
  </si>
  <si>
    <t>医療法人社団加藤小児科</t>
  </si>
  <si>
    <t>イリョウホウジンシャダンカトウショウニカ</t>
  </si>
  <si>
    <t>向日市寺戸町八反田３６－６</t>
  </si>
  <si>
    <t>2613100540</t>
  </si>
  <si>
    <t>医療法人社団　加藤小児科</t>
  </si>
  <si>
    <t>イリョウホウジンシャダン　カトウショウニカ</t>
  </si>
  <si>
    <t>イリョウホウジンワカエナイカクリニック</t>
  </si>
  <si>
    <t>2613100573</t>
  </si>
  <si>
    <t>鈴木内科・外科診療所</t>
  </si>
  <si>
    <t>スズキナイカ・ゲカシンリョウジョ</t>
  </si>
  <si>
    <t>向日市上植野町円山12番地の５</t>
  </si>
  <si>
    <t>2613100581</t>
  </si>
  <si>
    <t>スズキナイカ・ゲカシンリョウショ</t>
  </si>
  <si>
    <t>向日市上植野町円山１２－５</t>
  </si>
  <si>
    <t>鈴木内科・外科診療所　さくら並木デイケアセンター</t>
  </si>
  <si>
    <t>スズキナイカ・ゲカシンリョウショ　サクラナミキデイケアセンター</t>
  </si>
  <si>
    <t>乙訓医療生活協同組合</t>
  </si>
  <si>
    <t>オトクニイリヨウセイカツキヨウドウクミアイ</t>
  </si>
  <si>
    <t>京都府向日市寺戸町殿長３７番地</t>
  </si>
  <si>
    <t>2613100656</t>
  </si>
  <si>
    <t>オトクニイリヨウセイカツキヨウドウクミアイイセイカイホウモンカイゴステーション</t>
  </si>
  <si>
    <t>オトクニイリヨウセイカツキヨウドウクミアイイセイカイシンリョウショ</t>
  </si>
  <si>
    <t>オトクニイリョウセイカツキョウドウクミアイイセイカイシンリョウショ</t>
  </si>
  <si>
    <t>オトクニイリョウセイカツキョウドウクミアイイリョウシンリョウショ</t>
  </si>
  <si>
    <t>オトクニイリヨウセイカツキヨウドウクミアイイセイカイシンリヨウシヨ</t>
  </si>
  <si>
    <t>向日市森本町上森本２１－５</t>
  </si>
  <si>
    <t>2613100672</t>
  </si>
  <si>
    <t>あらかわ医院</t>
  </si>
  <si>
    <t>アラカワイイン</t>
  </si>
  <si>
    <t>医療法人恵洋会</t>
  </si>
  <si>
    <t>イリョウホウジンケイヨウカイ</t>
  </si>
  <si>
    <t>2613100680</t>
  </si>
  <si>
    <t>イリョウホウジンケイヨウカイ　イワモトイイン</t>
  </si>
  <si>
    <t>医療法人恵洋会　岩本医院</t>
  </si>
  <si>
    <t>医療法人武田医院</t>
  </si>
  <si>
    <t>イリョウホウジンタケダイイン</t>
  </si>
  <si>
    <t>向日市上植野町浄徳２９－１４</t>
  </si>
  <si>
    <t>2613100698</t>
  </si>
  <si>
    <t>医療法人　武田医院</t>
  </si>
  <si>
    <t>イリョウホウジン　タケダイイン</t>
  </si>
  <si>
    <t>2613100730</t>
  </si>
  <si>
    <t>ヒロセシンリョウショ</t>
  </si>
  <si>
    <t>向日市寺戸町小佃９－６</t>
  </si>
  <si>
    <t>2613100789</t>
  </si>
  <si>
    <t>北田整形外科</t>
  </si>
  <si>
    <t>キタダセイケイゲカ</t>
  </si>
  <si>
    <t>医療法人向新会ふじもと整形外科</t>
  </si>
  <si>
    <t>イリョウホウジンコウシンカイフジモトセイケイゲカ</t>
  </si>
  <si>
    <t>向日市寺戸町山縄手２２の１１サンピエール１Ｆ</t>
  </si>
  <si>
    <t>2613100847</t>
  </si>
  <si>
    <t>角水医院</t>
  </si>
  <si>
    <t>カクスイイイン</t>
  </si>
  <si>
    <t>京都府向日市鶏冠井町沢ノ西16-13</t>
  </si>
  <si>
    <t>2613100854</t>
  </si>
  <si>
    <t>イリョウホウジンキクオカクリニック</t>
  </si>
  <si>
    <t>2613100912</t>
  </si>
  <si>
    <t>2613100920</t>
  </si>
  <si>
    <t>コイイン</t>
  </si>
  <si>
    <t>医療法人晴楓会</t>
  </si>
  <si>
    <t>イリョウホウジンセイカエデカイ</t>
  </si>
  <si>
    <t>2613100938</t>
  </si>
  <si>
    <t>イリョウホウジンセイフウカイラクサイイイン</t>
  </si>
  <si>
    <t>医療法人赤井医院</t>
  </si>
  <si>
    <t>イリョウホウジンアカイイイン</t>
  </si>
  <si>
    <t>向日市寺戸町中ノ段６番地２</t>
  </si>
  <si>
    <t>2613100953</t>
  </si>
  <si>
    <t>医療法人真生会</t>
  </si>
  <si>
    <t>イリョウホウジンシンセイカイ</t>
  </si>
  <si>
    <t>京都府向日市物集女町中海道92番地の１２</t>
  </si>
  <si>
    <t>2613100987</t>
  </si>
  <si>
    <t>イリョウホウジンシンセイカイムコウカイセイビョウイン</t>
  </si>
  <si>
    <t>医療法人真生会　向日回生病院　デイケアセンター</t>
  </si>
  <si>
    <t>イリョウホウジンシンセイカイ　ムコウカイセイビョウイン　デイケアセンター</t>
  </si>
  <si>
    <t>いしいクリニック</t>
  </si>
  <si>
    <t>イシイクリニック</t>
  </si>
  <si>
    <t>京都府向日市寺戸町八ノ坪122　洛西口クリニックビル2階</t>
  </si>
  <si>
    <t>2613101027</t>
  </si>
  <si>
    <t>医療法人社団啓至会</t>
  </si>
  <si>
    <t>イリョウホウジンシャダンケイシカイ</t>
  </si>
  <si>
    <t>612-8303</t>
  </si>
  <si>
    <t>京都府京都市伏見区菱屋町670番地</t>
  </si>
  <si>
    <t>2613101266</t>
  </si>
  <si>
    <t>医療法人社団啓至会　桂川ひむかクリニック</t>
  </si>
  <si>
    <t>イリョウホウジンシャダンケイシカイ　カツラガワヒムカクリニック</t>
  </si>
  <si>
    <t>京都府向日市物集女町五ノ坪14-4</t>
  </si>
  <si>
    <t>京田辺市田辺平田１５－２９</t>
  </si>
  <si>
    <t>2613200050</t>
  </si>
  <si>
    <t>山崎医院</t>
  </si>
  <si>
    <t>ヤマザキイイン</t>
  </si>
  <si>
    <t>京田辺市田辺針ヶ池８－１</t>
  </si>
  <si>
    <t>2613200076</t>
  </si>
  <si>
    <t>和田医院</t>
  </si>
  <si>
    <t>ワダイイン</t>
  </si>
  <si>
    <t>医療法人　芳松会</t>
  </si>
  <si>
    <t>イリョウホウジン　ホウシヨウカイ　</t>
  </si>
  <si>
    <t>京都府京田辺市飯岡南原５５</t>
  </si>
  <si>
    <t>2613200084</t>
  </si>
  <si>
    <t>医療法人　芳松会　田辺病院　デイケアあおぞら</t>
  </si>
  <si>
    <t>イリョウホウジン　ホウショウカイ　タナベビョウイン　デイケアアオゾラ</t>
  </si>
  <si>
    <t>ホウショウカイ　タナベビョウイン　キョタクカイゴシエンジギョウショ</t>
  </si>
  <si>
    <t>京田辺市大住ヶ丘１丁目１６－３</t>
  </si>
  <si>
    <t>2613200126</t>
  </si>
  <si>
    <t>西村外科医院</t>
  </si>
  <si>
    <t>ニシムラゲカイイン</t>
  </si>
  <si>
    <t>医療法人社団　石鎚会</t>
  </si>
  <si>
    <t>イリョウホウジンシャダン　セキテツカイ　</t>
  </si>
  <si>
    <t>京都府京田辺市田辺中央六丁目１番地６</t>
  </si>
  <si>
    <t>2613200209</t>
  </si>
  <si>
    <t>医療法人社団　石鎚会　京都田辺中央病院</t>
  </si>
  <si>
    <t>イリョウホウジンシャダン　セキテツカイ　キョウトタナベチュウオウビョウイン</t>
  </si>
  <si>
    <t>京田辺市大住関屋７－６</t>
  </si>
  <si>
    <t>2613200217</t>
  </si>
  <si>
    <t>芳野医院</t>
  </si>
  <si>
    <t>ヨシノイイン</t>
  </si>
  <si>
    <t>2613200308</t>
  </si>
  <si>
    <t>タバタイイン</t>
  </si>
  <si>
    <t>610-0300</t>
  </si>
  <si>
    <t>京田辺市東西神屋４３</t>
  </si>
  <si>
    <t>2613200324</t>
  </si>
  <si>
    <t>井出産婦人科</t>
  </si>
  <si>
    <t>イデサンフジンカ</t>
  </si>
  <si>
    <t>京田辺市薪石ノ前２５番地</t>
  </si>
  <si>
    <t>2613200365</t>
  </si>
  <si>
    <t>河村内科医院</t>
  </si>
  <si>
    <t>カワムラナイカイイン</t>
  </si>
  <si>
    <t>2613200423</t>
  </si>
  <si>
    <t>カワヒガシセイケイゲカ</t>
  </si>
  <si>
    <t>カワヒガシセイケイゲカデイケアセンター</t>
  </si>
  <si>
    <t>医療法人社団翔裕会</t>
  </si>
  <si>
    <t>イリョウホウジンシヤダンショウユウカイ</t>
  </si>
  <si>
    <t>2613200563</t>
  </si>
  <si>
    <t>イリョウホウジンシヤダンショウユウカイアメノイイン</t>
  </si>
  <si>
    <t>2613200589</t>
  </si>
  <si>
    <t>イリュウホウジンシャダン　セキテツカイ　キョウトタナベキネンビョウイン　　</t>
  </si>
  <si>
    <t>医療法人社団石鎚会</t>
  </si>
  <si>
    <t>イリョウホウジンシャダンセキテツカイ</t>
  </si>
  <si>
    <t>2613200597</t>
  </si>
  <si>
    <t>医療法人社団石鎚会石丸医院</t>
  </si>
  <si>
    <t>イリョウホウジンシャダンセキテツカイイシマルイイン</t>
  </si>
  <si>
    <t>京田辺市興戸南落延２３</t>
  </si>
  <si>
    <t>京都府京田辺市田辺中央六丁目1番地６</t>
  </si>
  <si>
    <t>2613200621</t>
  </si>
  <si>
    <t>イリョウホウジンシャダンセキテツカイマツイヤマテクリニック</t>
  </si>
  <si>
    <t>京都府京田辺市山手東２丁目３　Ｄ－１０１</t>
  </si>
  <si>
    <t>京田辺市河原神谷１０－７</t>
  </si>
  <si>
    <t>2613200639</t>
  </si>
  <si>
    <t>池崎内科医院</t>
  </si>
  <si>
    <t>イケサキナイカイイン</t>
  </si>
  <si>
    <t>医療法人　井出産婦人科</t>
  </si>
  <si>
    <t>イリョウホウジン　イデサンフジンカ</t>
  </si>
  <si>
    <t>2613200688</t>
  </si>
  <si>
    <t>イリョウホウジンイデサンフジンカ</t>
  </si>
  <si>
    <t>京田辺市三山木東角田６</t>
  </si>
  <si>
    <t>2613200746</t>
  </si>
  <si>
    <t>高橋医院</t>
  </si>
  <si>
    <t>タカハシイイン</t>
  </si>
  <si>
    <t>2613200761</t>
  </si>
  <si>
    <t>ウエムラナイカイイン</t>
  </si>
  <si>
    <t>イリョウホウジン　ショウリュウカイ　テラシマクリニック</t>
  </si>
  <si>
    <t>京都府京田辺市河原御影３０－４０</t>
  </si>
  <si>
    <t>2613200852</t>
  </si>
  <si>
    <t>医療法人翔隆会　寺島クリニック　デイケアかんなび　</t>
  </si>
  <si>
    <t>イリョウホウジンショウリュウカイ　テラシマクリニック　デイケアカンナビ　</t>
  </si>
  <si>
    <t>イリョウホウジンシンセイカイイハラナイカイイン</t>
  </si>
  <si>
    <t>京都府京田辺市松井ケ丘四丁目３番地１６</t>
  </si>
  <si>
    <t>2613200860</t>
  </si>
  <si>
    <t>ちゅうしょクリニック</t>
  </si>
  <si>
    <t>チュウショクリニック</t>
  </si>
  <si>
    <t>610-0355</t>
  </si>
  <si>
    <t>京田辺市山手西２－２－10日東センタービル２Ｆ</t>
  </si>
  <si>
    <t>2613200944</t>
  </si>
  <si>
    <t>医療法人新田クリニック</t>
  </si>
  <si>
    <t>イリョウホウジンニッタクリニック</t>
  </si>
  <si>
    <t>京都府京田辺市山手東一丁目6番地2ハチセンビル2号館1階</t>
  </si>
  <si>
    <t>2613200977</t>
  </si>
  <si>
    <t>コウエキザイダンホウジンタンゴチュウオウビョウイン</t>
  </si>
  <si>
    <t>京丹後市峰山町杉谷１５８番地の１</t>
  </si>
  <si>
    <t>2613300017</t>
  </si>
  <si>
    <t>2613300025</t>
  </si>
  <si>
    <t>ナカエイイン</t>
  </si>
  <si>
    <t>2613300041</t>
  </si>
  <si>
    <t>タカダイイン</t>
  </si>
  <si>
    <t>安井医院</t>
  </si>
  <si>
    <t>ヤスイイイン</t>
  </si>
  <si>
    <t>京丹後市大宮町口大野１２３</t>
  </si>
  <si>
    <t>2613300090</t>
  </si>
  <si>
    <t>コウエキシャダンゴウジンキョウトホケンカイ</t>
  </si>
  <si>
    <t>2613300108</t>
  </si>
  <si>
    <t>公益社団法人京都保健会　たんご協立診療所</t>
  </si>
  <si>
    <t>コウエキシャダンホウジンキョウトホケンカイ　タンゴキョウリツシンリョウショ</t>
  </si>
  <si>
    <t>京丹後市大宮町河辺３３６８番地の１</t>
  </si>
  <si>
    <t>イリョウホウジンウエダイイン</t>
  </si>
  <si>
    <t>2613300124</t>
  </si>
  <si>
    <t>イリョウホウジン　ウエダイイン　</t>
  </si>
  <si>
    <t>特定医療法人三青園</t>
  </si>
  <si>
    <t>トクテイイリョウホウジンサンセイエン</t>
  </si>
  <si>
    <t>京丹後市網野町小浜６７３番地</t>
  </si>
  <si>
    <t>2613300132</t>
  </si>
  <si>
    <t>特定医療法人三青園丹後ふるさと病院</t>
  </si>
  <si>
    <t>トクテイイリョウホウジンサンセイエンタンゴフルサトビョウイン</t>
  </si>
  <si>
    <t>京丹後市網野町小浜６７３</t>
  </si>
  <si>
    <t>2613300140</t>
  </si>
  <si>
    <t>トクテイイリョウホウジンサンセイエン　タチバナシンリョウショ</t>
  </si>
  <si>
    <t>629-3438</t>
  </si>
  <si>
    <t>京丹後市久美浜町浦明１２５８</t>
  </si>
  <si>
    <t>2613300207</t>
  </si>
  <si>
    <t>斉藤医院</t>
  </si>
  <si>
    <t>サイトウイイン</t>
  </si>
  <si>
    <t>社会福祉法人はしうど福祉会</t>
  </si>
  <si>
    <t>シャカイフクシホウジンハシウドフクシカイ</t>
  </si>
  <si>
    <t>2613300215</t>
  </si>
  <si>
    <t>キョウタンゴシコクミンケンコウホケンチョクエイオオミヤシンリョウショ</t>
  </si>
  <si>
    <t>キョウタンゴシウコクミンケンコウホケンチョクエイオオミヤシンリョウショ</t>
  </si>
  <si>
    <t>2613300249</t>
  </si>
  <si>
    <t>キョウタンゴシコクミンケンコウホケンチョクエイタイザシンリョウショ</t>
  </si>
  <si>
    <t>京丹後市大宮町周枳1975番地ミックビル２Ｆ</t>
  </si>
  <si>
    <t>2613300322</t>
  </si>
  <si>
    <t>とみた眼科皮フ科クリニック</t>
  </si>
  <si>
    <t>トミタガンカカワフカクリニック</t>
  </si>
  <si>
    <t>キョウタンゴシ</t>
  </si>
  <si>
    <t>627-8567</t>
  </si>
  <si>
    <t>京都府京丹後市峰山町杉谷８８９</t>
  </si>
  <si>
    <t>2613300355</t>
  </si>
  <si>
    <t>キョウタンゴシコクミンケンコウホケンチョクエイウカワシンリョウジョ</t>
  </si>
  <si>
    <t>京都府京丹後市丹後町久僧417</t>
  </si>
  <si>
    <t>ふくい腎・泌尿器科クリニック</t>
  </si>
  <si>
    <t>フクイジン・ヒニョウキカクリニック</t>
  </si>
  <si>
    <t>京丹後市網野町網野100番地</t>
  </si>
  <si>
    <t>2613300413</t>
  </si>
  <si>
    <t>医療法人財団美山健康会</t>
  </si>
  <si>
    <t>イリョウホウジンザイダンミヤマケンコウカイ</t>
  </si>
  <si>
    <t>601-0755</t>
  </si>
  <si>
    <t>南丹市美山町静原森ケ下１４の１</t>
  </si>
  <si>
    <t>2613400049</t>
  </si>
  <si>
    <t>医療法人財団美山健康会宮島診療所</t>
  </si>
  <si>
    <t>イリョウホウジンザイダンミヤマケンコウカイ　ミヤジマシンリョウショ</t>
  </si>
  <si>
    <t>イリョウホウジンカワニシシンリヨウシヨ</t>
  </si>
  <si>
    <t>京都府南丹市園部町宮町３６</t>
  </si>
  <si>
    <t>2613400080</t>
  </si>
  <si>
    <t>イリョウホウジンカワニシシンリョウショ</t>
  </si>
  <si>
    <t>医療法人　川西診療所</t>
  </si>
  <si>
    <t>イリョウホウジン　カワニシシンリョウショ</t>
  </si>
  <si>
    <t>622-0017</t>
  </si>
  <si>
    <t>南丹市園部町若松町１１５</t>
  </si>
  <si>
    <t>2613400130</t>
  </si>
  <si>
    <t>廣野医院</t>
  </si>
  <si>
    <t>ヒロノイイン</t>
  </si>
  <si>
    <t>622-0066</t>
  </si>
  <si>
    <t>南丹市園部町南八田縄手２７－１</t>
  </si>
  <si>
    <t>2613400163</t>
  </si>
  <si>
    <t>南八田診療所</t>
  </si>
  <si>
    <t>ミナミハッタシンリョウショ</t>
  </si>
  <si>
    <t>医療法人社団吉田小児科内科医院</t>
  </si>
  <si>
    <t>イリョウホウジンシヤダンヨシダショウニカナイカイイン</t>
  </si>
  <si>
    <t>南丹市園部町上木崎町寺ノ下２７ー８</t>
  </si>
  <si>
    <t>2613400171</t>
  </si>
  <si>
    <t>2613400270</t>
  </si>
  <si>
    <t>キムラシンリョウショ</t>
  </si>
  <si>
    <t>学校法人明治東洋医学院</t>
  </si>
  <si>
    <t>ガッコウホウジンメイジトウヨウイガクイン</t>
  </si>
  <si>
    <t>2613400288</t>
  </si>
  <si>
    <t>メイジコクサイイリョウダイガクフゾクビョウイン</t>
  </si>
  <si>
    <t>京都府南丹市日吉町保野田ヒノ谷６番地１</t>
  </si>
  <si>
    <t>南丹市日吉町胡麻才ノ本４</t>
  </si>
  <si>
    <t>2613400296</t>
  </si>
  <si>
    <t>胡麻佐野診療所</t>
  </si>
  <si>
    <t>ゴマサノシンリョウショ</t>
  </si>
  <si>
    <t>京都府南丹市日吉町四ツ谷堂中２５</t>
  </si>
  <si>
    <t>2613400304</t>
  </si>
  <si>
    <t>フジオカゴカソウシンリョウショ</t>
  </si>
  <si>
    <t>医療法人吉田医院</t>
  </si>
  <si>
    <t>イリョウホウジンヨシダイイン</t>
  </si>
  <si>
    <t>629-0341</t>
  </si>
  <si>
    <t>南丹市日吉町殿田尾崎８</t>
  </si>
  <si>
    <t>2613400320</t>
  </si>
  <si>
    <t>2613400346</t>
  </si>
  <si>
    <t>トミイナイカイイン</t>
  </si>
  <si>
    <t>京都府南丹市八木町八木鹿草３４</t>
  </si>
  <si>
    <t>2613400379</t>
  </si>
  <si>
    <t>医療法人社団　菫会</t>
  </si>
  <si>
    <t>イリョウホウジンシャダン　スミレカイ</t>
  </si>
  <si>
    <t>654-0102</t>
  </si>
  <si>
    <t>兵庫県神戸市須磨区東白川台1丁目1番地1</t>
  </si>
  <si>
    <t>2613400411</t>
  </si>
  <si>
    <t>イリョウホウジンシャダンスミレカイ　ソノベビョウイン</t>
  </si>
  <si>
    <t>京都府南丹市園部町美園町5号8番地7</t>
  </si>
  <si>
    <t>ナンタンシ</t>
  </si>
  <si>
    <t>622-8651</t>
  </si>
  <si>
    <t>京都府南丹市園部町小桜町４７番地</t>
  </si>
  <si>
    <t>2613400429</t>
  </si>
  <si>
    <t>ナンタンシコクミンケンコウホケンナンタンミヤマシンリョウショ</t>
  </si>
  <si>
    <t>京都府南丹市美山町安掛下8番地</t>
  </si>
  <si>
    <t>イリョウホウジンシヤダンヤナギサワシンリョウショ</t>
  </si>
  <si>
    <t>京都府木津川市山城町上狛東作り道５の１</t>
  </si>
  <si>
    <t>2613500012</t>
  </si>
  <si>
    <t>医療法人社団　柳沢診療所</t>
  </si>
  <si>
    <t>イリョウホウジンシヤダン　ヤナギサワシンリョウショ</t>
  </si>
  <si>
    <t>木津川市山城町上狛西作り道７の２</t>
  </si>
  <si>
    <t>2613500038</t>
  </si>
  <si>
    <t>オカダイイン</t>
  </si>
  <si>
    <t>医療法人若菜医院</t>
  </si>
  <si>
    <t>イリョウホウジンワカナイイン</t>
  </si>
  <si>
    <t>619-0205</t>
  </si>
  <si>
    <t>木津川市山城町椿井舟戸２７－１</t>
  </si>
  <si>
    <t>2613500046</t>
  </si>
  <si>
    <t>医療法人　若菜医院</t>
  </si>
  <si>
    <t>イリョウホウジン　ワカナイイン</t>
  </si>
  <si>
    <t>小沢医院</t>
  </si>
  <si>
    <t>オザワイイン</t>
  </si>
  <si>
    <t>京都府木津川市山城町平尾南払戸112</t>
  </si>
  <si>
    <t>2613500053</t>
  </si>
  <si>
    <t>2613500079</t>
  </si>
  <si>
    <t>フジカワイイン</t>
  </si>
  <si>
    <t>医療法人社団飯田医院</t>
  </si>
  <si>
    <t>イリョウホウジンシヤダンイイダイイン</t>
  </si>
  <si>
    <t>619-0217</t>
  </si>
  <si>
    <t>京都府木津川市木津町瓦谷５６番地</t>
  </si>
  <si>
    <t>2613500103</t>
  </si>
  <si>
    <t>医療法人社団　飯田医院</t>
  </si>
  <si>
    <t>イリョウホウジンシヤダン　イイダイイン</t>
  </si>
  <si>
    <t>木津川市木津町瓦谷５７</t>
  </si>
  <si>
    <t>木津川市相楽台２丁目９－５</t>
  </si>
  <si>
    <t>2613500129</t>
  </si>
  <si>
    <t>西城医院</t>
  </si>
  <si>
    <t>サイジョウイイン</t>
  </si>
  <si>
    <t>2613500145</t>
  </si>
  <si>
    <t>カワムライイン</t>
  </si>
  <si>
    <t>木津川市木津町西垣外３７</t>
  </si>
  <si>
    <t>2613500152</t>
  </si>
  <si>
    <t>ささき整形外科</t>
  </si>
  <si>
    <t>ササキセイケイゲカ</t>
  </si>
  <si>
    <t>木津川市木津清水８９</t>
  </si>
  <si>
    <t>2613500178</t>
  </si>
  <si>
    <t>医療法人錦見医院</t>
  </si>
  <si>
    <t>イリョウホウジンニシキミイイン</t>
  </si>
  <si>
    <t>京都府木津川市相楽台９丁目３－７</t>
  </si>
  <si>
    <t>2613500194</t>
  </si>
  <si>
    <t>つなもと医院</t>
  </si>
  <si>
    <t>ツナモトイイン</t>
  </si>
  <si>
    <t>619-0224</t>
  </si>
  <si>
    <t>京都府木津川市兜町３－３－１</t>
  </si>
  <si>
    <t>2613500236</t>
  </si>
  <si>
    <t>2613500244</t>
  </si>
  <si>
    <t>アサノナイカクリニック</t>
  </si>
  <si>
    <t>医療法人社団いさじ医院</t>
  </si>
  <si>
    <t>イリョウホウジンシヤダンイサジイイン</t>
  </si>
  <si>
    <t>京都府木津川市木津西小林１０番地１</t>
  </si>
  <si>
    <t>2613500251</t>
  </si>
  <si>
    <t>京都府木津川市州見台５丁目２１の８の１</t>
  </si>
  <si>
    <t>2613500269</t>
  </si>
  <si>
    <t>マツオクリニック</t>
  </si>
  <si>
    <t>木津川市木津町内垣外７４</t>
  </si>
  <si>
    <t>2613500285</t>
  </si>
  <si>
    <t>小石眼科医院</t>
  </si>
  <si>
    <t>コイシガンカイイン</t>
  </si>
  <si>
    <t>医療法人周寿会はただ診療所</t>
  </si>
  <si>
    <t>イリョウホウジンハシュウカイジュタダシンリョウジョ</t>
  </si>
  <si>
    <t>京都府木津川市市坂六本木７６</t>
  </si>
  <si>
    <t>2613500319</t>
  </si>
  <si>
    <t>はただ診療所</t>
  </si>
  <si>
    <t>ハタダシンリョウジョ</t>
  </si>
  <si>
    <t>医療法人小堤医院</t>
  </si>
  <si>
    <t>イリョウホウジンオヅツミイイン</t>
  </si>
  <si>
    <t>2613500327</t>
  </si>
  <si>
    <t>オヅツミイイン</t>
  </si>
  <si>
    <t>医療法人広和会</t>
  </si>
  <si>
    <t>イリョウホウジンコウワカイ</t>
  </si>
  <si>
    <t>2613500335</t>
  </si>
  <si>
    <t>イリョウホウジンコウワカイヤマシタイイン</t>
  </si>
  <si>
    <t>イリョウホウジンコウワカイヤマシタイインツウショリハビリテーションセンター</t>
  </si>
  <si>
    <t>イリョウホウジンコウワカイヤマシタイインケアプランセンター</t>
  </si>
  <si>
    <t>医療法人晃和会</t>
  </si>
  <si>
    <t>2613500343</t>
  </si>
  <si>
    <t>イリョウホウジンコウワカイ　イトウクリニック</t>
  </si>
  <si>
    <t>医療法人　ふるかわ医院</t>
  </si>
  <si>
    <t>イリョウホウジン　フルカワイイン</t>
  </si>
  <si>
    <t>木津川市吐師宮ノ前１５番地１８</t>
  </si>
  <si>
    <t>2613500368</t>
  </si>
  <si>
    <t>イリョウホウジンマツモリナイカイイン</t>
  </si>
  <si>
    <t>木津川市木津川原田２７－３</t>
  </si>
  <si>
    <t>2613500384</t>
  </si>
  <si>
    <t>京都府木津川市木津木津川原田２７－３</t>
  </si>
  <si>
    <t>木津川市加茂町南加茂台９丁目１９－７</t>
  </si>
  <si>
    <t>2613500426</t>
  </si>
  <si>
    <t>山本医院</t>
  </si>
  <si>
    <t>ヤマモトイイン</t>
  </si>
  <si>
    <t>木津川市加茂町南加茂台９丁目１７－２</t>
  </si>
  <si>
    <t>2613500442</t>
  </si>
  <si>
    <t>小川医院</t>
  </si>
  <si>
    <t>オガワイイン</t>
  </si>
  <si>
    <t>医療法人社団一瀬医院</t>
  </si>
  <si>
    <t>イリョウホウジンシヤダンイチノセイイン</t>
  </si>
  <si>
    <t>木津川市加茂町南加茂台５丁目１０－１０</t>
  </si>
  <si>
    <t>2613500459</t>
  </si>
  <si>
    <t>一瀬医院</t>
  </si>
  <si>
    <t>イチノセイイン</t>
  </si>
  <si>
    <t>医療法人白鷺会</t>
  </si>
  <si>
    <t>イリョウホウジンシラサギカイ</t>
  </si>
  <si>
    <t>木津川市加茂町大野ウヅ７３</t>
  </si>
  <si>
    <t>2613500467</t>
  </si>
  <si>
    <t>医療法人白鷺会　松井整形外科医院</t>
  </si>
  <si>
    <t>イリョウホウジンシラサギカイ　マツイセイケイゲカイイン</t>
  </si>
  <si>
    <t>2613500475</t>
  </si>
  <si>
    <t>イケダイイン</t>
  </si>
  <si>
    <t>中島整形外科</t>
  </si>
  <si>
    <t>ナカジマセイケイゲカ</t>
  </si>
  <si>
    <t>京都府木津川市吐師南中条５の１</t>
  </si>
  <si>
    <t>2613500509</t>
  </si>
  <si>
    <t>ナカジマセイケイゲカツウショリハビリテーション</t>
  </si>
  <si>
    <t>京都府木津川市吐師南中条１５</t>
  </si>
  <si>
    <t>999-9999</t>
  </si>
  <si>
    <t>*</t>
  </si>
  <si>
    <t>2613500582</t>
  </si>
  <si>
    <t>安田眼科</t>
  </si>
  <si>
    <t>ヤスダガンカ</t>
  </si>
  <si>
    <t>木津川市相楽台一丁目３番地イオン高の原ショッピングセンター３階</t>
  </si>
  <si>
    <t>医療法人逸歩会</t>
  </si>
  <si>
    <t>イリョウホウジンイツホカイ　</t>
  </si>
  <si>
    <t>京都府木津川市州見台八丁目４－８</t>
  </si>
  <si>
    <t>2613500640</t>
  </si>
  <si>
    <t>イリョウホウジンスグルホカイ　コイシセイケイゲカ</t>
  </si>
  <si>
    <t>医療法人正茂会</t>
  </si>
  <si>
    <t>イリョウホウジンセイモカイ</t>
  </si>
  <si>
    <t>京都府木津川市兜台７丁目５番地９</t>
  </si>
  <si>
    <t>2613500657</t>
  </si>
  <si>
    <t>医療法人正茂会　小出医院</t>
  </si>
  <si>
    <t>イリョウホウジンセイモカイ　コイデイイン　</t>
  </si>
  <si>
    <t>山口医院</t>
  </si>
  <si>
    <t>ヤマグチイイン</t>
  </si>
  <si>
    <t>木津川市加茂町里南古田134番地</t>
  </si>
  <si>
    <t>2613500731</t>
  </si>
  <si>
    <t>あこ診療所</t>
  </si>
  <si>
    <t>アコシンリョウショ</t>
  </si>
  <si>
    <t>木津川市吐師宮ノ前6学研どーり101</t>
  </si>
  <si>
    <t>2613500756</t>
  </si>
  <si>
    <t>医療法人医仁会</t>
  </si>
  <si>
    <t>イリョウホウジンイジンカイ</t>
  </si>
  <si>
    <t>601-1434</t>
  </si>
  <si>
    <t>京都府京都市伏見区石田森南町２８番地の１</t>
  </si>
  <si>
    <t>2619600055</t>
  </si>
  <si>
    <t>セイカチョウコクミンケンコウホケンビョウイン</t>
  </si>
  <si>
    <t>相楽郡精華町大字祝園小字砂子田7番地</t>
  </si>
  <si>
    <t>国民健康保険南丹病院組合</t>
  </si>
  <si>
    <t>コクミンケンコウホケンナンタンビョウインクミアイ</t>
  </si>
  <si>
    <t>2619600063</t>
  </si>
  <si>
    <t>キョウトチュウブソウゴウイリョウセンター</t>
  </si>
  <si>
    <t>キョウトチュウブソウゴウイョウセンター</t>
  </si>
  <si>
    <t>国民健康保険山城病院組合</t>
  </si>
  <si>
    <t>コクミンケンコウホケンヤマシロビョウインクミアイ</t>
  </si>
  <si>
    <t>京都府木津川市木津駅前一丁目27番地</t>
  </si>
  <si>
    <t>2619600154</t>
  </si>
  <si>
    <t>キョウトヤマシロソウゴウイリョウセンター</t>
  </si>
  <si>
    <t>フクチヤマシ</t>
  </si>
  <si>
    <t>京都府福知山市厚中町２３１</t>
  </si>
  <si>
    <t>2619600212</t>
  </si>
  <si>
    <t>フクチヤマシミンビョウイン</t>
  </si>
  <si>
    <t>イネチョウ</t>
  </si>
  <si>
    <t>626-0405</t>
  </si>
  <si>
    <t>京都府与謝郡伊根町字本庄上１０１９番地の１</t>
  </si>
  <si>
    <t>2619600220</t>
  </si>
  <si>
    <t>伊根町国民健康保険本庄診療所</t>
  </si>
  <si>
    <t>イネチョウコクミンケンコウホケンホンジョウシンリョウショ</t>
  </si>
  <si>
    <t>京丹後市峰山町杉谷８８９番地</t>
  </si>
  <si>
    <t>2619600246</t>
  </si>
  <si>
    <t>キョウタンゴシリツクミハマビョウイン</t>
  </si>
  <si>
    <t>2619600253</t>
  </si>
  <si>
    <t>キョウタンゴシリツヤサカビョウイン</t>
  </si>
  <si>
    <t>キョウタンゴシリツヤサカビョウインシテイキョタクカイゴシエンジギョウショ</t>
  </si>
  <si>
    <t>2619600287</t>
  </si>
  <si>
    <t>コクホキョウタンバチョウビョウイン</t>
  </si>
  <si>
    <t>コクホキョウタンバチョウビョウインキョタクカイゴシエンジギョウショ</t>
  </si>
  <si>
    <t>京都府福知山市内記13番地の１</t>
  </si>
  <si>
    <t>2619600295</t>
  </si>
  <si>
    <t>シリツフクチヤマシミンビョウインオオエブンイン</t>
  </si>
  <si>
    <t>日本赤十字社</t>
  </si>
  <si>
    <t>ニホンセキジュウジシャ</t>
  </si>
  <si>
    <t>105-0012</t>
  </si>
  <si>
    <t>東京都港区芝大門１－１－３</t>
  </si>
  <si>
    <t>2619700061</t>
  </si>
  <si>
    <t>マイヅルセキジュウジビョウイン</t>
  </si>
  <si>
    <t>乙訓郡大山崎町字大山崎小字傍示木１５－５</t>
  </si>
  <si>
    <t>2631000623</t>
  </si>
  <si>
    <t>はっとり歯科医院</t>
  </si>
  <si>
    <t>ハットリシカイイン</t>
  </si>
  <si>
    <t>乙訓郡大山崎町円明寺里ノ後４の１２</t>
  </si>
  <si>
    <t>2631000664</t>
  </si>
  <si>
    <t>うめやま歯科医院</t>
  </si>
  <si>
    <t>ウメヤマシカイイン</t>
  </si>
  <si>
    <t>乙訓郡大山崎町字円明寺小字殿山１－１２６</t>
  </si>
  <si>
    <t>2631000672</t>
  </si>
  <si>
    <t>はせがわ歯科クリニック</t>
  </si>
  <si>
    <t>ハセガワシカクリニック</t>
  </si>
  <si>
    <t>久世郡久御山町林宮の後６８－１</t>
  </si>
  <si>
    <t>2631100159</t>
  </si>
  <si>
    <t>松永歯科医院</t>
  </si>
  <si>
    <t>マツナガシカイイン</t>
  </si>
  <si>
    <t>医療法人弘部歯科医院</t>
  </si>
  <si>
    <t>イリョウホウジンヒロベシカイイン</t>
  </si>
  <si>
    <t>613-0044</t>
  </si>
  <si>
    <t>久世郡久御山町藤和田村西７－１１</t>
  </si>
  <si>
    <t>2631100183</t>
  </si>
  <si>
    <t>弘部歯科医院</t>
  </si>
  <si>
    <t>ヒロベシカイイン</t>
  </si>
  <si>
    <t>久世郡久御山町栄１丁目１－７７</t>
  </si>
  <si>
    <t>2631100191</t>
  </si>
  <si>
    <t>ぬくい歯科医院</t>
  </si>
  <si>
    <t>ヌクイシカイイン</t>
  </si>
  <si>
    <t>久世郡久御山町佐山双置２－１１</t>
  </si>
  <si>
    <t>2631100209</t>
  </si>
  <si>
    <t>いそざき歯科医院</t>
  </si>
  <si>
    <t>イソザキシカイイン</t>
  </si>
  <si>
    <t>医療法人　弘部歯科医院</t>
  </si>
  <si>
    <t>イリョウホウジン　ヒロベシカイイン</t>
  </si>
  <si>
    <t>久世郡久御山町大字藤和田小字村西７番地の１</t>
  </si>
  <si>
    <t>2631100241</t>
  </si>
  <si>
    <t>イリョウホウジン　ヒロベシカイイイン</t>
  </si>
  <si>
    <t>医療法人　原田歯科</t>
  </si>
  <si>
    <t>イリョウホウジン　ハラダシカ</t>
  </si>
  <si>
    <t>京都府久世郡久御山町佐山新開地196番地</t>
  </si>
  <si>
    <t>2631100258</t>
  </si>
  <si>
    <t>宇治市伊勢田町南山５１－１</t>
  </si>
  <si>
    <t>2631200231</t>
  </si>
  <si>
    <t>榎川歯科医院</t>
  </si>
  <si>
    <t>エノキガワシカイイン</t>
  </si>
  <si>
    <t>宇治市広野町丸山８２</t>
  </si>
  <si>
    <t>2631200413</t>
  </si>
  <si>
    <t>竹中歯科診療所</t>
  </si>
  <si>
    <t>タケナカシカシンリョウショ</t>
  </si>
  <si>
    <t>宇治市宇治宇文字２－４５</t>
  </si>
  <si>
    <t>2631200470</t>
  </si>
  <si>
    <t>神田歯科医院</t>
  </si>
  <si>
    <t>カンダシカイイン</t>
  </si>
  <si>
    <t>宇治市木幡内畑３４－１１　ユニハイショップビル２Ｆ</t>
  </si>
  <si>
    <t>2631200579</t>
  </si>
  <si>
    <t>とちむら歯科医院</t>
  </si>
  <si>
    <t>トチムラシカイイン</t>
  </si>
  <si>
    <t>宇治市広野町新成田１００－１９９</t>
  </si>
  <si>
    <t>2631200637</t>
  </si>
  <si>
    <t>三光寺歯科医院</t>
  </si>
  <si>
    <t>サンコウジシカイイン</t>
  </si>
  <si>
    <t>宇治市木幡大瀬戸２－５</t>
  </si>
  <si>
    <t>2631200702</t>
  </si>
  <si>
    <t>貴志歯科医院</t>
  </si>
  <si>
    <t>キシシカイイン</t>
  </si>
  <si>
    <t>宇治市木幡赤塚３５－１</t>
  </si>
  <si>
    <t>2631200744</t>
  </si>
  <si>
    <t>武田歯科医院</t>
  </si>
  <si>
    <t>タケダシカイイン</t>
  </si>
  <si>
    <t>611-0024</t>
  </si>
  <si>
    <t>宇治市琵琶台１丁目５－５</t>
  </si>
  <si>
    <t>2631200777</t>
  </si>
  <si>
    <t>あだち歯科医院</t>
  </si>
  <si>
    <t>アダチシカイイン</t>
  </si>
  <si>
    <t>宇治市五ケ庄平野３５</t>
  </si>
  <si>
    <t>2631200835</t>
  </si>
  <si>
    <t>中嶋歯科医院</t>
  </si>
  <si>
    <t>ナカジマシカイイン</t>
  </si>
  <si>
    <t>宇治市木幡御蔵山３９－７３０</t>
  </si>
  <si>
    <t>2631200850</t>
  </si>
  <si>
    <t>吉村歯科医院</t>
  </si>
  <si>
    <t>ヨシムラシカイイン</t>
  </si>
  <si>
    <t>宇治市五ケ庄折坂２１－１３１</t>
  </si>
  <si>
    <t>2631200876</t>
  </si>
  <si>
    <t>松尾歯科医院</t>
  </si>
  <si>
    <t>マツオシカイイン</t>
  </si>
  <si>
    <t>宇治市神明宮東９９－１５</t>
  </si>
  <si>
    <t>2631200884</t>
  </si>
  <si>
    <t>鈴木宏受歯科医院</t>
  </si>
  <si>
    <t>スズキヒロツグシカイイン</t>
  </si>
  <si>
    <t>医療法人谷歯科医院</t>
  </si>
  <si>
    <t>イリョウホウジンタニシカイイン</t>
  </si>
  <si>
    <t>宇治市宇治下居５番地谷ビル１階</t>
  </si>
  <si>
    <t>2631200918</t>
  </si>
  <si>
    <t>谷歯科医院</t>
  </si>
  <si>
    <t>タニシカイイン</t>
  </si>
  <si>
    <t>医療法人社団佐野歯科医院</t>
  </si>
  <si>
    <t>サノシカイイン</t>
  </si>
  <si>
    <t>宇治市小倉町山際１－２１</t>
  </si>
  <si>
    <t>2631200942</t>
  </si>
  <si>
    <t>佐野歯科医院</t>
  </si>
  <si>
    <t>医療法人社団橋本会</t>
  </si>
  <si>
    <t>イリョウホウジンシヤダンハシモトカイ</t>
  </si>
  <si>
    <t>宇治市神明宮北１８－５</t>
  </si>
  <si>
    <t>2631200967</t>
  </si>
  <si>
    <t>橋本矯正歯科・歯科診療所</t>
  </si>
  <si>
    <t>ハシモトキョウセイシカ・シカシンリョウショ</t>
  </si>
  <si>
    <t>宇治市大久保町井ノ尻３８中川ビル２Ｆ２０８号室</t>
  </si>
  <si>
    <t>2631200991</t>
  </si>
  <si>
    <t>鈴木旦椋歯科医院</t>
  </si>
  <si>
    <t>スズキオグラシカイイン</t>
  </si>
  <si>
    <t>宇治市大久保町北ノ山９０－３４</t>
  </si>
  <si>
    <t>2631201007</t>
  </si>
  <si>
    <t>水谷歯科医院</t>
  </si>
  <si>
    <t>ミズタニシカイイン</t>
  </si>
  <si>
    <t>宇治市小倉町堀池１１－１８</t>
  </si>
  <si>
    <t>2631201015</t>
  </si>
  <si>
    <t>つまの歯科</t>
  </si>
  <si>
    <t>ツマノシカ</t>
  </si>
  <si>
    <t>宇治市小倉町西畑２６</t>
  </si>
  <si>
    <t>2631201056</t>
  </si>
  <si>
    <t>嶋村歯科医院</t>
  </si>
  <si>
    <t>シマムラシカイイン</t>
  </si>
  <si>
    <t>宇治市小倉町蓮池１７２－１５</t>
  </si>
  <si>
    <t>2631201072</t>
  </si>
  <si>
    <t>万木歯科医院</t>
  </si>
  <si>
    <t>ユルギシカイイン</t>
  </si>
  <si>
    <t>宇治市木幡西浦３１－２</t>
  </si>
  <si>
    <t>2631201080</t>
  </si>
  <si>
    <t>飯塚歯科医院</t>
  </si>
  <si>
    <t>イイヅカシカイイン</t>
  </si>
  <si>
    <t>宇治市大久保町北ノ山９０－３０</t>
  </si>
  <si>
    <t>2631201114</t>
  </si>
  <si>
    <t>ながい歯科医院</t>
  </si>
  <si>
    <t>ナガイシカイイン</t>
  </si>
  <si>
    <t>宇治市六地蔵奈良町３５北村ビル２階</t>
  </si>
  <si>
    <t>2631201130</t>
  </si>
  <si>
    <t>中野歯科医院</t>
  </si>
  <si>
    <t>ナカノシカイイン</t>
  </si>
  <si>
    <t>宇治市木幡北山畑２－６</t>
  </si>
  <si>
    <t>2631201155</t>
  </si>
  <si>
    <t>新谷歯科医院</t>
  </si>
  <si>
    <t>シンタニシカイイン</t>
  </si>
  <si>
    <t>宇治市伊勢田町名木１－１－２２１</t>
  </si>
  <si>
    <t>2631201163</t>
  </si>
  <si>
    <t>井関歯科</t>
  </si>
  <si>
    <t>イセキシカ</t>
  </si>
  <si>
    <t>京都府宇治市木幡御園５３の１</t>
  </si>
  <si>
    <t>2631201189</t>
  </si>
  <si>
    <t>堀歯科医院</t>
  </si>
  <si>
    <t>ホリシカイインホリ</t>
  </si>
  <si>
    <t>京都府宇治市大谷３４－４８</t>
  </si>
  <si>
    <t>2631201197</t>
  </si>
  <si>
    <t>水谷歯科大谷診療所</t>
  </si>
  <si>
    <t>ミズタニシカオオタニシンリョウショ</t>
  </si>
  <si>
    <t>宇治市平尾台１丁目１０の７</t>
  </si>
  <si>
    <t>2631201213</t>
  </si>
  <si>
    <t>やまば歯科医院</t>
  </si>
  <si>
    <t>ヤマバシカイイン</t>
  </si>
  <si>
    <t>宇治市六地蔵町並３３の３５</t>
  </si>
  <si>
    <t>2631201239</t>
  </si>
  <si>
    <t>栗林歯科医院</t>
  </si>
  <si>
    <t>クリバヤシシカイイン</t>
  </si>
  <si>
    <t>宇治市広野町桐生谷３</t>
  </si>
  <si>
    <t>2631201254</t>
  </si>
  <si>
    <t>こすぎ歯科医院</t>
  </si>
  <si>
    <t>コスギシカイイン</t>
  </si>
  <si>
    <t>なかむら歯科医院</t>
  </si>
  <si>
    <t>ナカムラシカイイン</t>
  </si>
  <si>
    <t>京都府宇治市広野町宮谷218</t>
  </si>
  <si>
    <t>2631201262</t>
  </si>
  <si>
    <t>宇治市木幡南山畑３６－２２</t>
  </si>
  <si>
    <t>2631201270</t>
  </si>
  <si>
    <t>こやま歯科医院</t>
  </si>
  <si>
    <t>コヤマシカイイン</t>
  </si>
  <si>
    <t>宇治市広野町東裏６５－４</t>
  </si>
  <si>
    <t>2631201288</t>
  </si>
  <si>
    <t>横井歯科医院</t>
  </si>
  <si>
    <t>ヨコイシカイイン</t>
  </si>
  <si>
    <t>宇治市小倉町西浦８８－６４</t>
  </si>
  <si>
    <t>2631201296</t>
  </si>
  <si>
    <t>堀内歯科医院</t>
  </si>
  <si>
    <t>ホリウチシカイイン</t>
  </si>
  <si>
    <t>京都府宇治市小倉町西浦８８－６４</t>
  </si>
  <si>
    <t>宇治市木幡御園１番地長谷川ビル３０２</t>
  </si>
  <si>
    <t>2631201379</t>
  </si>
  <si>
    <t>おだ歯科小児歯科クリニック</t>
  </si>
  <si>
    <t>オダシカショウニシカクリニック</t>
  </si>
  <si>
    <t>宇治市木幡南山５４－３０</t>
  </si>
  <si>
    <t>2631201387</t>
  </si>
  <si>
    <t>田村歯科医院</t>
  </si>
  <si>
    <t>タムラシカイイン</t>
  </si>
  <si>
    <t>医療法人ニシカワ歯科</t>
  </si>
  <si>
    <t>イリョウホウジンニシカワシカ</t>
  </si>
  <si>
    <t>京都府宇治市小倉町神楽田１８</t>
  </si>
  <si>
    <t>2631201403</t>
  </si>
  <si>
    <t>医療法人　ニシカワ歯科</t>
  </si>
  <si>
    <t>ニシカワシカ</t>
  </si>
  <si>
    <t>宇治市平尾台１丁目１３－５</t>
  </si>
  <si>
    <t>2631201411</t>
  </si>
  <si>
    <t>小林歯科医院</t>
  </si>
  <si>
    <t>コバヤシシカイイン</t>
  </si>
  <si>
    <t>宇治市広野町茶屋裏３７</t>
  </si>
  <si>
    <t>2631201429</t>
  </si>
  <si>
    <t>鈴木歯科医院</t>
  </si>
  <si>
    <t>スズキシカイイン</t>
  </si>
  <si>
    <t>宇治市宇治若森２９－７</t>
  </si>
  <si>
    <t>2631201437</t>
  </si>
  <si>
    <t>くめ歯科クリニック</t>
  </si>
  <si>
    <t>クメシカクリニック</t>
  </si>
  <si>
    <t>611-0026</t>
  </si>
  <si>
    <t>宇治市開町４０</t>
  </si>
  <si>
    <t>2631201445</t>
  </si>
  <si>
    <t>宮地歯科医院</t>
  </si>
  <si>
    <t>ミヤジシカイイン</t>
  </si>
  <si>
    <t>2631201452</t>
  </si>
  <si>
    <t>わかばやし歯科クリニック</t>
  </si>
  <si>
    <t>ワカバヤシシカクリニック</t>
  </si>
  <si>
    <t>宇治市木幡西中１４－７静古苑ビル西館１Ｆ</t>
  </si>
  <si>
    <t>宇治市広野町西裏７１番地５Ｓ．Ｃ　ＯＫＵＢＯ２階２０１号室</t>
  </si>
  <si>
    <t>2631201494</t>
  </si>
  <si>
    <t>ひろ歯科クリニック</t>
  </si>
  <si>
    <t>ヒロシカクリニック</t>
  </si>
  <si>
    <t>医療法人聖医会</t>
  </si>
  <si>
    <t>イリョウホウジンセイイカイ</t>
  </si>
  <si>
    <t>京都府宇治市宇治壱番19番1</t>
  </si>
  <si>
    <t>2631201502</t>
  </si>
  <si>
    <t>医療法人聖医会　中村歯科医院</t>
  </si>
  <si>
    <t>イリョウホウジンセイイカイ　ナカムラシカイイン</t>
  </si>
  <si>
    <t>医療法人桃李六然会　いほき歯科医院</t>
  </si>
  <si>
    <t>イリョウホウジントウリリクゼンカイ　イホキシカイイン</t>
  </si>
  <si>
    <t>京都府宇治市槇島町三十五５６－１１</t>
  </si>
  <si>
    <t>2631201536</t>
  </si>
  <si>
    <t>イリョウホウジントウリロクゼンカイ　イホキシカイイン</t>
  </si>
  <si>
    <t>京都府宇治市槇島町落合１２０－１</t>
  </si>
  <si>
    <t>2631201551</t>
  </si>
  <si>
    <t>つまのひまわり歯科</t>
  </si>
  <si>
    <t>ツマノヒマワリシカ</t>
  </si>
  <si>
    <t>医療法人友誠会　西垣歯科医院</t>
  </si>
  <si>
    <t>イリョウホウジンユウセイカイ　ニシガキシカイイン</t>
  </si>
  <si>
    <t>京都府宇治市宇治半白15-22</t>
  </si>
  <si>
    <t>2631201577</t>
  </si>
  <si>
    <t>矢野歯科医院</t>
  </si>
  <si>
    <t>ヤノシカイイン</t>
  </si>
  <si>
    <t>京都府宇治市伊勢田町名木３－１－４</t>
  </si>
  <si>
    <t>2631201601</t>
  </si>
  <si>
    <t>森居歯科医院</t>
  </si>
  <si>
    <t>モリイシカイイン</t>
  </si>
  <si>
    <t>京都府宇治市宇治蓮華41</t>
  </si>
  <si>
    <t>2631201668</t>
  </si>
  <si>
    <t>池田亨歯科医院</t>
  </si>
  <si>
    <t>イケダトオルシカイイン</t>
  </si>
  <si>
    <t>京都府宇治市小倉町西浦88-29今井ビル１Ｆ</t>
  </si>
  <si>
    <t>2631201684</t>
  </si>
  <si>
    <t>医療法人　志誠会</t>
  </si>
  <si>
    <t>イリョウホウジン　シセイカイ</t>
  </si>
  <si>
    <t>613-0904</t>
  </si>
  <si>
    <t>京都府京都市伏見区淀池上町163-16</t>
  </si>
  <si>
    <t>2631201700</t>
  </si>
  <si>
    <t>医療法人　志誠会　まつした歯科・矯正歯科クリニック</t>
  </si>
  <si>
    <t>イリョウホウジン　シセイカイ　マツシタシカキョウセイシカクリニック</t>
  </si>
  <si>
    <t>京都府宇治市小倉町蓮池170番地34</t>
  </si>
  <si>
    <t>医療法人圭真会</t>
  </si>
  <si>
    <t>612-8354</t>
  </si>
  <si>
    <t>京都市伏見区西町389番地マンション都々路１Ｆ</t>
  </si>
  <si>
    <t>2631201791</t>
  </si>
  <si>
    <t>医療法人圭真会　宇治小倉駅前こにし歯科医院</t>
  </si>
  <si>
    <t>イリョウホウジンケイシンカイ　ウジオグラエキマエコニシシカイイン</t>
  </si>
  <si>
    <t>京都府宇治市小倉町神楽田35番地1ＭＳＫビル１Ｆ</t>
  </si>
  <si>
    <t>しらす歯科</t>
  </si>
  <si>
    <t>シラスシカ</t>
  </si>
  <si>
    <t>京都府宇治市広野町西裏１番地の16大久保高架下貸建物Cブロック4－2号</t>
  </si>
  <si>
    <t>2631201809</t>
  </si>
  <si>
    <t>一般社団法人Ｓｍｉｌｅ　Ｐｒｏｊｅｃｔ</t>
  </si>
  <si>
    <t>イッパンシャダンホウジンスマイルプロジェクト　　</t>
  </si>
  <si>
    <t>京都府宇治市広野町西裏87番地Ｔｈｅ　Ｇａｒｄｅｎ　Ｃｏｍｍｕｎｅ、Ｃ棟３階</t>
  </si>
  <si>
    <t>2631201817</t>
  </si>
  <si>
    <t>やまもと歯科大久保院</t>
  </si>
  <si>
    <t>ヤマモトシカオオクボイン</t>
  </si>
  <si>
    <t>医療法人希悠会</t>
  </si>
  <si>
    <t>イリョウホウジンキユウカイ</t>
  </si>
  <si>
    <t>宇治市広野町茶屋裏11番地の１</t>
  </si>
  <si>
    <t>2631201825</t>
  </si>
  <si>
    <t>医療法人希悠会　にしの歯科クリニック</t>
  </si>
  <si>
    <t>イリョウホウジンキユウカイ　ニシノシカクリニック</t>
  </si>
  <si>
    <t>医療法人栄仁会</t>
  </si>
  <si>
    <t>イリョウホウジンエイジンカイ</t>
  </si>
  <si>
    <t>2631260284</t>
  </si>
  <si>
    <t>医療法人栄仁会　宇治黄檗病院</t>
  </si>
  <si>
    <t>イリョウホウジンエイジンカイ　ウジオウバクビョウイン</t>
  </si>
  <si>
    <t>2631262348</t>
  </si>
  <si>
    <t>やましろ健康医療生活協同組合あさくら診療所歯科</t>
  </si>
  <si>
    <t>ヤマシロケンコウイリョウセイカツキョウドウクミアイ</t>
  </si>
  <si>
    <t>2631263692</t>
  </si>
  <si>
    <t>医療法人社団清穆会神田歯科診療所</t>
  </si>
  <si>
    <t>イリョウホウジンシヤダンセイボクカイ　カンダシカシンリョウショ</t>
  </si>
  <si>
    <t>610-0252</t>
  </si>
  <si>
    <t>綴喜郡宇治田原町大字荒木小字前川原２０－１</t>
  </si>
  <si>
    <t>2631300536</t>
  </si>
  <si>
    <t>神田歯科診療所</t>
  </si>
  <si>
    <t>カンダシカシンリョウショ</t>
  </si>
  <si>
    <t>610-0261</t>
  </si>
  <si>
    <t>綴喜郡宇治田原町大字岩山小字丸山１－３４</t>
  </si>
  <si>
    <t>2631300544</t>
  </si>
  <si>
    <t>廣岡歯科医院</t>
  </si>
  <si>
    <t>ヒロオカシカイイン</t>
  </si>
  <si>
    <t>綴喜郡宇治田原町銘城台１０－５</t>
  </si>
  <si>
    <t>2631300635</t>
  </si>
  <si>
    <t>中川歯科医院</t>
  </si>
  <si>
    <t>ナカガワシカイイン</t>
  </si>
  <si>
    <t>相楽郡精華町大字祝園小字長塚１７－１１</t>
  </si>
  <si>
    <t>2631400310</t>
  </si>
  <si>
    <t>井手歯科医院</t>
  </si>
  <si>
    <t>イデシカイイン</t>
  </si>
  <si>
    <t>相楽郡精華町大字菱田小字ハサマ９</t>
  </si>
  <si>
    <t>2631400419</t>
  </si>
  <si>
    <t>今井歯科医院</t>
  </si>
  <si>
    <t>イマイシカイイン</t>
  </si>
  <si>
    <t>相楽郡精華町桜が丘一丁目１５－１１</t>
  </si>
  <si>
    <t>2631400468</t>
  </si>
  <si>
    <t>たつみ歯科</t>
  </si>
  <si>
    <t>タツミシカ</t>
  </si>
  <si>
    <t>相楽郡精華町光台４丁目５６ー７</t>
  </si>
  <si>
    <t>2631400617</t>
  </si>
  <si>
    <t>住岡歯科医院</t>
  </si>
  <si>
    <t>スミオカシカイイン</t>
  </si>
  <si>
    <t>相楽郡精華町桜が丘４丁目２４－１７－２０１</t>
  </si>
  <si>
    <t>2631400781</t>
  </si>
  <si>
    <t>うちだ歯科クリニック</t>
  </si>
  <si>
    <t>ウチダシカクリニック</t>
  </si>
  <si>
    <t>京都府相楽郡笠置町大字笠置風呂鼻３番地</t>
  </si>
  <si>
    <t>2631400799</t>
  </si>
  <si>
    <t>笠置歯科口腔外科</t>
  </si>
  <si>
    <t>カサギシカコウクウゲカ</t>
  </si>
  <si>
    <t>医療法人美香会森田歯科医院</t>
  </si>
  <si>
    <t>イリョウホウジンビコウカイモリタシカイイン</t>
  </si>
  <si>
    <t>相楽郡精華町祝園西１丁目２２－２寺嶋ビル１０３</t>
  </si>
  <si>
    <t>2631400880</t>
  </si>
  <si>
    <t>京都府相楽郡精華町光台７丁目１４－８</t>
  </si>
  <si>
    <t>2631400898</t>
  </si>
  <si>
    <t>田上歯科医院</t>
  </si>
  <si>
    <t>タガミシカイイン</t>
  </si>
  <si>
    <t>新司歯科診療所</t>
  </si>
  <si>
    <t>ニイシシカシンリョウジョ</t>
  </si>
  <si>
    <t>相楽郡精華町菱田宮川原２９－５</t>
  </si>
  <si>
    <t>2631400914</t>
  </si>
  <si>
    <t>2631400955</t>
  </si>
  <si>
    <t>添田歯科診療所</t>
  </si>
  <si>
    <t>ソエダシカシンリョウジョ</t>
  </si>
  <si>
    <t>相楽郡精華町大字祝園小字長塚１５報文堂マルコビル</t>
  </si>
  <si>
    <t>2631400963</t>
  </si>
  <si>
    <t>はやし歯科医院</t>
  </si>
  <si>
    <t>ハヤシシカイイン</t>
  </si>
  <si>
    <t>相楽郡和束町大字中小字式部５４の１</t>
  </si>
  <si>
    <t>相楽郡南山城村大字北大河原小字釜ノ子２９の６１３</t>
  </si>
  <si>
    <t>2631400971</t>
  </si>
  <si>
    <t>笠置歯科口腔外科南山城村診療所</t>
  </si>
  <si>
    <t>カサギシカコウクウゲカミナミヤマシロムラシンリョウショ</t>
  </si>
  <si>
    <t>京都府相楽郡精華町大字菱田小字前川原１</t>
  </si>
  <si>
    <t>2631401003</t>
  </si>
  <si>
    <t>吉川歯科医院</t>
  </si>
  <si>
    <t>ヨシカワシカイイン</t>
  </si>
  <si>
    <t>医療法人愛千会　やまむらデンタルクリニック</t>
  </si>
  <si>
    <t>イリョウホウジンアイセンカイ　ヤマムラデンタルクリニック</t>
  </si>
  <si>
    <t>京都府相楽郡精華町光台四丁目28番地5</t>
  </si>
  <si>
    <t>2631401037</t>
  </si>
  <si>
    <t>622-0322</t>
  </si>
  <si>
    <t>船井郡京丹波町大朴世戸垣内１３－４</t>
  </si>
  <si>
    <t>2631500259</t>
  </si>
  <si>
    <t>瑞穂並河歯科</t>
  </si>
  <si>
    <t>ミズホナミカワシカ</t>
  </si>
  <si>
    <t>三木歯科医院</t>
  </si>
  <si>
    <t>ミキシカイイン</t>
  </si>
  <si>
    <t>船井郡瑞穂町字和田小字大下１７－１</t>
  </si>
  <si>
    <t>2631500465</t>
  </si>
  <si>
    <t>船井郡京丹波町和田大下１７－１</t>
  </si>
  <si>
    <t>京都府船井郡京丹波町本庄今福11番地3</t>
  </si>
  <si>
    <t>2631500481</t>
  </si>
  <si>
    <t>国保京丹波町病院和知歯科診療所</t>
  </si>
  <si>
    <t>コクホキョウタンバチョウビョウインワチシカシンリョウジョ</t>
  </si>
  <si>
    <t>船井郡京丹波町蒲生蒲生野２３５－３</t>
  </si>
  <si>
    <t>2631500499</t>
  </si>
  <si>
    <t>秋田歯科クリニック</t>
  </si>
  <si>
    <t>アキタシカクリニック</t>
  </si>
  <si>
    <t>京都府船井郡京丹波町須知伏拝38-5</t>
  </si>
  <si>
    <t>2631500507</t>
  </si>
  <si>
    <t>石原歯科医院</t>
  </si>
  <si>
    <t>イシハラシカイイン</t>
  </si>
  <si>
    <t>亀岡市三宅町１丁目１－６</t>
  </si>
  <si>
    <t>2631600216</t>
  </si>
  <si>
    <t>岡本歯科医院</t>
  </si>
  <si>
    <t>オカモトシカイイン</t>
  </si>
  <si>
    <t>亀岡市追分町馬場通１９－２</t>
  </si>
  <si>
    <t>2631600224</t>
  </si>
  <si>
    <t>クニッテル並河歯科</t>
  </si>
  <si>
    <t>クニッテルナミカワシカ</t>
  </si>
  <si>
    <t>621-0822</t>
  </si>
  <si>
    <t>亀岡市篠町野条井ボラ４－５</t>
  </si>
  <si>
    <t>2631600240</t>
  </si>
  <si>
    <t>池田歯科医院</t>
  </si>
  <si>
    <t>イケダシカイイン</t>
  </si>
  <si>
    <t>621-0052</t>
  </si>
  <si>
    <t>亀岡市千代川町千原一丁目１－２０</t>
  </si>
  <si>
    <t>2631600265</t>
  </si>
  <si>
    <t>内藤歯科医院</t>
  </si>
  <si>
    <t>ナイトウシカイイン</t>
  </si>
  <si>
    <t>621-0843</t>
  </si>
  <si>
    <t>亀岡市西つつじヶ丘大山台１丁目１６－５</t>
  </si>
  <si>
    <t>2631600281</t>
  </si>
  <si>
    <t>前田歯科医院</t>
  </si>
  <si>
    <t>マエダシカイイン</t>
  </si>
  <si>
    <t>亀岡市千代川町千原１丁目２の８</t>
  </si>
  <si>
    <t>2631600323</t>
  </si>
  <si>
    <t>坂井歯科医院</t>
  </si>
  <si>
    <t>サカイシカイイン</t>
  </si>
  <si>
    <t>亀岡市篠町広田１丁目３２－１１</t>
  </si>
  <si>
    <t>2631600364</t>
  </si>
  <si>
    <t>吉田歯科医院</t>
  </si>
  <si>
    <t>ヨシダシカイイン</t>
  </si>
  <si>
    <t>621-0847</t>
  </si>
  <si>
    <t>亀岡市南つつじヶ丘桜台２丁目１６－１０</t>
  </si>
  <si>
    <t>2631600380</t>
  </si>
  <si>
    <t>脇歯科医院</t>
  </si>
  <si>
    <t>ワキシカイイン</t>
  </si>
  <si>
    <t>621-0011</t>
  </si>
  <si>
    <t>亀岡市大井町土田２丁目６－３</t>
  </si>
  <si>
    <t>2631600430</t>
  </si>
  <si>
    <t>小野歯科医院</t>
  </si>
  <si>
    <t>オノシカイイン</t>
  </si>
  <si>
    <t>亀岡市追分町馬場通９－９ヤマグチＳＳビル２Ｆ</t>
  </si>
  <si>
    <t>2631600539</t>
  </si>
  <si>
    <t>天野歯科医院</t>
  </si>
  <si>
    <t>アマノシカイイン</t>
  </si>
  <si>
    <t>医療法人社団愛孝会西田歯科医院</t>
  </si>
  <si>
    <t>イリョウホウジンシヤダンアイコウカイ　ニシダシカイイン</t>
  </si>
  <si>
    <t>621-0029</t>
  </si>
  <si>
    <t>亀岡市曽我部町穴太川原口４２－１</t>
  </si>
  <si>
    <t>2631600547</t>
  </si>
  <si>
    <t>医療法人社団愛孝会　西田歯科医院</t>
  </si>
  <si>
    <t>621-0841</t>
  </si>
  <si>
    <t>亀岡市西つつじヶ丘五月台２丁目４０－９</t>
  </si>
  <si>
    <t>2631600562</t>
  </si>
  <si>
    <t>細木歯科医院</t>
  </si>
  <si>
    <t>ホソギシカイイン</t>
  </si>
  <si>
    <t>河野歯科医院</t>
  </si>
  <si>
    <t>コウノシカイイン</t>
  </si>
  <si>
    <t>京都府亀岡市大井町土田２丁目１１番２０－１０８号メディアス亀岡１階</t>
  </si>
  <si>
    <t>2631600588</t>
  </si>
  <si>
    <t>亀岡市北町３８番地</t>
  </si>
  <si>
    <t>2631600604</t>
  </si>
  <si>
    <t>医療法人社団　おぎの矯正歯科</t>
  </si>
  <si>
    <t>イリョウホウジンシャダン　オギノキョウセイシカ</t>
  </si>
  <si>
    <t>亀岡市追分町大堀17-1FLAT YAGI 2F</t>
  </si>
  <si>
    <t>2631600612</t>
  </si>
  <si>
    <t>亀岡市篠町柏原久保垣内オプトカワモトビル３Ｆ</t>
  </si>
  <si>
    <t>2631600646</t>
  </si>
  <si>
    <t>植村歯科医院</t>
  </si>
  <si>
    <t>ウエムラシカイイン</t>
  </si>
  <si>
    <t>621-0000</t>
  </si>
  <si>
    <t>亀岡市篠町馬堀駅前２丁目３－１メディアス亀岡１Ｆ</t>
  </si>
  <si>
    <t>2631600653</t>
  </si>
  <si>
    <t>いわもり歯科医院</t>
  </si>
  <si>
    <t>イワモリシカイイン</t>
  </si>
  <si>
    <t>亀岡市大井町土田２丁目１２－５</t>
  </si>
  <si>
    <t>2631600695</t>
  </si>
  <si>
    <t>とおさか歯科クリニック</t>
  </si>
  <si>
    <t>トオサカシカクリニック</t>
  </si>
  <si>
    <t>前川歯科医院</t>
  </si>
  <si>
    <t>マエカワシカイイン</t>
  </si>
  <si>
    <t>亀岡市北古世町2-12-1</t>
  </si>
  <si>
    <t>2631600711</t>
  </si>
  <si>
    <t>2631600729</t>
  </si>
  <si>
    <t>田中歯科医院</t>
  </si>
  <si>
    <t>タナカシカイイン</t>
  </si>
  <si>
    <t>亀岡市曽我部町南条下河原１２－３</t>
  </si>
  <si>
    <t>医療法人　中川幹也歯科診療所</t>
  </si>
  <si>
    <t>イリョウホウジン　ナカガワミキヤシカシンリョウジョ</t>
  </si>
  <si>
    <t>京都府亀岡市安町中畠121番地</t>
  </si>
  <si>
    <t>2631600737</t>
  </si>
  <si>
    <t>医療法人中川幹也歯科診療所</t>
  </si>
  <si>
    <t>ナカガワミキヤシカシンリョウショ</t>
  </si>
  <si>
    <t>京都府亀岡市篠町篠見晴15-7</t>
  </si>
  <si>
    <t>2631600745</t>
  </si>
  <si>
    <t>うまほり西田歯科医院</t>
  </si>
  <si>
    <t>ウマホリニシダシカイイン</t>
  </si>
  <si>
    <t>医療法人　永田歯科医院</t>
  </si>
  <si>
    <t>イリョウホウジン　ナガタシカイイン</t>
  </si>
  <si>
    <t>京都府亀岡市千代川町千原２丁目４－８</t>
  </si>
  <si>
    <t>2631600786</t>
  </si>
  <si>
    <t>安井歯科医院</t>
  </si>
  <si>
    <t>ヤスイシカイイン</t>
  </si>
  <si>
    <t>亀岡市北町16</t>
  </si>
  <si>
    <t>2631600836</t>
  </si>
  <si>
    <t>浦田歯科クリニック</t>
  </si>
  <si>
    <t>ウラタシカクリニック</t>
  </si>
  <si>
    <t>京都府亀岡市河原町230番地10</t>
  </si>
  <si>
    <t>2631600844</t>
  </si>
  <si>
    <t>623-0052</t>
  </si>
  <si>
    <t>綾部市幸通１０</t>
  </si>
  <si>
    <t>2631800246</t>
  </si>
  <si>
    <t>梅原歯科医院</t>
  </si>
  <si>
    <t>ウメハラシカイイン</t>
  </si>
  <si>
    <t>綾部市下八田町才ヶ花１３－１</t>
  </si>
  <si>
    <t>2631800386</t>
  </si>
  <si>
    <t>山口歯科医院</t>
  </si>
  <si>
    <t>ヤマグチシカイイン</t>
  </si>
  <si>
    <t>綾部市青野町西ノ後９ー３</t>
  </si>
  <si>
    <t>2631800436</t>
  </si>
  <si>
    <t>かずあき歯科医院</t>
  </si>
  <si>
    <t>カズアキシカイイン</t>
  </si>
  <si>
    <t>医療法人社団渡辺歯科医院</t>
  </si>
  <si>
    <t>イリョウホウジンシヤダンワタナベシカイイン</t>
  </si>
  <si>
    <t>623-0362</t>
  </si>
  <si>
    <t>綾部市物部町濁渕２０－１</t>
  </si>
  <si>
    <t>2631800444</t>
  </si>
  <si>
    <t>623-0000</t>
  </si>
  <si>
    <t>綾部市桜が丘１丁目１５－４</t>
  </si>
  <si>
    <t>2631800451</t>
  </si>
  <si>
    <t>しまむら歯科医院</t>
  </si>
  <si>
    <t>綾部市岡町長田１６－５</t>
  </si>
  <si>
    <t>2631800477</t>
  </si>
  <si>
    <t>おかちょう中島歯科医院</t>
  </si>
  <si>
    <t>オカチョウナカジマシカイイン</t>
  </si>
  <si>
    <t>小佐々歯科診療所</t>
  </si>
  <si>
    <t>コササシカシンリョウショ</t>
  </si>
  <si>
    <t>京都府綾部市田町１５</t>
  </si>
  <si>
    <t>2631800501</t>
  </si>
  <si>
    <t>医療法人丹進会　武田歯科</t>
  </si>
  <si>
    <t>イリョウホウジンタンシンカイ　タケダシカ</t>
  </si>
  <si>
    <t>京都府綾部市駅前通54-１</t>
  </si>
  <si>
    <t>2631800519</t>
  </si>
  <si>
    <t>与謝郡与謝野町字加悦１０７１－１</t>
  </si>
  <si>
    <t>2632000333</t>
  </si>
  <si>
    <t>小谷歯科医院</t>
  </si>
  <si>
    <t>コタニシカイイン</t>
  </si>
  <si>
    <t>医療法人社団坂根歯科立町診療所</t>
  </si>
  <si>
    <t>イリョウホウジンシヤダンシカネシカタチマチシンリョウショ</t>
  </si>
  <si>
    <t>与謝郡与謝野町字岩滝２２５０－９</t>
  </si>
  <si>
    <t>2632000382</t>
  </si>
  <si>
    <t>坂根歯科立町診療所</t>
  </si>
  <si>
    <t>サカネシカタチマチシンリョウショ</t>
  </si>
  <si>
    <t>医療法人社団上田歯科医院</t>
  </si>
  <si>
    <t>イリョウホウジンシヤダンウエダシカイイン</t>
  </si>
  <si>
    <t>与謝郡与謝野町三河内平床７３０－１</t>
  </si>
  <si>
    <t>2632000390</t>
  </si>
  <si>
    <t>上田歯科医院</t>
  </si>
  <si>
    <t>ウエダシカイイン</t>
  </si>
  <si>
    <t>与謝郡与謝野町下山田１４１１－５</t>
  </si>
  <si>
    <t>2632000408</t>
  </si>
  <si>
    <t>茂籠歯科医院</t>
  </si>
  <si>
    <t>モロシカイイン</t>
  </si>
  <si>
    <t>与謝郡伊根町字本庄上１０１９の１</t>
  </si>
  <si>
    <t>2632000440</t>
  </si>
  <si>
    <t>向井歯科医院伊根町分院</t>
  </si>
  <si>
    <t>ムカイシカイインイネチョウブンイン</t>
  </si>
  <si>
    <t>与謝郡与謝野町石川５５８２－１</t>
  </si>
  <si>
    <t>2632000457</t>
  </si>
  <si>
    <t>宇治川歯科石川診療所</t>
  </si>
  <si>
    <t>ウジガワシカイシカワシンリョウショ</t>
  </si>
  <si>
    <t>京都府与謝郡与謝野町字温江仲縄久ノ木１５番地</t>
  </si>
  <si>
    <t>2632000549</t>
  </si>
  <si>
    <t>そのだ歯科クリニック</t>
  </si>
  <si>
    <t>ソノダシカクリニック</t>
  </si>
  <si>
    <t>宇治川　賢二</t>
  </si>
  <si>
    <t>ウジガワ　ケンジ</t>
  </si>
  <si>
    <t>与謝郡与謝野町字四辻750</t>
  </si>
  <si>
    <t>2632000564</t>
  </si>
  <si>
    <t>宇治川歯科医院</t>
  </si>
  <si>
    <t>ウジガワシカイイン</t>
  </si>
  <si>
    <t>岡村　亘</t>
  </si>
  <si>
    <t>オカムラ　ワタル</t>
  </si>
  <si>
    <t>与謝郡与謝野町字上山田234番１</t>
  </si>
  <si>
    <t>2632000572</t>
  </si>
  <si>
    <t>岡村歯科クリニック</t>
  </si>
  <si>
    <t>オカムラシカクリニック</t>
  </si>
  <si>
    <t>宮津市鶴賀２１４１</t>
  </si>
  <si>
    <t>2632100257</t>
  </si>
  <si>
    <t>亀田歯科鶴賀診療所</t>
  </si>
  <si>
    <t>カメダシカツルガシンリョウショ</t>
  </si>
  <si>
    <t>宮津市字本町７５２</t>
  </si>
  <si>
    <t>2632100281</t>
  </si>
  <si>
    <t>金海歯科医院</t>
  </si>
  <si>
    <t>カナウミシカイイン</t>
  </si>
  <si>
    <t>宮津市字宮村小字辻町１２９２－２</t>
  </si>
  <si>
    <t>2632100299</t>
  </si>
  <si>
    <t>向井歯科医院</t>
  </si>
  <si>
    <t>ムカイシカイイン</t>
  </si>
  <si>
    <t>医療法人　白修会　金下歯科・矯正歯科</t>
  </si>
  <si>
    <t>イリョウホウジン　ハクシュウカイ　カネシタシカ・キョウセイシカ</t>
  </si>
  <si>
    <t>626-0016</t>
  </si>
  <si>
    <t>京都府宮津市新浜1952番地</t>
  </si>
  <si>
    <t>2632100364</t>
  </si>
  <si>
    <t>福知山市厚中町１８４</t>
  </si>
  <si>
    <t>2632600348</t>
  </si>
  <si>
    <t>足立歯科診療所</t>
  </si>
  <si>
    <t>アダチシカシンリョウジョ</t>
  </si>
  <si>
    <t>福知山市篠尾新町３丁目５７－２</t>
  </si>
  <si>
    <t>2632600439</t>
  </si>
  <si>
    <t>久世歯科笹尾医院</t>
  </si>
  <si>
    <t>クゼシカササオイイン</t>
  </si>
  <si>
    <t>福知山市篠尾新町２丁目９６</t>
  </si>
  <si>
    <t>2632600538</t>
  </si>
  <si>
    <t>中村歯科医院</t>
  </si>
  <si>
    <t>福知山市篠尾新町１丁目９５</t>
  </si>
  <si>
    <t>2632600546</t>
  </si>
  <si>
    <t>小倉歯科診療所</t>
  </si>
  <si>
    <t>オグラシカシンリョウジョ</t>
  </si>
  <si>
    <t>福知山市西羽合田２１－２</t>
  </si>
  <si>
    <t>2632600579</t>
  </si>
  <si>
    <t>藤田歯科医院</t>
  </si>
  <si>
    <t>フジタシカイイン</t>
  </si>
  <si>
    <t>620-0831</t>
  </si>
  <si>
    <t>福知山市岩崎１５８－７</t>
  </si>
  <si>
    <t>2632600587</t>
  </si>
  <si>
    <t>山崎歯科医院</t>
  </si>
  <si>
    <t>ヤマザキシカイイン</t>
  </si>
  <si>
    <t>福知山市土師新町３丁目１２６－１</t>
  </si>
  <si>
    <t>2632600595</t>
  </si>
  <si>
    <t>佐藤歯科医院</t>
  </si>
  <si>
    <t>サトウシカイイン</t>
  </si>
  <si>
    <t>福知山市字内記５２－１２</t>
  </si>
  <si>
    <t>2632600603</t>
  </si>
  <si>
    <t>医療法人吉世会昭和町吉見歯科医院</t>
  </si>
  <si>
    <t>イリョウホウジンキチセカイショウワマチヨシミシカイイン</t>
  </si>
  <si>
    <t>福知山市昭和町５２</t>
  </si>
  <si>
    <t>2632600611</t>
  </si>
  <si>
    <t>昭和町吉見歯科医院</t>
  </si>
  <si>
    <t>ショウワマチヨシミシカイイイン</t>
  </si>
  <si>
    <t>620-0051</t>
  </si>
  <si>
    <t>福知山市昭和新町９番地</t>
  </si>
  <si>
    <t>2632600637</t>
  </si>
  <si>
    <t>たなか歯科医院</t>
  </si>
  <si>
    <t>620-0926</t>
  </si>
  <si>
    <t>福知山市新庄１０３</t>
  </si>
  <si>
    <t>2632600645</t>
  </si>
  <si>
    <t>福田歯科医院</t>
  </si>
  <si>
    <t>フクダシカイイン</t>
  </si>
  <si>
    <t>620-0037</t>
  </si>
  <si>
    <t>福知山市東中ノ町４４ー４</t>
  </si>
  <si>
    <t>2632600652</t>
  </si>
  <si>
    <t>クルス歯科医院</t>
  </si>
  <si>
    <t>クルスシカイイン</t>
  </si>
  <si>
    <t>620-0046</t>
  </si>
  <si>
    <t>福知山市南本町１３５－３</t>
  </si>
  <si>
    <t>2632600660</t>
  </si>
  <si>
    <t>上田歯科クリニック</t>
  </si>
  <si>
    <t>ウエダシカクリニック</t>
  </si>
  <si>
    <t>福知山市字内記６１番地</t>
  </si>
  <si>
    <t>2632600678</t>
  </si>
  <si>
    <t>よしだ歯科クリニック</t>
  </si>
  <si>
    <t>ヨシダシカクリニック</t>
  </si>
  <si>
    <t>620-0814</t>
  </si>
  <si>
    <t>福知山市西平野町５の３</t>
  </si>
  <si>
    <t>2632600728</t>
  </si>
  <si>
    <t>いとう歯科医院</t>
  </si>
  <si>
    <t>イトウシカイイン</t>
  </si>
  <si>
    <t>620-0064</t>
  </si>
  <si>
    <t>福知山市岩井東町１の１</t>
  </si>
  <si>
    <t>2632600736</t>
  </si>
  <si>
    <t>はら歯科医院</t>
  </si>
  <si>
    <t>ハラシカイイン</t>
  </si>
  <si>
    <t>620-0026</t>
  </si>
  <si>
    <t>福知山市字呉服６９</t>
  </si>
  <si>
    <t>2632600751</t>
  </si>
  <si>
    <t>石鍋歯科医院</t>
  </si>
  <si>
    <t>イシナベシカイイン</t>
  </si>
  <si>
    <t>620-0883</t>
  </si>
  <si>
    <t>京都府福知山市字堀1320番地</t>
  </si>
  <si>
    <t>2632600769</t>
  </si>
  <si>
    <t>本堀なかむら歯科医院</t>
  </si>
  <si>
    <t>ホンボリナカムラシカイイン</t>
  </si>
  <si>
    <t>620-0917</t>
  </si>
  <si>
    <t>福知山市野花８６８</t>
  </si>
  <si>
    <t>2632600793</t>
  </si>
  <si>
    <t>あしだ歯科診療所</t>
  </si>
  <si>
    <t>アシダシカシンリョウショ</t>
  </si>
  <si>
    <t>京都府福知山市大江町河守７５４の１</t>
  </si>
  <si>
    <t>2632600827</t>
  </si>
  <si>
    <t>木原歯科医院</t>
  </si>
  <si>
    <t>キハラシカイイン</t>
  </si>
  <si>
    <t>駅前おかもと歯科医院</t>
  </si>
  <si>
    <t>エキマエオカモトシカイイン</t>
  </si>
  <si>
    <t>福知山市駅前町１２番地</t>
  </si>
  <si>
    <t>2632600835</t>
  </si>
  <si>
    <t>福知山市駅前町１２</t>
  </si>
  <si>
    <t>2632600843</t>
  </si>
  <si>
    <t>小橋歯科医院</t>
  </si>
  <si>
    <t>コハシシカイイン</t>
  </si>
  <si>
    <t>福知山市北栄町８３－２</t>
  </si>
  <si>
    <t>2632600868</t>
  </si>
  <si>
    <t>ましも歯科医院</t>
  </si>
  <si>
    <t>マシモシカイイン</t>
  </si>
  <si>
    <t>福知山市大江町河守２９８－１２</t>
  </si>
  <si>
    <t>医療法人　杉岡歯科医院</t>
  </si>
  <si>
    <t>スギオカシカイイン</t>
  </si>
  <si>
    <t>620-0804</t>
  </si>
  <si>
    <t>福知山市石原２丁目２９８番地</t>
  </si>
  <si>
    <t>2632600876</t>
  </si>
  <si>
    <t>イリョウホウジン　スギオカシカイイン</t>
  </si>
  <si>
    <t>京都府福知山市大池坂町119-11</t>
  </si>
  <si>
    <t>2632600884</t>
  </si>
  <si>
    <t>芦田歯科医院</t>
  </si>
  <si>
    <t>アシダシカイイン</t>
  </si>
  <si>
    <t>620-0857</t>
  </si>
  <si>
    <t>京都府福知山市土師81　土師コーポラス2階</t>
  </si>
  <si>
    <t>2632600942</t>
  </si>
  <si>
    <t>京都府福知山市土師81土師コーポラス2階</t>
  </si>
  <si>
    <t>医療法人なみかわ歯科クリニック</t>
  </si>
  <si>
    <t>イリョウホウジンナミカワシカクリニック</t>
  </si>
  <si>
    <t>福知山市字前田小字池部1616番地１</t>
  </si>
  <si>
    <t>2632600983</t>
  </si>
  <si>
    <t>福知山市土師宮町２丁目１７３</t>
  </si>
  <si>
    <t>2632661373</t>
  </si>
  <si>
    <t>イリョウホウジンスイセイカイ　マツモトビョウイン</t>
  </si>
  <si>
    <t>舞鶴市余部上本町２丁目２１</t>
  </si>
  <si>
    <t>2632700510</t>
  </si>
  <si>
    <t>小川歯科医院</t>
  </si>
  <si>
    <t>オガワシカイイン</t>
  </si>
  <si>
    <t>625-0056</t>
  </si>
  <si>
    <t>舞鶴市倉梯町１３－６</t>
  </si>
  <si>
    <t>2632700577</t>
  </si>
  <si>
    <t>松代歯科医院</t>
  </si>
  <si>
    <t>マツシロシカイイン</t>
  </si>
  <si>
    <t>舞鶴市字浜７４４</t>
  </si>
  <si>
    <t>2632700635</t>
  </si>
  <si>
    <t>井上歯科医院</t>
  </si>
  <si>
    <t>イノウエシカイイン</t>
  </si>
  <si>
    <t>舞鶴市北田辺１５４</t>
  </si>
  <si>
    <t>2632700684</t>
  </si>
  <si>
    <t>小瀬木歯科医院</t>
  </si>
  <si>
    <t>オゼキシカイイン</t>
  </si>
  <si>
    <t>舞鶴市字引土小字古八丁２６０</t>
  </si>
  <si>
    <t>2632700726</t>
  </si>
  <si>
    <t>徳田歯科医院</t>
  </si>
  <si>
    <t>トクダシカイイン</t>
  </si>
  <si>
    <t>舞鶴市田中町１９－３</t>
  </si>
  <si>
    <t>2632700734</t>
  </si>
  <si>
    <t>森歯科医院</t>
  </si>
  <si>
    <t>モリシカイイン</t>
  </si>
  <si>
    <t>舞鶴市字行永古川町２１０１</t>
  </si>
  <si>
    <t>2632700759</t>
  </si>
  <si>
    <t>山内歯科医院</t>
  </si>
  <si>
    <t>ヤマウチシカイイン</t>
  </si>
  <si>
    <t>舞鶴市朝日通八条東</t>
  </si>
  <si>
    <t>2632700767</t>
  </si>
  <si>
    <t>625-0042</t>
  </si>
  <si>
    <t>舞鶴市溝尻町１２－６</t>
  </si>
  <si>
    <t>2632700775</t>
  </si>
  <si>
    <t>いとう歯科</t>
  </si>
  <si>
    <t>イトウシカ</t>
  </si>
  <si>
    <t>舞鶴市字浜１１５６番地</t>
  </si>
  <si>
    <t>2632700809</t>
  </si>
  <si>
    <t>ほりさわ歯科医院</t>
  </si>
  <si>
    <t>ホリサワシカイイン</t>
  </si>
  <si>
    <t>舞鶴市字浜９８１－２</t>
  </si>
  <si>
    <t>2632700833</t>
  </si>
  <si>
    <t>松田歯科医院</t>
  </si>
  <si>
    <t>マツダシカイイン</t>
  </si>
  <si>
    <t>舞鶴市字伊佐津小字大長瀬６６の８</t>
  </si>
  <si>
    <t>2632700858</t>
  </si>
  <si>
    <t>馬場歯科医院</t>
  </si>
  <si>
    <t>ババシカイイン</t>
  </si>
  <si>
    <t>625-0061</t>
  </si>
  <si>
    <t>舞鶴市森町２３番地６</t>
  </si>
  <si>
    <t>2632700874</t>
  </si>
  <si>
    <t>畑歯科医院</t>
  </si>
  <si>
    <t>ハタシカイイン</t>
  </si>
  <si>
    <t>舞鶴市字京田８４７の１</t>
  </si>
  <si>
    <t>2632700882</t>
  </si>
  <si>
    <t>たかいデンタルクリニック</t>
  </si>
  <si>
    <t>タカイデンタルクリニック</t>
  </si>
  <si>
    <t>舞鶴市字浜１１１０</t>
  </si>
  <si>
    <t>2632700916</t>
  </si>
  <si>
    <t>あさぬま歯科医院</t>
  </si>
  <si>
    <t>アサヌマシカイイン</t>
  </si>
  <si>
    <t>舞鶴市字引土小字湯ノ口８６－９</t>
  </si>
  <si>
    <t>2632700924</t>
  </si>
  <si>
    <t>にしむら歯科クリニック</t>
  </si>
  <si>
    <t>ニシムラシカクリニック</t>
  </si>
  <si>
    <t>624-0852</t>
  </si>
  <si>
    <t>舞鶴市字大内小字大内町３６番地</t>
  </si>
  <si>
    <t>2632700940</t>
  </si>
  <si>
    <t>くまがい歯科クリニック</t>
  </si>
  <si>
    <t>クマガイシカクリニック</t>
  </si>
  <si>
    <t>舞鶴市字浜９２９</t>
  </si>
  <si>
    <t>2632700957</t>
  </si>
  <si>
    <t>内藤矯正歯科医院</t>
  </si>
  <si>
    <t>ナイトウキョウセイシカイイン</t>
  </si>
  <si>
    <t>舞鶴市字倉谷小字馬場３２－１１</t>
  </si>
  <si>
    <t>2632700965</t>
  </si>
  <si>
    <t>倉谷たかい歯科医院</t>
  </si>
  <si>
    <t>クラタニタカイシカイイン</t>
  </si>
  <si>
    <t>まつえ歯科クリニック</t>
  </si>
  <si>
    <t>マツエシカクリニック</t>
  </si>
  <si>
    <t>京都府舞鶴市七日市小字西庄尺339-1</t>
  </si>
  <si>
    <t>2632700973</t>
  </si>
  <si>
    <t>舞鶴市南田辺南表町４０－１</t>
  </si>
  <si>
    <t>2632700981</t>
  </si>
  <si>
    <t>おぜき駅前歯科医院</t>
  </si>
  <si>
    <t>オゼキエキマエシカイイン</t>
  </si>
  <si>
    <t>舞鶴市字浜２００</t>
  </si>
  <si>
    <t>2632700999</t>
  </si>
  <si>
    <t>ふるもり歯科クリニック</t>
  </si>
  <si>
    <t>フルモリシカクリニック</t>
  </si>
  <si>
    <t>2632701005</t>
  </si>
  <si>
    <t>舞鶴市余部上２５０</t>
  </si>
  <si>
    <t>杉立歯科医院</t>
  </si>
  <si>
    <t>スギタシカイイン</t>
  </si>
  <si>
    <t>京都府舞鶴市字浜１７１</t>
  </si>
  <si>
    <t>2632701039</t>
  </si>
  <si>
    <t>髙田歯科医院</t>
  </si>
  <si>
    <t>タカタシカイイン</t>
  </si>
  <si>
    <t>京都府舞鶴市丸山口町23-3</t>
  </si>
  <si>
    <t>2632701047</t>
  </si>
  <si>
    <t>高田歯科医院</t>
  </si>
  <si>
    <t>タカダシカイイン</t>
  </si>
  <si>
    <t>堀澤歯科クリニック</t>
  </si>
  <si>
    <t>ホリサワシカクリニック</t>
  </si>
  <si>
    <t>京都府舞鶴市字浜1143-11</t>
  </si>
  <si>
    <t>2632701054</t>
  </si>
  <si>
    <t>医療法人社団　光歯会　</t>
  </si>
  <si>
    <t>イリホウジンシャダン　コウシカイ　</t>
  </si>
  <si>
    <t>舞鶴市字竹屋２０番地</t>
  </si>
  <si>
    <t>2632701096</t>
  </si>
  <si>
    <t>医療法人社団　光歯会　森歯科クリニック</t>
  </si>
  <si>
    <t>イリホウジンシャダン　コウシカイ　モリシカクリニック</t>
  </si>
  <si>
    <t>京都府舞鶴市字竹屋20番地</t>
  </si>
  <si>
    <t>舞鶴市字八田９６２</t>
  </si>
  <si>
    <t>2632761553</t>
  </si>
  <si>
    <t>シリツマイズルシミンビョウインカサシンリョウショ</t>
  </si>
  <si>
    <t>城陽市平川東垣外６７－４</t>
  </si>
  <si>
    <t>2632800112</t>
  </si>
  <si>
    <t>中山歯科医院</t>
  </si>
  <si>
    <t>ナカヤマシカイイン</t>
  </si>
  <si>
    <t>城陽市平川室木１１５－３</t>
  </si>
  <si>
    <t>2632800146</t>
  </si>
  <si>
    <t>安宅歯科医院</t>
  </si>
  <si>
    <t>アタカシカイイン</t>
  </si>
  <si>
    <t>城陽市寺田尺後８－１６</t>
  </si>
  <si>
    <t>2632800187</t>
  </si>
  <si>
    <t>浦壁歯科医院</t>
  </si>
  <si>
    <t>ウラカベシカイイン</t>
  </si>
  <si>
    <t>城陽市枇杷庄鹿背田１０３－１９</t>
  </si>
  <si>
    <t>2632800229</t>
  </si>
  <si>
    <t>城陽市平川西六反５３－３</t>
  </si>
  <si>
    <t>2632800252</t>
  </si>
  <si>
    <t>北沢歯科医院</t>
  </si>
  <si>
    <t>キタザワシカイイン</t>
  </si>
  <si>
    <t>城陽市中樋ノ上１５－２</t>
  </si>
  <si>
    <t>2632800260</t>
  </si>
  <si>
    <t>服部歯科医院</t>
  </si>
  <si>
    <t>城陽市枇杷庄島の宮３６－８</t>
  </si>
  <si>
    <t>2632800286</t>
  </si>
  <si>
    <t>田坂歯科医院</t>
  </si>
  <si>
    <t>タサカシカイイン</t>
  </si>
  <si>
    <t>城陽市寺田林ノ口２－１７</t>
  </si>
  <si>
    <t>2632800328</t>
  </si>
  <si>
    <t>高杉歯科医院</t>
  </si>
  <si>
    <t>タカスギシカイイン</t>
  </si>
  <si>
    <t>城陽市久世里ノ西１５－９</t>
  </si>
  <si>
    <t>2632800336</t>
  </si>
  <si>
    <t>丸橋歯科医院</t>
  </si>
  <si>
    <t>マルハシシカイイン</t>
  </si>
  <si>
    <t>城陽市寺田宮ノ平３－９３</t>
  </si>
  <si>
    <t>2632800369</t>
  </si>
  <si>
    <t>大塚歯科医院</t>
  </si>
  <si>
    <t>オオツカシカイイン</t>
  </si>
  <si>
    <t>医療法人フタニ歯科診療所</t>
  </si>
  <si>
    <t>イリョウホウジンフタニシカシンリョウショ</t>
  </si>
  <si>
    <t>城陽市寺田西ノ口７－４　西邦ビル２Ｆ</t>
  </si>
  <si>
    <t>2632800377</t>
  </si>
  <si>
    <t>城陽市平川横道７－１久津川ビル２Ｆ</t>
  </si>
  <si>
    <t>2632800385</t>
  </si>
  <si>
    <t>みよし歯科</t>
  </si>
  <si>
    <t>ミヨシシカ</t>
  </si>
  <si>
    <t>城陽市寺田樋尻６９の３７</t>
  </si>
  <si>
    <t>2632800443</t>
  </si>
  <si>
    <t>坂本歯科医院</t>
  </si>
  <si>
    <t>サカモトシカイイン</t>
  </si>
  <si>
    <t>城陽市寺田今堀２０－１２</t>
  </si>
  <si>
    <t>2632800492</t>
  </si>
  <si>
    <t>村上歯科医院</t>
  </si>
  <si>
    <t>ムラカミシカイイン</t>
  </si>
  <si>
    <t>城陽市寺田今堀１５３－１９</t>
  </si>
  <si>
    <t>2632800526</t>
  </si>
  <si>
    <t>和田歯科</t>
  </si>
  <si>
    <t>ワダシカ</t>
  </si>
  <si>
    <t>城陽市枇杷庄鹿背田７２</t>
  </si>
  <si>
    <t>2632800534</t>
  </si>
  <si>
    <t>岡田歯科クリニック</t>
  </si>
  <si>
    <t>オカダシカクリニック</t>
  </si>
  <si>
    <t>城陽市平川中道表12-88</t>
  </si>
  <si>
    <t>2632800542</t>
  </si>
  <si>
    <t>小西歯科医院</t>
  </si>
  <si>
    <t>コニシシカイイン</t>
  </si>
  <si>
    <t>医療法人　おくだ歯科医院</t>
  </si>
  <si>
    <t>オクダシカイイン</t>
  </si>
  <si>
    <t>京都府城陽市寺田高田23-28</t>
  </si>
  <si>
    <t>2632800559</t>
  </si>
  <si>
    <t>健デンタルクリニック</t>
  </si>
  <si>
    <t>ケンデンタルクリニック</t>
  </si>
  <si>
    <t>京都府城陽市寺田北山田２７－７りす・コミュニティビル２階</t>
  </si>
  <si>
    <t>2632800567</t>
  </si>
  <si>
    <t>どい歯科医院　土肥和秀</t>
  </si>
  <si>
    <t>ドイシカイイン　ドイカズヒデ</t>
  </si>
  <si>
    <t>京都府城陽市平川山道５１－７</t>
  </si>
  <si>
    <t>2632800575</t>
  </si>
  <si>
    <t>どい歯科医院</t>
  </si>
  <si>
    <t>ドイシカイイン</t>
  </si>
  <si>
    <t>梅村歯科医院</t>
  </si>
  <si>
    <t>ウメムラシカイイン</t>
  </si>
  <si>
    <t>京都府城陽市長池北清水32</t>
  </si>
  <si>
    <t>2632800583</t>
  </si>
  <si>
    <t>京都府城陽市寺田深谷64番地の305</t>
  </si>
  <si>
    <t>2632800617</t>
  </si>
  <si>
    <t>佐々木歯科</t>
  </si>
  <si>
    <t>ササキシカ</t>
  </si>
  <si>
    <t>城陽市寺田樋尻12-85</t>
  </si>
  <si>
    <t>2632800625</t>
  </si>
  <si>
    <t>2632900052</t>
  </si>
  <si>
    <t>八幡市男山泉１８－６</t>
  </si>
  <si>
    <t>2632900102</t>
  </si>
  <si>
    <t>朝井歯科医院</t>
  </si>
  <si>
    <t>アサイシカイイン</t>
  </si>
  <si>
    <t>西村　俊彦</t>
  </si>
  <si>
    <t>ニシムラ　トシヒコ</t>
  </si>
  <si>
    <t>614-8058</t>
  </si>
  <si>
    <t>京都府八幡市八幡長谷56-1</t>
  </si>
  <si>
    <t>2632900128</t>
  </si>
  <si>
    <t>西村歯科医院</t>
  </si>
  <si>
    <t>ニシムラシカイイン</t>
  </si>
  <si>
    <t>八幡市橋本塩釜１－７</t>
  </si>
  <si>
    <t>2632900144</t>
  </si>
  <si>
    <t>島岡歯科医院</t>
  </si>
  <si>
    <t>シマオカシカイイン</t>
  </si>
  <si>
    <t>614-8037</t>
  </si>
  <si>
    <t>八幡市八幡高畑１０－２</t>
  </si>
  <si>
    <t>2632900177</t>
  </si>
  <si>
    <t>竹村歯科医院</t>
  </si>
  <si>
    <t>タケムラシカイイン</t>
  </si>
  <si>
    <t>八幡市八幡三本橋３５－１第一千寿ビル１階</t>
  </si>
  <si>
    <t>2632900201</t>
  </si>
  <si>
    <t>野木歯科医院</t>
  </si>
  <si>
    <t>ノギシカイイン</t>
  </si>
  <si>
    <t>614-8246</t>
  </si>
  <si>
    <t>八幡市内里南ノ口３２－１</t>
  </si>
  <si>
    <t>2632900219</t>
  </si>
  <si>
    <t>かみむら歯科医院</t>
  </si>
  <si>
    <t>カミムラシカイイン</t>
  </si>
  <si>
    <t>八幡市男山長沢１８－１８</t>
  </si>
  <si>
    <t>2632900243</t>
  </si>
  <si>
    <t>やすだ歯科医院</t>
  </si>
  <si>
    <t>ヤスダシカイイン</t>
  </si>
  <si>
    <t>八幡市八幡山柴１７</t>
  </si>
  <si>
    <t>2632900268</t>
  </si>
  <si>
    <t>中村歯科診療所</t>
  </si>
  <si>
    <t>ナカムラシカシンリョウショ</t>
  </si>
  <si>
    <t>614-8013</t>
  </si>
  <si>
    <t>八幡市八幡吉野垣内２１－５ＴＯＫＩビル２Ｆ</t>
  </si>
  <si>
    <t>2632900284</t>
  </si>
  <si>
    <t>京谷歯科医院</t>
  </si>
  <si>
    <t>キョウタニシカイイン</t>
  </si>
  <si>
    <t>八幡市男山吉井３－１１－２０１</t>
  </si>
  <si>
    <t>2632900292</t>
  </si>
  <si>
    <t>さんま歯科・矯正歯科</t>
  </si>
  <si>
    <t>サンマシカ・キョウセイシカ</t>
  </si>
  <si>
    <t>八幡市男山長沢７－１</t>
  </si>
  <si>
    <t>2632900300</t>
  </si>
  <si>
    <t>辻歯科医院</t>
  </si>
  <si>
    <t>ツジシカイイン</t>
  </si>
  <si>
    <t>八幡市橋本向山１ー５</t>
  </si>
  <si>
    <t>2632900318</t>
  </si>
  <si>
    <t>石橋歯科医院</t>
  </si>
  <si>
    <t>イシバシシカイイン</t>
  </si>
  <si>
    <t>614-8276</t>
  </si>
  <si>
    <t>八幡市美濃山宮道２５の１６</t>
  </si>
  <si>
    <t>2632900326</t>
  </si>
  <si>
    <t>こうの歯科クリニック</t>
  </si>
  <si>
    <t>コウノシカクリニック</t>
  </si>
  <si>
    <t>614-8087</t>
  </si>
  <si>
    <t>八幡市八幡神原３０番地</t>
  </si>
  <si>
    <t>2632900334</t>
  </si>
  <si>
    <t>山上歯科医院</t>
  </si>
  <si>
    <t>ヤマガミシカイイン</t>
  </si>
  <si>
    <t>614-8289</t>
  </si>
  <si>
    <t>八幡市美濃山一ノ谷８番１</t>
  </si>
  <si>
    <t>2632900383</t>
  </si>
  <si>
    <t>くわばら歯科医院</t>
  </si>
  <si>
    <t>クワバラシカイイン</t>
  </si>
  <si>
    <t>医療法人社団　理祥会</t>
  </si>
  <si>
    <t>イリョウホウジンシヤダン　リショウカイ</t>
  </si>
  <si>
    <t>八幡市男山松里１３－１</t>
  </si>
  <si>
    <t>2632900391</t>
  </si>
  <si>
    <t>やまもとファミリー歯科医院</t>
  </si>
  <si>
    <t>ヤマモトファミリーシカイイン</t>
  </si>
  <si>
    <t>医療法人あゆみ歯科クリニック</t>
  </si>
  <si>
    <t>アユミシカクリニック</t>
  </si>
  <si>
    <t>京都府八幡市欽明台西31番地8</t>
  </si>
  <si>
    <t>2632900433</t>
  </si>
  <si>
    <t>コマツ歯科医院</t>
  </si>
  <si>
    <t>コマツシカイイン</t>
  </si>
  <si>
    <t>京都府八幡市八幡三本橋60-5</t>
  </si>
  <si>
    <t>2632900466</t>
  </si>
  <si>
    <t>医療法人　健口美会　奥野歯科</t>
  </si>
  <si>
    <t>イリョウホウジン　ケンコウビカイ　オクノシカ</t>
  </si>
  <si>
    <t>614-8158</t>
  </si>
  <si>
    <t>京都府八幡市上奈良北ノ口4番地3</t>
  </si>
  <si>
    <t>2632900474</t>
  </si>
  <si>
    <t>イリョウホウジン　ケンクチビカイ　オクノシカ</t>
  </si>
  <si>
    <t>京都府八幡市上奈良北ノ口4番地７</t>
  </si>
  <si>
    <t>医療法人　くわばら歯科医院</t>
  </si>
  <si>
    <t>イリョウホウジン　クワバラシカイイン</t>
  </si>
  <si>
    <t>八幡市美濃山一ノ谷８－１</t>
  </si>
  <si>
    <t>2632900482</t>
  </si>
  <si>
    <t>長岡京市今里５丁目１３－２２</t>
  </si>
  <si>
    <t>2633000225</t>
  </si>
  <si>
    <t>長岡京市天神１丁目６－２５</t>
  </si>
  <si>
    <t>2633000274</t>
  </si>
  <si>
    <t>宮嶋歯科医院</t>
  </si>
  <si>
    <t>ミヤジマシカイイン</t>
  </si>
  <si>
    <t>長岡京市緑ケ丘１３－２</t>
  </si>
  <si>
    <t>2633000316</t>
  </si>
  <si>
    <t>外海歯科医院</t>
  </si>
  <si>
    <t>トノガイシカイイン</t>
  </si>
  <si>
    <t>長岡京市友岡３丁目１１－１５</t>
  </si>
  <si>
    <t>2633000415</t>
  </si>
  <si>
    <t>加藤歯科診療所</t>
  </si>
  <si>
    <t>カトウシカシンリョウショ</t>
  </si>
  <si>
    <t>617-0854</t>
  </si>
  <si>
    <t>長岡京市こがね丘９－４７</t>
  </si>
  <si>
    <t>2633000431</t>
  </si>
  <si>
    <t>安藤歯科医院</t>
  </si>
  <si>
    <t>アンドウシカイイン</t>
  </si>
  <si>
    <t>長岡京市今里４丁目１５－６</t>
  </si>
  <si>
    <t>2633000480</t>
  </si>
  <si>
    <t>岩佐歯科医院</t>
  </si>
  <si>
    <t>イワサシカイイン</t>
  </si>
  <si>
    <t>長岡京市野添１丁目１６－６　メゾン野添１Ｆ</t>
  </si>
  <si>
    <t>2633000514</t>
  </si>
  <si>
    <t>角谷歯科医院</t>
  </si>
  <si>
    <t>カクタニシカイイン</t>
  </si>
  <si>
    <t>医療法人加藤歯科医院</t>
  </si>
  <si>
    <t>イリョウホウジンカトウシカイイン</t>
  </si>
  <si>
    <t>長岡京市長岡２丁目２－６</t>
  </si>
  <si>
    <t>2633000522</t>
  </si>
  <si>
    <t>長岡京市開田１丁目２－３</t>
  </si>
  <si>
    <t>2633000555</t>
  </si>
  <si>
    <t>高橋歯科医院</t>
  </si>
  <si>
    <t>長岡京市開田２丁目１２－７</t>
  </si>
  <si>
    <t>2633000589</t>
  </si>
  <si>
    <t>川西歯科医院</t>
  </si>
  <si>
    <t>カワニシシカイイン</t>
  </si>
  <si>
    <t>医療法人文亀会井上歯科医院</t>
  </si>
  <si>
    <t>イリョウホウジンブンキカイイノウエシカイイン</t>
  </si>
  <si>
    <t>長岡京市開田４丁目１－３</t>
  </si>
  <si>
    <t>2633000621</t>
  </si>
  <si>
    <t>長岡京市開田１丁目２１－２１</t>
  </si>
  <si>
    <t>2633000704</t>
  </si>
  <si>
    <t>きばやし歯科医院</t>
  </si>
  <si>
    <t>キバヤシシカイイン</t>
  </si>
  <si>
    <t>長岡京市友岡西山１０の１０</t>
  </si>
  <si>
    <t>2633000779</t>
  </si>
  <si>
    <t>医療法人中村歯科医院</t>
  </si>
  <si>
    <t>イリョウホウジンナカムラシカイイン</t>
  </si>
  <si>
    <t>長岡京市奥海印寺下条３シャンテ長岡１０１</t>
  </si>
  <si>
    <t>2633000795</t>
  </si>
  <si>
    <t>長岡京市奥海印寺下条３番地シャンテ長岡１０１</t>
  </si>
  <si>
    <t>医療法人信成会</t>
  </si>
  <si>
    <t>長岡京市長岡１丁目１－１１コンフォートセブン３階</t>
  </si>
  <si>
    <t>2633000829</t>
  </si>
  <si>
    <t>医療法人信成会戸渡歯科診療所</t>
  </si>
  <si>
    <t>イリョウホウジンシンセイカイトワタシシカシンリョウショ</t>
  </si>
  <si>
    <t>長岡京市天神５丁目１６－１</t>
  </si>
  <si>
    <t>2633000860</t>
  </si>
  <si>
    <t>なかおか小児歯科クリニック</t>
  </si>
  <si>
    <t>ナカオカショウニシカクリニック</t>
  </si>
  <si>
    <t>長岡京市梅ヶ丘１丁目７２－１</t>
  </si>
  <si>
    <t>2633000878</t>
  </si>
  <si>
    <t>福田歯科クリニック</t>
  </si>
  <si>
    <t>フクダシカクリニック</t>
  </si>
  <si>
    <t>長岡京市開田３－１－１５　八坂ビル２階</t>
  </si>
  <si>
    <t>2633000886</t>
  </si>
  <si>
    <t>小倉歯科クリニック</t>
  </si>
  <si>
    <t>オグラシカクリニック</t>
  </si>
  <si>
    <t>長岡京市開田４丁目１７－２８セピアコートⅡ１階</t>
  </si>
  <si>
    <t>2633000928</t>
  </si>
  <si>
    <t>やまだ歯科</t>
  </si>
  <si>
    <t>ヤマダシカ</t>
  </si>
  <si>
    <t>長岡京市神足2丁目505-1、504-3</t>
  </si>
  <si>
    <t>2633000936</t>
  </si>
  <si>
    <t>岡本歯科クリニック</t>
  </si>
  <si>
    <t>オカモトシカクリニック</t>
  </si>
  <si>
    <t>医療法人清風会</t>
  </si>
  <si>
    <t>セイフウカイ</t>
  </si>
  <si>
    <t>京都府長岡京市神足2丁目2番1号バンビオ2番館1階</t>
  </si>
  <si>
    <t>2633000951</t>
  </si>
  <si>
    <t>医療法人清風会　坂根歯科診療所</t>
  </si>
  <si>
    <t>セイフウカイ　サカネシカシンリョウショ</t>
  </si>
  <si>
    <t>京都府長岡京市梅が丘１丁目８１</t>
  </si>
  <si>
    <t>2633000985</t>
  </si>
  <si>
    <t>賀来歯科医院</t>
  </si>
  <si>
    <t>カクシカイイン</t>
  </si>
  <si>
    <t>医療法人孝陽会</t>
  </si>
  <si>
    <t>イリョウホウジンコウヨウカイ</t>
  </si>
  <si>
    <t>531-0071</t>
  </si>
  <si>
    <t>大阪府大阪市北区中津二丁目３番１０号トライスタービル</t>
  </si>
  <si>
    <t>2633001041</t>
  </si>
  <si>
    <t>医療法人孝陽会　長岡京アゼリア歯科</t>
  </si>
  <si>
    <t>イリョウホウジンコウヨウカイ　ナガオカキョウアゼリアシカ</t>
  </si>
  <si>
    <t>京都府長岡京市天神一丁目１番４３号Ａ－ＴＯＮビル</t>
  </si>
  <si>
    <t>医療法人一文橋歯科</t>
  </si>
  <si>
    <t>イリョウホウジンイチモンバシシカ</t>
  </si>
  <si>
    <t>京都府長岡京市一文橋２丁目15-15</t>
  </si>
  <si>
    <t>2633001058</t>
  </si>
  <si>
    <t>医療法人社団幸恩会中尾歯科クリニック</t>
  </si>
  <si>
    <t>イリョウホウジンシャダンコウオンカイナカオシカクリニック</t>
  </si>
  <si>
    <t>京都府長岡京市友岡4-21-13ルピナス・ヴィータ2階</t>
  </si>
  <si>
    <t>2633001066</t>
  </si>
  <si>
    <t>京都府長岡京市友岡4-21-13ルビナス・ヴィータ2階</t>
  </si>
  <si>
    <t>ひきだ歯科医院</t>
  </si>
  <si>
    <t>ヒキダシカイイン</t>
  </si>
  <si>
    <t>長岡京市開田４丁目10番２号</t>
  </si>
  <si>
    <t>2633001124</t>
  </si>
  <si>
    <t>向日市上植野町堂ノ前５－３イトーピア向日マンション１Ｆ</t>
  </si>
  <si>
    <t>2633100124</t>
  </si>
  <si>
    <t>佐々木歯科医院</t>
  </si>
  <si>
    <t>ササキシカイイン</t>
  </si>
  <si>
    <t>向日市上植野町地後１０－４９</t>
  </si>
  <si>
    <t>2633100199</t>
  </si>
  <si>
    <t>竹内歯科医院</t>
  </si>
  <si>
    <t>タケウチシカイイン</t>
  </si>
  <si>
    <t>向日市森本町下森本４７－１４５</t>
  </si>
  <si>
    <t>2633100207</t>
  </si>
  <si>
    <t>宮本歯科医院</t>
  </si>
  <si>
    <t>ミヤモトシカイイン</t>
  </si>
  <si>
    <t>向日市寺戸町殿長２２フロイデ東向日</t>
  </si>
  <si>
    <t>2633100256</t>
  </si>
  <si>
    <t>内藤晶歯科診療所</t>
  </si>
  <si>
    <t>ナイトウアキシカシンリョウシヨ</t>
  </si>
  <si>
    <t>向日市寺戸町南垣内８ー７</t>
  </si>
  <si>
    <t>2633100272</t>
  </si>
  <si>
    <t>向日歯科医院</t>
  </si>
  <si>
    <t>ムコウシカイイン</t>
  </si>
  <si>
    <t>向日市寺戸町南垣内５５</t>
  </si>
  <si>
    <t>2633100280</t>
  </si>
  <si>
    <t>岡崎歯科医院</t>
  </si>
  <si>
    <t>オカザキシカイイン</t>
  </si>
  <si>
    <t>京都府向日市寺戸町初田１９の３K＆Cプラザ２Ｆ</t>
  </si>
  <si>
    <t>2633100298</t>
  </si>
  <si>
    <t>北村歯科医院</t>
  </si>
  <si>
    <t>キタムラシカイイン</t>
  </si>
  <si>
    <t>向日市上植野町南開４５－３</t>
  </si>
  <si>
    <t>2633100330</t>
  </si>
  <si>
    <t>眞崎歯科医院</t>
  </si>
  <si>
    <t>マサキシカイイン</t>
  </si>
  <si>
    <t>向日市寺戸町東田中瀬１７番地４伊藤ビル２階Ｅ室</t>
  </si>
  <si>
    <t>2633100355</t>
  </si>
  <si>
    <t>平木歯科医院</t>
  </si>
  <si>
    <t>ヒラキシカイイン</t>
  </si>
  <si>
    <t>向日市森本町石田２２－８</t>
  </si>
  <si>
    <t>2633100389</t>
  </si>
  <si>
    <t>むらかみ歯科医院</t>
  </si>
  <si>
    <t>2633100397</t>
  </si>
  <si>
    <t>谷口歯科医院</t>
  </si>
  <si>
    <t>タニグチシカイイン</t>
  </si>
  <si>
    <t>向日市寺戸町飛龍１９の２６</t>
  </si>
  <si>
    <t>向日市寺戸町初田２５-１正一ビル１階３号</t>
  </si>
  <si>
    <t>2633100413</t>
  </si>
  <si>
    <t>やまとデンタルクリニック</t>
  </si>
  <si>
    <t>ヤマトデンタルクリニック</t>
  </si>
  <si>
    <t>京都府向日市寺戸町東田中瀬11-4</t>
  </si>
  <si>
    <t>2633100488</t>
  </si>
  <si>
    <t>大原歯科医院</t>
  </si>
  <si>
    <t>オオハラシカイイン</t>
  </si>
  <si>
    <t>京都府向日市寺戸町初田１７－７</t>
  </si>
  <si>
    <t>2633100496</t>
  </si>
  <si>
    <t>医療法人徹歯会 もりした歯科医院</t>
  </si>
  <si>
    <t>イリョウホウジンテッシカイ　モリシタシカイイン</t>
  </si>
  <si>
    <t>京都府向日市上植野町御塔道１番地の１</t>
  </si>
  <si>
    <t>2633100504</t>
  </si>
  <si>
    <t>医療法人幸の会かなたにデンタルクリニック</t>
  </si>
  <si>
    <t>イリョウホウジンユキノカイカナタニデンタルクリニック</t>
  </si>
  <si>
    <t>京都府向日市森本町天神森4-14</t>
  </si>
  <si>
    <t>2633100520</t>
  </si>
  <si>
    <t>かなたにデンタルクリニック</t>
  </si>
  <si>
    <t>カナタニデンタルクリニック</t>
  </si>
  <si>
    <t>医療法人　雪鷹会</t>
  </si>
  <si>
    <t>イリョウホウジン　セツヨウカイ</t>
  </si>
  <si>
    <t>京都府向日市物集女町豆尾35番地10</t>
  </si>
  <si>
    <t>2633100587</t>
  </si>
  <si>
    <t>医療法人　雪鷹会　いわもと歯科クリニック</t>
  </si>
  <si>
    <t>イリョウホウジン　セツヨウカイ　イワモトシカクリニック</t>
  </si>
  <si>
    <t>向日市寺戸町渋川3-10豊嶋ハイツ１Ｆ東</t>
  </si>
  <si>
    <t>2633100595</t>
  </si>
  <si>
    <t>さかね歯科医院</t>
  </si>
  <si>
    <t>サカネシカイイン</t>
  </si>
  <si>
    <t>向日市物集女町豆尾36-12</t>
  </si>
  <si>
    <t>2633100603</t>
  </si>
  <si>
    <t>京田辺市河原平田８－１８</t>
  </si>
  <si>
    <t>2633200015</t>
  </si>
  <si>
    <t>京田辺市河原御影３０－１４</t>
  </si>
  <si>
    <t>2633200023</t>
  </si>
  <si>
    <t>大西歯科医院</t>
  </si>
  <si>
    <t>オオニシシカイイン</t>
  </si>
  <si>
    <t>京田辺市大住大欠７－１１</t>
  </si>
  <si>
    <t>2633200064</t>
  </si>
  <si>
    <t>米田歯科医院</t>
  </si>
  <si>
    <t>ヨネダシカイイン</t>
  </si>
  <si>
    <t>京田辺市松井ヶ丘１丁目１１番２号</t>
  </si>
  <si>
    <t>2633200080</t>
  </si>
  <si>
    <t>河村歯科医院</t>
  </si>
  <si>
    <t>カワムラシカイイン</t>
  </si>
  <si>
    <t>京田辺市東西神屋３３－４</t>
  </si>
  <si>
    <t>2633200098</t>
  </si>
  <si>
    <t>石田歯科診療所</t>
  </si>
  <si>
    <t>イシダシカシンリョウショ</t>
  </si>
  <si>
    <t>京田辺市田辺津田４０－２近鉄新田辺西ビル３Ｆ</t>
  </si>
  <si>
    <t>2633200106</t>
  </si>
  <si>
    <t>織田歯科医院</t>
  </si>
  <si>
    <t>オダシカイイン</t>
  </si>
  <si>
    <t>医療法人社団弘成会　牧草歯科医院</t>
  </si>
  <si>
    <t>イリョウホウジンシャダンコウセイカイ　マキグサシカイイン</t>
  </si>
  <si>
    <t>京田辺市三山木中央４丁目３番地１１</t>
  </si>
  <si>
    <t>2633200148</t>
  </si>
  <si>
    <t>牧草歯科医院</t>
  </si>
  <si>
    <t>マキクサシカイイン</t>
  </si>
  <si>
    <t>京田辺市三山木４丁目３番地１１</t>
  </si>
  <si>
    <t>医療法人松原歯科医院</t>
  </si>
  <si>
    <t>イリョウホウジンマツバラシカイイン</t>
  </si>
  <si>
    <t>京田辺市田辺中央３丁目１－１５</t>
  </si>
  <si>
    <t>2633200155</t>
  </si>
  <si>
    <t>松原歯科医院</t>
  </si>
  <si>
    <t>マツバラシカイイン</t>
  </si>
  <si>
    <t>京田辺市興戸塚ノ本７８－８</t>
  </si>
  <si>
    <t>2633200163</t>
  </si>
  <si>
    <t>辻歯科診療所</t>
  </si>
  <si>
    <t>ツジシカシンリョウショ</t>
  </si>
  <si>
    <t>610-0352</t>
  </si>
  <si>
    <t>京田辺市花住坂１丁目２３ー１０</t>
  </si>
  <si>
    <t>2633200171</t>
  </si>
  <si>
    <t>立本歯科医院</t>
  </si>
  <si>
    <t>タテモトシカイイン</t>
  </si>
  <si>
    <t>京田辺市田辺津田２９ー４　アトリオパーク２Ｆ</t>
  </si>
  <si>
    <t>2633200189</t>
  </si>
  <si>
    <t>スギモト歯科医院</t>
  </si>
  <si>
    <t>スギモトシカイイン</t>
  </si>
  <si>
    <t>京都府京田辺市田辺中央４丁目３番地７</t>
  </si>
  <si>
    <t>2633200213</t>
  </si>
  <si>
    <t>三宅歯科医院</t>
  </si>
  <si>
    <t>ミヤケシカイイン</t>
  </si>
  <si>
    <t>610-0354</t>
  </si>
  <si>
    <t>京田辺市山手南２丁目２－３－２０１</t>
  </si>
  <si>
    <t>2633200221</t>
  </si>
  <si>
    <t>京田辺市山手南２の１の３ハチセンビル３号館２０１号</t>
  </si>
  <si>
    <t>2633200262</t>
  </si>
  <si>
    <t>古市歯科医院</t>
  </si>
  <si>
    <t>フルイチシカイイン</t>
  </si>
  <si>
    <t>京田辺市花住坂１丁目２の５</t>
  </si>
  <si>
    <t>2633200270</t>
  </si>
  <si>
    <t>わたせ歯科医院</t>
  </si>
  <si>
    <t>ワタセシカイイン</t>
  </si>
  <si>
    <t>医療法人ふくしま小児歯科医院</t>
  </si>
  <si>
    <t>イリョウホウジンフクシマショウニシカイイン</t>
  </si>
  <si>
    <t>京田辺市河原御影３０番地の２６</t>
  </si>
  <si>
    <t>2633200296</t>
  </si>
  <si>
    <t>医療法人社団進耀会　</t>
  </si>
  <si>
    <t>イリョウホウジンシャダンシンヨウカイ</t>
  </si>
  <si>
    <t>京田辺市興戸和井田１－４</t>
  </si>
  <si>
    <t>2633200312</t>
  </si>
  <si>
    <t>せきにし歯科医院</t>
  </si>
  <si>
    <t>セキニシシカイイン</t>
  </si>
  <si>
    <t>坂上　京子</t>
  </si>
  <si>
    <t>サカウエ　キョウコ</t>
  </si>
  <si>
    <t>京都府京田辺市大住関屋16-1</t>
  </si>
  <si>
    <t>2633200346</t>
  </si>
  <si>
    <t>さかうえ歯科</t>
  </si>
  <si>
    <t>サカウエシカ</t>
  </si>
  <si>
    <t>京都府京田辺市河原食田６</t>
  </si>
  <si>
    <t>2633200353</t>
  </si>
  <si>
    <t>さくら歯科クリニック</t>
  </si>
  <si>
    <t>サクラシカクリニック</t>
  </si>
  <si>
    <t>610-0356</t>
  </si>
  <si>
    <t>京田辺市山手中央１－１２松井山手ＳＪビル３０３</t>
  </si>
  <si>
    <t>2633200361</t>
  </si>
  <si>
    <t>秋田歯科</t>
  </si>
  <si>
    <t>アキタシカ</t>
  </si>
  <si>
    <t>医療法人安美会</t>
  </si>
  <si>
    <t>イリョウホウジンヤスミカイ</t>
  </si>
  <si>
    <t>京田辺市山手南２丁目１番地３ハチセンビル３号館201号</t>
  </si>
  <si>
    <t>2633200403</t>
  </si>
  <si>
    <t>医療法人安美会　古市歯科医院</t>
  </si>
  <si>
    <t>イリョウホウジンヤスミカイ　フルイチシカイイン</t>
  </si>
  <si>
    <t>おおはた歯科クリニック</t>
  </si>
  <si>
    <t>オオハタシカクリニック</t>
  </si>
  <si>
    <t>京都府京田辺市河原北口21-1-106</t>
  </si>
  <si>
    <t>2633200429</t>
  </si>
  <si>
    <t>いのくま歯科クリニック</t>
  </si>
  <si>
    <t>イノクマシカクリニック</t>
  </si>
  <si>
    <t>京田辺市三山木野神56-７</t>
  </si>
  <si>
    <t>2633200478</t>
  </si>
  <si>
    <t>同志社前せきにし歯科</t>
  </si>
  <si>
    <t>ドウシシャマエセキニシシカ</t>
  </si>
  <si>
    <t>京田辺市三山木垣ノ内58-3</t>
  </si>
  <si>
    <t>2633200486</t>
  </si>
  <si>
    <t>京田辺市河原御影15番地6</t>
  </si>
  <si>
    <t>2633200502</t>
  </si>
  <si>
    <t>京丹後市大宮町口大野６６３</t>
  </si>
  <si>
    <t>2633300054</t>
  </si>
  <si>
    <t>伊東歯科・矯正歯科医院</t>
  </si>
  <si>
    <t>イトウシカ・キョウセイシカイイン</t>
  </si>
  <si>
    <t>京丹後市大宮町河辺１４１</t>
  </si>
  <si>
    <t>2633300070</t>
  </si>
  <si>
    <t>629-3104</t>
  </si>
  <si>
    <t>京丹後市網野町浅茂川１８１０</t>
  </si>
  <si>
    <t>2633300088</t>
  </si>
  <si>
    <t>野村歯科医院</t>
  </si>
  <si>
    <t>ノムラシカイイン</t>
  </si>
  <si>
    <t>京丹後市網野町網野小字五反田３４７－１</t>
  </si>
  <si>
    <t>2633300096</t>
  </si>
  <si>
    <t>吉岡歯科診療所</t>
  </si>
  <si>
    <t>ヨシオカシカシンリョウショ</t>
  </si>
  <si>
    <t>京丹後市網野町網野２７１４－３</t>
  </si>
  <si>
    <t>2633300104</t>
  </si>
  <si>
    <t>京丹後市丹後町間人２０２９</t>
  </si>
  <si>
    <t>2633300120</t>
  </si>
  <si>
    <t>坂根歯科医院</t>
  </si>
  <si>
    <t>京丹後市弥栄町溝谷５４４４</t>
  </si>
  <si>
    <t>2633300138</t>
  </si>
  <si>
    <t>森岡歯科医院</t>
  </si>
  <si>
    <t>モリオカシカイイン</t>
  </si>
  <si>
    <t>京丹後市弥栄町溝谷３３１１</t>
  </si>
  <si>
    <t>2633300146</t>
  </si>
  <si>
    <t>行待歯科医院</t>
  </si>
  <si>
    <t>ユキマチシカイイン</t>
  </si>
  <si>
    <t>629-3402</t>
  </si>
  <si>
    <t>京丹後市久美浜町仲町</t>
  </si>
  <si>
    <t>2633300161</t>
  </si>
  <si>
    <t>京丹後市峰山町杉谷８６２－５</t>
  </si>
  <si>
    <t>2633300187</t>
  </si>
  <si>
    <t>戸田歯科医院</t>
  </si>
  <si>
    <t>トダシカイイン</t>
  </si>
  <si>
    <t>医療法人社団山吹会</t>
  </si>
  <si>
    <t>イリョウホウジンシャダンヤマブキカイ</t>
  </si>
  <si>
    <t>京丹後市峰山町荒山１０２４番地１</t>
  </si>
  <si>
    <t>2633300195</t>
  </si>
  <si>
    <t>医療法人社団山吹会かぶとく歯科クリニック井上</t>
  </si>
  <si>
    <t>イリョウホウジンシャダンヤマブキカイカブトクシカクリニックイノウエ</t>
  </si>
  <si>
    <t>京都府京丹後市峰山町杉谷６５２</t>
  </si>
  <si>
    <t>2633300237</t>
  </si>
  <si>
    <t>梅田歯科医院</t>
  </si>
  <si>
    <t>ウメダシカイイン</t>
  </si>
  <si>
    <t>医療法人大志会</t>
  </si>
  <si>
    <t>イリョウホウジンタイシカイ</t>
  </si>
  <si>
    <t>京都府京丹後市久美浜町781番地の2</t>
  </si>
  <si>
    <t>2633300294</t>
  </si>
  <si>
    <t>医療法人大志会やまだ歯科医院</t>
  </si>
  <si>
    <t>イリョウホウジンタイシカイヤマダシカイイン</t>
  </si>
  <si>
    <t>京都府京丹後市久美浜町781番地の２</t>
  </si>
  <si>
    <t>医療法人のいち歯科医院</t>
  </si>
  <si>
    <t>イリョウホウジンノイチシカイイン</t>
  </si>
  <si>
    <t>京丹後市峰山町新町小字ハサコ1724番地</t>
  </si>
  <si>
    <t>2633300302</t>
  </si>
  <si>
    <t>医療法人三青園</t>
  </si>
  <si>
    <t>イリョウホウジンサンセイエン</t>
  </si>
  <si>
    <t>2633360132</t>
  </si>
  <si>
    <t>医療法人三青園　丹後ふるさと病院</t>
  </si>
  <si>
    <t>イリョウホウジンサンセイエン　タンゴフルサトビョウイン</t>
  </si>
  <si>
    <t>2633360140</t>
  </si>
  <si>
    <t>医療法人三青園　たちばな診療所</t>
  </si>
  <si>
    <t>イリョウホウジンサンセイエン　タチバナシンリョウショ</t>
  </si>
  <si>
    <t>南丹市美山町静原森ケ下１４ー１</t>
  </si>
  <si>
    <t>2633400029</t>
  </si>
  <si>
    <t>荒木歯科医院</t>
  </si>
  <si>
    <t>アラキシカイイン</t>
  </si>
  <si>
    <t>601-0713</t>
  </si>
  <si>
    <t>南丹市美山町中上前83知井会館１Ｆ</t>
  </si>
  <si>
    <t>2633400037</t>
  </si>
  <si>
    <t>みやま岡田歯科医院</t>
  </si>
  <si>
    <t>ミヤマオカダシカイイン</t>
  </si>
  <si>
    <t>南丹市園部町若松町３</t>
  </si>
  <si>
    <t>2633400045</t>
  </si>
  <si>
    <t>山田歯科医院</t>
  </si>
  <si>
    <t>ヤマダシカイイン</t>
  </si>
  <si>
    <t>南丹市園部町美園町１３－１３－５さつきビル２Ｆ</t>
  </si>
  <si>
    <t>2633400052</t>
  </si>
  <si>
    <t>村井歯科医院</t>
  </si>
  <si>
    <t>ムライシカイイン</t>
  </si>
  <si>
    <t>高屋歯科医院</t>
  </si>
  <si>
    <t>タカヤシカイイン</t>
  </si>
  <si>
    <t>京都府南丹市園部町本町２２</t>
  </si>
  <si>
    <t>2633400102</t>
  </si>
  <si>
    <t>医療法人社団みどり会</t>
  </si>
  <si>
    <t>南丹市八木町八木野条３３</t>
  </si>
  <si>
    <t>2633400110</t>
  </si>
  <si>
    <t>嶋村歯科診療所</t>
  </si>
  <si>
    <t>シマムラシカシンリョウショ</t>
  </si>
  <si>
    <t>医療法人兼仁会</t>
  </si>
  <si>
    <t>イリョウホウジンケンジンカイ</t>
  </si>
  <si>
    <t>南丹市八木町八木西町裏１３</t>
  </si>
  <si>
    <t>2633400128</t>
  </si>
  <si>
    <t>南丹市日吉町胡麻的場１の１</t>
  </si>
  <si>
    <t>2633400136</t>
  </si>
  <si>
    <t>元村　真也</t>
  </si>
  <si>
    <t>モトムラ　シンヤ</t>
  </si>
  <si>
    <t>622-0042</t>
  </si>
  <si>
    <t>京都府南丹市園部町栄町３号14番地５</t>
  </si>
  <si>
    <t>2633400169</t>
  </si>
  <si>
    <t>元村歯科医院</t>
  </si>
  <si>
    <t>モトムラシカイイン</t>
  </si>
  <si>
    <t>木津川市山城町平尾不知田71</t>
  </si>
  <si>
    <t>2633500026</t>
  </si>
  <si>
    <t>木津川市相楽城下１２－１</t>
  </si>
  <si>
    <t>2633500034</t>
  </si>
  <si>
    <t>坊歯科医院</t>
  </si>
  <si>
    <t>ボウシカイイン</t>
  </si>
  <si>
    <t>木津川市相楽高下４３－６</t>
  </si>
  <si>
    <t>2633500042</t>
  </si>
  <si>
    <t>巻野歯科医院</t>
  </si>
  <si>
    <t>マキノシカイイン</t>
  </si>
  <si>
    <t>木津川市相楽城西７０－１</t>
  </si>
  <si>
    <t>2633500067</t>
  </si>
  <si>
    <t>木津川市相楽城西７０－４</t>
  </si>
  <si>
    <t>木津川市木津上戸６１－１三和ビル１Ｆ</t>
  </si>
  <si>
    <t>2633500083</t>
  </si>
  <si>
    <t>木津川市相楽台８丁目１３－２</t>
  </si>
  <si>
    <t>2633500091</t>
  </si>
  <si>
    <t>笹井歯科医院</t>
  </si>
  <si>
    <t>ササイシカイイン</t>
  </si>
  <si>
    <t>木津川市州見台３丁目８番地５　１０３号</t>
  </si>
  <si>
    <t>2633500117</t>
  </si>
  <si>
    <t>かみばやし歯科医院</t>
  </si>
  <si>
    <t>カミバヤシシカイイン</t>
  </si>
  <si>
    <t>木津川市州見台３丁目８－５</t>
  </si>
  <si>
    <t>木津川市兜台３丁目９－４</t>
  </si>
  <si>
    <t>2633500141</t>
  </si>
  <si>
    <t>内藤歯科</t>
  </si>
  <si>
    <t>ナイトウシカ</t>
  </si>
  <si>
    <t>京都府木津川市加茂町里西鳥口８１</t>
  </si>
  <si>
    <t>2633500208</t>
  </si>
  <si>
    <t>西谷歯科医院</t>
  </si>
  <si>
    <t>ニシタニシカイイン</t>
  </si>
  <si>
    <t>619-1112</t>
  </si>
  <si>
    <t>木津川市加茂町兎並井尻２４の１</t>
  </si>
  <si>
    <t>2633500216</t>
  </si>
  <si>
    <t>いのうえ歯科クリニック</t>
  </si>
  <si>
    <t>イノウエシカクリニック</t>
  </si>
  <si>
    <t>木津川市木津川台７－１－１</t>
  </si>
  <si>
    <t>2633500232</t>
  </si>
  <si>
    <t>わたなべ歯科クリニック</t>
  </si>
  <si>
    <t>ワタナベシカクリニック</t>
  </si>
  <si>
    <t>木津川市梅美台２丁目１９－３０</t>
  </si>
  <si>
    <t>2633500281</t>
  </si>
  <si>
    <t>星野歯科クリニック</t>
  </si>
  <si>
    <t>ホシノシカクリニック</t>
  </si>
  <si>
    <t>京都府木津川市駅前一丁目38番地</t>
  </si>
  <si>
    <t>2633500299</t>
  </si>
  <si>
    <t>長澤歯科医院</t>
  </si>
  <si>
    <t>ナガサワシカイイン</t>
  </si>
  <si>
    <t>小西歯科</t>
  </si>
  <si>
    <t>コニシシカ</t>
  </si>
  <si>
    <t>木津川市南加茂台９丁目19-3</t>
  </si>
  <si>
    <t>2633500372</t>
  </si>
  <si>
    <t>おかだ歯科クリニック</t>
  </si>
  <si>
    <t>木津川市兜台7-6-1</t>
  </si>
  <si>
    <t>2633500406</t>
  </si>
  <si>
    <t>医療法人真善美会</t>
  </si>
  <si>
    <t>イリョウホウジンシンゼンビカイ</t>
  </si>
  <si>
    <t>京都府木津川市梅美台四丁目12番地17</t>
  </si>
  <si>
    <t>2633500414</t>
  </si>
  <si>
    <t>医療法人真善美会　ふじわら歯科クリニック</t>
  </si>
  <si>
    <t>イリョウホウジンシンゼンビカイ　フジワラシカクリニック</t>
  </si>
  <si>
    <t>医療法人芳幸会</t>
  </si>
  <si>
    <t>イリョウホウジンホウコウカイ</t>
  </si>
  <si>
    <t>京都府木津川市山城町上狛前畑12番地１</t>
  </si>
  <si>
    <t>2633500422</t>
  </si>
  <si>
    <t>医療法人芳幸会　柿木歯科診療所</t>
  </si>
  <si>
    <t>イリョウホウジンホウコウカイ　カキギシカシンリョウショ</t>
  </si>
  <si>
    <t>2639660063</t>
  </si>
  <si>
    <t>公立南丹病院</t>
  </si>
  <si>
    <t>コウリツナンタンビョウイン</t>
  </si>
  <si>
    <t>株式会社　エスファーマシー</t>
  </si>
  <si>
    <t>カブシキカイシャ　エスファーマシー</t>
  </si>
  <si>
    <t>京都府長岡京市開田４丁目１番７号　ＫＳビル３Ｆ</t>
  </si>
  <si>
    <t>2641000332</t>
  </si>
  <si>
    <t>乙訓調剤薬局　大山崎店</t>
  </si>
  <si>
    <t>オトクニチョウザイヤッキョク　オオヤマザキテン</t>
  </si>
  <si>
    <t>京都府乙訓郡大山崎町字円明寺小字若宮前10-62「ラブリー円明寺」内</t>
  </si>
  <si>
    <t>株式会社ユーピーディー</t>
  </si>
  <si>
    <t>カブシキカイシャユーピーディー</t>
  </si>
  <si>
    <t>606-8413</t>
  </si>
  <si>
    <t>京都府京都市左京区浄土寺下馬場町106番地</t>
  </si>
  <si>
    <t>2641000340</t>
  </si>
  <si>
    <t>大山崎ゆう薬局</t>
  </si>
  <si>
    <t>オオヤマザキユウヤッキョク</t>
  </si>
  <si>
    <t>京都府乙訓郡大山崎町大山崎堀尻16-2</t>
  </si>
  <si>
    <t>株式会社エイセイ・コーポレーション</t>
  </si>
  <si>
    <t>カブシキガイシャエイセイコーポレーション</t>
  </si>
  <si>
    <t>京都府宇治市五ケ庄折坂56番地１プレステージ黄檗１Ｆ</t>
  </si>
  <si>
    <t>2641000373</t>
  </si>
  <si>
    <t>まつなし薬局　大山崎店</t>
  </si>
  <si>
    <t>マツナシヤッキョク　オオヤマザキテン</t>
  </si>
  <si>
    <t>京都府乙訓郡大山崎町大山崎高橋10番２</t>
  </si>
  <si>
    <t>シミズ薬品株式会社</t>
  </si>
  <si>
    <t>シミズヤクヒンカブシキガイシャ</t>
  </si>
  <si>
    <t>600-8871</t>
  </si>
  <si>
    <t>京都府京都市下京区西七条北東野町１１３番地</t>
  </si>
  <si>
    <t>2641000381</t>
  </si>
  <si>
    <t>薬局ダックス大山崎円明寺店</t>
  </si>
  <si>
    <t>ヤッキョクダックスオオヤマザキエンミョウジテン</t>
  </si>
  <si>
    <t>京都府乙訓郡大山崎町円明寺鳥居前58番地</t>
  </si>
  <si>
    <t>久世郡久御山町栄１丁目１－１３０</t>
  </si>
  <si>
    <t>2641100074</t>
  </si>
  <si>
    <t>佐野薬局</t>
  </si>
  <si>
    <t>サノヤッキョク</t>
  </si>
  <si>
    <t>クラフト株式会社</t>
  </si>
  <si>
    <t>クラフトカブシキガイシャ</t>
  </si>
  <si>
    <t>600-8216</t>
  </si>
  <si>
    <t>京都市下京区塩小路通西洞院東入ル東塩小路町８４１ー２</t>
  </si>
  <si>
    <t>2641100132</t>
  </si>
  <si>
    <t>さくら薬局　京都久御山店</t>
  </si>
  <si>
    <t>サクラヤッキョク　キョウトクミヤマテン</t>
  </si>
  <si>
    <t>久世郡久御山町坊之池坊村中56-2</t>
  </si>
  <si>
    <t>株式会社ドラッグストアウシオ</t>
  </si>
  <si>
    <t>カブシキガイシャドラッグストアウシオ</t>
  </si>
  <si>
    <t>656-0026</t>
  </si>
  <si>
    <t>兵庫県洲本市栄町2-2-28</t>
  </si>
  <si>
    <t>2641100157</t>
  </si>
  <si>
    <t>ウシオ薬局</t>
  </si>
  <si>
    <t>ウシオヤッキョク</t>
  </si>
  <si>
    <t>京都府久世郡久御山町佐山西ノ口9-1</t>
  </si>
  <si>
    <t>株式会社メディカル一光</t>
  </si>
  <si>
    <t>カブシキガイシャメディカルイッコウ</t>
  </si>
  <si>
    <t>514-0035</t>
  </si>
  <si>
    <t>三重県津市西丸之内３６番２５号</t>
  </si>
  <si>
    <t>2641100199</t>
  </si>
  <si>
    <t>フラワー薬局佐山店</t>
  </si>
  <si>
    <t>フラワーヤッキョクサヤマテン</t>
  </si>
  <si>
    <t>京都府久世郡久御山町佐山西ノ口９－1</t>
  </si>
  <si>
    <t>有限会社　メディックシーモア</t>
  </si>
  <si>
    <t>ユウゲンガイシャ　メディックシーモア</t>
  </si>
  <si>
    <t>京都府久世郡久御山町栄４丁目1-86</t>
  </si>
  <si>
    <t>2641100207</t>
  </si>
  <si>
    <t>シンシン薬局</t>
  </si>
  <si>
    <t>シンシンヤッキョク</t>
  </si>
  <si>
    <t>株式会社シンマチ</t>
  </si>
  <si>
    <t>カブシキガイシャシンマチ</t>
  </si>
  <si>
    <t>宇治市宇治壱番四番地</t>
  </si>
  <si>
    <t>2641200106</t>
  </si>
  <si>
    <t>新町薬局</t>
  </si>
  <si>
    <t>シンマチヤッキョク</t>
  </si>
  <si>
    <t>宇治市小倉町南堀池４５－１３</t>
  </si>
  <si>
    <t>2641200379</t>
  </si>
  <si>
    <t>河村薬局</t>
  </si>
  <si>
    <t>カワムラヤッキョク</t>
  </si>
  <si>
    <t>宇治市小倉町南堀池８－７</t>
  </si>
  <si>
    <t>2641200486</t>
  </si>
  <si>
    <t>カナオカ薬局</t>
  </si>
  <si>
    <t>カナオカヤッキョク</t>
  </si>
  <si>
    <t>宇治市五ケ庄日皆田８－１５</t>
  </si>
  <si>
    <t>2641200510</t>
  </si>
  <si>
    <t>葵薬局</t>
  </si>
  <si>
    <t>アオイヤッキョク</t>
  </si>
  <si>
    <t>株式会社オーティ</t>
  </si>
  <si>
    <t>カブシキカイシャオーティ</t>
  </si>
  <si>
    <t>569-0081</t>
  </si>
  <si>
    <t>大阪府高槻市宮野町2-22</t>
  </si>
  <si>
    <t>2641200544</t>
  </si>
  <si>
    <t>オーティ薬局</t>
  </si>
  <si>
    <t>オーティヤッキョク</t>
  </si>
  <si>
    <t>宇治市伊勢田町南山５５　第２上田ビル１階</t>
  </si>
  <si>
    <t>宇治市羽拍子町８４</t>
  </si>
  <si>
    <t>2641200569</t>
  </si>
  <si>
    <t>モリタ薬局伊勢田店</t>
  </si>
  <si>
    <t>モリタヤッキョクイセダテン</t>
  </si>
  <si>
    <t>有限会社びわ商事</t>
  </si>
  <si>
    <t>ユウゲンガイシャビワショウジ</t>
  </si>
  <si>
    <t>宇治市琵琶台１丁目１７番地の２</t>
  </si>
  <si>
    <t>2641200619</t>
  </si>
  <si>
    <t>びわ薬局</t>
  </si>
  <si>
    <t>ビワヤッキョク</t>
  </si>
  <si>
    <t>有限会社ホワイトはうす</t>
  </si>
  <si>
    <t>ユウゲンガイシャホワイトハウス</t>
  </si>
  <si>
    <t>宇治市大久保町大竹４６の１</t>
  </si>
  <si>
    <t>2641200767</t>
  </si>
  <si>
    <t>薬局ホワイトはうす</t>
  </si>
  <si>
    <t>ヤッキョクホワイトハウス</t>
  </si>
  <si>
    <t>株式会社明徳ケアワーク</t>
  </si>
  <si>
    <t>カブシキガイシャメイトクケアワーク</t>
  </si>
  <si>
    <t>520-2263</t>
  </si>
  <si>
    <t>滋賀県大津市大石中１－６９－３</t>
  </si>
  <si>
    <t>2641200825</t>
  </si>
  <si>
    <t>やまもと調剤薬局</t>
  </si>
  <si>
    <t>ヤマモトチョウザイヤッキョク</t>
  </si>
  <si>
    <t>宇治市宇治山本２７－１７</t>
  </si>
  <si>
    <t>宗教法人日本聖道教団</t>
  </si>
  <si>
    <t>シュウキョウホウジンニホンセイドウキョウダン</t>
  </si>
  <si>
    <t>宇治市五ヶ庄折坂６３－２ラポート折坂１Ｆ</t>
  </si>
  <si>
    <t>2641200882</t>
  </si>
  <si>
    <t>英薬局</t>
  </si>
  <si>
    <t>ハナブサヤッキョク</t>
  </si>
  <si>
    <t>有限会社ヴィレンテバンブ</t>
  </si>
  <si>
    <t>ユウゲンガイシャヴィレンテバンブ</t>
  </si>
  <si>
    <t>宇治市小倉町南堀池９０－８０</t>
  </si>
  <si>
    <t>2641200965</t>
  </si>
  <si>
    <t>あんず薬局</t>
  </si>
  <si>
    <t>アンズヤッキョク</t>
  </si>
  <si>
    <t>有限会社サンメディック</t>
  </si>
  <si>
    <t>ユウゲンガイシャサンメディック</t>
  </si>
  <si>
    <t>宇治市木幡南端７２－１</t>
  </si>
  <si>
    <t>2641200973</t>
  </si>
  <si>
    <t>中央薬局</t>
  </si>
  <si>
    <t>チュウオウヤッキョク</t>
  </si>
  <si>
    <t>株式会社フロンティア</t>
  </si>
  <si>
    <t>フロンティア</t>
  </si>
  <si>
    <t>2641201088</t>
  </si>
  <si>
    <t>フロンティア薬局　宇治駅前店</t>
  </si>
  <si>
    <t>フロンティアヤッキョク　ウジエキマエテン</t>
  </si>
  <si>
    <t>京都府宇治市宇治戸ノ内４</t>
  </si>
  <si>
    <t>宇治市宇治里尻２２番地</t>
  </si>
  <si>
    <t>2641201096</t>
  </si>
  <si>
    <t>もみじ薬局</t>
  </si>
  <si>
    <t>モミジヤッキョク</t>
  </si>
  <si>
    <t>株式会社スギ薬局</t>
  </si>
  <si>
    <t>カブシキガイシャスギヤッキョク</t>
  </si>
  <si>
    <t>446-0056</t>
  </si>
  <si>
    <t>愛知県安城市三河安城町一丁目８番地４</t>
  </si>
  <si>
    <t>2641201146</t>
  </si>
  <si>
    <t>スギ薬局　ベルファ宇治店</t>
  </si>
  <si>
    <t>スギヤッキョク　ベルファウジテン</t>
  </si>
  <si>
    <t>宇治市槙島町清水４８番地ベルファ宇治１階</t>
  </si>
  <si>
    <t>株式会社ユタカファーマシー</t>
  </si>
  <si>
    <t>カブシキガイシャユタカファーマシー</t>
  </si>
  <si>
    <t>503-0015</t>
  </si>
  <si>
    <t>岐阜県大垣市林町10-1339-1</t>
  </si>
  <si>
    <t>2641201153</t>
  </si>
  <si>
    <t>ユタカ薬局　宇治木幡南</t>
  </si>
  <si>
    <t>ユタカヤッキョク　ウジコハタミナミ</t>
  </si>
  <si>
    <t>宇治市木幡南端９番</t>
  </si>
  <si>
    <t>株式会社ファルコファーマシーズ</t>
  </si>
  <si>
    <t>カブシキガイシャファルコファーマシーズ</t>
  </si>
  <si>
    <t>606-8357</t>
  </si>
  <si>
    <t>京都市左京区聖護院蓮華蔵町44番地3</t>
  </si>
  <si>
    <t>2641201187</t>
  </si>
  <si>
    <t>ファルコ薬局　小倉店</t>
  </si>
  <si>
    <t>ファルコヤッキョク　オグラテン</t>
  </si>
  <si>
    <t>宇治市小倉町西畑４０－４０</t>
  </si>
  <si>
    <t>株式会社　ハートファーマシー</t>
  </si>
  <si>
    <t>ハートファーマシー</t>
  </si>
  <si>
    <t>2641201195</t>
  </si>
  <si>
    <t>ハート調剤薬局本店</t>
  </si>
  <si>
    <t>ハートチョウザイヤッキョクホンテン</t>
  </si>
  <si>
    <t>宇治市平尾台４丁目５番１７</t>
  </si>
  <si>
    <t>カブシキガイシャ　ハートファーマシー</t>
  </si>
  <si>
    <t>宇治市平尾台４丁目５番17</t>
  </si>
  <si>
    <t>2641201203</t>
  </si>
  <si>
    <t>ハート調剤薬局　五ケ庄戸ノ内店</t>
  </si>
  <si>
    <t>ハートチョウザイヤッキョク　ゴカショウトノウチテン</t>
  </si>
  <si>
    <t>宇治市五ケ庄戸ノ内7-23</t>
  </si>
  <si>
    <t>株式会社アイクリニカルプラン</t>
  </si>
  <si>
    <t>カブシキカイシャアイクリニカルプラン</t>
  </si>
  <si>
    <t>2641201252</t>
  </si>
  <si>
    <t>ホワイト薬局伊勢田店</t>
  </si>
  <si>
    <t>ホワイトヤッキョクイセダテン</t>
  </si>
  <si>
    <t>京都府宇治市伊勢田町中ノ田31-132</t>
  </si>
  <si>
    <t>株式会社マーメイド</t>
  </si>
  <si>
    <t>マーメイド</t>
  </si>
  <si>
    <t>2641201286</t>
  </si>
  <si>
    <t>マリーンなのはな薬局</t>
  </si>
  <si>
    <t>マリーンナノハナヤッキョク</t>
  </si>
  <si>
    <t>宇治市槇島町中川原１５７番地</t>
  </si>
  <si>
    <t>株式会社京都南調剤薬局</t>
  </si>
  <si>
    <t>キョウトミナミチョウザイヤッキョク</t>
  </si>
  <si>
    <t>2641201310</t>
  </si>
  <si>
    <t>木幡ゆう薬局</t>
  </si>
  <si>
    <t>コハタユウヤッキョク</t>
  </si>
  <si>
    <t>宇治市木幡西浦３４番地</t>
  </si>
  <si>
    <t>エーピーメディカル株式会社</t>
  </si>
  <si>
    <t>エーピーメディカルカブシキガイシャ</t>
  </si>
  <si>
    <t>宇治市伊勢田町蔭田１番地の１１</t>
  </si>
  <si>
    <t>2641201328</t>
  </si>
  <si>
    <t>アサクラ薬局</t>
  </si>
  <si>
    <t>アサクラヤッキョク</t>
  </si>
  <si>
    <t>宇治市大久保町北の山２４－１ホクユービル１Ｆ</t>
  </si>
  <si>
    <t>2641201344</t>
  </si>
  <si>
    <t>薬局ダックス宇治西大久保店</t>
  </si>
  <si>
    <t>ヤッキョクダックスウジニシオオクボテン</t>
  </si>
  <si>
    <t>宇治市大久保町旦椋50-2</t>
  </si>
  <si>
    <t>株式会社オフィスケン</t>
  </si>
  <si>
    <t>オフィスケン</t>
  </si>
  <si>
    <t>京都府宇治市五ケ庄新開11</t>
  </si>
  <si>
    <t>2641201351</t>
  </si>
  <si>
    <t>ツバサ薬局　おうばく駅前店</t>
  </si>
  <si>
    <t>ツバサヤッキョク　オウバクエキマエテン</t>
  </si>
  <si>
    <t>カブシキガイシャオーティ</t>
  </si>
  <si>
    <t>大阪府高槻市宮野町２番２２号</t>
  </si>
  <si>
    <t>2641201385</t>
  </si>
  <si>
    <t>オーティ薬局小倉店</t>
  </si>
  <si>
    <t>オーティヤッキョクオグラテン</t>
  </si>
  <si>
    <t>京都府宇治市小倉町神楽田１０－９</t>
  </si>
  <si>
    <t>カブシキガイシャキョウトミナミチョウザイヤッキョク</t>
  </si>
  <si>
    <t>京都府京都市左京区浄土寺下馬場町１０６</t>
  </si>
  <si>
    <t>2641201401</t>
  </si>
  <si>
    <t>おうばくゆう薬局</t>
  </si>
  <si>
    <t>オウバクユウヤッキョク</t>
  </si>
  <si>
    <t>京都府宇治市五ケ庄新開１１－２６</t>
  </si>
  <si>
    <t>合同会社　Ｏｎ　Ｅａｒｔｈ</t>
  </si>
  <si>
    <t>ゴウドウガイシャ　オンアース</t>
  </si>
  <si>
    <t>京都府宇治市木幡内畑町34番地ユニハイショップビル１F-6</t>
  </si>
  <si>
    <t>2641201419</t>
  </si>
  <si>
    <t>エブリディ薬局</t>
  </si>
  <si>
    <t>エブリディヤッキョク</t>
  </si>
  <si>
    <t>2641201427</t>
  </si>
  <si>
    <t>宇治ゆう薬局</t>
  </si>
  <si>
    <t>ウジユウヤッキョク</t>
  </si>
  <si>
    <t>京都府宇治市六地蔵奈良町７４－１パデシオン六地蔵ミッドモール　２Ｆ</t>
  </si>
  <si>
    <t>株式会社ケイ・エム・シー</t>
  </si>
  <si>
    <t>カブシキカイシャケイ・エム・シー</t>
  </si>
  <si>
    <t>536-0013</t>
  </si>
  <si>
    <t>大阪府大阪市城東区鴫野東１－１３－５クレッシェンドビル２Ｆ</t>
  </si>
  <si>
    <t>2641201443</t>
  </si>
  <si>
    <t>やまぶき薬局</t>
  </si>
  <si>
    <t>ヤマブキヤッキョク</t>
  </si>
  <si>
    <t>京都府宇治市神明宮北３０番地４</t>
  </si>
  <si>
    <t>カブシキカイシャキョウトミナミチョウザイヤッキョク</t>
  </si>
  <si>
    <t>京都府京都市左京区浄土寺下馬場町１０６番地</t>
  </si>
  <si>
    <t>2641201450</t>
  </si>
  <si>
    <t>上の山ゆう薬局</t>
  </si>
  <si>
    <t>カミノヤマユウヤッキョク</t>
  </si>
  <si>
    <t>京都府宇治市大久保町上ノ山５１－２８</t>
  </si>
  <si>
    <t>クラフトカブシキカイシャ</t>
  </si>
  <si>
    <t>100-8252</t>
  </si>
  <si>
    <t>東京都千代田区丸の内１丁目１番１号</t>
  </si>
  <si>
    <t>2641201484</t>
  </si>
  <si>
    <t>さくら薬局　京都宇治駅前店</t>
  </si>
  <si>
    <t>サクラヤッキョク　キョウトウジエキマエテン</t>
  </si>
  <si>
    <t>京都府宇治市宇治里尻36-39</t>
  </si>
  <si>
    <t>松田合同会社</t>
  </si>
  <si>
    <t>マツダゴウドウカイシャ</t>
  </si>
  <si>
    <t>京都府宇治市木幡西浦５５－３</t>
  </si>
  <si>
    <t>2641201492</t>
  </si>
  <si>
    <t>松田調剤薬局</t>
  </si>
  <si>
    <t>マツダチョウザイヤッキョク</t>
  </si>
  <si>
    <t>京都府宇治市木幡北山畑19-28</t>
  </si>
  <si>
    <t>2641201500</t>
  </si>
  <si>
    <t>松田明聖堂薬局</t>
  </si>
  <si>
    <t>マツダメイセイドウヤッキョク</t>
  </si>
  <si>
    <t>京都府宇治市木幡西浦５５－１</t>
  </si>
  <si>
    <t>株式会社京都トラストメディカ</t>
  </si>
  <si>
    <t>カブシキカイシャキョウトトラストメディカ</t>
  </si>
  <si>
    <t>600-8413</t>
  </si>
  <si>
    <t>京都府京都市下京区大政所町６８０番地１</t>
  </si>
  <si>
    <t>2641201526</t>
  </si>
  <si>
    <t>あおい薬局宇治徳洲会病院前店</t>
  </si>
  <si>
    <t>アオイヤッキョクウジトクシュウカイビョウインマエテン</t>
  </si>
  <si>
    <t>京都府宇治市槇島町一ﾉ坪１４番地１</t>
  </si>
  <si>
    <t>カブシキカイシャスギヤッキョク</t>
  </si>
  <si>
    <t>2641201534</t>
  </si>
  <si>
    <t>スギ薬局　宇治小倉店</t>
  </si>
  <si>
    <t>スギヤッキョク　ウジオグラテン</t>
  </si>
  <si>
    <t>京都府宇治市小倉町春日森９番地</t>
  </si>
  <si>
    <t>岐阜県大垣市林町十丁目１３３９番地１</t>
  </si>
  <si>
    <t>2641201542</t>
  </si>
  <si>
    <t>ユタカ調剤薬局宇治徳洲会病院前</t>
  </si>
  <si>
    <t>ユタカチョウザイヤッキョクウジトクシュウカイビョウインマエ</t>
  </si>
  <si>
    <t>京都府宇治市槇島町一ノ坪４８番３</t>
  </si>
  <si>
    <t>有限会社四国メディカル・サポート</t>
  </si>
  <si>
    <t>ユウゲンカイシャシコクメディカル・サポート</t>
  </si>
  <si>
    <t>770-0004</t>
  </si>
  <si>
    <t>徳島県徳島市南田宮二丁目８番１号</t>
  </si>
  <si>
    <t>2641201559</t>
  </si>
  <si>
    <t>ひかり薬局　京都宇治店</t>
  </si>
  <si>
    <t>ヒカリヤッキョク　キョウトウジテン</t>
  </si>
  <si>
    <t>京都府宇治市宇治半白１７－１</t>
  </si>
  <si>
    <t>株式会社アインファーマシーズ</t>
  </si>
  <si>
    <t>カブシキカイシャアインファーマシーズ</t>
  </si>
  <si>
    <t>003-0005</t>
  </si>
  <si>
    <t>北海道札幌市白石区東札幌五条二丁目４番３０号</t>
  </si>
  <si>
    <t>2641201567</t>
  </si>
  <si>
    <t>アイン薬局宇治店</t>
  </si>
  <si>
    <t>アインヤッキョクウジテン</t>
  </si>
  <si>
    <t>京都府宇治市神明石塚５４－５１２</t>
  </si>
  <si>
    <t>2641201575</t>
  </si>
  <si>
    <t>醍醐ゆう薬局</t>
  </si>
  <si>
    <t>ダイゴユウヤッキョク</t>
  </si>
  <si>
    <t>京都府宇治市木幡畑山田17番1</t>
  </si>
  <si>
    <t>京都府京都市下京区烏丸通仏光寺下る大政所町680番地1第八長谷ビル3階</t>
  </si>
  <si>
    <t>2641201583</t>
  </si>
  <si>
    <t>あおい薬局　大久保店</t>
  </si>
  <si>
    <t>アオイヤッキョク　オオクボテン</t>
  </si>
  <si>
    <t>京都府宇治市大久保町久保12ルーミネスガーデン1階</t>
  </si>
  <si>
    <t>2641201591</t>
  </si>
  <si>
    <t>スギ薬局　宇治徳洲会病院前店</t>
  </si>
  <si>
    <t>スギヤッキョク　ウジトクシュウカイビョウインマエテン</t>
  </si>
  <si>
    <t>京都府宇治市槇島町一ノ坪47番地の1</t>
  </si>
  <si>
    <t>滋賀県大津市大石中１丁目６９－３</t>
  </si>
  <si>
    <t>2641201625</t>
  </si>
  <si>
    <t>明徳調剤薬局　宇治駅前店</t>
  </si>
  <si>
    <t>メイトクチョウザイヤッキョク　ウジエキマエテン</t>
  </si>
  <si>
    <t>京都府宇治市宇治戸ノ内84番12号</t>
  </si>
  <si>
    <t>ウエルシア薬局株式会社</t>
  </si>
  <si>
    <t>ウエルシアヤッキョクカブシキカイシャ</t>
  </si>
  <si>
    <t>101-0021</t>
  </si>
  <si>
    <t>東京都千代田区外神田二丁目２番１５号</t>
  </si>
  <si>
    <t>2641201666</t>
  </si>
  <si>
    <t>ウエルシア薬局　宇治伊勢田店</t>
  </si>
  <si>
    <t>ウエルシアヤッキョク　ウジイセダテン</t>
  </si>
  <si>
    <t>京都府宇治市伊勢田町若林57番地</t>
  </si>
  <si>
    <t>2641201682</t>
  </si>
  <si>
    <t>ユタカ薬局　槇島</t>
  </si>
  <si>
    <t>ユタカヤッキョク　マキシマ</t>
  </si>
  <si>
    <t>京都府宇治市槇島町本屋敷１２番地</t>
  </si>
  <si>
    <t>2641201716</t>
  </si>
  <si>
    <t>おおくぼゆう薬局</t>
  </si>
  <si>
    <t>オオクボユウヤッキョク</t>
  </si>
  <si>
    <t>京都府宇治市広野町茶屋裏3番地</t>
  </si>
  <si>
    <t>2641201740</t>
  </si>
  <si>
    <t>ユタカ薬局宇治小倉</t>
  </si>
  <si>
    <t>ユタカヤッキョクウジオグラ</t>
  </si>
  <si>
    <t>京都府宇治市小倉町春日森８６－２</t>
  </si>
  <si>
    <t>アインファーマシーズ</t>
  </si>
  <si>
    <t>北海道札幌市白石区東札幌五条二丁目４番３０</t>
  </si>
  <si>
    <t>2641201765</t>
  </si>
  <si>
    <t>アイン薬局洛南店</t>
  </si>
  <si>
    <t>アインヤッキョクラクナンテン</t>
  </si>
  <si>
    <t>京都府宇治市五ケ庄芝の東１２-２</t>
  </si>
  <si>
    <t>カブシキガイシャアインファーマシーズ</t>
  </si>
  <si>
    <t>2641201773</t>
  </si>
  <si>
    <t>アイン薬局六地蔵店</t>
  </si>
  <si>
    <t>アインヤッキョクロクジゾウテン</t>
  </si>
  <si>
    <t>京都府宇治市六地蔵奈良町２６-３</t>
  </si>
  <si>
    <t>2641201781</t>
  </si>
  <si>
    <t>アイン薬局宇治木幡店</t>
  </si>
  <si>
    <t>アインヤッキヨクウジコハタテン</t>
  </si>
  <si>
    <t>京都府宇治市木幡南端４０-２３</t>
  </si>
  <si>
    <t>株式会社メディカルかるがも</t>
  </si>
  <si>
    <t>カブシキガイシャメディカルカルガモ</t>
  </si>
  <si>
    <t>550-0015</t>
  </si>
  <si>
    <t>大阪府大阪市西区南堀江１丁目４－１９</t>
  </si>
  <si>
    <t>2641201807</t>
  </si>
  <si>
    <t>かるがも薬局　宇治大久保店</t>
  </si>
  <si>
    <t>カルガモヤッキョク　ウジオオクボテン</t>
  </si>
  <si>
    <t>京都府宇治市広野町東裏７１－７</t>
  </si>
  <si>
    <t>2641201849</t>
  </si>
  <si>
    <t>まつなし薬局</t>
  </si>
  <si>
    <t>マツナシヤッキョク</t>
  </si>
  <si>
    <t>2641201856</t>
  </si>
  <si>
    <t>薬局ダックス宇治小倉店</t>
  </si>
  <si>
    <t>ヤッキョクダックスウジオグラテン</t>
  </si>
  <si>
    <t>京都府宇治市小倉町西浦98番地</t>
  </si>
  <si>
    <t>2641201864</t>
  </si>
  <si>
    <t>神明ゆう薬局</t>
  </si>
  <si>
    <t>シンメイユウヤッキヨク</t>
  </si>
  <si>
    <t>京都府宇治市神明宮東14番地1宇治神明ビル１階</t>
  </si>
  <si>
    <t>株式会社　ツルハ</t>
  </si>
  <si>
    <t>カブシキガイシャ　ツルハ</t>
  </si>
  <si>
    <t>065-0024</t>
  </si>
  <si>
    <t>北海道札幌市東区北二十四条東二十丁目１番21号</t>
  </si>
  <si>
    <t>2641201872</t>
  </si>
  <si>
    <t>調剤薬局ツルハドラッグ　宇治徳洲会病院前店</t>
  </si>
  <si>
    <t>チョウザイヤッキョクツルハドラッグ　ウジトクシュウカイビョウインマエテン</t>
  </si>
  <si>
    <t>京都府宇治市槇島町一ノ坪46-1</t>
  </si>
  <si>
    <t>株式会社ＬＤＰ</t>
  </si>
  <si>
    <t>カブシキガイシャエルディーピー</t>
  </si>
  <si>
    <t>宇治市宇治半白31-10</t>
  </si>
  <si>
    <t>2641201880</t>
  </si>
  <si>
    <t>お茶の木薬局</t>
  </si>
  <si>
    <t>オチャノキヤッキョク</t>
  </si>
  <si>
    <t>株式会社ユニスマイル</t>
  </si>
  <si>
    <t>カブシキガイシャユニスマイル</t>
  </si>
  <si>
    <t>101-0022</t>
  </si>
  <si>
    <t>東京都千代田区神田練塀町68番地１ムラタヤビル３階</t>
  </si>
  <si>
    <t>2641201898</t>
  </si>
  <si>
    <t>エムハート薬局　寺山店</t>
  </si>
  <si>
    <t>エムハートヤッキョク　テラヤマテン</t>
  </si>
  <si>
    <t>京都府宇治市広野町寺山105-4</t>
  </si>
  <si>
    <t>在宅支援みさ薬局　おうばく店</t>
  </si>
  <si>
    <t>ザイタクシエンミサヤッキヨク　オウバクテン</t>
  </si>
  <si>
    <t>京都府宇治市五ケ庄一番割73番１</t>
  </si>
  <si>
    <t>2641201922</t>
  </si>
  <si>
    <t>オンワードトラスト合同会社</t>
  </si>
  <si>
    <t>オンワードトラストゴウドウガイシャ</t>
  </si>
  <si>
    <t>662-0828</t>
  </si>
  <si>
    <t>兵庫県西宮市門戸西町10番17号</t>
  </si>
  <si>
    <t>2641201930</t>
  </si>
  <si>
    <t>かわせみ調剤薬局</t>
  </si>
  <si>
    <t>カワセミチョウザイヤッキョク</t>
  </si>
  <si>
    <t>京都府宇治市伊勢田町南山52-7伊勢田ロイヤルハイツ１階</t>
  </si>
  <si>
    <t>610-0241</t>
  </si>
  <si>
    <t>綴喜郡宇治田原町南亥子２５トキジンビルⅡ１０１号</t>
  </si>
  <si>
    <t>2641300245</t>
  </si>
  <si>
    <t>宇治田原薬局</t>
  </si>
  <si>
    <t>ウジダワラヤッキョク</t>
  </si>
  <si>
    <t>南京都薬業株式会社</t>
  </si>
  <si>
    <t>ミナミキョウトヤクギョウカブシキガイシャ</t>
  </si>
  <si>
    <t>京都府京田辺市河原御影30-24橋本テナント1F</t>
  </si>
  <si>
    <t>2641300260</t>
  </si>
  <si>
    <t>多賀調剤薬局</t>
  </si>
  <si>
    <t>タガチョウザイヤッキョク</t>
  </si>
  <si>
    <t>綴喜郡井手町多賀内垣内４</t>
  </si>
  <si>
    <t>2641300286</t>
  </si>
  <si>
    <t>アイン薬局宇治田原町店</t>
  </si>
  <si>
    <t>アインヤッキョクウジタハラチョウテン</t>
  </si>
  <si>
    <t>京都府綴喜郡宇治田原町銘城台２８－１</t>
  </si>
  <si>
    <t>619-0233</t>
  </si>
  <si>
    <t>相楽郡精華町乾谷奥畑２９</t>
  </si>
  <si>
    <t>2641400250</t>
  </si>
  <si>
    <t>ひかり台薬局</t>
  </si>
  <si>
    <t>ヒカリダイヤッキョク</t>
  </si>
  <si>
    <t>こにし薬局　小西優子</t>
  </si>
  <si>
    <t>コニシヤッキョク　コニシユウコ</t>
  </si>
  <si>
    <t>京都府相楽郡精華町桜が丘４丁目２３の１１</t>
  </si>
  <si>
    <t>2641400300</t>
  </si>
  <si>
    <t>サン薬局　精華台店</t>
  </si>
  <si>
    <t>サンヤッキョク　セイカダイテン</t>
  </si>
  <si>
    <t>京都府相楽郡精華町精華台３丁目１２－１</t>
  </si>
  <si>
    <t>2641400391</t>
  </si>
  <si>
    <t>京都府相楽郡精華町桜が丘４丁目２４－１４</t>
  </si>
  <si>
    <t>2641400409</t>
  </si>
  <si>
    <t>サン薬局　桜ヶ丘店</t>
  </si>
  <si>
    <t>サンヤッキョク　サクラガオカテン</t>
  </si>
  <si>
    <t>相楽郡精華町桜が丘4丁目24-14</t>
  </si>
  <si>
    <t>スズキ薬局株式会社</t>
  </si>
  <si>
    <t>スズキヤッキョクカブシキカイシャ</t>
  </si>
  <si>
    <t>520-2153</t>
  </si>
  <si>
    <t>滋賀県大津市一里山4丁目14番13号</t>
  </si>
  <si>
    <t>2641400466</t>
  </si>
  <si>
    <t>スズキ薬局　精華台店</t>
  </si>
  <si>
    <t>スズキヤッキョク　セイカダイテン</t>
  </si>
  <si>
    <t>京都府相楽郡精華町精華台9-2-4アピタタウン南館２階</t>
  </si>
  <si>
    <t>株式会社キリン堂</t>
  </si>
  <si>
    <t>キリンドウ</t>
  </si>
  <si>
    <t>相楽郡精華町祝園西１－９－４６</t>
  </si>
  <si>
    <t>2641400516</t>
  </si>
  <si>
    <t>キリン堂薬局　祝園駅前店</t>
  </si>
  <si>
    <t>キリンドウヤッキョク　ホウソノエキマエテン</t>
  </si>
  <si>
    <t>2641400557</t>
  </si>
  <si>
    <t>さくら薬局　京都祝園店</t>
  </si>
  <si>
    <t>サクラヤッキョク　キョウトホウソノテン</t>
  </si>
  <si>
    <t>相楽郡精華町大字祝園小字砂子田６番地</t>
  </si>
  <si>
    <t>株式会社うさぎや薬局</t>
  </si>
  <si>
    <t>ウサギヤヤッキョク</t>
  </si>
  <si>
    <t>京都府相楽郡精華町桜が丘3-2-1エスペローマ高の原ウエスト1番館1F</t>
  </si>
  <si>
    <t>2641400565</t>
  </si>
  <si>
    <t>うさぎや薬局桜が丘店</t>
  </si>
  <si>
    <t>ウサギヤヤッキョクサクラガオカテン</t>
  </si>
  <si>
    <t>株式会社ひいらぎ</t>
  </si>
  <si>
    <t>カブシキカイシャヒイラギ</t>
  </si>
  <si>
    <t>630-8251</t>
  </si>
  <si>
    <t>奈良県奈良市西新在家号所町1番地1</t>
  </si>
  <si>
    <t>2641400581</t>
  </si>
  <si>
    <t>いい薬局　精華台店</t>
  </si>
  <si>
    <t>イイヤッキョク　セイカダイテン</t>
  </si>
  <si>
    <t>京都府相楽郡精華町精華台2-17-11</t>
  </si>
  <si>
    <t>2641400599</t>
  </si>
  <si>
    <t>ウエルシア薬局　相楽精華台店</t>
  </si>
  <si>
    <t>ウエルシアヤッキョク　ソウラクセイカダイテン</t>
  </si>
  <si>
    <t>京都府相楽郡精華町精華台３－１２－３</t>
  </si>
  <si>
    <t>カブシキカイシャウサギヤヤッキョク</t>
  </si>
  <si>
    <t>京都府相楽郡精華町桜が丘三丁目24-5</t>
  </si>
  <si>
    <t>2641400607</t>
  </si>
  <si>
    <t>うさぎや薬局</t>
  </si>
  <si>
    <t>カブシキカイシャユタカファーマシー</t>
  </si>
  <si>
    <t>岐阜県大垣市林町十丁目1339番地１</t>
  </si>
  <si>
    <t>2641400615</t>
  </si>
  <si>
    <t>ユタカ薬局　祝園</t>
  </si>
  <si>
    <t>ユタカヤッキョク　ホウソノ</t>
  </si>
  <si>
    <t>京都府相楽郡精華町祝園西１丁目１－２</t>
  </si>
  <si>
    <t>マツヤマ薬局</t>
  </si>
  <si>
    <t>マツヤマヤッキョク</t>
  </si>
  <si>
    <t>京都府相楽郡笠置町笠置隅田２６番地</t>
  </si>
  <si>
    <t>2641400623</t>
  </si>
  <si>
    <t>ライス薬局</t>
  </si>
  <si>
    <t>ライスヤッキョク</t>
  </si>
  <si>
    <t>京都府相楽郡精華町精華台4丁目21番16号101</t>
  </si>
  <si>
    <t>2641400631</t>
  </si>
  <si>
    <t>山口薬局　活道ヶ丘店</t>
  </si>
  <si>
    <t>ヤマグチヤッキョク　カツミチガオカミセ</t>
  </si>
  <si>
    <t>京都府相楽郡和束町白栖北半田２４</t>
  </si>
  <si>
    <t>2641400656</t>
  </si>
  <si>
    <t>山口薬局　活動ヶ丘店</t>
  </si>
  <si>
    <t>ヤマグチヤッキョク　イクジガオカテン</t>
  </si>
  <si>
    <t>株式会社ヘルシーファーム</t>
  </si>
  <si>
    <t>カブシキカイシャヘルシーファーム</t>
  </si>
  <si>
    <t>京都府相楽郡精華町祝園西1-24-3</t>
  </si>
  <si>
    <t>2641400664</t>
  </si>
  <si>
    <t>ほうその駅前薬局</t>
  </si>
  <si>
    <t>ホウソノエキマエヤッキョク</t>
  </si>
  <si>
    <t>京都府相楽郡精華町祝園西1-24-3祝園駅西医療ビル102号</t>
  </si>
  <si>
    <t>株式会社共生ファーマシー</t>
  </si>
  <si>
    <t>カブシキガイシャキョウセイファーマシー</t>
  </si>
  <si>
    <t>604-0022</t>
  </si>
  <si>
    <t>京都府京都市中京区御池之町323ミサワ京都ビル６階</t>
  </si>
  <si>
    <t>2641400698</t>
  </si>
  <si>
    <t>爽やか薬局</t>
  </si>
  <si>
    <t>サワヤカヤッキョク</t>
  </si>
  <si>
    <t>相楽郡精華町精華台２丁目10番地13</t>
  </si>
  <si>
    <t>いちい薬局</t>
  </si>
  <si>
    <t>イチイヤッキョク</t>
  </si>
  <si>
    <t>京都府相楽郡笠置町笠置隅田26番</t>
  </si>
  <si>
    <t>2641400706</t>
  </si>
  <si>
    <t>2641400722</t>
  </si>
  <si>
    <t>ウエルシア薬局　精華町山田店</t>
  </si>
  <si>
    <t>ウエルシアヤッキヨク　セイカチョウヤマダテン</t>
  </si>
  <si>
    <t>京都府相楽郡精華町大字山田小字下川原28番地2</t>
  </si>
  <si>
    <t>船井郡京丹波町大朴口塩谷４－１</t>
  </si>
  <si>
    <t>2641500083</t>
  </si>
  <si>
    <t>新江田薬局</t>
  </si>
  <si>
    <t>ニイエダヤッキョク</t>
  </si>
  <si>
    <t>船井郡京丹波町須知新町５９</t>
  </si>
  <si>
    <t>2641500133</t>
  </si>
  <si>
    <t>藤坂薬局</t>
  </si>
  <si>
    <t>フジサカヤッキョク</t>
  </si>
  <si>
    <t>2641500265</t>
  </si>
  <si>
    <t>ささゆり薬局</t>
  </si>
  <si>
    <t>ササユリヤッキョク</t>
  </si>
  <si>
    <t>京都府船井郡京丹波町本庄木下5-2</t>
  </si>
  <si>
    <t>株式会社京北調剤薬局</t>
  </si>
  <si>
    <t>カブシキガイシャケイホクチョウザイヤッキョク</t>
  </si>
  <si>
    <t>2641500273</t>
  </si>
  <si>
    <t>みずほゆう薬局</t>
  </si>
  <si>
    <t>ミズホユウヤッキョク</t>
  </si>
  <si>
    <t>京都府船井郡京丹波町和田大下２０番地１</t>
  </si>
  <si>
    <t>株式会社ティエスプラン</t>
  </si>
  <si>
    <t>カブシキカイシャティエスプラン</t>
  </si>
  <si>
    <t>673-0866</t>
  </si>
  <si>
    <t>兵庫県明石市朝霧町３丁目１５番１２号</t>
  </si>
  <si>
    <t>2641500281</t>
  </si>
  <si>
    <t>ティエス調剤薬局みずほ店</t>
  </si>
  <si>
    <t>ティエスチョウザイヤッキョクミズホテン</t>
  </si>
  <si>
    <t>京都府船井郡京丹波町和田大下４番１号</t>
  </si>
  <si>
    <t>亀岡市新町１８番地</t>
  </si>
  <si>
    <t>2641600164</t>
  </si>
  <si>
    <t>モチヅキ薬局</t>
  </si>
  <si>
    <t>モチヅキヤッキョク</t>
  </si>
  <si>
    <t>池田薬局</t>
  </si>
  <si>
    <t>イケダヤッキョク</t>
  </si>
  <si>
    <t>亀岡市千代川町小川２丁目１１４の１マツモト千代川店内</t>
  </si>
  <si>
    <t>2641600289</t>
  </si>
  <si>
    <t>株式会社　ひまわり薬局</t>
  </si>
  <si>
    <t>カブシキガイシャ　ヒマワリヤッキョク</t>
  </si>
  <si>
    <t>615-8236</t>
  </si>
  <si>
    <t>京都市西京区山田大吉見町１１番地１３</t>
  </si>
  <si>
    <t>2641600305</t>
  </si>
  <si>
    <t>株式会社ひまわり薬局　亀岡支店</t>
  </si>
  <si>
    <t>カブシキガイシャヒマワリヤッキョク　カメオカシテン</t>
  </si>
  <si>
    <t>亀岡市篠町広田１丁目３２番１２</t>
  </si>
  <si>
    <t>ちよかわ薬局</t>
  </si>
  <si>
    <t>チヨカワヤッキョク</t>
  </si>
  <si>
    <t>亀岡市千代川町千原１－３４－４</t>
  </si>
  <si>
    <t>2641600321</t>
  </si>
  <si>
    <t>2641600479</t>
  </si>
  <si>
    <t>スギ薬局　馬堀店</t>
  </si>
  <si>
    <t>スギヤッキョク　ウマホリテン</t>
  </si>
  <si>
    <t>亀岡市篠町馬堀伊賀ノ辻８番地５</t>
  </si>
  <si>
    <t>有限会社　マツヤマ</t>
  </si>
  <si>
    <t>ユウゲンガイシャ　マツヤマ</t>
  </si>
  <si>
    <t>京都府亀岡市古世町西内坪101亀岡サティ１Ｆ</t>
  </si>
  <si>
    <t>2641600495</t>
  </si>
  <si>
    <t>南丹調剤株式会社</t>
  </si>
  <si>
    <t>ナンタンチョウザイカブシキガイシャ</t>
  </si>
  <si>
    <t>2641600511</t>
  </si>
  <si>
    <t>ひよこ薬局</t>
  </si>
  <si>
    <t>ヒヨコヤッキョク</t>
  </si>
  <si>
    <t>亀岡市篠町見晴六丁目１６番１号</t>
  </si>
  <si>
    <t>2641600529</t>
  </si>
  <si>
    <t>ユタカ薬局千代川</t>
  </si>
  <si>
    <t>ユタカヤッキョクチヨカワ</t>
  </si>
  <si>
    <t>亀岡市千代川町小川１丁目２番地６</t>
  </si>
  <si>
    <t>株式会社スリーエス</t>
  </si>
  <si>
    <t>スリーエス</t>
  </si>
  <si>
    <t>京都府亀岡市篠町馬堀駅前2丁目201番8号</t>
  </si>
  <si>
    <t>2641600545</t>
  </si>
  <si>
    <t>すずらん薬局　馬堀店</t>
  </si>
  <si>
    <t>スズランヤッキョク　ウマホリテン</t>
  </si>
  <si>
    <t>2641600552</t>
  </si>
  <si>
    <t>つわぶき調剤薬局</t>
  </si>
  <si>
    <t>ツワブキチョウザイヤッキョク</t>
  </si>
  <si>
    <t>京都府亀岡市北町57番15号カワモト北町ビル１F</t>
  </si>
  <si>
    <t>カブシキカイシャユニスマイル</t>
  </si>
  <si>
    <t>東京都千代田区神田練塀町６８番地１ムラタヤビル３階</t>
  </si>
  <si>
    <t>2641600594</t>
  </si>
  <si>
    <t>ファーコス薬局　はたご</t>
  </si>
  <si>
    <t>ファーコスヤッキョク　ハタゴ</t>
  </si>
  <si>
    <t>京都府亀岡市古世町３丁目２３番１号</t>
  </si>
  <si>
    <t>カブシキカイシャケイホクチョウザイヤッキョク</t>
  </si>
  <si>
    <t>2641600602</t>
  </si>
  <si>
    <t>かめおかゆう薬局</t>
  </si>
  <si>
    <t>カメオカユウヤッキョク</t>
  </si>
  <si>
    <t>京都府亀岡市余部町清水１７</t>
  </si>
  <si>
    <t>カブシキカイシャ　ケイホクチョウザイヤッキョク</t>
  </si>
  <si>
    <t>2641600610</t>
  </si>
  <si>
    <t>千代川ゆう薬局</t>
  </si>
  <si>
    <t>チヨカワユウヤッキョク</t>
  </si>
  <si>
    <t>京都府亀岡市千代川町高野林西ノ畑3番地8</t>
  </si>
  <si>
    <t>2641600628</t>
  </si>
  <si>
    <t>アイン薬局亀岡店</t>
  </si>
  <si>
    <t>アインヤッキョクカメオカテン</t>
  </si>
  <si>
    <t>京都府亀岡市篠町篠下北裏３８－１</t>
  </si>
  <si>
    <t>2641600644</t>
  </si>
  <si>
    <t>吉川ゆう薬局</t>
  </si>
  <si>
    <t>ヨシカワユウヤッキョク</t>
  </si>
  <si>
    <t>621-0015</t>
  </si>
  <si>
    <t>京都府亀岡市吉川町吉田段ノ坪24番地3</t>
  </si>
  <si>
    <t>株式会社日栄</t>
  </si>
  <si>
    <t>カブシキカイシャニチエイ</t>
  </si>
  <si>
    <t>330-0854</t>
  </si>
  <si>
    <t>埼玉県さいたま市大宮区桜木町四丁目３８３番地</t>
  </si>
  <si>
    <t>2641600651</t>
  </si>
  <si>
    <t>あい薬局　アミティ店</t>
  </si>
  <si>
    <t>アイヤッキョク　アミティミセ</t>
  </si>
  <si>
    <t>京都府亀岡市古世町2丁目4-1亀岡ショッピングセンター　アミティ</t>
  </si>
  <si>
    <t>2641600685</t>
  </si>
  <si>
    <t>ユタカ薬局亀岡中央</t>
  </si>
  <si>
    <t>ユタカヤッキョクカメオカチュウオウ</t>
  </si>
  <si>
    <t>京都府亀岡市古世町２丁目１３５番地</t>
  </si>
  <si>
    <t>岐阜県大垣市林町十丁目1339番地1</t>
  </si>
  <si>
    <t>2641600693</t>
  </si>
  <si>
    <t>あい薬局　千代川店</t>
  </si>
  <si>
    <t>アイヤッキョク　チヨカワテン</t>
  </si>
  <si>
    <t>京都府亀岡市千代川町小林前田143</t>
  </si>
  <si>
    <t>2641600701</t>
  </si>
  <si>
    <t>あい薬局　馬堀店</t>
  </si>
  <si>
    <t>アイヤッキョク　ウマホリテン</t>
  </si>
  <si>
    <t>京都府亀岡市篠町見晴5丁目20-1</t>
  </si>
  <si>
    <t>2641600727</t>
  </si>
  <si>
    <t>大井ゆう薬局</t>
  </si>
  <si>
    <t>オオイユウヤッキョク</t>
  </si>
  <si>
    <t>621-0018</t>
  </si>
  <si>
    <t>京都府亀岡市大井町小金岐北浦５３-１</t>
  </si>
  <si>
    <t>京都市左京区浄土寺下馬場町106番地</t>
  </si>
  <si>
    <t>2641600743</t>
  </si>
  <si>
    <t>馬堀ゆう薬局</t>
  </si>
  <si>
    <t>ウマホリユウヤッキョク</t>
  </si>
  <si>
    <t>京都府亀岡市篠町馬堀池ノ下７番地</t>
  </si>
  <si>
    <t>2641600750</t>
  </si>
  <si>
    <t>薬局ダックス亀岡篠店</t>
  </si>
  <si>
    <t>ヤッキョクダックスカメオカシノテン</t>
  </si>
  <si>
    <t>京都府亀岡市篠町浄法寺中村40番地２</t>
  </si>
  <si>
    <t>2641600768</t>
  </si>
  <si>
    <t>うまほり駅前ゆう薬局</t>
  </si>
  <si>
    <t>ウマホリエキマエユウヤッキョク</t>
  </si>
  <si>
    <t>京都府亀岡市篠町馬堀駅前１丁目６番１号</t>
  </si>
  <si>
    <t>カブシキガイシャマーメイド</t>
  </si>
  <si>
    <t>600-8009</t>
  </si>
  <si>
    <t>京都市下京区四条通室町東入函谷鉾町85番地１</t>
  </si>
  <si>
    <t>2641600776</t>
  </si>
  <si>
    <t>すずらん薬局広田店</t>
  </si>
  <si>
    <t>スズランヤッキョクヒロタテン</t>
  </si>
  <si>
    <t>京都府亀岡市篠町広田２丁目38-1</t>
  </si>
  <si>
    <t>2641600784</t>
  </si>
  <si>
    <t>スギ薬局　亀岡東店</t>
  </si>
  <si>
    <t>スギヤッキョク　カメオカヒガシテン</t>
  </si>
  <si>
    <t>京都府亀岡市古世町西内坪12番地</t>
  </si>
  <si>
    <t>2641600792</t>
  </si>
  <si>
    <t>薬局ダックス亀岡夕日ケ丘店</t>
  </si>
  <si>
    <t>ヤッキョクダックスカメオカユウヒガオカテン</t>
  </si>
  <si>
    <t>亀岡市篠町夕日ケ丘四丁目１番地１</t>
  </si>
  <si>
    <t>株式会社ＬＥＡＰＨ</t>
  </si>
  <si>
    <t>カブシキガイシャリーフ</t>
  </si>
  <si>
    <t>606-0025</t>
  </si>
  <si>
    <t>京都府京都市左京区岩倉中町88番地３</t>
  </si>
  <si>
    <t>2641600800</t>
  </si>
  <si>
    <t>ことのは薬局みやざき</t>
  </si>
  <si>
    <t>コトノハヤッキョクミヤザキ</t>
  </si>
  <si>
    <t>京都府亀岡市宮前町宮川西垣内23</t>
  </si>
  <si>
    <t>株式会社森本博愛堂薬局</t>
  </si>
  <si>
    <t>カブシキガイシャモリモトハクアイドウヤッキョク</t>
  </si>
  <si>
    <t>綾部市青野町西ノ後４３</t>
  </si>
  <si>
    <t>2641800194</t>
  </si>
  <si>
    <t>モリモト薬局ＲｉＶｉ店</t>
  </si>
  <si>
    <t>モリモトヤッキョクリヴィテン</t>
  </si>
  <si>
    <t>株式会社ヘルシーライフ</t>
  </si>
  <si>
    <t>カブシキガイシャヘルシーライフ</t>
  </si>
  <si>
    <t>京都府綾部市本町２丁目３番地</t>
  </si>
  <si>
    <t>2641800319</t>
  </si>
  <si>
    <t>アカオキョタクカイゴシエンジギョウショ</t>
  </si>
  <si>
    <t>株式会社ダウザー</t>
  </si>
  <si>
    <t>カブシキカイシャダウザー</t>
  </si>
  <si>
    <t>466-0002</t>
  </si>
  <si>
    <t>愛知県名古屋市昭和区吹上町2-27-3</t>
  </si>
  <si>
    <t>2641800343</t>
  </si>
  <si>
    <t>駅前調剤薬局</t>
  </si>
  <si>
    <t>エキマエチョウザイヤッキョク</t>
  </si>
  <si>
    <t>京都府綾部市大島町二反田7-18</t>
  </si>
  <si>
    <t>623-0062</t>
  </si>
  <si>
    <t>京都府綾部市相生町30-6</t>
  </si>
  <si>
    <t>2641800368</t>
  </si>
  <si>
    <t>仁丹堂薬局</t>
  </si>
  <si>
    <t>ジンタンドウヤッキョク</t>
  </si>
  <si>
    <t>株式会社ＫＫＣ</t>
  </si>
  <si>
    <t>カブシキガイシャケーケーシー</t>
  </si>
  <si>
    <t>573-0057</t>
  </si>
  <si>
    <t>大阪府枚方市堤町5-9</t>
  </si>
  <si>
    <t>2641800400</t>
  </si>
  <si>
    <t>コーナン薬局</t>
  </si>
  <si>
    <t>コーナンヤッキヨク</t>
  </si>
  <si>
    <t>綾部市高津町三反田９番３号</t>
  </si>
  <si>
    <t>2641800418</t>
  </si>
  <si>
    <t>しみん薬局</t>
  </si>
  <si>
    <t>シミンヤッキョク</t>
  </si>
  <si>
    <t>綾部市青野町大塚77-2</t>
  </si>
  <si>
    <t>山岸薬品株式会社</t>
  </si>
  <si>
    <t>ヤマギシヤクヒンカブシキガイシャ</t>
  </si>
  <si>
    <t>与謝郡与謝野町字岩滝１８３０番地</t>
  </si>
  <si>
    <t>2642000042</t>
  </si>
  <si>
    <t>ヤマギシ薬局</t>
  </si>
  <si>
    <t>ヤマギシャッキョク</t>
  </si>
  <si>
    <t>株式会社アピスファーマシー</t>
  </si>
  <si>
    <t>カブシキガイシャアピスファーマシー</t>
  </si>
  <si>
    <t>567-0011</t>
  </si>
  <si>
    <t>大阪府茨木市高田町１１番１号</t>
  </si>
  <si>
    <t>2642000125</t>
  </si>
  <si>
    <t>アピス薬局岩滝店</t>
  </si>
  <si>
    <t>アピスヤッキョクイワタキテン</t>
  </si>
  <si>
    <t>与謝郡与謝野町男山４７４－２</t>
  </si>
  <si>
    <t>与謝郡与謝野町字四辻４７</t>
  </si>
  <si>
    <t>2642000166</t>
  </si>
  <si>
    <t>小西薬局</t>
  </si>
  <si>
    <t>コニシヤッキョク</t>
  </si>
  <si>
    <t>有限会社メディコックス</t>
  </si>
  <si>
    <t>メディコックス</t>
  </si>
  <si>
    <t>2642000190</t>
  </si>
  <si>
    <t>かや薬局</t>
  </si>
  <si>
    <t>カヤヤッキョク</t>
  </si>
  <si>
    <t>京都府与謝郡与謝野町加悦小字大下442-1</t>
  </si>
  <si>
    <t>日本調剤株式会社</t>
  </si>
  <si>
    <t>ニホンチョウザイカブシキカイシャ</t>
  </si>
  <si>
    <t>100-6737</t>
  </si>
  <si>
    <t>東京都千代田区丸の内一丁目９番１号</t>
  </si>
  <si>
    <t>2642000224</t>
  </si>
  <si>
    <t>日本調剤与謝野薬局</t>
  </si>
  <si>
    <t>ニホンチョウザイヨサノヤッキョク</t>
  </si>
  <si>
    <t>京都府与謝郡与謝野町男山２６９－２</t>
  </si>
  <si>
    <t>大西薬局</t>
  </si>
  <si>
    <t>オオニシヤッキョク</t>
  </si>
  <si>
    <t>京都府与謝郡与謝野町四辻739-1</t>
  </si>
  <si>
    <t>2642000240</t>
  </si>
  <si>
    <t>クオール株式会社</t>
  </si>
  <si>
    <t>クオールカブシキガイシャ</t>
  </si>
  <si>
    <t>105-8452</t>
  </si>
  <si>
    <t>東京都港区虎ノ門４丁目３番１号城山トラストタワー３７階</t>
  </si>
  <si>
    <t>2642000257</t>
  </si>
  <si>
    <t>クオール薬局　かや店</t>
  </si>
  <si>
    <t>クオールヤッキョク　カヤテン</t>
  </si>
  <si>
    <t>京都府与謝郡与謝野町字算所372-1</t>
  </si>
  <si>
    <t>2642000265</t>
  </si>
  <si>
    <t>クオール薬局　与謝野町店</t>
  </si>
  <si>
    <t>クオールヤッキョク　ヨサノチョウテン　</t>
  </si>
  <si>
    <t>京都府与謝郡与謝野町石川5603-3</t>
  </si>
  <si>
    <t>2642000299</t>
  </si>
  <si>
    <t>ウエルシア薬局　与謝野男山店</t>
  </si>
  <si>
    <t>ウエルシアヤッキヨク　ヨサノオトコヤマテン</t>
  </si>
  <si>
    <t>京都府与謝郡与謝野町字男山321</t>
  </si>
  <si>
    <t>ゴダイ株式会社</t>
  </si>
  <si>
    <t>ゴダイカブシキガイシャ</t>
  </si>
  <si>
    <t>670-0921</t>
  </si>
  <si>
    <t>兵庫県姫路市綿町104番地スクエアビル２F</t>
  </si>
  <si>
    <t>2642000315</t>
  </si>
  <si>
    <t>ゴダイ薬局　岩滝店</t>
  </si>
  <si>
    <t>ゴダイヤッキヨク　イワタキテン</t>
  </si>
  <si>
    <t>京都府与謝郡与謝野町字男山142-1</t>
  </si>
  <si>
    <t>有限会社白数薬局</t>
  </si>
  <si>
    <t>ユウゲンガイシャシラスヤッキョク</t>
  </si>
  <si>
    <t>626-0015</t>
  </si>
  <si>
    <t>宮津市字魚屋８４９</t>
  </si>
  <si>
    <t>2642100123</t>
  </si>
  <si>
    <t>白数薬局</t>
  </si>
  <si>
    <t>シラスヤッキョク</t>
  </si>
  <si>
    <t>株式会社ティーエムアールオー</t>
  </si>
  <si>
    <t>カブシキガイシャティーエムアールオー</t>
  </si>
  <si>
    <t>宮津市鶴賀２０６９－２</t>
  </si>
  <si>
    <t>2642100180</t>
  </si>
  <si>
    <t>フタバ調剤薬局</t>
  </si>
  <si>
    <t>フタバチョウザイヤッキョク</t>
  </si>
  <si>
    <t>宮津市京街道２１１</t>
  </si>
  <si>
    <t>2642100222</t>
  </si>
  <si>
    <t>フタバ調剤薬局京街道</t>
  </si>
  <si>
    <t>フタバチョウザイヤッキョクキョウカイドウ</t>
  </si>
  <si>
    <t>株式会社スマイルぷらす</t>
  </si>
  <si>
    <t>カブシキガイシャスマイルプラス</t>
  </si>
  <si>
    <t>宮津市字惣４１７番地６</t>
  </si>
  <si>
    <t>2642100230</t>
  </si>
  <si>
    <t>みやづスマイル薬局</t>
  </si>
  <si>
    <t>ミヤヅスマイルヤッキョク</t>
  </si>
  <si>
    <t>カブシキカイシャスマイルプラス</t>
  </si>
  <si>
    <t>626-0062</t>
  </si>
  <si>
    <t>京都府宮津市字山中31番地</t>
  </si>
  <si>
    <t>2642100248</t>
  </si>
  <si>
    <t>みやづスマイル薬局　柳縄手店</t>
  </si>
  <si>
    <t>ミヤヅスマイルヤッキョク　ヤナギナワテテン</t>
  </si>
  <si>
    <t>京都府宮津市柳縄手306番地</t>
  </si>
  <si>
    <t>2642600163</t>
  </si>
  <si>
    <t>駅前薬局</t>
  </si>
  <si>
    <t>エキマエヤッキョク</t>
  </si>
  <si>
    <t>合資会社荒木薬局</t>
  </si>
  <si>
    <t>ゴウシガイシャアラキヤッキョク</t>
  </si>
  <si>
    <t>620-0028</t>
  </si>
  <si>
    <t>福知山市字上新３４</t>
  </si>
  <si>
    <t>2642600213</t>
  </si>
  <si>
    <t>荒木薬局</t>
  </si>
  <si>
    <t>アラキヤッキョク</t>
  </si>
  <si>
    <t>福知山市新庄１００－２</t>
  </si>
  <si>
    <t>2642600320</t>
  </si>
  <si>
    <t>豊富薬局</t>
  </si>
  <si>
    <t>トヨトミヤッキョク</t>
  </si>
  <si>
    <t>620-0014</t>
  </si>
  <si>
    <t>福知山市字中ノ２５０</t>
  </si>
  <si>
    <t>2642600353</t>
  </si>
  <si>
    <t>桝屋藤木薬局</t>
  </si>
  <si>
    <t>マスヤフジキヤッキョク</t>
  </si>
  <si>
    <t>ニホンチョウザイカブシキガイシャ</t>
  </si>
  <si>
    <t>東京都千代田区丸の内１丁目９番１号</t>
  </si>
  <si>
    <t>2642600403</t>
  </si>
  <si>
    <t>日本調剤　福知山薬局</t>
  </si>
  <si>
    <t>ニホンチョウザイ　フクチヤマヤッキョク</t>
  </si>
  <si>
    <t>福知山市篠尾新町３－１１６－１</t>
  </si>
  <si>
    <t>株式会社八木調剤薬局</t>
  </si>
  <si>
    <t>ヤギチョウザイヤッキョク</t>
  </si>
  <si>
    <t>2642600411</t>
  </si>
  <si>
    <t>ふくちやまゆう薬局</t>
  </si>
  <si>
    <t>フクチヤマユウヤッキョク</t>
  </si>
  <si>
    <t>福知山市篠尾新町３－１１５</t>
  </si>
  <si>
    <t>福知山市篠尾９３０－４</t>
  </si>
  <si>
    <t>2642600437</t>
  </si>
  <si>
    <t>えぐち薬局</t>
  </si>
  <si>
    <t>エグチヤッキョク</t>
  </si>
  <si>
    <t>ユウゲンガイシャメディコックス</t>
  </si>
  <si>
    <t>福知山市夜久野町直見６２６７－２</t>
  </si>
  <si>
    <t>2642600445</t>
  </si>
  <si>
    <t>やくの薬局</t>
  </si>
  <si>
    <t>ヤクノヤッキョク</t>
  </si>
  <si>
    <t>2642600478</t>
  </si>
  <si>
    <t>内記ゆう薬局</t>
  </si>
  <si>
    <t>ナイキユウヤッキョク</t>
  </si>
  <si>
    <t>福知山市内記６３番地５３</t>
  </si>
  <si>
    <t>2642600510</t>
  </si>
  <si>
    <t>牧ゆう薬局</t>
  </si>
  <si>
    <t>マキユウヤッキョク</t>
  </si>
  <si>
    <t>福知山市字牧小字宮ヶ491番地</t>
  </si>
  <si>
    <t>2642600528</t>
  </si>
  <si>
    <t>榎原ゆう薬局</t>
  </si>
  <si>
    <t>エバラユウヤッキョク</t>
  </si>
  <si>
    <t>福知山市字榎原小字惣ノ貝１３５８・１３５８－３</t>
  </si>
  <si>
    <t>株式会社アキタ薬局</t>
  </si>
  <si>
    <t>カブシキガイシャアキタヤッキョク</t>
  </si>
  <si>
    <t>620-8504</t>
  </si>
  <si>
    <t>京都府福知山市字天田２８９－１</t>
  </si>
  <si>
    <t>2642600536</t>
  </si>
  <si>
    <t>2642600544</t>
  </si>
  <si>
    <t>アキタ薬局駅南店</t>
  </si>
  <si>
    <t>アキタヤッキョクエキミナミテン</t>
  </si>
  <si>
    <t>京都府福知山市駅南町１丁目２７８</t>
  </si>
  <si>
    <t>株式会社　エクセル</t>
  </si>
  <si>
    <t>カブシキカイシャ　エクセル</t>
  </si>
  <si>
    <t>677-0013</t>
  </si>
  <si>
    <t>兵庫県西脇市日野町１５６－５</t>
  </si>
  <si>
    <t>2642600569</t>
  </si>
  <si>
    <t>オリーブ薬局</t>
  </si>
  <si>
    <t>オリーブヤッキョク</t>
  </si>
  <si>
    <t>京都府福知山市駅前町２２１－２</t>
  </si>
  <si>
    <t>カブシキカイシャヤギチョウザイヤッキョク</t>
  </si>
  <si>
    <t>2642600577</t>
  </si>
  <si>
    <t>大池坂ゆう薬局</t>
  </si>
  <si>
    <t>オオイケサカユウヤッキョク</t>
  </si>
  <si>
    <t>京都府福知山市大池坂町69</t>
  </si>
  <si>
    <t>2642600635</t>
  </si>
  <si>
    <t>ウエルシア薬局　福知山昭和新町店</t>
  </si>
  <si>
    <t>ウエルシアヤッキョク　フクチヤマショウワシンマチテン</t>
  </si>
  <si>
    <t>京都府福知山市昭和新町73番地</t>
  </si>
  <si>
    <t>2642600650</t>
  </si>
  <si>
    <t>クオール薬局　大江店</t>
  </si>
  <si>
    <t>クオールヤッキョク　オオエテン　</t>
  </si>
  <si>
    <t>京都府福知山市大江町河守1944</t>
  </si>
  <si>
    <t>Ｉ＆Ｈ株式会社</t>
  </si>
  <si>
    <t>アイアンドエイチカブシキガイシャ</t>
  </si>
  <si>
    <t>659-0066</t>
  </si>
  <si>
    <t>兵庫県芦屋市大桝町１番18号</t>
  </si>
  <si>
    <t>2642600668</t>
  </si>
  <si>
    <t>阪神調剤薬局　福知山店</t>
  </si>
  <si>
    <t>ハンシンチョウザイヤッキョク　フクチヤマテン</t>
  </si>
  <si>
    <t>京都府福知山市駅南町一丁目283番地</t>
  </si>
  <si>
    <t>2642600676</t>
  </si>
  <si>
    <t>阪神調剤薬局　末広ファーマシー店</t>
  </si>
  <si>
    <t>ハンシンチョウザイヤッキョク　スエヒロファーマシーテン</t>
  </si>
  <si>
    <t>京都府福知山市末広町三丁目１番地の２</t>
  </si>
  <si>
    <t>株式会社Ｄｉｘ</t>
  </si>
  <si>
    <t>カブシキガイシャディックス</t>
  </si>
  <si>
    <t>569-0025</t>
  </si>
  <si>
    <t>大阪府高槻市藤の里町3-27</t>
  </si>
  <si>
    <t>2642600684</t>
  </si>
  <si>
    <t>さくら薬局　福知山店</t>
  </si>
  <si>
    <t>サクラヤッキョク　フクチヤマテン</t>
  </si>
  <si>
    <t>京都府福知山市字天田100-4</t>
  </si>
  <si>
    <t>アスラック株式会社</t>
  </si>
  <si>
    <t>アスラックカブシキガイシャ</t>
  </si>
  <si>
    <t>513-0817</t>
  </si>
  <si>
    <t>三重県鈴鹿市桜島町六丁目13番地の7</t>
  </si>
  <si>
    <t>2642600692</t>
  </si>
  <si>
    <t>ポポロ調剤薬局</t>
  </si>
  <si>
    <t>ポポロチョウザイヤッキョク</t>
  </si>
  <si>
    <t>福知山市駅南町二丁目205番地</t>
  </si>
  <si>
    <t>625-0041</t>
  </si>
  <si>
    <t>舞鶴市溝尻中町８－１０</t>
  </si>
  <si>
    <t>2642700278</t>
  </si>
  <si>
    <t>中町薬局</t>
  </si>
  <si>
    <t>ナカマチヤッキョク</t>
  </si>
  <si>
    <t>本河薬品株式会社</t>
  </si>
  <si>
    <t>モトカワヤクヒンカブシキガイシャ</t>
  </si>
  <si>
    <t>舞鶴市字浜７５６</t>
  </si>
  <si>
    <t>2642700302</t>
  </si>
  <si>
    <t>本河中央薬局</t>
  </si>
  <si>
    <t>モトカワチュウオウヤッキョク</t>
  </si>
  <si>
    <t>舞鶴市倉梯町３０－２</t>
  </si>
  <si>
    <t>2642700336</t>
  </si>
  <si>
    <t>佐々木薬局森店</t>
  </si>
  <si>
    <t>ササキヤッキョクモリテン</t>
  </si>
  <si>
    <t>井筒屋薬品株式会社</t>
  </si>
  <si>
    <t>イヅツヤクヒンカブシキガイシャ</t>
  </si>
  <si>
    <t>舞鶴市字浜４４１</t>
  </si>
  <si>
    <t>2642700351</t>
  </si>
  <si>
    <t>井筒屋薬局</t>
  </si>
  <si>
    <t>イヅツヤヤッキョク</t>
  </si>
  <si>
    <t>有限会社岡本芸南堂薬局</t>
  </si>
  <si>
    <t>オカモトゲイナンドウヤッキョク</t>
  </si>
  <si>
    <t>725-0026</t>
  </si>
  <si>
    <t>広島県竹原市中央2丁目4-15</t>
  </si>
  <si>
    <t>2642700443</t>
  </si>
  <si>
    <t>まいづる薬局</t>
  </si>
  <si>
    <t>マイヅルヤッキョク</t>
  </si>
  <si>
    <t>625-0060</t>
  </si>
  <si>
    <t>舞鶴市桃山町１４ー６番地</t>
  </si>
  <si>
    <t>株式会社国際生物理化学研究所</t>
  </si>
  <si>
    <t>カブシキガイシャコクサイセイブツリカガクケンキュウショ</t>
  </si>
  <si>
    <t>舞鶴市倉谷１６０５</t>
  </si>
  <si>
    <t>2642700633</t>
  </si>
  <si>
    <t>ファルコはやぶさ薬局舞鶴日赤前店</t>
  </si>
  <si>
    <t>ファルコハヤブサヤッキョクマイヅルニッセキマエテン</t>
  </si>
  <si>
    <t>有限会社あい薬局</t>
  </si>
  <si>
    <t>ユウゲンガイシャアイヤッキョク</t>
  </si>
  <si>
    <t>舞鶴市字浜８０１</t>
  </si>
  <si>
    <t>2642700682</t>
  </si>
  <si>
    <t>あい薬局</t>
  </si>
  <si>
    <t>アイヤッキョク</t>
  </si>
  <si>
    <t>いさづ薬局有限会社</t>
  </si>
  <si>
    <t>イサヅヤッキョクユウゲンガイシャ</t>
  </si>
  <si>
    <t>625-0000</t>
  </si>
  <si>
    <t>舞鶴市字伊佐津５４の１</t>
  </si>
  <si>
    <t>2642700690</t>
  </si>
  <si>
    <t>いさづ薬局</t>
  </si>
  <si>
    <t>イサヅヤッキョク</t>
  </si>
  <si>
    <t>舞鶴市大字溝尻小字浜田１５０－３５</t>
  </si>
  <si>
    <t>2642700716</t>
  </si>
  <si>
    <t>佐々木薬局</t>
  </si>
  <si>
    <t>ササキヤッキョク</t>
  </si>
  <si>
    <t>ユウゲンカイシャアイヤッキョク</t>
  </si>
  <si>
    <t>京都府舞鶴市字浜801番地</t>
  </si>
  <si>
    <t>2642700757</t>
  </si>
  <si>
    <t>マナイ薬局</t>
  </si>
  <si>
    <t>マナイヤッキョク</t>
  </si>
  <si>
    <t>京都府舞鶴市引土290番地1</t>
  </si>
  <si>
    <t>有限会社小町屋京田薬局</t>
  </si>
  <si>
    <t>ユウゲンガイシャコマチヤキョウタヤッキョク</t>
  </si>
  <si>
    <t>舞鶴市京田小字大角１８の１</t>
  </si>
  <si>
    <t>2642700773</t>
  </si>
  <si>
    <t>株式会社みのり薬局</t>
  </si>
  <si>
    <t>カブシキカイシャミノリヤッキョク</t>
  </si>
  <si>
    <t>624-0914</t>
  </si>
  <si>
    <t>京都府舞鶴市字下安久978番地の7</t>
  </si>
  <si>
    <t>2642700849</t>
  </si>
  <si>
    <t>有限会社八島堂</t>
  </si>
  <si>
    <t>ユウゲンガイシャヤシマドウ</t>
  </si>
  <si>
    <t>舞鶴市森町15-5</t>
  </si>
  <si>
    <t>2642700864</t>
  </si>
  <si>
    <t>八島堂薬局南浜店</t>
  </si>
  <si>
    <t>ヤシマドウヤッキョク</t>
  </si>
  <si>
    <t>舞鶴市森町５－１</t>
  </si>
  <si>
    <t>舞鶴市森町15-1</t>
  </si>
  <si>
    <t>2642700880</t>
  </si>
  <si>
    <t>ヤシマドウヤッキョクミナミハマテン</t>
  </si>
  <si>
    <t>舞鶴市浜１１２５番地</t>
  </si>
  <si>
    <t>2642700898</t>
  </si>
  <si>
    <t>あべ薬局　二条店</t>
  </si>
  <si>
    <t>アベヤッキョク　ニジョウテン</t>
  </si>
  <si>
    <t>内山薬品株式会社</t>
  </si>
  <si>
    <t>ウチヤマヤクヒンカブシキカイシャ</t>
  </si>
  <si>
    <t>2642700963</t>
  </si>
  <si>
    <t>佐々木薬局　西舞鶴店</t>
  </si>
  <si>
    <t>ササキヤッキョク　ニシマイヅルテン</t>
  </si>
  <si>
    <t>京都府舞鶴市伊佐津200番地の17</t>
  </si>
  <si>
    <t>株式会社みなと薬局</t>
  </si>
  <si>
    <t>カブシキガイシャミナトヤッキョク</t>
  </si>
  <si>
    <t>京都府舞鶴市字市場６２－１</t>
  </si>
  <si>
    <t>2642700971</t>
  </si>
  <si>
    <t>みなと薬局</t>
  </si>
  <si>
    <t>ミナトヤッキョク</t>
  </si>
  <si>
    <t>有限会社　あい薬局</t>
  </si>
  <si>
    <t>ユウゲンカイシャ　アイヤッキョク</t>
  </si>
  <si>
    <t>2642700997</t>
  </si>
  <si>
    <t>しおじ通り薬局</t>
  </si>
  <si>
    <t>シオジトオリヤッキョク</t>
  </si>
  <si>
    <t>京都府舞鶴市字浜2001番地1</t>
  </si>
  <si>
    <t>株式会社ヘイワ薬局</t>
  </si>
  <si>
    <t>カブシキカイシャヘイワヤッキョク</t>
  </si>
  <si>
    <t>624-0923</t>
  </si>
  <si>
    <t>京都府舞鶴市魚屋296番地</t>
  </si>
  <si>
    <t>2642701011</t>
  </si>
  <si>
    <t>2642701029</t>
  </si>
  <si>
    <t>ユタカ薬局　東舞鶴駅前</t>
  </si>
  <si>
    <t>ユタカヤッキョク　ヒガシマイヅルエキマエ</t>
  </si>
  <si>
    <t>京都府舞鶴市南浜町２０番地９</t>
  </si>
  <si>
    <t>2642701052</t>
  </si>
  <si>
    <t>倉梯ゆう薬局</t>
  </si>
  <si>
    <t>クラカケハシユウヤッキョク</t>
  </si>
  <si>
    <t>京都府舞鶴市倉梯町17番10</t>
  </si>
  <si>
    <t>2642701060</t>
  </si>
  <si>
    <t>浜ゆう薬局</t>
  </si>
  <si>
    <t>ハマユウヤッキョク</t>
  </si>
  <si>
    <t>京都府舞鶴市浜761-2</t>
  </si>
  <si>
    <t>2642701078</t>
  </si>
  <si>
    <t>中舞鶴ゆう薬局</t>
  </si>
  <si>
    <t>ナカマイヅルユウヤッキョク</t>
  </si>
  <si>
    <t>京都府舞鶴市余部上小字余部上433番</t>
  </si>
  <si>
    <t>2642701086</t>
  </si>
  <si>
    <t>三安ゆう薬局</t>
  </si>
  <si>
    <t>ミヤスユウヤッキョク</t>
  </si>
  <si>
    <t>京都府舞鶴市行永東町24番地の5</t>
  </si>
  <si>
    <t>2642701094</t>
  </si>
  <si>
    <t>ユタカ薬局西舞鶴伊佐津</t>
  </si>
  <si>
    <t>ユタカヤッキョクニシマイヅルイサツ</t>
  </si>
  <si>
    <t>京都府舞鶴市字伊佐津小字大長瀬５５番地１</t>
  </si>
  <si>
    <t>2642701136</t>
  </si>
  <si>
    <t>クオール薬局　しじょう店</t>
  </si>
  <si>
    <t>クオールヤッキョク　シジョウテン</t>
  </si>
  <si>
    <t>京都府舞鶴市浜1150</t>
  </si>
  <si>
    <t>2642701144</t>
  </si>
  <si>
    <t>クオール薬局　舞鶴矢之助店</t>
  </si>
  <si>
    <t>クオールヤッキョク　マイヅルヤノスケテン　</t>
  </si>
  <si>
    <t>京都府舞鶴市矢之助町32-9</t>
  </si>
  <si>
    <t>2642701151</t>
  </si>
  <si>
    <t>クオール薬局　あさひ店</t>
  </si>
  <si>
    <t>クオールヤッキョク　アサヒテン</t>
  </si>
  <si>
    <t>京都府舞鶴市浜784</t>
  </si>
  <si>
    <t>2642701169</t>
  </si>
  <si>
    <t>ファルコ薬局　西舞鶴店</t>
  </si>
  <si>
    <t>ファルコヤッキョク　ニシマイヅルテン</t>
  </si>
  <si>
    <t>京都府舞鶴市倉谷1605番地</t>
  </si>
  <si>
    <t>2642701201</t>
  </si>
  <si>
    <t>阪神調剤薬局　東舞鶴店</t>
  </si>
  <si>
    <t>ハンシンチョウザイヤッキョク　ヒガシマイヅルテン</t>
  </si>
  <si>
    <t>京都府舞鶴市浜172</t>
  </si>
  <si>
    <t>2642701219</t>
  </si>
  <si>
    <t>阪神調剤薬局　舞鶴店</t>
  </si>
  <si>
    <t>ハンシンチョウザイヤッキョク　マイヅルテン</t>
  </si>
  <si>
    <t>京都府舞鶴市倉谷1569番地－２</t>
  </si>
  <si>
    <t>2642701235</t>
  </si>
  <si>
    <t>まいづる薬局　国立前</t>
  </si>
  <si>
    <t>マイヅルヤッキョク　コクリツマエ</t>
  </si>
  <si>
    <t>京都府舞鶴市倉梯町27-1</t>
  </si>
  <si>
    <t>2642701243</t>
  </si>
  <si>
    <t>ユタカ薬局市場</t>
  </si>
  <si>
    <t>ユタカヤッキョクイチバ</t>
  </si>
  <si>
    <t>京都府舞鶴市字市場16番地</t>
  </si>
  <si>
    <t>2642701250</t>
  </si>
  <si>
    <t>ユタカ薬局白鳥</t>
  </si>
  <si>
    <t>ユタカヤッキョクシラトリ</t>
  </si>
  <si>
    <t>624-0905</t>
  </si>
  <si>
    <t>京都府舞鶴市字福来1111の2</t>
  </si>
  <si>
    <t>2642701268</t>
  </si>
  <si>
    <t>スギ薬局　舞鶴病院前店</t>
  </si>
  <si>
    <t>スギヤッキョク　マイヅルビョウインマエテン</t>
  </si>
  <si>
    <t>京都府舞鶴市字倉谷1499番地の６</t>
  </si>
  <si>
    <t>2642701276</t>
  </si>
  <si>
    <t>日本調剤　舞鶴薬局</t>
  </si>
  <si>
    <t>ニホンチョウザイ　マイヅルヤッキョク</t>
  </si>
  <si>
    <t>京都府舞鶴市浜1035番地</t>
  </si>
  <si>
    <t>2642701292</t>
  </si>
  <si>
    <t>なごみ薬局</t>
  </si>
  <si>
    <t>ナゴミヤッキョク</t>
  </si>
  <si>
    <t>舞鶴市七条中町6-４</t>
  </si>
  <si>
    <t>城陽市富野西垣内３２</t>
  </si>
  <si>
    <t>2642800086</t>
  </si>
  <si>
    <t>春日薬局</t>
  </si>
  <si>
    <t>カスガヤッキョク</t>
  </si>
  <si>
    <t>城陽市市辺柿木原４８－１</t>
  </si>
  <si>
    <t>2642800201</t>
  </si>
  <si>
    <t>畑中薬局</t>
  </si>
  <si>
    <t>ハタナカヤッキョク</t>
  </si>
  <si>
    <t>城陽市枇杷庄鹿背田２６－２　第一上紀ビル</t>
  </si>
  <si>
    <t>2642800219</t>
  </si>
  <si>
    <t>みどり薬局</t>
  </si>
  <si>
    <t>ミドリヤッキョク</t>
  </si>
  <si>
    <t>城陽市平川横道５６</t>
  </si>
  <si>
    <t>2642800243</t>
  </si>
  <si>
    <t>ヒグチ薬局</t>
  </si>
  <si>
    <t>ビクチヤッキョク</t>
  </si>
  <si>
    <t>城陽市寺田深谷１２０－１５</t>
  </si>
  <si>
    <t>2642800250</t>
  </si>
  <si>
    <t>大洋薬局</t>
  </si>
  <si>
    <t>タイヨウヤッキョク</t>
  </si>
  <si>
    <t>株式会社テイコク製薬社</t>
  </si>
  <si>
    <t>カブシキガイシャテイコクセイヤクシャ</t>
  </si>
  <si>
    <t>2642800367</t>
  </si>
  <si>
    <t>テイコクファミリー薬局城陽店</t>
  </si>
  <si>
    <t>テイコクファミリーヤッキョクジョウヨウテン</t>
  </si>
  <si>
    <t>2642800409</t>
  </si>
  <si>
    <t>ファルコ薬局　平川店</t>
  </si>
  <si>
    <t>ファルコヤッキョク　ヒラカワテン</t>
  </si>
  <si>
    <t>城陽市平川西六反３４の１</t>
  </si>
  <si>
    <t>有限会社れもん薬局</t>
  </si>
  <si>
    <t>ユウゲンガイシャレモンヤッキョク</t>
  </si>
  <si>
    <t>城陽市寺田水度坂１５の１７０</t>
  </si>
  <si>
    <t>2642800433</t>
  </si>
  <si>
    <t>れもん薬局</t>
  </si>
  <si>
    <t>レモンヤッキョク</t>
  </si>
  <si>
    <t>有限会社オーシャンジャパン</t>
  </si>
  <si>
    <t>ユウゲンガイシャオーシャンジャパン</t>
  </si>
  <si>
    <t>城陽市寺田林ノ口２の２３中塚ビル１Ｆ</t>
  </si>
  <si>
    <t>2642800441</t>
  </si>
  <si>
    <t>春日薬局　城陽駅前支店</t>
  </si>
  <si>
    <t>カスガヤッキョク　ジョウヨウエキマエシテン</t>
  </si>
  <si>
    <t>京都府城陽市枇杷庄鹿背田１０６－３１</t>
  </si>
  <si>
    <t>2642800532</t>
  </si>
  <si>
    <t>坂野薬局</t>
  </si>
  <si>
    <t>バンノヤッキョク</t>
  </si>
  <si>
    <t>有限会社 長池薬局</t>
  </si>
  <si>
    <t>ユウゲンカイシャ　ナガイケヤッキョク</t>
  </si>
  <si>
    <t>京都府城陽市長池北清水24</t>
  </si>
  <si>
    <t>2642800540</t>
  </si>
  <si>
    <t>長池薬局</t>
  </si>
  <si>
    <t>ナガイケヤッキョク</t>
  </si>
  <si>
    <t>株式会社プチファーマシスト</t>
  </si>
  <si>
    <t>カブシキガイシャプチファーマシスト</t>
  </si>
  <si>
    <t>530-0012</t>
  </si>
  <si>
    <t>大阪府大阪市北区芝田２－８－１０　光栄ビル１階</t>
  </si>
  <si>
    <t>2642800581</t>
  </si>
  <si>
    <t>すばる薬局</t>
  </si>
  <si>
    <t>スバルヤッキョク</t>
  </si>
  <si>
    <t>京都府城陽市枇杷庄鹿背田７２　トライアングルプラザ</t>
  </si>
  <si>
    <t>株式会社愛知メディックス</t>
  </si>
  <si>
    <t>カブシキカイシャアイチメディックス</t>
  </si>
  <si>
    <t>459-8001</t>
  </si>
  <si>
    <t>愛知県名古屋市緑区大高町字西植松２番地の１</t>
  </si>
  <si>
    <t>2642800599</t>
  </si>
  <si>
    <t>ふうり調剤薬局</t>
  </si>
  <si>
    <t>フウリチョウザイヤッキョク</t>
  </si>
  <si>
    <t>京都府城陽市平川山道２８番４</t>
  </si>
  <si>
    <t>有限会社長池薬局</t>
  </si>
  <si>
    <t>ユウゲンカイシャナガイケヤッキョク</t>
  </si>
  <si>
    <t>京都府城陽市長池北清水２４</t>
  </si>
  <si>
    <t>2642800615</t>
  </si>
  <si>
    <t>長池薬局　寺田店</t>
  </si>
  <si>
    <t>ナガイケヤッキョク　テラダテン</t>
  </si>
  <si>
    <t>京都府城陽市寺田東ノ口４４番地１４</t>
  </si>
  <si>
    <t>カブシキカイシャマーメイド</t>
  </si>
  <si>
    <t>京都市下京区四条通室町東入函谷鉾町８５番地１</t>
  </si>
  <si>
    <t>2642800623</t>
  </si>
  <si>
    <t>はつね調剤薬局</t>
  </si>
  <si>
    <t>ハツネチョウザイヤッキョク</t>
  </si>
  <si>
    <t>京都府城陽市寺田今橋１１番８</t>
  </si>
  <si>
    <t>京都府京都市下京区四条通室町東入函谷鉾町８５番地１</t>
  </si>
  <si>
    <t>2642800649</t>
  </si>
  <si>
    <t>小梅調剤薬局</t>
  </si>
  <si>
    <t>コウメチョウザイヤッキョク</t>
  </si>
  <si>
    <t>京都府城陽市寺田今堀１５２－４４</t>
  </si>
  <si>
    <t>ななつ星薬局</t>
  </si>
  <si>
    <t>ナナツボシヤッキョク</t>
  </si>
  <si>
    <t>京都府城陽市寺田垣内後29-17</t>
  </si>
  <si>
    <t>2642800656</t>
  </si>
  <si>
    <t>株式会社アイメディクス</t>
  </si>
  <si>
    <t>カブシキカイシャアイメディクス</t>
  </si>
  <si>
    <t>570-0092</t>
  </si>
  <si>
    <t>大阪府守口市日光町8-12</t>
  </si>
  <si>
    <t>2642800664</t>
  </si>
  <si>
    <t>ひまわり調剤薬局</t>
  </si>
  <si>
    <t>ヒマワリチョウザイヤッキョク</t>
  </si>
  <si>
    <t>京都府城陽市久世里ノ西164-3</t>
  </si>
  <si>
    <t>株式会社　ブローラ</t>
  </si>
  <si>
    <t>カブシキカイシャ　ブローラ</t>
  </si>
  <si>
    <t>京都府城陽市寺田北東西96-2</t>
  </si>
  <si>
    <t>2642800672</t>
  </si>
  <si>
    <t>こぐま薬局</t>
  </si>
  <si>
    <t>コグマヤッキョク</t>
  </si>
  <si>
    <t>京都府城陽市寺田北山田31-29</t>
  </si>
  <si>
    <t>2642800680</t>
  </si>
  <si>
    <t>薬局ダックス城陽久津川店</t>
  </si>
  <si>
    <t>ヤッキョクダックスジョウヨウクツカワテン</t>
  </si>
  <si>
    <t>京都府城陽市平川横道87番１</t>
  </si>
  <si>
    <t>シマタニ株式会社</t>
  </si>
  <si>
    <t>シマタニカブシキカイシャ</t>
  </si>
  <si>
    <t>520-3223</t>
  </si>
  <si>
    <t>滋賀県湖南市夏見634番地２</t>
  </si>
  <si>
    <t>2642800698</t>
  </si>
  <si>
    <t>プラム薬局</t>
  </si>
  <si>
    <t>プラムヤッキョク</t>
  </si>
  <si>
    <t>京都府城陽市寺田高田65</t>
  </si>
  <si>
    <t>株式会社新星堂</t>
  </si>
  <si>
    <t>カブシキガイシャシンセイドウ</t>
  </si>
  <si>
    <t>600-8146</t>
  </si>
  <si>
    <t>京都府京都市下京区七条通河原町西入材木町478</t>
  </si>
  <si>
    <t>2642800748</t>
  </si>
  <si>
    <t>松井薬局　城陽店</t>
  </si>
  <si>
    <t>マツイヤッキョク　ジョウヨウテン</t>
  </si>
  <si>
    <t>京都府城陽市平川車塚１－２</t>
  </si>
  <si>
    <t>2642800763</t>
  </si>
  <si>
    <t>薬局ダックス城陽寺田店</t>
  </si>
  <si>
    <t>ヤッキョクダックスジョウヨウテラダテン</t>
  </si>
  <si>
    <t>城陽市寺田垣内後41番地17</t>
  </si>
  <si>
    <t>株式会社　京寿薬品</t>
  </si>
  <si>
    <t>カブシキガイシャ　ケイジュヤクヒン　</t>
  </si>
  <si>
    <t>京都府京田辺市田辺中央六丁目２番地４</t>
  </si>
  <si>
    <t>2642800789</t>
  </si>
  <si>
    <t>京寿薬局　寺田店</t>
  </si>
  <si>
    <t>ケイジュヤッキョク　テラダテン　</t>
  </si>
  <si>
    <t>京都府城陽市寺田樋尻12-74</t>
  </si>
  <si>
    <t>株式会社ドラッグ石川</t>
  </si>
  <si>
    <t>カブシキガイシャドラッグイシカワ</t>
  </si>
  <si>
    <t>八幡市八幡源氏垣外１－４　八幡サティ１階</t>
  </si>
  <si>
    <t>2642900183</t>
  </si>
  <si>
    <t>石川薬局八幡店</t>
  </si>
  <si>
    <t>イシカワヤッキョクヤワタテン</t>
  </si>
  <si>
    <t>株式会社サンプラザ加地</t>
  </si>
  <si>
    <t>カブシキガイシンプラザカヂ</t>
  </si>
  <si>
    <t>572-0054</t>
  </si>
  <si>
    <t>大阪府寝屋川市下神田町３３－７</t>
  </si>
  <si>
    <t>2642900308</t>
  </si>
  <si>
    <t>サンプラザ薬局八幡</t>
  </si>
  <si>
    <t>サンプラザヤッキョクヤワタ</t>
  </si>
  <si>
    <t>八幡市男山泉１４－８林第２ビル１階</t>
  </si>
  <si>
    <t>サンプラザカヂ</t>
  </si>
  <si>
    <t>大阪府寝屋川市下神田町３３番７号</t>
  </si>
  <si>
    <t>2642900340</t>
  </si>
  <si>
    <t>サンプラザ薬局男山石城</t>
  </si>
  <si>
    <t>サンプラザヤッキョクオトコヤマイシシロ</t>
  </si>
  <si>
    <t>八幡市男山石城４番１５号石城マンション１０６号</t>
  </si>
  <si>
    <t>有限会社京メディカ</t>
  </si>
  <si>
    <t>ユウゲンガイシャキョウメディカ</t>
  </si>
  <si>
    <t>八幡市男山八望３－２ファミール樟葉男山１Ｆ</t>
  </si>
  <si>
    <t>2642900373</t>
  </si>
  <si>
    <t>ダンチ・センター薬局</t>
  </si>
  <si>
    <t>ダンチ・センターヤッキョク</t>
  </si>
  <si>
    <t>八幡市八幡三本橋１８－１０</t>
  </si>
  <si>
    <t>2642900381</t>
  </si>
  <si>
    <t>ダンチ・センター薬局市役所前店</t>
  </si>
  <si>
    <t>ミリオン調剤薬局有限会社</t>
  </si>
  <si>
    <t>ミリオンチョウザイヤッキョクユウゲンガイシャ</t>
  </si>
  <si>
    <t>八幡市八幡平谷２３－１</t>
  </si>
  <si>
    <t>2642900407</t>
  </si>
  <si>
    <t>ミリオン調剤薬局有限会社　ミリオン薬局</t>
  </si>
  <si>
    <t>ミリオンチョウザイヤッキョクユウゲンガイシャ　ミリオンヤッキョク</t>
  </si>
  <si>
    <t>株式会社　青葉堂</t>
  </si>
  <si>
    <t>カブシキカイシャ　アオバドウ</t>
  </si>
  <si>
    <t>546-0044</t>
  </si>
  <si>
    <t>大阪府大阪市東住吉区北田辺４丁目22番6号田辺ビル１Ｆ</t>
  </si>
  <si>
    <t>2642900431</t>
  </si>
  <si>
    <t>青葉堂薬局</t>
  </si>
  <si>
    <t>アオバドウヤッキョク</t>
  </si>
  <si>
    <t>京都府八幡市八幡樋ノ口3-16</t>
  </si>
  <si>
    <t>八幡市欽明台西１５－３</t>
  </si>
  <si>
    <t>2642900449</t>
  </si>
  <si>
    <t>はちみつ薬局</t>
  </si>
  <si>
    <t>ハチミツヤッキョク</t>
  </si>
  <si>
    <t>株式会社大阪レインボー薬局</t>
  </si>
  <si>
    <t>カブシキガイシャオオサカレインボーヤッキョク</t>
  </si>
  <si>
    <t>八幡市欽明台中央１－６</t>
  </si>
  <si>
    <t>2642900456</t>
  </si>
  <si>
    <t>レインボー薬局　欽明台</t>
  </si>
  <si>
    <t>レインボーヤッキョク　キンメイダイ</t>
  </si>
  <si>
    <t>若江東大阪ファーマシィ薬局株式会社</t>
  </si>
  <si>
    <t>ワカエヒガシオオサカファーマシィヤッキョクカブシキガイシャ</t>
  </si>
  <si>
    <t>八幡市男山長沢２３－１０</t>
  </si>
  <si>
    <t>2642900464</t>
  </si>
  <si>
    <t>ａｋ薬局　男山店</t>
  </si>
  <si>
    <t>エーケーヤッキョク　オトコヤマテン</t>
  </si>
  <si>
    <t>2642900472</t>
  </si>
  <si>
    <t>スギ薬局　八幡男山店</t>
  </si>
  <si>
    <t>スギヤッキョク　ヤワタオトコヤマテン</t>
  </si>
  <si>
    <t>八幡市八幡中ノ山１９４番地１</t>
  </si>
  <si>
    <t>株式会社　なの花西日本</t>
  </si>
  <si>
    <t>カブシキガイシャ　ナノハナニシニホン</t>
  </si>
  <si>
    <t>560-0082</t>
  </si>
  <si>
    <t>大阪府豊中市新千里東町1-5-3</t>
  </si>
  <si>
    <t>2642900480</t>
  </si>
  <si>
    <t>なの花薬局男山店</t>
  </si>
  <si>
    <t>ナノハナヤッキョクオトコヤマテン</t>
  </si>
  <si>
    <t>京都府八幡市男山泉１番地１大黒ビル１階</t>
  </si>
  <si>
    <t>2642900506</t>
  </si>
  <si>
    <t>さくら薬局京都長田店</t>
  </si>
  <si>
    <t>サクラヤッキョクキョウトナガタテン</t>
  </si>
  <si>
    <t>八幡市八幡五反田37-9五反田中央ビル102号室</t>
  </si>
  <si>
    <t>2642900514</t>
  </si>
  <si>
    <t>さくら薬局京都八幡店</t>
  </si>
  <si>
    <t>サクラヤッキョクキョウトヤワタテン</t>
  </si>
  <si>
    <t>京都府八幡市川口別所58-1</t>
  </si>
  <si>
    <t>コストコホールセールジャパン株式会社</t>
  </si>
  <si>
    <t>コストコホールセールジャパンカブシキガイシャ</t>
  </si>
  <si>
    <t>292-0007</t>
  </si>
  <si>
    <t>千葉県木更津市瓜倉361番地（金田西２街区２画地）</t>
  </si>
  <si>
    <t>2642900522</t>
  </si>
  <si>
    <t>コストコホールセール八幡倉庫店薬局</t>
  </si>
  <si>
    <t>コストコホールセールヤワタソウコテンヤッキョク</t>
  </si>
  <si>
    <t>京都府八幡市欽明台北5番地</t>
  </si>
  <si>
    <t>株式会社ＡＰＯＴＨＥＫＥ</t>
  </si>
  <si>
    <t>カブシキカイシャアポザケ</t>
  </si>
  <si>
    <t>573-1107</t>
  </si>
  <si>
    <t>大阪府枚方市楠葉中町４４番３号</t>
  </si>
  <si>
    <t>2642900530</t>
  </si>
  <si>
    <t>ながい薬局　橋本本店</t>
  </si>
  <si>
    <t>ナガイヤッキョク　ハシモトホンテン</t>
  </si>
  <si>
    <t>京都府八幡市橋本向山１６－３２今村ビル１階</t>
  </si>
  <si>
    <t>2642900548</t>
  </si>
  <si>
    <t>ながい薬局　金振店</t>
  </si>
  <si>
    <t>ナガイヤッキョク　カナフテン</t>
  </si>
  <si>
    <t>京都府八幡市男山金振２７－３</t>
  </si>
  <si>
    <t>カブシキカイシャオフィスケン</t>
  </si>
  <si>
    <t>573-0013</t>
  </si>
  <si>
    <t>大阪府枚方市星丘3丁目13番27号</t>
  </si>
  <si>
    <t>2642900571</t>
  </si>
  <si>
    <t>ツバサ薬局　八幡店</t>
  </si>
  <si>
    <t>ツバサヤッキョク　ヤワタテン</t>
  </si>
  <si>
    <t>京都府八幡市八幡三本橋1-9</t>
  </si>
  <si>
    <t>カブシキガイシャキリンドウ</t>
  </si>
  <si>
    <t>532-0003</t>
  </si>
  <si>
    <t>大阪府大阪市淀川区宮原四丁目5番36号</t>
  </si>
  <si>
    <t>2642900597</t>
  </si>
  <si>
    <t>キリン堂薬局　ソフィアモール松井山手店</t>
  </si>
  <si>
    <t>キリンドウヤッキョク　ソフィアモールマツイヤマテテン</t>
  </si>
  <si>
    <t>京都府八幡市欽明台北１番地</t>
  </si>
  <si>
    <t>株式会社ココカラファインヘルスケア</t>
  </si>
  <si>
    <t>カブシキガイシャココカラファインヘルスケア</t>
  </si>
  <si>
    <t>222-0033</t>
  </si>
  <si>
    <t>神奈川県横浜市港北区新横浜三丁目17番６号</t>
  </si>
  <si>
    <t>2642900613</t>
  </si>
  <si>
    <t>ココカラファイン薬局　イズミヤ八幡店</t>
  </si>
  <si>
    <t>ココカラファインヤッキョク　イズミヤヤワタテン</t>
  </si>
  <si>
    <t>614-8043</t>
  </si>
  <si>
    <t>京都府八幡市八幡一ノ坪23－１イズミヤ八幡店１階</t>
  </si>
  <si>
    <t>株式会社　ネクサス</t>
  </si>
  <si>
    <t>カブシキガイシャ　ネクサス</t>
  </si>
  <si>
    <t>540-0012</t>
  </si>
  <si>
    <t>大阪府大阪市中央区谷町一丁目４番３号ＡＣＮ天満橋ビル10階</t>
  </si>
  <si>
    <t>2642900621</t>
  </si>
  <si>
    <t>レモン薬局　欽明台店</t>
  </si>
  <si>
    <t>レモンヤッキヨク　キンメイダイテン</t>
  </si>
  <si>
    <t>京都府八幡市欽明台中央55-7</t>
  </si>
  <si>
    <t>2642900639</t>
  </si>
  <si>
    <t>ユタカ薬局八幡軸</t>
  </si>
  <si>
    <t>ユタカヤッキョクヤワタジク</t>
  </si>
  <si>
    <t>614-8073</t>
  </si>
  <si>
    <t>京都府八幡市八幡軸３５－１</t>
  </si>
  <si>
    <t>株式会社タイセイメディカルサービス</t>
  </si>
  <si>
    <t>カブシキガイシャタイセイメディカルサービス</t>
  </si>
  <si>
    <t>558-0055</t>
  </si>
  <si>
    <t>大阪市住吉区万代四丁目12番８号</t>
  </si>
  <si>
    <t>2642900662</t>
  </si>
  <si>
    <t>キリン薬局　八幡店</t>
  </si>
  <si>
    <t>キリンヤッキョク　ヤワタテン</t>
  </si>
  <si>
    <t>八幡市男山石城８番地19</t>
  </si>
  <si>
    <t>2642900688</t>
  </si>
  <si>
    <t>八幡ゆう薬局</t>
  </si>
  <si>
    <t>ヤワタユウヤッキョク</t>
  </si>
  <si>
    <t>京都府八幡市八幡中ノ山197番１アネックス香楽園１階</t>
  </si>
  <si>
    <t>新朝日薬局</t>
  </si>
  <si>
    <t>シンアサヒヤッキヨク</t>
  </si>
  <si>
    <t>八幡市男山泉18-13</t>
  </si>
  <si>
    <t>2642900696</t>
  </si>
  <si>
    <t>長岡京市天神２－１－５</t>
  </si>
  <si>
    <t>2643000124</t>
  </si>
  <si>
    <t>天資堂薬局</t>
  </si>
  <si>
    <t>テンシドウヤッキョク</t>
  </si>
  <si>
    <t>京都府長岡京市下海印寺横山２番地１</t>
  </si>
  <si>
    <t>2643000298</t>
  </si>
  <si>
    <t>梅ケ丘薬局</t>
  </si>
  <si>
    <t>ウメガオカヤッキョク</t>
  </si>
  <si>
    <t>小森株式会社</t>
  </si>
  <si>
    <t>コモリカブシキガイシャ</t>
  </si>
  <si>
    <t>長岡京市長岡１丁目１番１０号</t>
  </si>
  <si>
    <t>2643000462</t>
  </si>
  <si>
    <t>小森薬局</t>
  </si>
  <si>
    <t>コモリヤッキョク</t>
  </si>
  <si>
    <t>2643000538</t>
  </si>
  <si>
    <t>ファルコ薬局　一文橋店</t>
  </si>
  <si>
    <t>ファルコヤッキョク　イチモンバシテン</t>
  </si>
  <si>
    <t>京都府長岡京市一文橋２丁目２４の２２</t>
  </si>
  <si>
    <t>長岡京市調子１丁目２３－１０</t>
  </si>
  <si>
    <t>2643000595</t>
  </si>
  <si>
    <t>調子薬局</t>
  </si>
  <si>
    <t>チョウシヤッキョク</t>
  </si>
  <si>
    <t>有限会社Ｋ．Ｐ．コーポレーション</t>
  </si>
  <si>
    <t>ケーピーコーポレーション</t>
  </si>
  <si>
    <t>長岡京市今里西ノ口４－１８</t>
  </si>
  <si>
    <t>2643000637</t>
  </si>
  <si>
    <t>かわかみ調剤薬局</t>
  </si>
  <si>
    <t>カワカミチョウザイヤッキョク</t>
  </si>
  <si>
    <t>株式会社　健友</t>
  </si>
  <si>
    <t>カブシキガイシャ　ケンユウ</t>
  </si>
  <si>
    <t>長岡京市開田４丁目１番５号田中ビル１階</t>
  </si>
  <si>
    <t>2643000678</t>
  </si>
  <si>
    <t>石川調剤薬局</t>
  </si>
  <si>
    <t>イシカワチョウザイヤッキョク</t>
  </si>
  <si>
    <t>株式会社ケアーズ</t>
  </si>
  <si>
    <t>カブシキガイシャケアーズ</t>
  </si>
  <si>
    <t>569-0825</t>
  </si>
  <si>
    <t>大阪府高槻市栄町二丁目5番1号</t>
  </si>
  <si>
    <t>2643000694</t>
  </si>
  <si>
    <t>長岡今里ケアーズ薬局</t>
  </si>
  <si>
    <t>ナガオカイマザトケアーズヤッキョク</t>
  </si>
  <si>
    <t>長岡京市今里西ノ口１０－４</t>
  </si>
  <si>
    <t>カブシキガイシャ　エスファーマシー</t>
  </si>
  <si>
    <t>京都府長岡京市開田４丁目１番7号　ＫＳビル３Ｆ</t>
  </si>
  <si>
    <t>2643000710</t>
  </si>
  <si>
    <t>竹の台調剤薬局</t>
  </si>
  <si>
    <t>タケノダイチョウザイヤッキョク</t>
  </si>
  <si>
    <t>長岡京市開田４丁目４－１０</t>
  </si>
  <si>
    <t>京都府長岡京市金ケ原</t>
  </si>
  <si>
    <t>2643000751</t>
  </si>
  <si>
    <t>梅が丘薬局　高台店</t>
  </si>
  <si>
    <t>ウメガオカヤッキョク　タカダイテン</t>
  </si>
  <si>
    <t>京都府長岡京市金ケ原穴ノ前3-1パレス金ヶ原１階Ａ</t>
  </si>
  <si>
    <t>株式会社　近畿メディカル</t>
  </si>
  <si>
    <t>カブシキカイシャ　キンキメディカル</t>
  </si>
  <si>
    <t>590-0054</t>
  </si>
  <si>
    <t>大阪府堺市堺区京町通４－４</t>
  </si>
  <si>
    <t>2643000769</t>
  </si>
  <si>
    <t>えがおＤｅ薬局　長岡京店</t>
  </si>
  <si>
    <t>エガオＤｅヤッキョク　ナガオカキョウテン</t>
  </si>
  <si>
    <t>京都府長岡京市天神１丁目３番２８号</t>
  </si>
  <si>
    <t>株式会社エスファーマシー</t>
  </si>
  <si>
    <t>カブシキカイシャエスファーマシー</t>
  </si>
  <si>
    <t>2643000801</t>
  </si>
  <si>
    <t>ひじり調剤薬局</t>
  </si>
  <si>
    <t>ヒジリチョウザイヤッキョク</t>
  </si>
  <si>
    <t>京都府長岡京市友岡４丁目２１番１３号ルピナス・ヴィータ１－４</t>
  </si>
  <si>
    <t>株式会社ジャパンファーマシー</t>
  </si>
  <si>
    <t>カブシキカイシャジャパンファーマシー</t>
  </si>
  <si>
    <t>657-0835</t>
  </si>
  <si>
    <t>兵庫県神戸市灘区灘北通５－８－１０</t>
  </si>
  <si>
    <t>2643000843</t>
  </si>
  <si>
    <t>エガオデヤッキョク　ナガオカキョウテン</t>
  </si>
  <si>
    <t>2643000850</t>
  </si>
  <si>
    <t>スギ薬局　長岡天神店</t>
  </si>
  <si>
    <t>スギヤッキョク　ナガオカテンジンテン</t>
  </si>
  <si>
    <t>京都府長岡京市天神一丁目１番５２号田中興産ビル１階</t>
  </si>
  <si>
    <t>2643000876</t>
  </si>
  <si>
    <t>乙訓調剤薬局　長岡店</t>
  </si>
  <si>
    <t>オトクニチョウザイヤッキョク　ナガオカテン</t>
  </si>
  <si>
    <t>京都府長岡京市開田４丁目８－５若竹ビル１F</t>
  </si>
  <si>
    <t>株式会社アイセイ薬局</t>
  </si>
  <si>
    <t>カブシキカイシャアイセイヤッキョク</t>
  </si>
  <si>
    <t>100-0005</t>
  </si>
  <si>
    <t>東京都千代田区丸の内二丁目2番2号丸の内三井ビルディング</t>
  </si>
  <si>
    <t>2643000918</t>
  </si>
  <si>
    <t>アイセイ薬局　長岡天神店</t>
  </si>
  <si>
    <t>アイセイヤッキョク　ナガオカテンジンテン</t>
  </si>
  <si>
    <t>京都府長岡京市開田四丁目8-6クリニックステーション長岡天神1Ｆ</t>
  </si>
  <si>
    <t>株式会社メディアズワン</t>
  </si>
  <si>
    <t>カブシキガイシャメディアズワン</t>
  </si>
  <si>
    <t>京都府長岡京市天神五丁目６番18号</t>
  </si>
  <si>
    <t>2643000926</t>
  </si>
  <si>
    <t>乙訓まち薬局</t>
  </si>
  <si>
    <t>オトクニマチヤッキョク</t>
  </si>
  <si>
    <t>京都府長岡京市天神5-6-18オークリッチながおか102</t>
  </si>
  <si>
    <t>京都府長岡京市開田4丁目１番7号　ＫＳビル３Ｆ</t>
  </si>
  <si>
    <t>2643000934</t>
  </si>
  <si>
    <t>乙訓調剤薬局　今里店</t>
  </si>
  <si>
    <t>オトクニチョウザイヤッキョク　イマザトテン</t>
  </si>
  <si>
    <t>京都府長岡京市今里三ノ坪4-１　コモド長岡京1F</t>
  </si>
  <si>
    <t>2643001023</t>
  </si>
  <si>
    <t>かるがも薬局　長岡京店</t>
  </si>
  <si>
    <t>カルガモヤッキョク　ナガオカキョウテン</t>
  </si>
  <si>
    <t>京都府長岡京市野添２丁目10-17</t>
  </si>
  <si>
    <t>2643001056</t>
  </si>
  <si>
    <t>乙訓調剤薬局　神足店</t>
  </si>
  <si>
    <t>オトクニチョウザイヤッキョク　コウタリテン</t>
  </si>
  <si>
    <t>京都府長岡京市神足１丁目１０番１２号</t>
  </si>
  <si>
    <t>カブシキガイシャユーピーディー</t>
  </si>
  <si>
    <t>2643001064</t>
  </si>
  <si>
    <t>長岡京ゆう薬局</t>
  </si>
  <si>
    <t>ナガオカキョウユウヤッキョク</t>
  </si>
  <si>
    <t>京都府長岡京市神足３丁目４-４長岡京クリニックモール１F</t>
  </si>
  <si>
    <t>2643001106</t>
  </si>
  <si>
    <t>神足まち薬局</t>
  </si>
  <si>
    <t>コウタリマチヤッキョク</t>
  </si>
  <si>
    <t>京都府長岡京市神足一丁目３-２５</t>
  </si>
  <si>
    <t>カブシキガイシャエスファーマシー</t>
  </si>
  <si>
    <t>京都府長岡京市開田４丁目１番７号ＫＳビル３Ｆ</t>
  </si>
  <si>
    <t>2643001122</t>
  </si>
  <si>
    <t>乙訓調剤薬局　花山店</t>
  </si>
  <si>
    <t>オトクニチョウザイヤッキョク　ハナヤマテン</t>
  </si>
  <si>
    <t>京都府長岡京市花山３－１－２</t>
  </si>
  <si>
    <t>2643001205</t>
  </si>
  <si>
    <t>エムハート薬局　馬場店</t>
  </si>
  <si>
    <t>エムハートヤッキョク　ババテン</t>
  </si>
  <si>
    <t>京都府長岡京市馬場見場走り17番地５</t>
  </si>
  <si>
    <t>2643001213</t>
  </si>
  <si>
    <t>ほんべ薬局　セブン通り店</t>
  </si>
  <si>
    <t>ホンベヤッキョク　セブンドオリテン</t>
  </si>
  <si>
    <t>京都府長岡京市長岡２丁目26-17</t>
  </si>
  <si>
    <t>2643001221</t>
  </si>
  <si>
    <t>ほんべ薬局　長岡京駅前店</t>
  </si>
  <si>
    <t>ホンベヤッキョク　ナガオカキョウエキマエテン</t>
  </si>
  <si>
    <t>京都府長岡京市神足２丁目２－１フレンドマート１Ｆ</t>
  </si>
  <si>
    <t>2643001239</t>
  </si>
  <si>
    <t>ほんべ薬局　今里店</t>
  </si>
  <si>
    <t>ホンベヤッキョク　イマザトテン</t>
  </si>
  <si>
    <t>京都府長岡京市今里庄ノ渕33-5</t>
  </si>
  <si>
    <t>2643001247</t>
  </si>
  <si>
    <t>ほんべ薬局　ファミール長岡京店</t>
  </si>
  <si>
    <t>ホンベヤッキョク　ファミールナガオカキョウテン</t>
  </si>
  <si>
    <t>京都府長岡京市開田2-9-12</t>
  </si>
  <si>
    <t>株式会社ユーアイファーマシー</t>
  </si>
  <si>
    <t>カブシキガイシヤユーアイファーマシー</t>
  </si>
  <si>
    <t>670-0962</t>
  </si>
  <si>
    <t>兵庫県姫路市南駅前町100番姫路パラシオ第２ビル３Ｆ</t>
  </si>
  <si>
    <t>2643001262</t>
  </si>
  <si>
    <t>長岡京ゆーあい薬局</t>
  </si>
  <si>
    <t>ナガオカキョウユーアイヤッキヨク</t>
  </si>
  <si>
    <t>京都府長岡京市下海印寺下内田105</t>
  </si>
  <si>
    <t>2643001270</t>
  </si>
  <si>
    <t>薬局ダックス長岡京友岡店</t>
  </si>
  <si>
    <t>ヤッキョクダックスナガオカキョウトモオカテン</t>
  </si>
  <si>
    <t>長岡京市花山３丁目48番地２</t>
  </si>
  <si>
    <t>2643001288</t>
  </si>
  <si>
    <t>ココカラファイン薬局　京都済生会病院店</t>
  </si>
  <si>
    <t>ココカラファインヤッキョク　キョウトサイセイカイビョウインテン</t>
  </si>
  <si>
    <t>京都府長岡京市下海印寺下内田101京都済生会病院内別棟２</t>
  </si>
  <si>
    <t>2643001296</t>
  </si>
  <si>
    <t>Ｉ＆Ｈ長岡京薬局</t>
  </si>
  <si>
    <t>アイアンドエイチナガオカキョウヤッキョク</t>
  </si>
  <si>
    <t>京都府長岡京市開田２丁目12番15号nobless１階</t>
  </si>
  <si>
    <t>2643001304</t>
  </si>
  <si>
    <t>薬局ダックス長岡京井ノ内店</t>
  </si>
  <si>
    <t>ヤッキョクダックスナガオカキョウイノウチテン</t>
  </si>
  <si>
    <t>長岡京市井ノ内南内畑１番地</t>
  </si>
  <si>
    <t>2643001312</t>
  </si>
  <si>
    <t>長岡天神まち薬局</t>
  </si>
  <si>
    <t>ナガオカテンジンマチヤッキヨク</t>
  </si>
  <si>
    <t>京都府長岡京市長岡２丁目1-29アールビル１階</t>
  </si>
  <si>
    <t>2643001320</t>
  </si>
  <si>
    <t>ココカラファイン薬局　アゼリア店</t>
  </si>
  <si>
    <t>ココカラファインヤッキョク　アゼリアテン</t>
  </si>
  <si>
    <t>長岡京市長岡1-1-10</t>
  </si>
  <si>
    <t>株式会社マルナカ薬局</t>
  </si>
  <si>
    <t>カブシキガイシャマルナカヤッキョク</t>
  </si>
  <si>
    <t>向日市寺戸町梅ノ木１０－９</t>
  </si>
  <si>
    <t>2643100056</t>
  </si>
  <si>
    <t>向日市寺戸町大牧１－１９２</t>
  </si>
  <si>
    <t>2643100106</t>
  </si>
  <si>
    <t>伊原薬局</t>
  </si>
  <si>
    <t>イハラヤッキョク</t>
  </si>
  <si>
    <t>向日市上植野町南開４５番地の７</t>
  </si>
  <si>
    <t>2643100197</t>
  </si>
  <si>
    <t>三晃薬局</t>
  </si>
  <si>
    <t>サンコウヤッキョク</t>
  </si>
  <si>
    <t>ユウゲンカイシャケイ・ピイ・コーポレーション</t>
  </si>
  <si>
    <t>向日市寺戸町初田１９の３Ｋ＆Ｃプラザ１Ｆ</t>
  </si>
  <si>
    <t>2643100221</t>
  </si>
  <si>
    <t>かわかみ調剤薬局東向日店</t>
  </si>
  <si>
    <t>カワカミチョウザイヤッキョクヒガシムコウテン</t>
  </si>
  <si>
    <t>2643100247</t>
  </si>
  <si>
    <t>乙訓調剤薬局　向日町店</t>
  </si>
  <si>
    <t>オトクニチョウザイヤッキョク　ムコウマチテン</t>
  </si>
  <si>
    <t>向日市寺戸町辰巳１３－２</t>
  </si>
  <si>
    <t>長岡京市開田4丁目１番７号　ＫＳビル３Ｆ</t>
  </si>
  <si>
    <t>2643100262</t>
  </si>
  <si>
    <t>在宅支援薬局　おとくに</t>
  </si>
  <si>
    <t>ザイタクシエンヤッキョク　オトクニ</t>
  </si>
  <si>
    <t>向日市上植野町南開４９－４</t>
  </si>
  <si>
    <t>株式会社　マツノ薬局</t>
  </si>
  <si>
    <t>カブシキガイシャ　マツノヤッキョク</t>
  </si>
  <si>
    <t>京都府向日市寺戸町久々相８番地の２　パレHSP１０４号</t>
  </si>
  <si>
    <t>2643100304</t>
  </si>
  <si>
    <t>2643100320</t>
  </si>
  <si>
    <t>物集女ゆう薬局</t>
  </si>
  <si>
    <t>モズメユウヤッキョク</t>
  </si>
  <si>
    <t>京都府向日市物集女町池ノ裏２５番地３</t>
  </si>
  <si>
    <t>株式会社プラザ薬局</t>
  </si>
  <si>
    <t>カブシキカイシャプラザヤッキョク</t>
  </si>
  <si>
    <t>581-0004</t>
  </si>
  <si>
    <t>大阪府八尾市東本町3丁目5番3号</t>
  </si>
  <si>
    <t>2643100338</t>
  </si>
  <si>
    <t>プラザ薬局　洛西口店</t>
  </si>
  <si>
    <t>プラザヤッキョク　ラクサイクチテン</t>
  </si>
  <si>
    <t>京都府向日市寺戸町八ノ坪122番地洛西口クリニックビル1階</t>
  </si>
  <si>
    <t>株式会社なの花西日本</t>
  </si>
  <si>
    <t>カブシキガイシャナノハナニシニホン</t>
  </si>
  <si>
    <t>2643100353</t>
  </si>
  <si>
    <t>なの花薬局　洛西口駅前店</t>
  </si>
  <si>
    <t>ナノハナヤッキョク　ラクサイクチエキマエテン</t>
  </si>
  <si>
    <t>京都府向日市寺戸町七ノ坪100</t>
  </si>
  <si>
    <t>梅ヶ丘薬局　東向日店</t>
  </si>
  <si>
    <t>ウメガオカヤッキョク　ヒガシムコウテン</t>
  </si>
  <si>
    <t>京都府向日市寺戸町渋川3-10豊嶋ハイツ1Ｆ</t>
  </si>
  <si>
    <t>2643100361</t>
  </si>
  <si>
    <t>2643100379</t>
  </si>
  <si>
    <t>ユタカ薬局　向日森本</t>
  </si>
  <si>
    <t>ユタカヤッキョク　ムコウモリモト</t>
  </si>
  <si>
    <t>京都府向日市森本町高田11番地</t>
  </si>
  <si>
    <t>2643100437</t>
  </si>
  <si>
    <t>あい薬局　上植野店</t>
  </si>
  <si>
    <t>アイヤッキョク　カミウエノテン</t>
  </si>
  <si>
    <t>京都府向日市上植野町落堀14-5-2</t>
  </si>
  <si>
    <t>株式会社寿々コーポレーション</t>
  </si>
  <si>
    <t>カブシキガイシャスズコーポレーション</t>
  </si>
  <si>
    <t>605-0843</t>
  </si>
  <si>
    <t>京都市東山区六波羅南通二筋目門脇町187番地10</t>
  </si>
  <si>
    <t>2643100460</t>
  </si>
  <si>
    <t>すず薬局　寺戸町店</t>
  </si>
  <si>
    <t>スズヤッキョク　テラドチョウテン</t>
  </si>
  <si>
    <t>京都府向日市寺戸町永田11番地39</t>
  </si>
  <si>
    <t>2643100478</t>
  </si>
  <si>
    <t>ユタカ薬局東向日</t>
  </si>
  <si>
    <t>ユタカヤッキョクヒガシムコウ</t>
  </si>
  <si>
    <t>京都府向日市寺戸町向畑61番</t>
  </si>
  <si>
    <t>株式会社ナーシーズ</t>
  </si>
  <si>
    <t>カブシキガイシャナーシーズ</t>
  </si>
  <si>
    <t>770-0012</t>
  </si>
  <si>
    <t>徳島県徳島市北佐古二番町3-32</t>
  </si>
  <si>
    <t>2643100486</t>
  </si>
  <si>
    <t>ひかり薬局　洛西口駅前店</t>
  </si>
  <si>
    <t>ヒカリヤッキョク　ラクサイグチエキマエテン</t>
  </si>
  <si>
    <t>京都府向日市寺戸町七ノ坪103番地101号室</t>
  </si>
  <si>
    <t>2643100494</t>
  </si>
  <si>
    <t>スギ薬局　上植野店</t>
  </si>
  <si>
    <t>スギヤッキョク　カミウエノテン</t>
  </si>
  <si>
    <t>京都府向日市上植野町桑原１番地の１</t>
  </si>
  <si>
    <t>2643100502</t>
  </si>
  <si>
    <t>西向日ゆう薬局</t>
  </si>
  <si>
    <t>ニシムコウユウヤッキョク</t>
  </si>
  <si>
    <t>京都府向日市上植野町切ノ口６番５号</t>
  </si>
  <si>
    <t>京都府京田辺市田辺中央１丁目６番地３</t>
  </si>
  <si>
    <t>2643200088</t>
  </si>
  <si>
    <t>三和薬局</t>
  </si>
  <si>
    <t>サンワヤッキョク</t>
  </si>
  <si>
    <t>京田辺市草内中垣内１５の１</t>
  </si>
  <si>
    <t>2643200187</t>
  </si>
  <si>
    <t>山崎薬局</t>
  </si>
  <si>
    <t>ヤマザキヤッキョク</t>
  </si>
  <si>
    <t>株式会社Ｒ＆Ｅ　ｍｅｄｉｃａｌ</t>
  </si>
  <si>
    <t>カブシキガイシャアールアンドイー　メディカル</t>
  </si>
  <si>
    <t>大阪府枚方市星丘１－１０－２</t>
  </si>
  <si>
    <t>2643200245</t>
  </si>
  <si>
    <t>駅前薬局　松井山手店</t>
  </si>
  <si>
    <t>エキマエヤッキョク　マツイヤマテテン</t>
  </si>
  <si>
    <t>京都府京田辺市山手東１丁目２番３号丸若ビル１０１号</t>
  </si>
  <si>
    <t>株式会社京寿薬品</t>
  </si>
  <si>
    <t>カブシキガイシャケイジュヤクヒン</t>
  </si>
  <si>
    <t>2643200260</t>
  </si>
  <si>
    <t>京寿薬局　本店</t>
  </si>
  <si>
    <t>ケイジュヤッキョク　ホンテン</t>
  </si>
  <si>
    <t>京都府京田辺市田辺中央六丁目3番地2マジェスティ・セントラルビル１Ｆ</t>
  </si>
  <si>
    <t>株式会社　育星会</t>
  </si>
  <si>
    <t>カブシキガイシャ　イクセイカイ</t>
  </si>
  <si>
    <t>京田辺市山手中央１－１２ローソン松井山手駅前店内</t>
  </si>
  <si>
    <t>2643200294</t>
  </si>
  <si>
    <t>カイセイ薬局</t>
  </si>
  <si>
    <t>カイセイヤッキョク</t>
  </si>
  <si>
    <t>京田辺市田辺中央六丁目２番地４</t>
  </si>
  <si>
    <t>2643200302</t>
  </si>
  <si>
    <t>京寿薬局　田辺西店</t>
  </si>
  <si>
    <t>ケイジュヤッキョク　タナベニシテン</t>
  </si>
  <si>
    <t>京田辺市田辺中央六丁目３番地５</t>
  </si>
  <si>
    <t>有限会社ウイングメディカル</t>
  </si>
  <si>
    <t>ウイングメディカル</t>
  </si>
  <si>
    <t>大阪府枚方市星丘３丁目１番４８号</t>
  </si>
  <si>
    <t>2643200328</t>
  </si>
  <si>
    <t>ツバサ薬局京田辺店</t>
  </si>
  <si>
    <t>ツバサヤッキョクキョウタナベテン</t>
  </si>
  <si>
    <t>京田辺市薪水取５４－５</t>
  </si>
  <si>
    <t>有限会社　東ローズ薬局</t>
  </si>
  <si>
    <t>ユウゲンカイシャ　ヒガシローズヤッキョク</t>
  </si>
  <si>
    <t>京都府京田辺市山手西２丁目２－２</t>
  </si>
  <si>
    <t>2643200344</t>
  </si>
  <si>
    <t>クローバー薬局</t>
  </si>
  <si>
    <t>クローバーヤッキョク</t>
  </si>
  <si>
    <t>京田辺市山手西２丁目２－２</t>
  </si>
  <si>
    <t>南京都薬業　株式会社</t>
  </si>
  <si>
    <t>ミナミキョウトヤクギョウ　カブシキガイシャ</t>
  </si>
  <si>
    <t>2643200351</t>
  </si>
  <si>
    <t>田辺まごころ薬局</t>
  </si>
  <si>
    <t>タナベマゴコロヤッキョク</t>
  </si>
  <si>
    <t>京田辺市河原御影３０－２４橋本テナント１Ｆ</t>
  </si>
  <si>
    <t>2643200369</t>
  </si>
  <si>
    <t>京寿薬局　興戸店</t>
  </si>
  <si>
    <t>ケイジュヤッキョク　コウドテン</t>
  </si>
  <si>
    <t>京都府京田辺市興戸北落延42番地1</t>
  </si>
  <si>
    <t>株式会社育星会</t>
  </si>
  <si>
    <t>カブシキカイシャイクセイカイ</t>
  </si>
  <si>
    <t>530-6006</t>
  </si>
  <si>
    <t>大阪府大阪市北区天満橋１－８－３０ＯＡＰタワー６０９号</t>
  </si>
  <si>
    <t>2643200385</t>
  </si>
  <si>
    <t>カイセイ薬局　松井ケ丘店</t>
  </si>
  <si>
    <t>カイセイヤッキョク　マツイケオカテン</t>
  </si>
  <si>
    <t>京都府京田辺市松井ケ丘３丁目１番８号</t>
  </si>
  <si>
    <t>株式会社Ｌａｓ　ｈｅｒｍａｎａｓ</t>
  </si>
  <si>
    <t>カブシキカイシャラス　エルマーナス</t>
  </si>
  <si>
    <t>京都府京田辺市三山木中央一丁目５番地２</t>
  </si>
  <si>
    <t>2643200393</t>
  </si>
  <si>
    <t>きはら薬局</t>
  </si>
  <si>
    <t>キハラヤッキョク</t>
  </si>
  <si>
    <t>ユウゲンカイシャウイングメディカル</t>
  </si>
  <si>
    <t>大阪府枚方市星丘2丁目14番23号</t>
  </si>
  <si>
    <t>2643200401</t>
  </si>
  <si>
    <t>ツバサ薬局　新田辺駅前店</t>
  </si>
  <si>
    <t>ツバサヤッキョク　シンタナベエキマエテン</t>
  </si>
  <si>
    <t>京都府京田辺市河原受田45番地プランドール京田辺1C号</t>
  </si>
  <si>
    <t>2643200419</t>
  </si>
  <si>
    <t>ユタカ薬局　三山木</t>
  </si>
  <si>
    <t>ユタカヤッキョク　ミヤマギ</t>
  </si>
  <si>
    <t>京都府京田辺市三山木中央七丁目1番地4</t>
  </si>
  <si>
    <t>カブシキカイシャキョウジュヤクヒン</t>
  </si>
  <si>
    <t>2643200427</t>
  </si>
  <si>
    <t>京寿薬局　三山木店</t>
  </si>
  <si>
    <t>キョウジュヤッキョク　ミヤマキテン</t>
  </si>
  <si>
    <t>京都府京田辺市三山木中央一丁目8番地4サザンルネス三山木１F</t>
  </si>
  <si>
    <t>2643200435</t>
  </si>
  <si>
    <t>ユタカ薬局　京田辺</t>
  </si>
  <si>
    <t>ユタカヤッキョク　キョウタナベ</t>
  </si>
  <si>
    <t>京都府京田辺市田辺中央３丁目４－１</t>
  </si>
  <si>
    <t>有限会社東ローズ薬局</t>
  </si>
  <si>
    <t>ユウゲンカイシャヒガシローズヤッキョク</t>
  </si>
  <si>
    <t>2643200443</t>
  </si>
  <si>
    <t>クローバー薬局　東店</t>
  </si>
  <si>
    <t>クローバーヤッキョク　ヒガシテン</t>
  </si>
  <si>
    <t>京都府京田辺市山手西２丁目２－１０日東センタービル１階</t>
  </si>
  <si>
    <t>2643200468</t>
  </si>
  <si>
    <t>アイセイ薬局　花住坂店</t>
  </si>
  <si>
    <t>アイセイヤッキョク　カスミザカテン</t>
  </si>
  <si>
    <t>京都府京田辺市花住坂3-11-1</t>
  </si>
  <si>
    <t>2643200476</t>
  </si>
  <si>
    <t>三山木ゆう薬局</t>
  </si>
  <si>
    <t>ミヤマキユウヤッキョク</t>
  </si>
  <si>
    <t>京都府京田辺市三山木中央四丁目2番地8</t>
  </si>
  <si>
    <t>2643200518</t>
  </si>
  <si>
    <t>ユタカ薬局松井山手</t>
  </si>
  <si>
    <t>ユタカヤッキョクマツイヤマテ</t>
  </si>
  <si>
    <t>京都府京田辺市山手西２丁目１-２</t>
  </si>
  <si>
    <t>株式会社　Ｌａｓ　ｈｅｒｍａｎａｓ</t>
  </si>
  <si>
    <t>カブシキガイシャ　ラス　エルマーナス</t>
  </si>
  <si>
    <t>2643200534</t>
  </si>
  <si>
    <t>きはら薬局　花住坂店</t>
  </si>
  <si>
    <t>キハラヤッキョク　カスミザカテン</t>
  </si>
  <si>
    <t>京田辺市花住坂１丁目15-１ピュア花住Ｂ棟101号</t>
  </si>
  <si>
    <t>2643200542</t>
  </si>
  <si>
    <t>薬局ダックス京田辺駅前店</t>
  </si>
  <si>
    <t>ヤッキヨクダックスキョウタナベエキマエテン</t>
  </si>
  <si>
    <t>京田辺市田辺中央１丁目５番地１</t>
  </si>
  <si>
    <t>2643200559</t>
  </si>
  <si>
    <t>薬局ダックス京田辺三山木店</t>
  </si>
  <si>
    <t>ヤッキョクダックスキョウタナベミヤマキテン</t>
  </si>
  <si>
    <t>京田辺市三山木中央4丁目10番地15</t>
  </si>
  <si>
    <t>2643200567</t>
  </si>
  <si>
    <t>つつじ薬局</t>
  </si>
  <si>
    <t>ツツジヤッキヨク</t>
  </si>
  <si>
    <t>京都府京田辺市興戸東垣内82-2</t>
  </si>
  <si>
    <t>株式会社ハーモニアス</t>
  </si>
  <si>
    <t>カブシキカイシャハーモニアス</t>
  </si>
  <si>
    <t>京田辺市河原受田50-2</t>
  </si>
  <si>
    <t>2643200575</t>
  </si>
  <si>
    <t>フェリス薬局</t>
  </si>
  <si>
    <t>フェリスヤッキヨク</t>
  </si>
  <si>
    <t>京田辺市山手東１－６－２ハチセンビル２号館１Ｆ</t>
  </si>
  <si>
    <t>株式会社サンドラッグ</t>
  </si>
  <si>
    <t>カブシキガイシャサンドラッグ</t>
  </si>
  <si>
    <t>183-0005</t>
  </si>
  <si>
    <t>東京都府中市若松町一丁目38番地の１</t>
  </si>
  <si>
    <t>2643200591</t>
  </si>
  <si>
    <t>サンドラッグフォレストモール京田辺薬局</t>
  </si>
  <si>
    <t>サンドラッグフォレストモールキョウタナベヤッキョク</t>
  </si>
  <si>
    <t>京都府京田辺市同志社山手1-1-1</t>
  </si>
  <si>
    <t>京丹後市峰山町新町１６００ショッピングセンターＭＩＮＥ１階</t>
  </si>
  <si>
    <t>2643300045</t>
  </si>
  <si>
    <t>廣瀬薬局マイン店</t>
  </si>
  <si>
    <t>ヒロセヤッキョク</t>
  </si>
  <si>
    <t>京丹後市大宮町口大野６６７</t>
  </si>
  <si>
    <t>2643300060</t>
  </si>
  <si>
    <t>原武薬局</t>
  </si>
  <si>
    <t>ハラタケヤッキョク</t>
  </si>
  <si>
    <t>京丹後市弥栄町溝谷３３１２番地</t>
  </si>
  <si>
    <t>2643300110</t>
  </si>
  <si>
    <t>安達薬局</t>
  </si>
  <si>
    <t>アダチヤッキョク</t>
  </si>
  <si>
    <t>京丹後市久美浜町3039</t>
  </si>
  <si>
    <t>2643300136</t>
  </si>
  <si>
    <t>野村薬局</t>
  </si>
  <si>
    <t>ノムラヤッキョク</t>
  </si>
  <si>
    <t>629-3556</t>
  </si>
  <si>
    <t>京丹後市久美浜町３０３９</t>
  </si>
  <si>
    <t>2643300151</t>
  </si>
  <si>
    <t>日本調剤久美浜薬局</t>
  </si>
  <si>
    <t>ニホンチョウザイクミハマヤッキョク</t>
  </si>
  <si>
    <t>京丹後市久美浜町栃谷今森２０５０</t>
  </si>
  <si>
    <t>京丹後市峰山町呉服21</t>
  </si>
  <si>
    <t>2643300201</t>
  </si>
  <si>
    <t>ミドリ薬局</t>
  </si>
  <si>
    <t>ゴダイ　株式会社</t>
  </si>
  <si>
    <t>ゴダイ　カブシキガイシャ</t>
  </si>
  <si>
    <t>629-3400</t>
  </si>
  <si>
    <t>兵庫県姫路市綿町１０４番地　スクエアビル　２Ｆ</t>
  </si>
  <si>
    <t>2643300227</t>
  </si>
  <si>
    <t>ゴダイ薬局久美浜店</t>
  </si>
  <si>
    <t>ゴダイヤッキョククミハマテン</t>
  </si>
  <si>
    <t>京都府京丹後市久美浜町２６２</t>
  </si>
  <si>
    <t>2643300250</t>
  </si>
  <si>
    <t>丹後大宮ゆう薬局</t>
  </si>
  <si>
    <t>タンゴオオミヤユウヤッキョク</t>
  </si>
  <si>
    <t>京都府京丹後市大宮町周枳小字モトレ1805番</t>
  </si>
  <si>
    <t>2643300268</t>
  </si>
  <si>
    <t>河辺ゆう薬局</t>
  </si>
  <si>
    <t>コウベユウヤッキョク</t>
  </si>
  <si>
    <t>京都府京丹後市大宮町河辺小字柳ヶ坪2388-1</t>
  </si>
  <si>
    <t>京都市左京区浄土寺下馬場町１０６番地</t>
  </si>
  <si>
    <t>2643300284</t>
  </si>
  <si>
    <t>峰山新町ゆう薬局</t>
  </si>
  <si>
    <t>ミネヤマシンマチユウヤッキョク</t>
  </si>
  <si>
    <t>京丹後市峰山町新町小字小金曲320番地３</t>
  </si>
  <si>
    <t>兵庫県姫路市綿町104番地スクエアビル２Ｆ</t>
  </si>
  <si>
    <t>2643300292</t>
  </si>
  <si>
    <t>ゴダイ薬局　峰山新町店</t>
  </si>
  <si>
    <t>ゴダイヤッキョク　ミネヤマシンマチテン</t>
  </si>
  <si>
    <t>京都府京丹後市峰山町新町2462-2</t>
  </si>
  <si>
    <t>2643300300</t>
  </si>
  <si>
    <t>弥栄ゆう薬局</t>
  </si>
  <si>
    <t>ヤサカユウヤッキョク</t>
  </si>
  <si>
    <t>京都府京丹後市弥栄町溝谷小字河ノ辺5433番１</t>
  </si>
  <si>
    <t>兵庫県姫路市綿町１０４スクエアビル　２F</t>
  </si>
  <si>
    <t>2643300318</t>
  </si>
  <si>
    <t>ゴダイ薬局　弥栄店</t>
  </si>
  <si>
    <t>ゴダイヤッキョク　ヤサカテン</t>
  </si>
  <si>
    <t>京都府京丹後市弥栄町溝谷3472-1</t>
  </si>
  <si>
    <t>2643300326</t>
  </si>
  <si>
    <t>日本調剤　弥栄薬局</t>
  </si>
  <si>
    <t>ニホンチョウザイ　ヤサカヤッキョク</t>
  </si>
  <si>
    <t>京都府京丹後市弥栄町溝谷六反田3446-1</t>
  </si>
  <si>
    <t>2643300334</t>
  </si>
  <si>
    <t>網野ゆう薬局</t>
  </si>
  <si>
    <t>アミノユウヤッキョク</t>
  </si>
  <si>
    <t>京都府京丹後市網野町網野小字福田後99-9</t>
  </si>
  <si>
    <t>601-0754</t>
  </si>
  <si>
    <t>南丹市美山町和泉蛭子２０－１</t>
  </si>
  <si>
    <t>2643400019</t>
  </si>
  <si>
    <t>阪中薬局</t>
  </si>
  <si>
    <t>サカナカヤッキョク</t>
  </si>
  <si>
    <t>大阪市淀川区宮原三丁目５番３６号新大阪ＭＴビル２号館１４階</t>
  </si>
  <si>
    <t>2643400084</t>
  </si>
  <si>
    <t>フロンティア薬局　八木店</t>
  </si>
  <si>
    <t>フロンティアヤッキョク　ヤギテン</t>
  </si>
  <si>
    <t>南丹市八木町八木上野２５番地５</t>
  </si>
  <si>
    <t>2643400100</t>
  </si>
  <si>
    <t>日本調剤　船井薬局</t>
  </si>
  <si>
    <t>ニホンチョウザイ　フナイヤッキョク</t>
  </si>
  <si>
    <t>南丹市八木町八木東久保１６番</t>
  </si>
  <si>
    <t>株式会社平塚薬局</t>
  </si>
  <si>
    <t>ヒラツカヤッキョク</t>
  </si>
  <si>
    <t>606-8396</t>
  </si>
  <si>
    <t>京都市左京区丸太町通川端東入下堤町７８</t>
  </si>
  <si>
    <t>2643400134</t>
  </si>
  <si>
    <t>平塚薬局　園部</t>
  </si>
  <si>
    <t>ヒラツカヤッキョク　ソノベ</t>
  </si>
  <si>
    <t>南丹市園部町横田３号１５１－２</t>
  </si>
  <si>
    <t>622-0014</t>
  </si>
  <si>
    <t>南丹市園部町上本町１０</t>
  </si>
  <si>
    <t>2643400159</t>
  </si>
  <si>
    <t>竹中薬局</t>
  </si>
  <si>
    <t>タケナカヤッキョク</t>
  </si>
  <si>
    <t>総合メディカル株式会社</t>
  </si>
  <si>
    <t>ソウゴウメディカルカブシキガイシャ</t>
  </si>
  <si>
    <t>810-0041</t>
  </si>
  <si>
    <t>福岡県福岡市中央区大名２丁目9-23</t>
  </si>
  <si>
    <t>2643400167</t>
  </si>
  <si>
    <t>そうごう薬局　園部店</t>
  </si>
  <si>
    <t>ソウゴウヤッキョク　ソノベテン</t>
  </si>
  <si>
    <t>南丹市園部町美園町６-２７-２</t>
  </si>
  <si>
    <t>2643400175</t>
  </si>
  <si>
    <t>そのべゆう薬局</t>
  </si>
  <si>
    <t>ソノベユウヤッキョク</t>
  </si>
  <si>
    <t>京都府南丹市園部町宮町38番</t>
  </si>
  <si>
    <t>2643400183</t>
  </si>
  <si>
    <t>薬局ダックス南丹園部店</t>
  </si>
  <si>
    <t>ヤッキョクダックスナンタンソノベテン</t>
  </si>
  <si>
    <t>京都府南丹市園部町内林町2-76</t>
  </si>
  <si>
    <t>2643400217</t>
  </si>
  <si>
    <t>日吉ゆう薬局</t>
  </si>
  <si>
    <t>ヒヨシユウヤッキョク</t>
  </si>
  <si>
    <t>京都府南丹市日吉町保野田長通16-3番</t>
  </si>
  <si>
    <t>2643400225</t>
  </si>
  <si>
    <t>八木ゆう薬局</t>
  </si>
  <si>
    <t>ヤギユウヤッキョク</t>
  </si>
  <si>
    <t>京都府南丹市八木町八木上野24番地の3</t>
  </si>
  <si>
    <t>株式会社LEAPH</t>
  </si>
  <si>
    <t>京都市左京区岩倉中町88番地３</t>
  </si>
  <si>
    <t>2643400233</t>
  </si>
  <si>
    <t>のぞみ薬局</t>
  </si>
  <si>
    <t>ノゾミヤッキョク</t>
  </si>
  <si>
    <t>南丹市八木町八木上野32番地１</t>
  </si>
  <si>
    <t>2643400258</t>
  </si>
  <si>
    <t>美山ゆう薬局</t>
  </si>
  <si>
    <t>ミヤマユウヤッキョク</t>
  </si>
  <si>
    <t>南丹市美山町安掛下23番地</t>
  </si>
  <si>
    <t>木津川市木津池田２番地</t>
  </si>
  <si>
    <t>2643500032</t>
  </si>
  <si>
    <t>山口薬局木津店</t>
  </si>
  <si>
    <t>ヤマグチヤッキョク　キズテン</t>
  </si>
  <si>
    <t>有限会社セブンプロジェクト</t>
  </si>
  <si>
    <t>ユウゲンガイシャセブンプロジェクト</t>
  </si>
  <si>
    <t>木津川市州見台３丁目８番地５</t>
  </si>
  <si>
    <t>2643500057</t>
  </si>
  <si>
    <t>薬局セブンファーマシー木津南店</t>
  </si>
  <si>
    <t>セブンファーマシーキヅミナミテン</t>
  </si>
  <si>
    <t>木津川市木津町西垣外３８の２</t>
  </si>
  <si>
    <t>2643500065</t>
  </si>
  <si>
    <t>はたけやま薬局</t>
  </si>
  <si>
    <t>ハタケヤマヤッキョク</t>
  </si>
  <si>
    <t>ケアーズ</t>
  </si>
  <si>
    <t>2643500073</t>
  </si>
  <si>
    <t>木津ケアーズ薬局</t>
  </si>
  <si>
    <t>キヅケアーズヤッキョク</t>
  </si>
  <si>
    <t>京都府木津川市木津池田20</t>
  </si>
  <si>
    <t>631-0805</t>
  </si>
  <si>
    <t>奈良市右京３丁目６-２</t>
  </si>
  <si>
    <t>2643500081</t>
  </si>
  <si>
    <t>薬局　セブンファーマシーくにみ台店</t>
  </si>
  <si>
    <t>セブンファーマシークニミダイテン</t>
  </si>
  <si>
    <t>木津川市州見台７丁目１－１</t>
  </si>
  <si>
    <t>木津川市州見台５丁目２１－１０－１</t>
  </si>
  <si>
    <t>2643500099</t>
  </si>
  <si>
    <t>ハート薬局</t>
  </si>
  <si>
    <t>ハートヤッキョク</t>
  </si>
  <si>
    <t>ウイング・ケアワークス有限会社</t>
  </si>
  <si>
    <t>ウイング・ケアワークスユウゲンカイシャ</t>
  </si>
  <si>
    <t>京都府木津川市兜台７丁目１０－２</t>
  </si>
  <si>
    <t>2643500107</t>
  </si>
  <si>
    <t>つばさ薬局</t>
  </si>
  <si>
    <t>ツバサヤッキョク</t>
  </si>
  <si>
    <t>619-1113</t>
  </si>
  <si>
    <t>木津川市加茂町北船屋２４</t>
  </si>
  <si>
    <t>2643500156</t>
  </si>
  <si>
    <t>山口薬局</t>
  </si>
  <si>
    <t>ヤマグチヤッキョク</t>
  </si>
  <si>
    <t>サン薬局　木津店</t>
  </si>
  <si>
    <t>サンヤッキョク　キヅテン</t>
  </si>
  <si>
    <t>京都府木津川市木津駅前一丁目１９番地</t>
  </si>
  <si>
    <t>2643500172</t>
  </si>
  <si>
    <t>京都府木津川市山城町平尾南払戸１０５－２</t>
  </si>
  <si>
    <t>2643500180</t>
  </si>
  <si>
    <t>ミタニ薬局</t>
  </si>
  <si>
    <t>ミタニヤッキョク</t>
  </si>
  <si>
    <t>2643500198</t>
  </si>
  <si>
    <t>フロンティア薬局　木津駅前店</t>
  </si>
  <si>
    <t>フロンティアヤッキョク　キヅエキマエテン</t>
  </si>
  <si>
    <t>京都府木津川市木津駅前1丁目24番地</t>
  </si>
  <si>
    <t>株式会社調剤．ｃｏｍ</t>
  </si>
  <si>
    <t>カブシキガイシャチョウザイ．Ｃｏｍ</t>
  </si>
  <si>
    <t>550-0002</t>
  </si>
  <si>
    <t>大阪府大阪市西区江戸堀二丁目１番１号江戸堀センタービル９階</t>
  </si>
  <si>
    <t>2643500255</t>
  </si>
  <si>
    <t>あさがお薬局</t>
  </si>
  <si>
    <t>アサガオヤッキョク</t>
  </si>
  <si>
    <t>京都府木津川市木津池田３０－９</t>
  </si>
  <si>
    <t>616-8262</t>
  </si>
  <si>
    <t>京都府京都市右京区梅ケ畑向ノ地町14-12</t>
  </si>
  <si>
    <t>2643500263</t>
  </si>
  <si>
    <t>南加茂台薬局</t>
  </si>
  <si>
    <t>ナンカモダイヤッキョク</t>
  </si>
  <si>
    <t>京都府木津川市南加茂台9-14-1</t>
  </si>
  <si>
    <t>株式会社関西ファーマシー</t>
  </si>
  <si>
    <t>カブシキカイシャカンサイファーマシー</t>
  </si>
  <si>
    <t>京都府木津川市木津駅前一丁目１０番地</t>
  </si>
  <si>
    <t>2643500271</t>
  </si>
  <si>
    <t>センター薬局</t>
  </si>
  <si>
    <t>センターヤッキョク</t>
  </si>
  <si>
    <t>イオンリテール株式会社</t>
  </si>
  <si>
    <t>イオンリテールカブシキカイシャ</t>
  </si>
  <si>
    <t>261-0023</t>
  </si>
  <si>
    <t>千葉県千葉市美浜区中瀬一丁目５番地１</t>
  </si>
  <si>
    <t>2643500289</t>
  </si>
  <si>
    <t>イオン薬局高の原店</t>
  </si>
  <si>
    <t>イオンヤッキョクタカノハラテン</t>
  </si>
  <si>
    <t>京都府木津川市相楽台１－１－１イオン高の原店２階</t>
  </si>
  <si>
    <t>東京都千代田区外神田二丁目2番15号</t>
  </si>
  <si>
    <t>2643500305</t>
  </si>
  <si>
    <t>ウエルシア薬局　木津川州見台店</t>
  </si>
  <si>
    <t>ウエルシアヤッキョク　キヅガワクニミダイテン</t>
  </si>
  <si>
    <t>京都府木津川市州見台8-4-12</t>
  </si>
  <si>
    <t>サン薬局　木津東店</t>
  </si>
  <si>
    <t>サンヤッキョク　キヅヒガシテン</t>
  </si>
  <si>
    <t>京都府木津川市城山台７丁目４３－３</t>
  </si>
  <si>
    <t>2643500313</t>
  </si>
  <si>
    <t>株式会社なごみ薬局</t>
  </si>
  <si>
    <t>カブシキカイシャナゴミヤッキョク</t>
  </si>
  <si>
    <t>京都府相楽郡精華町精華台二丁目10番地13</t>
  </si>
  <si>
    <t>2643500321</t>
  </si>
  <si>
    <t>なごみ薬局　西木津店</t>
  </si>
  <si>
    <t>ナゴミヤッキョク　ニシキヅテン</t>
  </si>
  <si>
    <t>京都府木津川市相楽川ノ尻80-6</t>
  </si>
  <si>
    <t>合同会社川田薬局</t>
  </si>
  <si>
    <t>ゴウドウカイシャカワタヤッキョク</t>
  </si>
  <si>
    <t>京都府木津川市山城町綺田鳥居4番1</t>
  </si>
  <si>
    <t>2643500339</t>
  </si>
  <si>
    <t>かわた薬局</t>
  </si>
  <si>
    <t>カワタヤッキョク</t>
  </si>
  <si>
    <t>2643500347</t>
  </si>
  <si>
    <t>高の原ゆう薬局</t>
  </si>
  <si>
    <t>タカノハラユウヤッキョク</t>
  </si>
  <si>
    <t>京都府木津川市相楽台二丁目2番1</t>
  </si>
  <si>
    <t>東京都千代田区外神田二丁目2番5号</t>
  </si>
  <si>
    <t>2643500354</t>
  </si>
  <si>
    <t>ウエルシア薬局　木津川山田川駅前店</t>
  </si>
  <si>
    <t>ウエルシアヤッキョク　キヅガワヤマダカワエキマエテン</t>
  </si>
  <si>
    <t>京都府木津川市相楽城西26-2</t>
  </si>
  <si>
    <t>2643500362</t>
  </si>
  <si>
    <t>ウエルシア薬局　イオン高の原店</t>
  </si>
  <si>
    <t>ウエルシアヤッキョク　イオンタカノハラテン</t>
  </si>
  <si>
    <t>京都府木津川市相楽台１丁目１番１イオン高の原ショッピングセンター２Ｆ</t>
  </si>
  <si>
    <t>2643500370</t>
  </si>
  <si>
    <t>くにみ台薬局</t>
  </si>
  <si>
    <t>クニミダイヤッキョク</t>
  </si>
  <si>
    <t>京都府木津川市州見台8-4-9</t>
  </si>
  <si>
    <t>2643500420</t>
  </si>
  <si>
    <t>フォレストモール木津川調剤薬局</t>
  </si>
  <si>
    <t>フォレストモールキヅガワチョウザイヤッキョク</t>
  </si>
  <si>
    <t>京都府木津川市梅美台１－１－１</t>
  </si>
  <si>
    <t>サン薬局　木津西店</t>
  </si>
  <si>
    <t>サンヤッキョク　キヅニシテン</t>
  </si>
  <si>
    <t>木津川市木津池田20-8</t>
  </si>
  <si>
    <t>2643500438</t>
  </si>
  <si>
    <t>京都府相楽郡精華町桜が丘三丁目２番地１</t>
  </si>
  <si>
    <t>2643500446</t>
  </si>
  <si>
    <t>うさぎや薬局加茂店</t>
  </si>
  <si>
    <t>ウサギヤヤッキョクカモテン</t>
  </si>
  <si>
    <t>京都府木津川市加茂町里南古田134番地</t>
  </si>
  <si>
    <t>株式会社つむぎ</t>
  </si>
  <si>
    <t>カブシキガイシャツムギ</t>
  </si>
  <si>
    <t>京都府木津川市木津川台７丁目１－４</t>
  </si>
  <si>
    <t>2643500453</t>
  </si>
  <si>
    <t>ひだまり薬局木津川台店</t>
  </si>
  <si>
    <t>ヒダマリヤッキヨクキヅガワダイテン</t>
  </si>
  <si>
    <t>2643500479</t>
  </si>
  <si>
    <t>メイプル薬局　木津川台店</t>
  </si>
  <si>
    <t>メイプルヤッキョク　キヅガワダイテン</t>
  </si>
  <si>
    <t>木津川市吐師宮ノ前15-8</t>
  </si>
  <si>
    <t>株式会社コミュニティメディカル</t>
  </si>
  <si>
    <t>カブシキガイシャコミュニティメディカル</t>
  </si>
  <si>
    <t>170-0012</t>
  </si>
  <si>
    <t>東京都豊島区上池袋1-38-10不二ビル101</t>
  </si>
  <si>
    <t>2643500495</t>
  </si>
  <si>
    <t>ヒダマリヤッキョクキヅガワダイテン</t>
  </si>
  <si>
    <t>京都府木津川市木津川台7-1-4</t>
  </si>
  <si>
    <t>2651180016</t>
  </si>
  <si>
    <t>イリョウホウジンケイシンカイカイゴロウジンホケンシセツヒシノサトホウモンリハビリテーション</t>
  </si>
  <si>
    <t>京都府久世郡久御山町佐古内屋敷８１番地１</t>
  </si>
  <si>
    <t>イリョウホウジンケイシンカイカイゴロウジンホケンシセツヒシノサト</t>
  </si>
  <si>
    <t>イリョウホウジンケイシンカイケアプランセンターリエゾンクミヤマ　ヒシノサト</t>
  </si>
  <si>
    <t>京都府久世郡久御山町佐古内屋敷８１－１</t>
  </si>
  <si>
    <t>医療法人尼崎厚生会（財団）</t>
  </si>
  <si>
    <t>アマガサキコウセイカイ（ザイダン）</t>
  </si>
  <si>
    <t>661-0025</t>
  </si>
  <si>
    <t>兵庫県尼崎市立花町四丁目３番１８号</t>
  </si>
  <si>
    <t>2651280014</t>
  </si>
  <si>
    <t>医療法人尼崎厚生会（財団）訪問リハビリテーションいつわ</t>
  </si>
  <si>
    <t>イリョウホウジンアマガサキコウセイカイ（ザイダン）ホウモンリハビリテーションイツワ</t>
  </si>
  <si>
    <t>611-0015</t>
  </si>
  <si>
    <t>京都府宇治市志津川南詰12番地</t>
  </si>
  <si>
    <t>シヅカワイツワノソノロウジンホケンシセツ</t>
  </si>
  <si>
    <t>京都府宇治市志津川南詰１２</t>
  </si>
  <si>
    <t>社会福祉法人　あじろぎ会</t>
  </si>
  <si>
    <t>シャカイフクシホウジン　アジロギカイ</t>
  </si>
  <si>
    <t>京都府宇治市五ケ庄芝ノ東５４番２号</t>
  </si>
  <si>
    <t>2651280030</t>
  </si>
  <si>
    <t>宇治病院通所リハビリセンター</t>
  </si>
  <si>
    <t>ウジビョウインツウショリハビリセンター</t>
  </si>
  <si>
    <t>ヘイセイロウジンホケンシセツ</t>
  </si>
  <si>
    <t>2651280048</t>
  </si>
  <si>
    <t>医療法人徳洲会　宇治徳洲苑　訪問リハビリステーション</t>
  </si>
  <si>
    <t>イリョウホウジントクシュウカイ　ウジトクシュウエン　ホウモンリハビリステーション</t>
  </si>
  <si>
    <t>京都府宇治市槇島町石橋１４５番地</t>
  </si>
  <si>
    <t>医療法人徳洲会　宇治徳洲苑</t>
  </si>
  <si>
    <t>イリョウホウジントクシュウカイ　ウジトクシュウエン</t>
  </si>
  <si>
    <t>2651480010</t>
  </si>
  <si>
    <t>イリョウホウジンシャダンイセイカイカイゴロウジンホケンシセツトチノキ</t>
  </si>
  <si>
    <t>京都府相楽郡精華町精華台七丁目4番地１</t>
  </si>
  <si>
    <t>カイゴロウジンホケンシセツ　トチノキ</t>
  </si>
  <si>
    <t>2651580033</t>
  </si>
  <si>
    <t>京丹波町介護療養型老人保健施設</t>
  </si>
  <si>
    <t>キョウタンバチョウカイゴリョウヨウガタロウジンホケンシセツ</t>
  </si>
  <si>
    <t>京都府船井郡京丹波町本庄今福５番地</t>
  </si>
  <si>
    <t>医療法人大澤会</t>
  </si>
  <si>
    <t>オオサワカイ</t>
  </si>
  <si>
    <t>604-0000</t>
  </si>
  <si>
    <t>京都市中京区錦小路通東洞院東入西魚屋町６１７</t>
  </si>
  <si>
    <t>2651680015</t>
  </si>
  <si>
    <t>イリョウホウジンオオサワカイホウモンリハビリテーションジギョウショコモレビ</t>
  </si>
  <si>
    <t>京都府亀岡市千代川町北ノ庄向条２４番地</t>
  </si>
  <si>
    <t>コモレビ</t>
  </si>
  <si>
    <t>イリョウホウジンオオサワカイキョタクカイゴシエンジギョウショ　コモレビ</t>
  </si>
  <si>
    <t>医療法人社団陽生会</t>
  </si>
  <si>
    <t>ヨウセイカイ</t>
  </si>
  <si>
    <t>亀岡市篠町篠洗川４７番地１</t>
  </si>
  <si>
    <t>2651680023</t>
  </si>
  <si>
    <t>ヨウセイエン</t>
  </si>
  <si>
    <t>京都府亀岡市篠町篠洗川４７番地１号</t>
  </si>
  <si>
    <t>ヨウセイエンキョタクカイゴシエンジギョウショ</t>
  </si>
  <si>
    <t>京都府亀岡市篠町篠洗川４７の１</t>
  </si>
  <si>
    <t>カイゴロウジンホケンシセツヨウセイエン</t>
  </si>
  <si>
    <t>社会福祉法人丹の国福祉会</t>
  </si>
  <si>
    <t>シャカイフクシホウジンニノクニフクシカイ</t>
  </si>
  <si>
    <t>京都府綾部市小畑町埋野９８の１</t>
  </si>
  <si>
    <t>2651880011</t>
  </si>
  <si>
    <t>ロウジンホケンシセツアヤベ</t>
  </si>
  <si>
    <t>アヤベニシ</t>
  </si>
  <si>
    <t>医療法人社団恵心会</t>
  </si>
  <si>
    <t>イリョウホウジンシャダンケイシンカイ</t>
  </si>
  <si>
    <t>600-8884</t>
  </si>
  <si>
    <t>京都市下京区西七条南衣田町１１</t>
  </si>
  <si>
    <t>2651880029</t>
  </si>
  <si>
    <t>イリョウホウジンシャダンエシンカイキョウトアヤベサクラホームホウモンリハビリテーション</t>
  </si>
  <si>
    <t>介護老人保健施設京都綾部さくらホームデイケアセンター</t>
  </si>
  <si>
    <t>カイゴロウジンホケンシセツキョウトアヤベサクラホームホームデイケアセンター</t>
  </si>
  <si>
    <t>介護老人保健施設京都綾部さくらホーム</t>
  </si>
  <si>
    <t>カイゴロウジンホケンシセツキョウトアヤベサクラホーム</t>
  </si>
  <si>
    <t>カイゴロウジンホケンシセツキョウトアヤベサクラホームキョタクカイゴシエンジギョウショ</t>
  </si>
  <si>
    <t>社会福祉法人北星会</t>
  </si>
  <si>
    <t>シャカイフクシホウジンホクセイカイ　</t>
  </si>
  <si>
    <t>宮津市字宮村1277番地</t>
  </si>
  <si>
    <t>2652180015</t>
  </si>
  <si>
    <t>ナギサエンホウモンリハビリテーションジギョウショ</t>
  </si>
  <si>
    <t>リハ・ヴィラナギサエン</t>
  </si>
  <si>
    <t>ナギサエンキョタクカイゴシエンジギョウショ</t>
  </si>
  <si>
    <t>スイセイカイ</t>
  </si>
  <si>
    <t>2652680014</t>
  </si>
  <si>
    <t>ダイイチリョクフウエン</t>
  </si>
  <si>
    <t>2652680022</t>
  </si>
  <si>
    <t>ホウモンリハビリテーション「サクラエン」</t>
  </si>
  <si>
    <t>カイゴロウジンホケンシセツサクラエン</t>
  </si>
  <si>
    <t>カイゴサクラエン</t>
  </si>
  <si>
    <t>キョタクカイゴシエンジギョウショ「サクラエン」</t>
  </si>
  <si>
    <t>サクラエン</t>
  </si>
  <si>
    <t>国家公務員共済組合連合会</t>
  </si>
  <si>
    <t>コッカコウムインキョウサイクミアイレンゴウカイ</t>
  </si>
  <si>
    <t>102-8081</t>
  </si>
  <si>
    <t>東京都千代田区九段南１丁目１番１０号九段合同庁舎</t>
  </si>
  <si>
    <t>2652780012</t>
  </si>
  <si>
    <t>カイゴロウジンホケンシセツスコヤカノモリ</t>
  </si>
  <si>
    <t>京都府舞鶴市字引土６３０番地</t>
  </si>
  <si>
    <t>国家公務員共済組合連合会舞鶴共済病院介護老人保健施設すこやかの森</t>
  </si>
  <si>
    <t>コッカコウムインキョウサイクミアイレンゴウカイマイヅルキョウサイビョウイン</t>
  </si>
  <si>
    <t>社会医療法人社団正峰会</t>
  </si>
  <si>
    <t>シャカイイリョウホウジンシャダンセイホウカイ</t>
  </si>
  <si>
    <t>679-0321</t>
  </si>
  <si>
    <t>兵庫県西脇市黒田庄町田高３１３番地</t>
  </si>
  <si>
    <t>2652780020</t>
  </si>
  <si>
    <t>アザレアマイヅルホウモンリハビリテーションセンター</t>
  </si>
  <si>
    <t>アザレアマイヅル</t>
  </si>
  <si>
    <t>医療法人医誠会</t>
  </si>
  <si>
    <t>イリョウホウジンイセイカイ</t>
  </si>
  <si>
    <t>533-0022</t>
  </si>
  <si>
    <t>大阪府大阪市東淀川区菅原６－２－２５</t>
  </si>
  <si>
    <t>2652780038</t>
  </si>
  <si>
    <t>カイゴロウジンホケンシセツエスペラルヒガシマイヅル</t>
  </si>
  <si>
    <t>京都府舞鶴市字大波下小字前田７６５番１６</t>
  </si>
  <si>
    <t>エスペラルケアプランセンターヒガシマイヅル</t>
  </si>
  <si>
    <t>2652880010</t>
  </si>
  <si>
    <t>医療法人啓信会 介護老人保健施設 萌木の村</t>
  </si>
  <si>
    <t>イリョウホウジンケイシンカイ　カイゴロウジンホケンシセツ　モエギノムラ</t>
  </si>
  <si>
    <t>京都府城陽市寺田奥山１番地６</t>
  </si>
  <si>
    <t>医療法人啓信会　介護老人保健施設　萌木の村</t>
  </si>
  <si>
    <t>イリョウホウジンケイシンカイ　カイゴロウジンホケンシセツ　モエキノムラ</t>
  </si>
  <si>
    <t>社会福祉法人南山城学園</t>
  </si>
  <si>
    <t>シャカイフクシホウジンミナミヤマシロガクエン</t>
  </si>
  <si>
    <t>京都府城陽市富野狼谷２番地１</t>
  </si>
  <si>
    <t>2652880028</t>
  </si>
  <si>
    <t>ホウモンリハビリテーション　キラメキ</t>
  </si>
  <si>
    <t>介護老人保健施設　煌　通所リハビリテーション</t>
  </si>
  <si>
    <t>カイゴロウジンホケンシセツ　キラメキ　ツウショリハビリテーション</t>
  </si>
  <si>
    <t>介護老人保健施設煌</t>
  </si>
  <si>
    <t>カイゴロウジンホケンシセツキラメキ</t>
  </si>
  <si>
    <t>イセイカイ</t>
  </si>
  <si>
    <t>2652980018</t>
  </si>
  <si>
    <t>イワシミズ</t>
  </si>
  <si>
    <t>京都府八幡市川口別所６６</t>
  </si>
  <si>
    <t>京都府八幡市八幡五反田３９番地１</t>
  </si>
  <si>
    <t>2652980026</t>
  </si>
  <si>
    <t>医療法人社団医聖会介護老人保健施設梨の里　</t>
  </si>
  <si>
    <t>イリョウホウジンシャダンイセイカイカイゴロウジンホケンシセツナシノサト　</t>
  </si>
  <si>
    <t>京都府八幡市八幡柿木垣内25番地１</t>
  </si>
  <si>
    <t>イリョウホウジンシャダンイセイカイカイゴロウジンホケンシセツナシノサト</t>
  </si>
  <si>
    <t>京都府八幡市八幡柿木内２５－１</t>
  </si>
  <si>
    <t>2653080016</t>
  </si>
  <si>
    <t>アゼリアガーデン・ホウモンリハビリセンター</t>
  </si>
  <si>
    <t>京都府長岡京市友岡４丁目１１４</t>
  </si>
  <si>
    <t>ロウジンホケンシセツアゼリアガーデン</t>
  </si>
  <si>
    <t>キョタクカイゴシエンジギョウショアゼリア</t>
  </si>
  <si>
    <t>医療法人同仁会（社団）</t>
  </si>
  <si>
    <t>イリョウホウジンドウジンカイ</t>
  </si>
  <si>
    <t>601-8453</t>
  </si>
  <si>
    <t>京都市南区唐橋羅城門町１０番地</t>
  </si>
  <si>
    <t>2653080024</t>
  </si>
  <si>
    <t>カイゴロウジンホケンシセツマムフローラ</t>
  </si>
  <si>
    <t>長岡京市奥海印寺奥ノ院２５番地２</t>
  </si>
  <si>
    <t>医療法人同仁会（社団）介護老人保健施設マムフローラ</t>
  </si>
  <si>
    <t>イリョウホウジンドウジンカイ（シャダン）カイゴロウジンホケンシセツマムフローラ</t>
  </si>
  <si>
    <t>イリョウホウジンドウジンカイ　カイゴロウジンホケンシセツマムフローラ</t>
  </si>
  <si>
    <t>長岡京市開田2-14-26</t>
  </si>
  <si>
    <t>2653080032</t>
  </si>
  <si>
    <t>介護老人保健施設　春風</t>
  </si>
  <si>
    <t>カイゴロウジンホケンシセツ　ハルカゼ</t>
  </si>
  <si>
    <t>京都府長岡京市久貝１丁目6-23</t>
  </si>
  <si>
    <t>せんしゅんかいショートステイ　春風</t>
  </si>
  <si>
    <t>センシュンカイショートステイ　ハルカゼ</t>
  </si>
  <si>
    <t>イリョウホウジンシャダン　センシュンカイ</t>
  </si>
  <si>
    <t>京都府長岡京市開田2丁目14番地の26</t>
  </si>
  <si>
    <t>2653080040</t>
  </si>
  <si>
    <t>センシュンカイホウモンリハビリテーションニシヤマテンノウザン</t>
  </si>
  <si>
    <t>京都府長岡京市友岡川原２５－３</t>
  </si>
  <si>
    <t>せんしゅんかいショートスティ西山天王山</t>
  </si>
  <si>
    <t>センシュンカイショートスティニシヤマテンノウザン</t>
  </si>
  <si>
    <t>介護老人保健施設　西山天王山</t>
  </si>
  <si>
    <t>カイゴロウジンホケンシセツ　ニシヤマテンノウザン</t>
  </si>
  <si>
    <t>医療法人回生会</t>
  </si>
  <si>
    <t>イリョウホウジンカイセイカイ</t>
  </si>
  <si>
    <t>600-8814</t>
  </si>
  <si>
    <t>京都府京都市下京区中堂寺床ノ内町８番地の１</t>
  </si>
  <si>
    <t>2653180014</t>
  </si>
  <si>
    <t>カイゴロウジンホケンシセツケアセンターカイセイ</t>
  </si>
  <si>
    <t>京都府向日市物集女町中海道１９番地の５</t>
  </si>
  <si>
    <t>カイゴロウジンホケンシセツケアセンターカイセイカイゴ</t>
  </si>
  <si>
    <t>カイゴロウジンホケンシセツ　ケアセンターカイセイ</t>
  </si>
  <si>
    <t>2653280012</t>
  </si>
  <si>
    <t>通所リハビリテーション　ゆきわりそう</t>
  </si>
  <si>
    <t>ツウショリハビリテーション　ユキワリソウ</t>
  </si>
  <si>
    <t>京都府京田辺市同志社山手二丁目２番</t>
  </si>
  <si>
    <t>（医）社団　石鎚会　介護老人保健施設やすらぎ苑</t>
  </si>
  <si>
    <t>（イ）シャダン　セキテツカイ　カイゴロウジンホケンシセツ　ヤスラギエン</t>
  </si>
  <si>
    <t>2653380010</t>
  </si>
  <si>
    <t>キョウタンゴシヤサカロウジンホケンシセツフクジュ</t>
  </si>
  <si>
    <t>京丹後市弥栄町溝谷５４２２番地の１</t>
  </si>
  <si>
    <t>ヤタンゴシキョウサカロウジンホケンシセツフクジュ</t>
  </si>
  <si>
    <t>ヤキョウアトシヤサカロウジンホケンシセツフクジュ</t>
  </si>
  <si>
    <t>京都府京都市西京区山田中吉見町１１－２</t>
  </si>
  <si>
    <t>2653480018</t>
  </si>
  <si>
    <t>イリョウホウジンセイジンカイシミズフナイノサト</t>
  </si>
  <si>
    <t>京都府南丹市八木町西田山崎１６番地</t>
  </si>
  <si>
    <t>シミズフナイノサト</t>
  </si>
  <si>
    <t>京都府南丹市ﾋ八木町西田山崎１６番地</t>
  </si>
  <si>
    <t>カイゴロウジンホケンシセツシミズフナイノサト</t>
  </si>
  <si>
    <t>イリョウホウジンキヨトカイカイゴロウジンホケンシセツ</t>
  </si>
  <si>
    <t>社会福祉法人日吉たには会</t>
  </si>
  <si>
    <t>ヒヨシタニハカイ</t>
  </si>
  <si>
    <t>京都府南丹市日吉町保野田萩原１の１</t>
  </si>
  <si>
    <t>2653480026</t>
  </si>
  <si>
    <t>ハギノサト</t>
  </si>
  <si>
    <t>2653580015</t>
  </si>
  <si>
    <t>カイゴロウジンホケンシセツヤマシロシセツ</t>
  </si>
  <si>
    <t>京都府木津川市木津駅前一丁目２７番地</t>
  </si>
  <si>
    <t>社会福祉法人洛和福祉会</t>
  </si>
  <si>
    <t>シャカイフクシホウジンラクワフクシカイ</t>
  </si>
  <si>
    <t>京都市伏見区桃山町大島３８－５２８</t>
  </si>
  <si>
    <t>2661090015</t>
  </si>
  <si>
    <t>ラクワカイホウモンカンゴステーションテンノウザン</t>
  </si>
  <si>
    <t>京都府乙訓郡大山崎町大山崎松原36-6</t>
  </si>
  <si>
    <t>2661190013</t>
  </si>
  <si>
    <t>ハチジンカイ「アオゾラ」ホウモンカンゴステーション</t>
  </si>
  <si>
    <t>京都府久世郡久御山町島田堤外３１番地の２４</t>
  </si>
  <si>
    <t>合同会社　傍楽</t>
  </si>
  <si>
    <t>ゴウドウガイシャ　ハタラク</t>
  </si>
  <si>
    <t>京都府久世郡久御山町栄3丁目1-20</t>
  </si>
  <si>
    <t>2661190021</t>
  </si>
  <si>
    <t>ゴウドウガイシャ　ハタラク　ホウモンカンゴステーション　ツキ　</t>
  </si>
  <si>
    <t>株式会社ＯＭＵＳＵＢＩ</t>
  </si>
  <si>
    <t>カブシキガイシャオムスビ</t>
  </si>
  <si>
    <t>京都府久世郡久御山町大橋辺北島22番地9</t>
  </si>
  <si>
    <t>2661190039</t>
  </si>
  <si>
    <t>ホウモンカンゴリハビリステーションオムスビ</t>
  </si>
  <si>
    <t>エイジンカイ</t>
  </si>
  <si>
    <t>京都府宇治市五ケ庄三番割３２番地の１</t>
  </si>
  <si>
    <t>2661290029</t>
  </si>
  <si>
    <t>イリョウホウジンエイジンカイホウモンカンゴステーションオウバク</t>
  </si>
  <si>
    <t>京都府宇治市五ケ庄三番割32番地の1</t>
  </si>
  <si>
    <t>2661290037</t>
  </si>
  <si>
    <t>シャカイイリョウホウジンオカモトビョウインザイダンホウモンカンゴステーションヒマワリ</t>
  </si>
  <si>
    <t>医療法人仁心会（社団）</t>
  </si>
  <si>
    <t>イリョウホウジンジンシンカイシャダン</t>
  </si>
  <si>
    <t>京都府宇治市小倉町老ノ木３１番地</t>
  </si>
  <si>
    <t>2661290045</t>
  </si>
  <si>
    <t>イリョウホウジンジンシンカイ　ホウモンカンゴステーション　ウジガワ</t>
  </si>
  <si>
    <t>2661290052</t>
  </si>
  <si>
    <t>イリョウホウジントクシュウカイ　ウジトクシュウカイホウモンカンゴステーション</t>
  </si>
  <si>
    <t>医療法人社団一心会</t>
  </si>
  <si>
    <t>イリョウホウジンシャダンイッシンカイ</t>
  </si>
  <si>
    <t>京都府宇治市宇治山本２７</t>
  </si>
  <si>
    <t>2661290060</t>
  </si>
  <si>
    <t>イリョウホウジンシャダンイッシンカイ　ホウモンカンゴステーション　トクラ</t>
  </si>
  <si>
    <t>京都府宇治市莵道大垣内６８－１５</t>
  </si>
  <si>
    <t>京都府宇治市大久保町山ノ内１９番地の１</t>
  </si>
  <si>
    <t>2661290102</t>
  </si>
  <si>
    <t>ケアステーションアサクラ</t>
  </si>
  <si>
    <t>京都府宇治市大久保町北ノ山１０４番地サンビーム大久保１０５</t>
  </si>
  <si>
    <t>宇治市五ケ庄戸ノ内５０番地の７９</t>
  </si>
  <si>
    <t>2661290110</t>
  </si>
  <si>
    <t>ユウゲンカイシャ　メンタルサポーター</t>
  </si>
  <si>
    <t>株式会社　絆</t>
  </si>
  <si>
    <t>カブシキガイシャ　キズナ</t>
  </si>
  <si>
    <t>京都府宇治市木幡西浦34番地4</t>
  </si>
  <si>
    <t>2661290136</t>
  </si>
  <si>
    <t>ホウモンカンゴステーション　キズナ</t>
  </si>
  <si>
    <t>社会福祉法人京都悠仁福祉会</t>
  </si>
  <si>
    <t>シャカイフクシホウジンキョウトユウジンフクシカイ</t>
  </si>
  <si>
    <t>京都府京都市伏見区深草正覚町23番</t>
  </si>
  <si>
    <t>2661290151</t>
  </si>
  <si>
    <t>ホウモンカンゴステーションフクロウ</t>
  </si>
  <si>
    <t>京都府宇治市宇治里尻３６－３５</t>
  </si>
  <si>
    <t>2661290169</t>
  </si>
  <si>
    <t>ウジビョウイン　ホウモンカンゴステーション</t>
  </si>
  <si>
    <t>京都府宇治市五ケ庄芝ノ東２８－３</t>
  </si>
  <si>
    <t>アクシズ株式会社</t>
  </si>
  <si>
    <t>アクシズカブシキカイシャ</t>
  </si>
  <si>
    <t>京都府宇治市大久保町平盛２８－９</t>
  </si>
  <si>
    <t>2661290177</t>
  </si>
  <si>
    <t>ホウモンカンゴステーション　ハロ</t>
  </si>
  <si>
    <t>京都府宇治市大久保町平盛２８－９ノースヒルズ１０１号室</t>
  </si>
  <si>
    <t>株式会社ぐっどすまいる</t>
  </si>
  <si>
    <t>カブシキカイシャグッドスマイル</t>
  </si>
  <si>
    <t>京都府宇治市広野町尖山１７－２</t>
  </si>
  <si>
    <t>2661290193</t>
  </si>
  <si>
    <t>ホウモンカンゴ　ハートステーション</t>
  </si>
  <si>
    <t>京都府宇治市広野町中島３３－２コージースクエア・広野２０７号</t>
  </si>
  <si>
    <t>京都府宇治市木幡西浦35-1</t>
  </si>
  <si>
    <t>2661290201</t>
  </si>
  <si>
    <t>ホウモンカンゴステーション　キサト</t>
  </si>
  <si>
    <t>京都府宇治市木幡中村15番地63</t>
  </si>
  <si>
    <t>株式会社やすらぎ</t>
  </si>
  <si>
    <t>カブシキガイシャヤスラギ</t>
  </si>
  <si>
    <t>京都府宇治市木幡正中57番地の４サンシティー正中102号</t>
  </si>
  <si>
    <t>2661290219</t>
  </si>
  <si>
    <t>ホウモンカンゴステーションミナモ</t>
  </si>
  <si>
    <t>京都府宇治市木幡正中57番地の4サンシティー正中102号</t>
  </si>
  <si>
    <t>株式会社Ｎ・フィールド</t>
  </si>
  <si>
    <t>カブシキカイシャエヌ・フィールド</t>
  </si>
  <si>
    <t>530-0004</t>
  </si>
  <si>
    <t>大阪府大阪市北区堂島浜一丁目４番４号　アクア堂島東館</t>
  </si>
  <si>
    <t>2661290227</t>
  </si>
  <si>
    <t>ホウモンカンゴステーション　デューンウジ</t>
  </si>
  <si>
    <t>京都府宇治市大久保町北ノ山８６番１静和ビル１階Ｂ区画</t>
  </si>
  <si>
    <t>株式会社裕修</t>
  </si>
  <si>
    <t>カブシキガイシャユウシュウ</t>
  </si>
  <si>
    <t>京都府宇治市木幡南端５４番地の４</t>
  </si>
  <si>
    <t>2661290235</t>
  </si>
  <si>
    <t>ラハイナホウモンカンゴステーション</t>
  </si>
  <si>
    <t>合同会社Shinobu.Co</t>
  </si>
  <si>
    <t>ゴウドウカイシャ　シノブ</t>
  </si>
  <si>
    <t>京都府宇治市槇島町南落合３４－４０</t>
  </si>
  <si>
    <t>2661290243</t>
  </si>
  <si>
    <t>ホウモンカンゴステーション　エン</t>
  </si>
  <si>
    <t>京都府宇治市槇島町南落合９番１１</t>
  </si>
  <si>
    <t>合同会社かしのみ</t>
  </si>
  <si>
    <t>ゴウドウカイシャカシノミ</t>
  </si>
  <si>
    <t>京都府宇治市広野町尖山４番地の１０１０</t>
  </si>
  <si>
    <t>2661290268</t>
  </si>
  <si>
    <t>ホウモンカンゴステーション　カシノミ</t>
  </si>
  <si>
    <t>京都府宇治市木幡南山８０－２７９</t>
  </si>
  <si>
    <t>株式会社ハートケア</t>
  </si>
  <si>
    <t>カブシキガイシャハートケア</t>
  </si>
  <si>
    <t>540-0036</t>
  </si>
  <si>
    <t>大阪府大阪市中央区船越町一丁目３番４号ツリーモントビル２階</t>
  </si>
  <si>
    <t>2661290276</t>
  </si>
  <si>
    <t>ホウモンカンゴステーション　フィット・ウジ</t>
  </si>
  <si>
    <t>京都府宇治市木幡北畠２４番地</t>
  </si>
  <si>
    <t>リカバリーライフ株式会社</t>
  </si>
  <si>
    <t>リカバリーライフカブシキガイシャ</t>
  </si>
  <si>
    <t>京都府宇治市五ケ庄新開8番地の3グローバル宇治黄檗603号</t>
  </si>
  <si>
    <t>2661290284</t>
  </si>
  <si>
    <t>ホウモンカンゴステーション　ツムグ</t>
  </si>
  <si>
    <t>京都府宇治市小倉町堀池39-168</t>
  </si>
  <si>
    <t>京都府宇治市五ケ庄新開１１番地２９・１８</t>
  </si>
  <si>
    <t>2661290292</t>
  </si>
  <si>
    <t>イリョウホウジンホウジュカイ　ホウモンカンゴステーションヒナタ</t>
  </si>
  <si>
    <t>京都府宇治市五ケ庄新開９番地２宇治アロームⅡ　１０１号室</t>
  </si>
  <si>
    <t>和禅合同会社</t>
  </si>
  <si>
    <t>ワゼンゴウドウカイシャ</t>
  </si>
  <si>
    <t>京都府宇治市莵道出口２番地１２</t>
  </si>
  <si>
    <t>2661290300</t>
  </si>
  <si>
    <t>ワゼン　ホウモンカンゴステーション</t>
  </si>
  <si>
    <t>合同会社ＬＩＦＥ</t>
  </si>
  <si>
    <t>ゴウドウガイシャライフ</t>
  </si>
  <si>
    <t>京都府宇治市伊勢田町若林５７－３</t>
  </si>
  <si>
    <t>2661290318</t>
  </si>
  <si>
    <t>ホウモンカンゴステーションライフ</t>
  </si>
  <si>
    <t>株式会社はすの実</t>
  </si>
  <si>
    <t>カブシキガイシャハスノミ</t>
  </si>
  <si>
    <t>612-8141</t>
  </si>
  <si>
    <t>京都府京都市伏見区向島二ノ丸町151-85</t>
  </si>
  <si>
    <t>2661290326</t>
  </si>
  <si>
    <t>ホウモンカンゴステーションハスノミ</t>
  </si>
  <si>
    <t>京都府宇治市槇島町本屋敷51-9サンタウン宇治204号室</t>
  </si>
  <si>
    <t>一般社団法人自然堂</t>
  </si>
  <si>
    <t>イッパンシャダンホウジンジネンドウ</t>
  </si>
  <si>
    <t>京都府宇治市木幡南山８０番地１１、１２合地</t>
  </si>
  <si>
    <t>2661290334</t>
  </si>
  <si>
    <t>マイカゼ</t>
  </si>
  <si>
    <t>2661290342</t>
  </si>
  <si>
    <t>ホウモンカンゴステーションカガヤキ</t>
  </si>
  <si>
    <t>京都府宇治市宇治半白73-31</t>
  </si>
  <si>
    <t>株式会社スーパー・コート</t>
  </si>
  <si>
    <t>カブシキガイシャスーパー・コート</t>
  </si>
  <si>
    <t>550-0005</t>
  </si>
  <si>
    <t>大阪府大阪市西区西本町一丁目７番７号</t>
  </si>
  <si>
    <t>2661290359</t>
  </si>
  <si>
    <t>スーパーコートウジオオクボホウモンカンゴステーション</t>
  </si>
  <si>
    <t>京都府宇治市大久保町北ノ山104-18サンビーム大久保１０３号</t>
  </si>
  <si>
    <t>医療法人糖心会</t>
  </si>
  <si>
    <t>イリョウホウジントウシンカイ</t>
  </si>
  <si>
    <t>京都府宇治市宇治半白12番地3</t>
  </si>
  <si>
    <t>2661290367</t>
  </si>
  <si>
    <t>イリョウホウジントウシンカイベップホウモンカンゴリハビリステーション</t>
  </si>
  <si>
    <t>京都府宇治市宇治半白17番地1宇治プラザ202</t>
  </si>
  <si>
    <t>2661290375</t>
  </si>
  <si>
    <t>イリョウホウジンヤヨイカイホウモンカンゴステーションハナミズキ</t>
  </si>
  <si>
    <t>株式会社Mｃ＆W</t>
  </si>
  <si>
    <t>カブシキガイシャエムシーアンドダブリュー</t>
  </si>
  <si>
    <t>612-8154</t>
  </si>
  <si>
    <t xml:space="preserve">京都府京都市伏見区向島津田町102番地	第2長栄マンション104	</t>
  </si>
  <si>
    <t>2661290383</t>
  </si>
  <si>
    <t>ホウモンカンゴステーションイッポ</t>
  </si>
  <si>
    <t>京都府宇治市宇治里尻６０番地２３</t>
  </si>
  <si>
    <t>株式会社　ぱれっと</t>
  </si>
  <si>
    <t>カブシキガイシャ　パレット</t>
  </si>
  <si>
    <t>京都府宇治市宇治壱番77番地</t>
  </si>
  <si>
    <t>2661290391</t>
  </si>
  <si>
    <t>パレットホウモンカンゴステーション</t>
  </si>
  <si>
    <t>京都府宇治市広野町小根尾111-4</t>
  </si>
  <si>
    <t>株式会社ありがとう</t>
  </si>
  <si>
    <t>カブシキカイシャアリガトウ</t>
  </si>
  <si>
    <t>610-1127</t>
  </si>
  <si>
    <t>京都府京都市西京区大原野上里鳥見町22番地1</t>
  </si>
  <si>
    <t>2661290409</t>
  </si>
  <si>
    <t>ホウモンカンゴリハビリ　アリガトウ</t>
  </si>
  <si>
    <t>京都府宇治市伊勢田町中山52ラヴェイル京都202</t>
  </si>
  <si>
    <t>株式会社ケアブレス　</t>
  </si>
  <si>
    <t>カブシキガイシャケアブレス　</t>
  </si>
  <si>
    <t>京都府宇治市羽拍子町８０番地の１</t>
  </si>
  <si>
    <t>2661390043</t>
  </si>
  <si>
    <t>ホウモンカンゴステーションカオリ</t>
  </si>
  <si>
    <t>京都府綴喜郡宇治田原町大字郷之口小字本町１０番地１</t>
  </si>
  <si>
    <t>株式会社ＳＹＯ</t>
  </si>
  <si>
    <t>カブシキガイシャエスワイオ</t>
  </si>
  <si>
    <t>京都府相楽郡精華町祝園一丁田１５番地４</t>
  </si>
  <si>
    <t>2661490108</t>
  </si>
  <si>
    <t>ホウモンカンゴステーションショウ</t>
  </si>
  <si>
    <t>社会福祉法人芳梅会</t>
  </si>
  <si>
    <t>シャカイフクシホウジンホウバイカイ</t>
  </si>
  <si>
    <t>京都府木津川市鹿背山東大池４－１</t>
  </si>
  <si>
    <t>2661490124</t>
  </si>
  <si>
    <t>ファインホウモンカンゴステーション</t>
  </si>
  <si>
    <t>京都府相楽郡精華町桜が丘三丁目１番の６</t>
  </si>
  <si>
    <t>ファイン・ステップサクラガオカ</t>
  </si>
  <si>
    <t>株式会社美カインド</t>
  </si>
  <si>
    <t>カブシキガイシャビカインド</t>
  </si>
  <si>
    <t>京都府相楽郡精華町祝園長塚１８番地２</t>
  </si>
  <si>
    <t>2661490132</t>
  </si>
  <si>
    <t>カインドナースサクラ</t>
  </si>
  <si>
    <t>京都府相楽郡精華町大字祝園小字長塚１８番地２</t>
  </si>
  <si>
    <t>株式会社アーク・エンタープライズ</t>
  </si>
  <si>
    <t>カブシキガイシャアーク・エンタープライズ</t>
  </si>
  <si>
    <t>530-0047</t>
  </si>
  <si>
    <t>大阪府大阪市北区西天満三丁目８番４－８０３号</t>
  </si>
  <si>
    <t>2661490140</t>
  </si>
  <si>
    <t>ホウモンカンゴステーションエン</t>
  </si>
  <si>
    <t>京都府相楽郡精華町光台4丁目11－2</t>
  </si>
  <si>
    <t>合同会社クローバー</t>
  </si>
  <si>
    <t>ゴウドウガイシャクローバー</t>
  </si>
  <si>
    <t>京都府相楽郡精華町光台八丁目１９番地７</t>
  </si>
  <si>
    <t>2661490157</t>
  </si>
  <si>
    <t>クローバーホウモンカンゴステーション</t>
  </si>
  <si>
    <t>京都府相楽郡精華町桜が丘二丁目１４番地４</t>
  </si>
  <si>
    <t>医療法人亀岡病院</t>
  </si>
  <si>
    <t>カメオカビョウイン</t>
  </si>
  <si>
    <t>2661690012</t>
  </si>
  <si>
    <t>カメオカビョウインホウモンカンゴステーション</t>
  </si>
  <si>
    <t>セイジンカイ</t>
  </si>
  <si>
    <t>2661690046</t>
  </si>
  <si>
    <t>カメオカシミズ</t>
  </si>
  <si>
    <t>特定非営利活動法人訪問看護ステーションこころ</t>
  </si>
  <si>
    <t>トクテイヒエイリカツドウホウジンホウモンカンゴステーションココロ</t>
  </si>
  <si>
    <t>京都府亀岡市篠町広田一丁目３７番地１２メゾンH＆DIV１階</t>
  </si>
  <si>
    <t>2661690053</t>
  </si>
  <si>
    <t>ホウモンカンゴステーションココロ</t>
  </si>
  <si>
    <t>京都府亀岡市篠町広田１丁目３７番地１２メゾンＨ＆Ｄ　Ⅳ　１階</t>
  </si>
  <si>
    <t>有限会社きたの</t>
  </si>
  <si>
    <t>キタノ</t>
  </si>
  <si>
    <t>610-1102</t>
  </si>
  <si>
    <t>京都府京都市西京区御陵大枝山町六丁目２１番地９</t>
  </si>
  <si>
    <t>2661690061</t>
  </si>
  <si>
    <t>リハアンドナースステーションアミ</t>
  </si>
  <si>
    <t>京都府亀岡市下矢田町４丁目２０番１２号</t>
  </si>
  <si>
    <t>株式会社ヴィー・コンシェル</t>
  </si>
  <si>
    <t>カブシキガイシャヴィー・コンシェル</t>
  </si>
  <si>
    <t>京都府亀岡市曽我部町重利矢折５５番地３</t>
  </si>
  <si>
    <t>2661690087</t>
  </si>
  <si>
    <t>ホウモンカンゴステーション　オリーブ</t>
  </si>
  <si>
    <t>京都府亀岡市曽我部町重利矢折55番地3</t>
  </si>
  <si>
    <t>株式会社豊翔</t>
  </si>
  <si>
    <t>カブシキカイシャホウショウ</t>
  </si>
  <si>
    <t>607-8145</t>
  </si>
  <si>
    <t>京都府京都市山科区東野八反畑町２２-８豊栄ビル７Ｆ</t>
  </si>
  <si>
    <t>2661690095</t>
  </si>
  <si>
    <t>ホウモンカンゴステーションエール</t>
  </si>
  <si>
    <t>京都府亀岡市大井町並河２丁目３２番地４号西台ハイツⅥ　１０２号</t>
  </si>
  <si>
    <t>株式会社メディケア・リハビリ</t>
  </si>
  <si>
    <t>カブシキカイシャメディケア・リハビリ</t>
  </si>
  <si>
    <t>583-0864</t>
  </si>
  <si>
    <t>大阪府羽曳野市羽曳が丘四丁目１８番３号</t>
  </si>
  <si>
    <t>2661690103</t>
  </si>
  <si>
    <t>メディケア・リハビリホウモンカンゴステーションカメオカ</t>
  </si>
  <si>
    <t>京都府亀岡市大井町小金岐北浦53-1</t>
  </si>
  <si>
    <t>カメオカシ</t>
  </si>
  <si>
    <t>621-8501</t>
  </si>
  <si>
    <t>京都府亀岡市安町野々神８番地</t>
  </si>
  <si>
    <t>2661690111</t>
  </si>
  <si>
    <t>亀岡市立病院　訪問看護ステーション</t>
  </si>
  <si>
    <t>カメオカシリツビョウイン　ホウモンカンゴステーション</t>
  </si>
  <si>
    <t>621-8585</t>
  </si>
  <si>
    <t>京都府亀岡市篠町篠野田１－１</t>
  </si>
  <si>
    <t>2661890026</t>
  </si>
  <si>
    <t>コウエキキョウトホケンカイザイタクケアステーションゲンキ</t>
  </si>
  <si>
    <t>京都府綾部市駅前通１番地</t>
  </si>
  <si>
    <t>アヤベシ</t>
  </si>
  <si>
    <t>623-8501</t>
  </si>
  <si>
    <t>京都府綾部市若竹町８番地の１</t>
  </si>
  <si>
    <t>2661890034</t>
  </si>
  <si>
    <t>アヤベシリツビョウイン　ホウモンカンゴステーション</t>
  </si>
  <si>
    <t>京都府綾部市青野町大塚２０番地の1　綾部市立病院内</t>
  </si>
  <si>
    <t>医療法人三愛会</t>
  </si>
  <si>
    <t>イリョウホウジンサンアイカイ</t>
  </si>
  <si>
    <t>917-0026</t>
  </si>
  <si>
    <t>福井県小浜市多田第2号2番地の1</t>
  </si>
  <si>
    <t>2661890059</t>
  </si>
  <si>
    <t>フラムハァトホウモンカンゴ・リハビリネットアヤベ</t>
  </si>
  <si>
    <t>京都府綾部市井倉町東12-1</t>
  </si>
  <si>
    <t>ＡＶＡＮＣＥ株式会社</t>
  </si>
  <si>
    <t>アバンスカブシキガイシャ</t>
  </si>
  <si>
    <t>533-0013</t>
  </si>
  <si>
    <t>大阪府大阪市東淀川区豊里６番６号　メゾン・リシェス１０１号室</t>
  </si>
  <si>
    <t>2661890067</t>
  </si>
  <si>
    <t>ホウモンカンゴステーションヒマリ</t>
  </si>
  <si>
    <t>京都府綾部市大島町沓田９番地４五葉ビル１階２号室</t>
  </si>
  <si>
    <t>合同会社エフ</t>
  </si>
  <si>
    <t>ゴウドウカイシャエフ</t>
  </si>
  <si>
    <t>京都府綾部市大島町畠田５番地の１</t>
  </si>
  <si>
    <t>2661890075</t>
  </si>
  <si>
    <t>ホウモンカンゴステーションマルット</t>
  </si>
  <si>
    <t>京都府綾部市大島町大藪３０－１コーポコレクトⅠ　１０２号</t>
  </si>
  <si>
    <t>一般社団法人HOPE</t>
  </si>
  <si>
    <t>イッパンシャダンホウジホープ</t>
  </si>
  <si>
    <t>623-0361</t>
  </si>
  <si>
    <t>京都府綾部市白道路町大道５－１</t>
  </si>
  <si>
    <t>2661890083</t>
  </si>
  <si>
    <t>ケアフルホウモンカンゴステーション</t>
  </si>
  <si>
    <t>京都府綾部市本町８丁目１０１番地１</t>
  </si>
  <si>
    <t>公益社団法人京都府看護協会</t>
  </si>
  <si>
    <t>コウエキシャダンホウジンキョウトフカンゴキョウカイ</t>
  </si>
  <si>
    <t>606-8111</t>
  </si>
  <si>
    <t>京都府京都市左京区高野泉町４０番５</t>
  </si>
  <si>
    <t>2662090014</t>
  </si>
  <si>
    <t>コウエキシャダンホウジンキョウトフカンゴキョウカイアマノハシダテノホウモンカンゴステーション</t>
  </si>
  <si>
    <t>京都府与謝郡与謝野町字岩滝２１０４の２</t>
  </si>
  <si>
    <t>株式会社訪問看護ステーションさくら</t>
  </si>
  <si>
    <t>カブシキガイシャホウモンカンゴステーションサクラ</t>
  </si>
  <si>
    <t>京都府与謝郡与謝野町字算所14番地6</t>
  </si>
  <si>
    <t>2662090022</t>
  </si>
  <si>
    <t>ホウモンカンゴステーションサクラ</t>
  </si>
  <si>
    <t>2662190012</t>
  </si>
  <si>
    <t>コウエキシャダンホウジンミヤヅホウホンカンゴステーション</t>
  </si>
  <si>
    <t>京都府宮津市字漁師１６９０番地２３</t>
  </si>
  <si>
    <t>社会福祉法人成光苑</t>
  </si>
  <si>
    <t>シャカイフクシホウジンセイコウエン</t>
  </si>
  <si>
    <t>摂津市千里丘３丁目１６番７号</t>
  </si>
  <si>
    <t>2662690037</t>
  </si>
  <si>
    <t>ホウモンカンゴステーションイワト</t>
  </si>
  <si>
    <t>社会福祉法人清和会みわ</t>
  </si>
  <si>
    <t>シャカイフクシホウジンセイワカイミワ</t>
  </si>
  <si>
    <t>2662690052</t>
  </si>
  <si>
    <t>ホウモンカンゴステーションミワノサト</t>
  </si>
  <si>
    <t>京都府福知山市三和町千束３７５番地</t>
  </si>
  <si>
    <t>社会福祉法人五十鈴会</t>
  </si>
  <si>
    <t>シャカイフクシホウジンイスズカイ</t>
  </si>
  <si>
    <t>福知山市大江町二俣小字中平１６０７番地</t>
  </si>
  <si>
    <t>2662690060</t>
  </si>
  <si>
    <t>ホウモンカンゴステーションイスズ</t>
  </si>
  <si>
    <t>2662690086</t>
  </si>
  <si>
    <t>ハートケアホウモンカンゴステーション</t>
  </si>
  <si>
    <t>ハートケアキョタクカイゴシエンジギョウショ</t>
  </si>
  <si>
    <t>コウエキザイダンホウジンキョウトホケンカイ</t>
  </si>
  <si>
    <t>2662690094</t>
  </si>
  <si>
    <t>コウエキシャダンホウジンキョウトホケンカイホットステーションキボウ</t>
  </si>
  <si>
    <t>2662690102</t>
  </si>
  <si>
    <t>イリョウホウジン　セイジュカイ　ホウモンカンゴステーション　スマイル</t>
  </si>
  <si>
    <t>620-8501</t>
  </si>
  <si>
    <t>京都府福知山市字内記１３－１</t>
  </si>
  <si>
    <t>2662690110</t>
  </si>
  <si>
    <t>ホウモンカンゴステーションオオエ</t>
  </si>
  <si>
    <t>京都府福知山市大江町河守１８６番地</t>
  </si>
  <si>
    <t>特定非営利法人　こもれび</t>
  </si>
  <si>
    <t>トクテイヒエイリホウジン　コモレビ</t>
  </si>
  <si>
    <t>京都府福知山市字長田７８６番地</t>
  </si>
  <si>
    <t>2662690128</t>
  </si>
  <si>
    <t>ホウモンカンゴステーション　コモレビ</t>
  </si>
  <si>
    <t>京都府福知山市長田７８５番地</t>
  </si>
  <si>
    <t>株式会社　ほっぷ</t>
  </si>
  <si>
    <t>カブシキガイシャ　ホップ</t>
  </si>
  <si>
    <t>620-0066</t>
  </si>
  <si>
    <t>京都府福知山市字荒河１３１８番地</t>
  </si>
  <si>
    <t>2662690144</t>
  </si>
  <si>
    <t>ホウモンカンゴステーション　ホップ</t>
  </si>
  <si>
    <t>京都府福知山市荒河新町８２番地</t>
  </si>
  <si>
    <t>キョタクカイゴシエンジギョウショホップ</t>
  </si>
  <si>
    <t>一般社団法人舞鶴医師会</t>
  </si>
  <si>
    <t>イッパンマイヅルイシカイ</t>
  </si>
  <si>
    <t>京都府舞鶴市倉谷小字大縄1350－11</t>
  </si>
  <si>
    <t>2662790019</t>
  </si>
  <si>
    <t>イッパンマイヅルイシカイホウモンカンゴステーションハマナス</t>
  </si>
  <si>
    <t>105-0000</t>
  </si>
  <si>
    <t>東京都港区芝大門一丁目１番３号</t>
  </si>
  <si>
    <t>2662790035</t>
  </si>
  <si>
    <t>マイヅルセキジュウジホウモンカンゴステーション</t>
  </si>
  <si>
    <t>京都府舞鶴市字倉谷427</t>
  </si>
  <si>
    <t>2662790043</t>
  </si>
  <si>
    <t>コウエキシャダンホウジンキョウトホケンカイ　フレアイステーションユキワリ</t>
  </si>
  <si>
    <t>京都府舞鶴市字上安小字水力１９９番地の２９</t>
  </si>
  <si>
    <t>舞鶴市京田小字大角１８番地の１</t>
  </si>
  <si>
    <t>2662790050</t>
  </si>
  <si>
    <t>アラキクリニックホウモンカンゴステーション</t>
  </si>
  <si>
    <t>有限会社　ピア・サポート</t>
  </si>
  <si>
    <t>ユウゲンガイシャ　ピア・サポート</t>
  </si>
  <si>
    <t>2662790068</t>
  </si>
  <si>
    <t>ユウゲンガイシャピア・サポート</t>
  </si>
  <si>
    <t>ユウゲンガイシャ　パア・ソポートキョタクカイゴシエンジギョウショ</t>
  </si>
  <si>
    <t>2662790084</t>
  </si>
  <si>
    <t>ヘルパーステーションキョウラク</t>
  </si>
  <si>
    <t>京都府舞鶴市余部下８１６</t>
  </si>
  <si>
    <t>ホウモンカンゴステーションキョウラク</t>
  </si>
  <si>
    <t>社会福祉法人大樹会</t>
  </si>
  <si>
    <t>シャカイフクシホウジン　ダイジュカイ</t>
  </si>
  <si>
    <t>京都府舞鶴市舞鶴市北浜町3-10</t>
  </si>
  <si>
    <t>2662790092</t>
  </si>
  <si>
    <t>ホウモンカンゴステーションウメノキ</t>
  </si>
  <si>
    <t>京都府舞鶴市字安岡小字中山１０７６番地</t>
  </si>
  <si>
    <t>株式会社みなと</t>
  </si>
  <si>
    <t>カブシキガイシャミナト</t>
  </si>
  <si>
    <t>京都府舞鶴市喜多６１７番地３</t>
  </si>
  <si>
    <t>2662790100</t>
  </si>
  <si>
    <t>ホウモンカンゴステーションミナト</t>
  </si>
  <si>
    <t>京都府舞鶴市喜多６１７番３</t>
  </si>
  <si>
    <t>イリョウホウジンコウアイカイニシムラナイカ</t>
  </si>
  <si>
    <t>2662790118</t>
  </si>
  <si>
    <t>訪問看護ステーションさくらプラザ</t>
  </si>
  <si>
    <t>ホウモンカンゴステーションサクラプラザ</t>
  </si>
  <si>
    <t>医療法人晴風園</t>
  </si>
  <si>
    <t>イリョウホウジンセイフウエン</t>
  </si>
  <si>
    <t>2662890017</t>
  </si>
  <si>
    <t>イリョウホウジンセイフウエン　ホウモンカンゴステーションユリカゴ</t>
  </si>
  <si>
    <t>イリョウホウジンセイフウエン　ホウモンカンゴステーションユリカゴセフン</t>
  </si>
  <si>
    <t>2662890033</t>
  </si>
  <si>
    <t>イリョウホウジンケイシンカイ　ホウモンカンゴステーション　キヅガワハロー</t>
  </si>
  <si>
    <t>京都府城陽市平川西六反４６番地１</t>
  </si>
  <si>
    <t>イリョウホウジンケイシンカイホウモンカンゴステーション</t>
  </si>
  <si>
    <t>2662890082</t>
  </si>
  <si>
    <t>メディケア・リハビリホウモンカンゴステーションジョウヨウ</t>
  </si>
  <si>
    <t>京都府城陽市寺田樋尻１８－６　３階</t>
  </si>
  <si>
    <t>株式会社オアシス</t>
  </si>
  <si>
    <t>カブシキカイシャオアシス</t>
  </si>
  <si>
    <t>京都府木津川市相楽台５丁目８－２－１０３</t>
  </si>
  <si>
    <t>2662890090</t>
  </si>
  <si>
    <t>ホウモンカンゴステーション　ココロジョウヨウ</t>
  </si>
  <si>
    <t>京都府城陽市平川茶屋裏３６グリーンサム壱番館１２１１</t>
  </si>
  <si>
    <t>株式会社たくみ</t>
  </si>
  <si>
    <t>カブシキガイシャタクミ</t>
  </si>
  <si>
    <t>京都府城陽市寺田東ノ口５５番地の３</t>
  </si>
  <si>
    <t>2662890108</t>
  </si>
  <si>
    <t>京都府城陽市寺田袋尻２７番２５</t>
  </si>
  <si>
    <t>合同会社ACE</t>
  </si>
  <si>
    <t>ゴウドウガイシャエース</t>
  </si>
  <si>
    <t>京都府城陽市久世芝ヶ原５１－７</t>
  </si>
  <si>
    <t>2662890116</t>
  </si>
  <si>
    <t>ホウモンカンゴステーションエイト</t>
  </si>
  <si>
    <t>株式会社ミストラルサービス</t>
  </si>
  <si>
    <t>カブシキカイシャミストラルサービス</t>
  </si>
  <si>
    <t>京都府福知山市長田大野下2732番地12</t>
  </si>
  <si>
    <t>2662890124</t>
  </si>
  <si>
    <t>訪問看護ステーション　ミストラル　城陽</t>
  </si>
  <si>
    <t>ホウモンカンゴステーション　ミストラル　ジョウヨウ</t>
  </si>
  <si>
    <t>京都府城陽市寺田乾出北46－2TタウンB棟105号室</t>
  </si>
  <si>
    <t>合同会社flomile</t>
  </si>
  <si>
    <t>ゴウドウガイシャフローマイル</t>
  </si>
  <si>
    <t>京都府城陽市市辺五島31番地の4</t>
  </si>
  <si>
    <t>2662890132</t>
  </si>
  <si>
    <t>訪問看護ステーションはなえみ</t>
  </si>
  <si>
    <t>ホウモンカンゴステーションハナエミ</t>
  </si>
  <si>
    <t>京都府城陽市平川山道21-1　ケイズガーデン山道102</t>
  </si>
  <si>
    <t>シャカイイリョウホウジン　ミスギカイ</t>
  </si>
  <si>
    <t>2662990023</t>
  </si>
  <si>
    <t>ミスギカイホウモンカンゴステーションオトコヤマ</t>
  </si>
  <si>
    <t>医療法人社団医泉会</t>
  </si>
  <si>
    <t>イリョウホウジンシャダンイズミカイ</t>
  </si>
  <si>
    <t>2662990049</t>
  </si>
  <si>
    <t>イリョウホウジンシャダンイズミカイ　ホウモンカンゴステーションサクラ</t>
  </si>
  <si>
    <t>京都府八幡市八幡馬場３８番地</t>
  </si>
  <si>
    <t>株式会社小春日和</t>
  </si>
  <si>
    <t>カブシキカイシャコハルビヨリ</t>
  </si>
  <si>
    <t>京都府八幡市男山松里12番地の29</t>
  </si>
  <si>
    <t>2662990056</t>
  </si>
  <si>
    <t>コハルビヨリホウモンカンゴステーション</t>
  </si>
  <si>
    <t>京都府八幡市男山松里12-29</t>
  </si>
  <si>
    <t>株式会社苺</t>
  </si>
  <si>
    <t>カブシキガイシャイチゴ</t>
  </si>
  <si>
    <t>京都府八幡市内里北ノ口２番地</t>
  </si>
  <si>
    <t>2662990064</t>
  </si>
  <si>
    <t>ホウモンカンゴステーションイチゴ</t>
  </si>
  <si>
    <t>レトリバー株式会社</t>
  </si>
  <si>
    <t>レトリバーカブシキカイシャ</t>
  </si>
  <si>
    <t>京都府八幡市八幡科手２９番地１０</t>
  </si>
  <si>
    <t>2662990080</t>
  </si>
  <si>
    <t>スローハンドケアヤワタホウモンカンゴステーション</t>
  </si>
  <si>
    <t>株式会社リベルケア</t>
  </si>
  <si>
    <t>カブシキガイシャリベルケア</t>
  </si>
  <si>
    <t>447-0869</t>
  </si>
  <si>
    <t>愛知県碧南市山神町二丁目４５番地</t>
  </si>
  <si>
    <t>2662990098</t>
  </si>
  <si>
    <t>訪問看護リベル　京都南</t>
  </si>
  <si>
    <t>ホウモンカンゴリベル　キョウトミナミ</t>
  </si>
  <si>
    <t>京都府八幡市八幡三本橋1番地の7八幡三本橋貸家３号室</t>
  </si>
  <si>
    <t>株式会社ライフ・サポート樹</t>
  </si>
  <si>
    <t>カブシキガイシャライフサポートイツキ</t>
  </si>
  <si>
    <t>京都府八幡市八幡土井８０番地３</t>
  </si>
  <si>
    <t>2662990106</t>
  </si>
  <si>
    <t>ホウモンカンゴステーションイツキ</t>
  </si>
  <si>
    <t>株式会社Ｋｌｅｅ</t>
  </si>
  <si>
    <t>カブシキガイシャクレー</t>
  </si>
  <si>
    <t>京都府京田辺市三山木野神107番地317</t>
  </si>
  <si>
    <t>2662990114</t>
  </si>
  <si>
    <t>ホウモンカンゴステーション　マイルド</t>
  </si>
  <si>
    <t>京都府八幡市男山松里7番22</t>
  </si>
  <si>
    <t>2662990122</t>
  </si>
  <si>
    <t>医療法人社団医聖会訪問看護ステーション八幡中央</t>
  </si>
  <si>
    <t>イリョウホウジンシャダンイセイカイホウモンカンゴステーション</t>
  </si>
  <si>
    <t>京都府八幡市八幡五反田39番地1</t>
  </si>
  <si>
    <t>株式会社大</t>
  </si>
  <si>
    <t>カブシキガイシャダイ</t>
  </si>
  <si>
    <t>京都府八幡市八幡吉野垣内28-1　サンコート吉野305号室</t>
  </si>
  <si>
    <t>2662990130</t>
  </si>
  <si>
    <t>訪問看護ステーションふじな</t>
  </si>
  <si>
    <t>ホウモンカンゴステーションフジナ</t>
  </si>
  <si>
    <t>株式会社あっと</t>
  </si>
  <si>
    <t>カブシキガイシャアット</t>
  </si>
  <si>
    <t>614-8116</t>
  </si>
  <si>
    <t>京都府八幡市川口東扇１４－１８</t>
  </si>
  <si>
    <t>2662990148</t>
  </si>
  <si>
    <t>訪問看護ステーションあっと</t>
  </si>
  <si>
    <t>ホウモンカンゴステーションアット</t>
  </si>
  <si>
    <t>京都府八幡市男山金振１－９　ウエルズ２１男山D号室</t>
  </si>
  <si>
    <t>社会福祉法人恩賜財団済生会　支部京都府済生会</t>
  </si>
  <si>
    <t>シャカイフクシホウジンオンシザイダンスサイセイカイ　シブキョウトフサイセイカイ</t>
  </si>
  <si>
    <t>京都府長岡京市下海印寺下内田101番地</t>
  </si>
  <si>
    <t>2663090013</t>
  </si>
  <si>
    <t>社会福祉法人恩賜財団京都府済生会訪問看護ステーション</t>
  </si>
  <si>
    <t>オンシザイダン　キョウトフサイセイカイホウモンカンゴステーションー</t>
  </si>
  <si>
    <t>2663090021</t>
  </si>
  <si>
    <t>ホウモンカイゴステーションアゼリア</t>
  </si>
  <si>
    <t>京都府長岡京市友岡４丁目２０番１５号</t>
  </si>
  <si>
    <t>ホウモンカンゴステーションアゼリア</t>
  </si>
  <si>
    <t>ホウモンカンゴ・カイゴアゼリアキョタクカイゴシエンジギョウショ</t>
  </si>
  <si>
    <t>2663090039</t>
  </si>
  <si>
    <t>イリョウホウジンイシュウカイデイサービスセンターアサナギ</t>
  </si>
  <si>
    <t>京都府長岡京市開田１丁目９－９</t>
  </si>
  <si>
    <t>2663090047</t>
  </si>
  <si>
    <t>ソウシンカイホウモンカンゴステーション「フレアイ」</t>
  </si>
  <si>
    <t>イリョウホウジンシャダンセンシユンカイ</t>
  </si>
  <si>
    <t>2663090054</t>
  </si>
  <si>
    <t>センシュンカイホウモンカンゴステーション</t>
  </si>
  <si>
    <t>京都府長岡京市開田2丁目１２番３号</t>
  </si>
  <si>
    <t>株式会社あいケア・コミュニティ</t>
  </si>
  <si>
    <t>カブシキガイシャアイケア・コミュニティ</t>
  </si>
  <si>
    <t>京都府長岡京市友岡２丁目11-1コーポ安田201号室</t>
  </si>
  <si>
    <t>2663090062</t>
  </si>
  <si>
    <t>アイケア・コミュニティホウモンカンゴステーション</t>
  </si>
  <si>
    <t>京都府長岡京市友岡２丁目１１－１コーポ安田２０１号室</t>
  </si>
  <si>
    <t>アイケア・コミュニティキョタクカイゴシエンジギョウショ</t>
  </si>
  <si>
    <t>社会福祉法人向陵会</t>
  </si>
  <si>
    <t>シャカイフクシホウジンコウリョウカイ</t>
  </si>
  <si>
    <t>京都府向日市上植野町五ノ坪１１－１</t>
  </si>
  <si>
    <t>2663090070</t>
  </si>
  <si>
    <t>ホウモンカンゴステーションキリシマ</t>
  </si>
  <si>
    <t>京都府向日市上植野町五ノ坪13番地1</t>
  </si>
  <si>
    <t>株式会社やすらぎの家</t>
  </si>
  <si>
    <t>カブシキカイシャヤスラギノイエ</t>
  </si>
  <si>
    <t>617-0815</t>
  </si>
  <si>
    <t>京都府長岡京市うぐいす台１７２－２１</t>
  </si>
  <si>
    <t>2663090096</t>
  </si>
  <si>
    <t>ホウモンカンゴステーション　ヤスラギノイエ</t>
  </si>
  <si>
    <t>京都府長岡京市緑が丘２５－７</t>
  </si>
  <si>
    <t>株式会社ふくろう</t>
  </si>
  <si>
    <t>カブシキカイシャフクロウ</t>
  </si>
  <si>
    <t>651-1111</t>
  </si>
  <si>
    <t>兵庫県神戸市北区鈴蘭台北町四丁目１番１６号</t>
  </si>
  <si>
    <t>2663090104</t>
  </si>
  <si>
    <t>シンホウモンカンゴステーション</t>
  </si>
  <si>
    <t>京都府長岡京市滝ノ町一丁目１５番９号</t>
  </si>
  <si>
    <t>合同会社フジメディカル</t>
  </si>
  <si>
    <t>ゴウドウカイシャフジメディカル</t>
  </si>
  <si>
    <t>京都府長岡京市長法寺清水ケ瀬５番地２８</t>
  </si>
  <si>
    <t>2663090112</t>
  </si>
  <si>
    <t>フジリハビリフジリハビリホウモンカンゴステーション</t>
  </si>
  <si>
    <t>京都府長岡京市長岡２丁目２番９号小池マンション１A</t>
  </si>
  <si>
    <t>株式会社アットホーム</t>
  </si>
  <si>
    <t>カブシキガイシャアットホーム</t>
  </si>
  <si>
    <t>569-1127</t>
  </si>
  <si>
    <t>大阪府高槻市西真上一丁目２８番１８号</t>
  </si>
  <si>
    <t>2663090138</t>
  </si>
  <si>
    <t>アットホームホウモンカンゴステーションナガオカキョウ</t>
  </si>
  <si>
    <t>京都府長岡京市神足三丁目４番２５号Polaris２D号</t>
  </si>
  <si>
    <t>株式会社ゆうなみ</t>
  </si>
  <si>
    <t>カブシキカイシャユウナミ</t>
  </si>
  <si>
    <t>572-0803</t>
  </si>
  <si>
    <t>大阪府寝屋川市梅が丘２－３５－５</t>
  </si>
  <si>
    <t>2663090146</t>
  </si>
  <si>
    <t>ホウモンカンゴステーション　ユウナミ</t>
  </si>
  <si>
    <t>京都府長岡京市東神足２－８－３０美沢荘２０２</t>
  </si>
  <si>
    <t>OneStepCloser株式会社</t>
  </si>
  <si>
    <t>ワンステップクローサーカブシキガイシャ</t>
  </si>
  <si>
    <t>京都府長岡京市花山1丁目36番地</t>
  </si>
  <si>
    <t>2663090161</t>
  </si>
  <si>
    <t>イズミホウモンカンゴリハビリステーションナガオカキョウ</t>
  </si>
  <si>
    <t>京都府長岡京市花山１丁目36番地</t>
  </si>
  <si>
    <t>株式会社まどか</t>
  </si>
  <si>
    <t>カブシキガイシャマドカ</t>
  </si>
  <si>
    <t>京都府長岡京市粟生梶ケ前２５－２</t>
  </si>
  <si>
    <t>2663090179</t>
  </si>
  <si>
    <t>ホウモンカンゴステーションマドカ</t>
  </si>
  <si>
    <t>株式会社レイクス２１　</t>
  </si>
  <si>
    <t>カブシキガイシャレイクス２１　</t>
  </si>
  <si>
    <t>100-0004</t>
  </si>
  <si>
    <t>東京都千代田区大手町一丁目５番１号</t>
  </si>
  <si>
    <t>2663090187</t>
  </si>
  <si>
    <t>プラチナホウモンカンゴステーションキョウトナガオカキョウ</t>
  </si>
  <si>
    <t>一般財団法人療道協会</t>
  </si>
  <si>
    <t>イッパンザイダンホウジン　リョウドウキョウカイ</t>
  </si>
  <si>
    <t>京都府長岡京市今里五丁目１番１号</t>
  </si>
  <si>
    <t>2663090195</t>
  </si>
  <si>
    <t>訪問看護ステーションにしやま</t>
  </si>
  <si>
    <t>ホウモンカンゴステーションニシヤマ</t>
  </si>
  <si>
    <t>株式会社Be Brave</t>
  </si>
  <si>
    <t>カブシキガイシャ　ビーブレイブ</t>
  </si>
  <si>
    <t>550-0003</t>
  </si>
  <si>
    <t>大阪府大阪市西区京町堀２丁目９－１０プリエール京町堀９A</t>
  </si>
  <si>
    <t>2663090203</t>
  </si>
  <si>
    <t>訪問看護ステーション　ビブレ長岡京</t>
  </si>
  <si>
    <t>ホウモンカンゴステーション　ビブレナガオカキョウ</t>
  </si>
  <si>
    <t>京都府長岡京市神足北川原１－８</t>
  </si>
  <si>
    <t>2663190011</t>
  </si>
  <si>
    <t>医療法人回生会訪問看護ステーション第二かいせい</t>
  </si>
  <si>
    <t>イリョウホウジンカイセイカイホウモンカンゴステーションダイニカイセイ</t>
  </si>
  <si>
    <t>明日香合同会社</t>
  </si>
  <si>
    <t>アスカゴウドウガイシャ</t>
  </si>
  <si>
    <t>京都府向日市寺戸町西田中瀬19番12</t>
  </si>
  <si>
    <t>2663190060</t>
  </si>
  <si>
    <t>テラドホウモンカンゴステーション</t>
  </si>
  <si>
    <t>オトクニイリョウセイカツキョウドウクミアイ</t>
  </si>
  <si>
    <t>京都府向日市寺戸町殿長37番地</t>
  </si>
  <si>
    <t>2663190086</t>
  </si>
  <si>
    <t>イセイカイホウモンカンゴステーションニジ</t>
  </si>
  <si>
    <t>合同会社白樺</t>
  </si>
  <si>
    <t>ゴウドウガイシャシラカバ</t>
  </si>
  <si>
    <t>京都府向日市森本町下森本18-14</t>
  </si>
  <si>
    <t>2663190094</t>
  </si>
  <si>
    <t>ホウモンカンゴステーションシラカバ</t>
  </si>
  <si>
    <t>合同会社　アールスリー</t>
  </si>
  <si>
    <t>ゴウドウガイシャ　アールスリー</t>
  </si>
  <si>
    <t>京都府長岡京市長法寺北畠１－２</t>
  </si>
  <si>
    <t>2663190102</t>
  </si>
  <si>
    <t>ウィズホウモンカンゴステーション</t>
  </si>
  <si>
    <t>京都府向日市上植野町地後３　メゾン河忠１０６</t>
  </si>
  <si>
    <t>合同会社Gozen</t>
  </si>
  <si>
    <t>ゴウドウガイシャゴゼン</t>
  </si>
  <si>
    <t>京都府向日市寺戸町中野2番地の64</t>
  </si>
  <si>
    <t>2663190110</t>
  </si>
  <si>
    <t>ミツマルホウモンカンゴステーション</t>
  </si>
  <si>
    <t>京都府向日市物集女町堂ノ前22－5エイトハイム105号</t>
  </si>
  <si>
    <t>合同会社RiRiKa</t>
  </si>
  <si>
    <t>ゴウドウガイシャリリカ</t>
  </si>
  <si>
    <t>610-1125</t>
  </si>
  <si>
    <t>京都府京都市西京区大原野上里勝山町５－４</t>
  </si>
  <si>
    <t>2663190128</t>
  </si>
  <si>
    <t>訪問看護ステーションCura</t>
  </si>
  <si>
    <t>ホウモンカンゴステーションクウラ</t>
  </si>
  <si>
    <t>京都府向日市寺戸町久々相8-2　パレHSP206</t>
  </si>
  <si>
    <t>2663290019</t>
  </si>
  <si>
    <t>イリョウホウジンシャダン　セキテツカイ　ホウモンカンゴステーション　ヤスラギ</t>
  </si>
  <si>
    <t>京都府京田辺市三山木中央三丁目３番地５</t>
  </si>
  <si>
    <t>2663290035</t>
  </si>
  <si>
    <t>イリョウホウジンエイジンカイホウモンカンゴステーションキョウタナベ</t>
  </si>
  <si>
    <t>京都府京田辺市河原受田４６番１</t>
  </si>
  <si>
    <t>株式会社在宅緩和ケアオフィス架け橋</t>
  </si>
  <si>
    <t>カブシキガイシャザイタクカンワケアオフィスカケハシ</t>
  </si>
  <si>
    <t>2663290043</t>
  </si>
  <si>
    <t>カンワケアホウモンカンゴステーションカケハシ</t>
  </si>
  <si>
    <t>京都府京田辺市三山木中央三丁目３番地９</t>
  </si>
  <si>
    <t>2663290050</t>
  </si>
  <si>
    <t>コウエキシャダンホウジンキョウトフカンゴキョウカイミナミキョウトホウモンカンゴステーション</t>
  </si>
  <si>
    <t>京都府京田辺市草内中垣内２１－２</t>
  </si>
  <si>
    <t>なないろ株式会社</t>
  </si>
  <si>
    <t>ナナイロカブシキガイシャ</t>
  </si>
  <si>
    <t>京都府木津川市木津川原田６９番地２７</t>
  </si>
  <si>
    <t>2663290068</t>
  </si>
  <si>
    <t>ナナイロホウモンカンゴステーション</t>
  </si>
  <si>
    <t>京都府京田辺市東西神屋107の6</t>
  </si>
  <si>
    <t>株式会社KEEP</t>
  </si>
  <si>
    <t>カブシキカイシャキープ</t>
  </si>
  <si>
    <t>612-0032</t>
  </si>
  <si>
    <t>京都府京都市伏見区深草西飯食町77番地</t>
  </si>
  <si>
    <t>2663290084</t>
  </si>
  <si>
    <t>ホウモンカンゴリハリビリステーションタモツキョウタナベ</t>
  </si>
  <si>
    <t>京都府京田辺市草内一ノ坪21-16</t>
  </si>
  <si>
    <t>株式会社真なび</t>
  </si>
  <si>
    <t>カブシキカイシャマナビ</t>
  </si>
  <si>
    <t>京都府相楽郡精華町下狛小字林前１８番地６</t>
  </si>
  <si>
    <t>2663290092</t>
  </si>
  <si>
    <t>ホームナーシングユリネ</t>
  </si>
  <si>
    <t>京都府京田辺市草内禅定寺18番32号</t>
  </si>
  <si>
    <t>株式会社おかもと</t>
  </si>
  <si>
    <t>カブシキガイシャオカモト</t>
  </si>
  <si>
    <t>572-0035</t>
  </si>
  <si>
    <t>大阪府寝屋川市池田旭町24ｰ22サンライズ柴田103号</t>
  </si>
  <si>
    <t>2663290100</t>
  </si>
  <si>
    <t>オカモトホウモンカンゴステーションキョウタナベ</t>
  </si>
  <si>
    <t>京都府京田辺市田辺中央6丁目7ｰ1サンフローライタ101号</t>
  </si>
  <si>
    <t>美輝合同会社</t>
  </si>
  <si>
    <t>ミキゴウドウガイシャ</t>
  </si>
  <si>
    <t>京都府京田辺市河原神谷8番地11グローバル京田辺202</t>
  </si>
  <si>
    <t>2663290118</t>
  </si>
  <si>
    <t>ワラクホウモンカンゴステーション</t>
  </si>
  <si>
    <t>京都府京田辺市東鍵田21ｰ1</t>
  </si>
  <si>
    <t>合同会社ＭＡＨＡＬＯ</t>
  </si>
  <si>
    <t>ゴウドウガイシャマハロ</t>
  </si>
  <si>
    <t>京都府京田辺市三山木中央二丁目5ｰ11</t>
  </si>
  <si>
    <t>2663290126</t>
  </si>
  <si>
    <t>ホウモンカンゴステーション　マハロ</t>
  </si>
  <si>
    <t>京都府京田辺市草内中垣内16ｰ12</t>
  </si>
  <si>
    <t>2663390017</t>
  </si>
  <si>
    <t>キョウタンゴシクミハマホウモンカンゴステーション</t>
  </si>
  <si>
    <t>京丹後市立久美浜病院指定居宅介護支援事業所</t>
  </si>
  <si>
    <t>キョウタンゴシリツクミハマビョウインシテイキョタクカイゴシエンジギョウショ</t>
  </si>
  <si>
    <t>京丹後市久美浜町栃谷２３７１番地</t>
  </si>
  <si>
    <t>2663390025</t>
  </si>
  <si>
    <t>キョウタンゴシリツヤサカビョウインホウモンカンゴステーションフレアイ</t>
  </si>
  <si>
    <t>京都府京丹後市弥栄町溝谷３４５２－１</t>
  </si>
  <si>
    <t>京都府京都市右京区太秦棚森町18-13　京医協ビル２階</t>
  </si>
  <si>
    <t>2663390041</t>
  </si>
  <si>
    <t>コウエキシャダンホウジンキョウトホケンカイホウモンカンゴステーションユタカノ</t>
  </si>
  <si>
    <t>京都府京丹後市峰山町新町１９６８番地</t>
  </si>
  <si>
    <t>2663390066</t>
  </si>
  <si>
    <t>トクテイイリョウホウジンサンセイエンタンゴフルサトビョウインホウモンカンゴステーション</t>
  </si>
  <si>
    <t>京都府京丹後市網野町小浜673番地</t>
  </si>
  <si>
    <t>2663390074</t>
  </si>
  <si>
    <t>キョウタンゴシリツヤサカビョウイン　ホウモンカンゴステーションキズナ</t>
  </si>
  <si>
    <t>京都府京丹後市丹後町間人１７８０番地</t>
  </si>
  <si>
    <t>京都府南丹市日吉町保野田ヒノ谷６番地の１</t>
  </si>
  <si>
    <t>2663490049</t>
  </si>
  <si>
    <t>メイジコクサイイリョウダイガクフゾクホウモンカンゴステーション</t>
  </si>
  <si>
    <t>京都府南丹市日吉町保野田長通１６－３</t>
  </si>
  <si>
    <t>メイジコクサイイリョウダイガクフゾクケアプランセンター</t>
  </si>
  <si>
    <t>京都府南丹市八木町八木上野２５番地</t>
  </si>
  <si>
    <t>2663490056</t>
  </si>
  <si>
    <t>ホウモンカンゴステーションナンタン</t>
  </si>
  <si>
    <t>京都府南丹市八木町八木上野１１番地</t>
  </si>
  <si>
    <t>大阪府高槻市西真上一丁目28番地18号</t>
  </si>
  <si>
    <t>2663490064</t>
  </si>
  <si>
    <t>アットホームホウモンカンゴステーションソノベ</t>
  </si>
  <si>
    <t>京都府南丹市園部町小山東町西山11－2</t>
  </si>
  <si>
    <t>医療法人社団菫会</t>
  </si>
  <si>
    <t>イリョウホウジンシャダンスミレカイ</t>
  </si>
  <si>
    <t>兵庫県神戸市須磨区東白川台１丁目１番地１</t>
  </si>
  <si>
    <t>2663490080</t>
  </si>
  <si>
    <t>イリョウホウジンシャダンスミレカイソノベホウモンカンゴステーション</t>
  </si>
  <si>
    <t>京都府南丹市園部町美園町５号８番地３第１メゾン山内１階</t>
  </si>
  <si>
    <t>医療法人健和会</t>
  </si>
  <si>
    <t>イリョウホウジンケンワカイ</t>
  </si>
  <si>
    <t>632-0001</t>
  </si>
  <si>
    <t>奈良県天理市中之庄町４７０</t>
  </si>
  <si>
    <t>2663590012</t>
  </si>
  <si>
    <t>ホウモンカンゴステーションイズミ</t>
  </si>
  <si>
    <t>デイサービスセンターイズミ</t>
  </si>
  <si>
    <t>ケアプランセンターイズミ</t>
  </si>
  <si>
    <t>2663590020</t>
  </si>
  <si>
    <t>イリョウホウジンエイジンカイホウモンカンゴステーションソウラク</t>
  </si>
  <si>
    <t>京都府木津川市木津上戸６０－１吉田ビル２階</t>
  </si>
  <si>
    <t>株式会社スターライフ</t>
  </si>
  <si>
    <t>カブシキカイシャスターライフ</t>
  </si>
  <si>
    <t>京都府木津川市吐師野間１１番地１</t>
  </si>
  <si>
    <t>2663590053</t>
  </si>
  <si>
    <t>スターライフ　</t>
  </si>
  <si>
    <t>京都府木津川市吐師野間１１－１</t>
  </si>
  <si>
    <t>京都府京都市伏見区深草正覚町２３番</t>
  </si>
  <si>
    <t>2663590061</t>
  </si>
  <si>
    <t>ホウモンカイゴステーションカモノサト</t>
  </si>
  <si>
    <t>京都府木津川市加茂町駅東２丁目２番地１</t>
  </si>
  <si>
    <t>ホウモンカンゴステーションアジサイ</t>
  </si>
  <si>
    <t>京都府木津川市加茂町駅東４丁目１番地３</t>
  </si>
  <si>
    <t>2663590079</t>
  </si>
  <si>
    <t>株式会社みのり</t>
  </si>
  <si>
    <t>カブシキガイシャミノリ</t>
  </si>
  <si>
    <t>京都府相楽郡精華町桜が丘一丁目２８番地１７</t>
  </si>
  <si>
    <t>2663590103</t>
  </si>
  <si>
    <t>ミノリホウモンカンゴステーション</t>
  </si>
  <si>
    <t>京都府木津川市相楽大里７１番地１</t>
  </si>
  <si>
    <t>株式会社ヤマシン</t>
  </si>
  <si>
    <t>カブシキガイシャヤマシン</t>
  </si>
  <si>
    <t>641-0036</t>
  </si>
  <si>
    <t>和歌山県和歌山市西浜１６６０番地の１８０</t>
  </si>
  <si>
    <t>2663590111</t>
  </si>
  <si>
    <t>キョウトキヅガワヤマシンホウモンカンゴステーション</t>
  </si>
  <si>
    <t>京都府木津川市相楽台９丁目９番地２０ＹＭドーム１０２号室</t>
  </si>
  <si>
    <t>訪問看護ステーションＯｈａｎａ合同会社</t>
  </si>
  <si>
    <t>ホウモンカンゴステーションオハナゴウドウガイシャ</t>
  </si>
  <si>
    <t>京都府木津川市山城町平尾茶屋前２９番地３</t>
  </si>
  <si>
    <t>2663590137</t>
  </si>
  <si>
    <t>ホウモンカンゴステーションオハナ</t>
  </si>
  <si>
    <t>株式会社ソーシャルケアサポート</t>
  </si>
  <si>
    <t>カブシキカイシャソーシャルケアサポート</t>
  </si>
  <si>
    <t>京都府木津川市加茂町例幣小ノ林７５</t>
  </si>
  <si>
    <t>2663590145</t>
  </si>
  <si>
    <t>ホウモンカンゴステーション　アユミ</t>
  </si>
  <si>
    <t>京都府木津川市加茂町里中森１－５</t>
  </si>
  <si>
    <t>合同会社訪問看護ステーションまんまる</t>
  </si>
  <si>
    <t>ゴウドウガイシャホウモンカンゴステーションマンマル</t>
  </si>
  <si>
    <t>京都府木津川市州見台８－１７－１０</t>
  </si>
  <si>
    <t>2663590160</t>
  </si>
  <si>
    <t>ホウモンカンゴステーションマンマル</t>
  </si>
  <si>
    <t>京都府木津川市相楽台５丁目１８－１８　碓井テラスハウス２号室</t>
  </si>
  <si>
    <t>カブシキガイシャミストラルサービス</t>
  </si>
  <si>
    <t>2663590178</t>
  </si>
  <si>
    <t>ホウモンカンゴステーション　ミスラトラルヤマシロ</t>
  </si>
  <si>
    <t>京都府木津川市山城町平尾前田４８冨岡ハイツ１０２号室</t>
  </si>
  <si>
    <t>合同会社しばこし</t>
  </si>
  <si>
    <t>ゴウドウガイシャシバコシ</t>
  </si>
  <si>
    <t>京都府木津川市加茂町里中森２番地１０</t>
  </si>
  <si>
    <t>2663590186</t>
  </si>
  <si>
    <t>ホウモンカンゴステーションナナホシ</t>
  </si>
  <si>
    <t>京都府与謝郡伊根町字日出６５１番地</t>
  </si>
  <si>
    <t>2669690022</t>
  </si>
  <si>
    <t>イネチョウホウモンカンゴステーション</t>
  </si>
  <si>
    <t>京都府与謝郡伊根町字日出６４６</t>
  </si>
  <si>
    <t>社会福祉法人大山崎町社会福祉協議会</t>
  </si>
  <si>
    <t>オオヤマザキチヨウシヤカイフクシキヨウギカイ</t>
  </si>
  <si>
    <t>京都府乙訓郡大山崎町字円明寺小字百々１０番地の２</t>
  </si>
  <si>
    <t>2671000012</t>
  </si>
  <si>
    <t>2671000038</t>
  </si>
  <si>
    <t>ラクワグループホームオオヤマザキ</t>
  </si>
  <si>
    <t>2671000046</t>
  </si>
  <si>
    <t>ショートステイ　洛和ヴィラ大山崎</t>
  </si>
  <si>
    <t>ラクワヴィラオオヤマザキ</t>
  </si>
  <si>
    <t>乙訓郡大山崎町字円明寺小字開キ３－３</t>
  </si>
  <si>
    <t>キョタクカイゴシエンジギョウショ　ラクワヴィラテンノウザン</t>
  </si>
  <si>
    <t>特別養護老人ホーム洛和ヴィラ大山崎</t>
  </si>
  <si>
    <t>トクベツヨウゴロウジンホームラクワウィラオオヤマザキ</t>
  </si>
  <si>
    <t>京都府乙訓郡大山崎町円明寺開キ3-3</t>
  </si>
  <si>
    <t>株式会社　居宅介護支援事業所・さわだ</t>
  </si>
  <si>
    <t>カブシキガイシャ　キョタクカイゴシエンジギョウショ・サワダ</t>
  </si>
  <si>
    <t>京都府乙訓郡大山崎町鏡田3番地87</t>
  </si>
  <si>
    <t>2671000053</t>
  </si>
  <si>
    <t>キョタクカイゴシエンジギョウショ・サワダ</t>
  </si>
  <si>
    <t>社会福祉法人　洛和福祉会</t>
  </si>
  <si>
    <t>シャカイフクシホウジン　ラクワフクシカイ</t>
  </si>
  <si>
    <t>京都府京都市伏見区桃山町大島38－528</t>
  </si>
  <si>
    <t>2671000087</t>
  </si>
  <si>
    <t>ショートステイ　洛和ヴィラ天王山</t>
  </si>
  <si>
    <t>ショートステイ　ラクワヴィラテンノウザン</t>
  </si>
  <si>
    <t>社会福祉法人久御山町社会福祉協議会</t>
  </si>
  <si>
    <t>シャカイフクシホウジンクミヤマチヨウシヤカイフクシキヨウギカイ</t>
  </si>
  <si>
    <t>京都府久世郡久御山町島田ミスノ１１番地</t>
  </si>
  <si>
    <t>2671100010</t>
  </si>
  <si>
    <t>クミヤマチョウシャカイフクシキョウギカイ</t>
  </si>
  <si>
    <t>京都府久世郡久御山町島田ミスノ１１番地久御山町地域福祉センターさつき苑内</t>
  </si>
  <si>
    <t>サツキエンデイサービスセンター</t>
  </si>
  <si>
    <t>シャカイフクシホウジン　クミヤマチョウシャカイフクシキョウギカイ</t>
  </si>
  <si>
    <t>社会福祉法人八康会</t>
  </si>
  <si>
    <t>シャカイフクシホウジンハツコウカイ</t>
  </si>
  <si>
    <t>京都府久世郡久御山町大字坊之池小字坊村中６６番地</t>
  </si>
  <si>
    <t>2671100028</t>
  </si>
  <si>
    <t>ラクセイエンシテイツウショカイゴジギョウショ</t>
  </si>
  <si>
    <t>京都府久世郡久御山町坊之池坊村中６６番地</t>
  </si>
  <si>
    <t>楽生苑指定短期入所生活介護事業所</t>
  </si>
  <si>
    <t>ラクセイエンシテイタンキニュウショセイカツカイゴジギョウショ</t>
  </si>
  <si>
    <t>特別養護老人ホーム楽生苑</t>
  </si>
  <si>
    <t>トクベツヨウゴロウジンホームラクセイエン</t>
  </si>
  <si>
    <t>ニック株式会社</t>
  </si>
  <si>
    <t>ニックカブシキガイシャ</t>
  </si>
  <si>
    <t>457-0863</t>
  </si>
  <si>
    <t>愛知県名古屋市南区豊３－３８－７</t>
  </si>
  <si>
    <t>2671100044</t>
  </si>
  <si>
    <t>ニック株式会社京都営業所</t>
  </si>
  <si>
    <t>ニックカブシキガイシャキョウトエイギョウショ</t>
  </si>
  <si>
    <t>久世郡久御山町島田堤外２２</t>
  </si>
  <si>
    <t>有限会社アルル</t>
  </si>
  <si>
    <t>ユウゲンガイシャアルル</t>
  </si>
  <si>
    <t>613-0024</t>
  </si>
  <si>
    <t>久世郡久御山町森村東２３８</t>
  </si>
  <si>
    <t>2671100051</t>
  </si>
  <si>
    <t>あるる</t>
  </si>
  <si>
    <t>アルル</t>
  </si>
  <si>
    <t>シャカイフクシホウジンハッコウカイ</t>
  </si>
  <si>
    <t>2671100077</t>
  </si>
  <si>
    <t>ラクセイエン　シテイホウモンカイゴジギョウショ</t>
  </si>
  <si>
    <t>シャカイフクシホウジンハッコウカイ　キョタクカイゴシエンジギョウショ　ヒガシラクセイエン　</t>
  </si>
  <si>
    <t>2671100101</t>
  </si>
  <si>
    <t>医療法人啓信会　グループホーム　リエゾン　くみやま</t>
  </si>
  <si>
    <t>イリョウホウジンケイシンカイ　グループホーム　</t>
  </si>
  <si>
    <t>2671100119</t>
  </si>
  <si>
    <t>医療法人啓信会デイサービスセンターリエゾン久御山　ひしの里</t>
  </si>
  <si>
    <t>イリョウホウジンケイシンカイデイサービスセンターリエゾンクミヤマヒシノサト</t>
  </si>
  <si>
    <t>株式会社Ｈ＆Ｙ</t>
  </si>
  <si>
    <t>カブシキガイシャエイチアンドワイ</t>
  </si>
  <si>
    <t>京都府久世郡久御山町林宮ノ後６６番地１２</t>
  </si>
  <si>
    <t>2671100127</t>
  </si>
  <si>
    <t>カガヤキデイサービスセンター</t>
  </si>
  <si>
    <t>京都府久世郡久御山町佐山北代４番地９</t>
  </si>
  <si>
    <t>有限会社四季オールサポート</t>
  </si>
  <si>
    <t>ユウゲンカイシャシキオールサポート</t>
  </si>
  <si>
    <t>京都府久世郡久御山町佐山双置７３番地の４４</t>
  </si>
  <si>
    <t>2671100143</t>
  </si>
  <si>
    <t>コイシキ</t>
  </si>
  <si>
    <t>京都府久世郡久御山町栄１丁目１－７８</t>
  </si>
  <si>
    <t>社会福祉法人弥勒会</t>
  </si>
  <si>
    <t>シャカイフクシホウジンミロクカイ</t>
  </si>
  <si>
    <t>京都府綴喜郡井手町大字井手小字弥勒１番地の１</t>
  </si>
  <si>
    <t>2671100150</t>
  </si>
  <si>
    <t>クミヤマシミズノサトデイサービス</t>
  </si>
  <si>
    <t>京都府久世郡久御山町佐山西ノ口１４６番地１</t>
  </si>
  <si>
    <t>久御山しみずの里ショートステイ</t>
  </si>
  <si>
    <t>クミヤマシミズノサトショトステイ</t>
  </si>
  <si>
    <t>特別養護老人ホーム久御山しみずの里</t>
  </si>
  <si>
    <t>トクベツヨウゴロウジンホームクミヤマシミズノサト</t>
  </si>
  <si>
    <t>株式会社マツダメディカル</t>
  </si>
  <si>
    <t>カブシキガイシャマツダメディカル</t>
  </si>
  <si>
    <t>京都府宇治市大久保町旦椋１１番地</t>
  </si>
  <si>
    <t>2671100168</t>
  </si>
  <si>
    <t>マツダメディカルマーケット</t>
  </si>
  <si>
    <t>611-0034</t>
  </si>
  <si>
    <t>京都府久世郡久御山町佐山双置８２番３</t>
  </si>
  <si>
    <t>社会福祉法人不動園</t>
  </si>
  <si>
    <t>シャカイフクシホウジンフドウエン</t>
  </si>
  <si>
    <t>京都府宇治市白川東山１５番地</t>
  </si>
  <si>
    <t>2671200018</t>
  </si>
  <si>
    <t>　シャカイフクシホウジンフドウエンヒラモリデイサービスセンター</t>
  </si>
  <si>
    <t>京都府宇治市大久保町平盛９１番地の３</t>
  </si>
  <si>
    <t>シャカイフクシホウジンフドウエンヒラモリキョタクカイゴシエンジギョウショ</t>
  </si>
  <si>
    <t>2671200026</t>
  </si>
  <si>
    <t>シャカイフクシホウジンフドウエンアマガセデイサービスセンター</t>
  </si>
  <si>
    <t>2671200034</t>
  </si>
  <si>
    <t>天ヶ瀬苑短期入所生活介護事業所</t>
  </si>
  <si>
    <t>アマガセエンタンキンニュウショセイカツカイゴジギョウショ</t>
  </si>
  <si>
    <t>特別養護老人ホーム天ヶ瀬苑</t>
  </si>
  <si>
    <t>トクベツヨウゴロウジンホームアマガセエン</t>
  </si>
  <si>
    <t>社会福祉法人宇治明星園</t>
  </si>
  <si>
    <t>シャカイフクシホウジンウジミョウジョウエン</t>
  </si>
  <si>
    <t>京都府宇治市白川鍋倉山２２番地１０</t>
  </si>
  <si>
    <t>2671200042</t>
  </si>
  <si>
    <t>宇治明星園特別養護老人ホーム</t>
  </si>
  <si>
    <t>ウジミョウジョウエントクベツヨウゴロウジンホーム</t>
  </si>
  <si>
    <t>京都府宇治市菟道岡谷１６の３</t>
  </si>
  <si>
    <t>ウジミヨウジヨウエンカイゴサービスセンター</t>
  </si>
  <si>
    <t>シャカイフクシホウジンウジミヨウジヨウエン</t>
  </si>
  <si>
    <t>2671200059</t>
  </si>
  <si>
    <t>ウジシ　オグラデイサービスセンター</t>
  </si>
  <si>
    <t>京都府宇治市小倉町西畑１番地４</t>
  </si>
  <si>
    <t>ウジシ　オグラカイゴサービスセンター</t>
  </si>
  <si>
    <t>一般財団法人宇治市福祉サービス公社</t>
  </si>
  <si>
    <t>イッパンザイダンホウジンウジシフクシサービスコウシャ</t>
  </si>
  <si>
    <t>京都府宇治市宇治琵琶１－３</t>
  </si>
  <si>
    <t>2671200075</t>
  </si>
  <si>
    <t>イッパンザイダンホウジン　ウジシフクシサービスコウシャ　ホームヘルプセンターポッポヒガシウジ</t>
  </si>
  <si>
    <t>京都府宇治市五ヶ庄折坂５－１４９</t>
  </si>
  <si>
    <t>一般財団法人宇治市福祉サービス公社東宇治デイサービスセンター　</t>
  </si>
  <si>
    <t>イッパンザイダンホウジンウジシフクシサービスコウシャヒガシウジデイサービデイサービス</t>
  </si>
  <si>
    <t>イッパンザイダンホウジンウジシフクシサービスコウシャ　ヒガシウジ</t>
  </si>
  <si>
    <t>イッパンザイダンホウジンウジシフクシサービスコウシヤ</t>
  </si>
  <si>
    <t>2671200083</t>
  </si>
  <si>
    <t>一般財団法人宇治市福祉サービス公社　西小倉デイサービスセンター</t>
  </si>
  <si>
    <t>イッパンザイダンホウジンウジシフクシサービスコウシャ　ニシオグラデイサービスセンター</t>
  </si>
  <si>
    <t>京都府宇治市小倉町山際６３－１</t>
  </si>
  <si>
    <t>イッパンザイダンホウジンウジシフクシサービスコウシャ　ニシオグラ</t>
  </si>
  <si>
    <t>一般財団法人宇治市福祉サービス公社西小倉デイサービスセンター</t>
  </si>
  <si>
    <t>イッパンザイダンホウジンウジシフクシサービスコウシャニシオグラデイサービスセンター</t>
  </si>
  <si>
    <t>2671200091</t>
  </si>
  <si>
    <t>ウジミョウジョウエンシラカワデイサービスセンター</t>
  </si>
  <si>
    <t>宇治明星園白川特別養護老人ホームショートステイ</t>
  </si>
  <si>
    <t>ウジミョウジョウエンシラカワトクベツヨウゴロウジンホームショートステイ</t>
  </si>
  <si>
    <t>宇治明星園白川特別養護老人ホーム</t>
  </si>
  <si>
    <t>ウジミョウジョウエンシラカワトクベツヨウゴロウジンホーム</t>
  </si>
  <si>
    <t>株式会社ケアトラスト</t>
  </si>
  <si>
    <t>カブシキガイシヤケアトラスト</t>
  </si>
  <si>
    <t>京都府宇治市木幡南山７４－７</t>
  </si>
  <si>
    <t>2671200109</t>
  </si>
  <si>
    <t>グループホームメイブルリーフ</t>
  </si>
  <si>
    <t>ヤマト株式会社</t>
  </si>
  <si>
    <t>ヤマトカブシキガイシャ</t>
  </si>
  <si>
    <t>京都府宇治市平尾台一丁目３－８</t>
  </si>
  <si>
    <t>2671200117</t>
  </si>
  <si>
    <t>ニングルノモリヒラオ</t>
  </si>
  <si>
    <t>京都府宇治市平尾台一丁目３番地の８</t>
  </si>
  <si>
    <t>ヤマトカブシキガイシャニングルノモリヒラオ</t>
  </si>
  <si>
    <t>ウジミョウジョウエン</t>
  </si>
  <si>
    <t>2671200125</t>
  </si>
  <si>
    <t>ホームヘルパーステーションミョウジョウ</t>
  </si>
  <si>
    <t>京都府宇治市菟道岡谷１６－３</t>
  </si>
  <si>
    <t>宇治明星園養護老人ホーム</t>
  </si>
  <si>
    <t>ウジミョウジョウエンヨウゴロウジンホーム</t>
  </si>
  <si>
    <t>社会福祉法人一竹会</t>
  </si>
  <si>
    <t>シャカイフクシホウジンイッチクカイ</t>
  </si>
  <si>
    <t>京都府宇治市槙島町郡５０番１</t>
  </si>
  <si>
    <t>2671200141</t>
  </si>
  <si>
    <t>ホームヘルパーステーションサワラビエン</t>
  </si>
  <si>
    <t>デイサービスセンターサワラビエン</t>
  </si>
  <si>
    <t>ショートステイさわらび園</t>
  </si>
  <si>
    <t>ショートステイサワラビエン</t>
  </si>
  <si>
    <t>シャカイフクシホウジンイッチクカイウジサワラビエン</t>
  </si>
  <si>
    <t>特別養護老人ホーム宇治さわらび園</t>
  </si>
  <si>
    <t>トクベツヨウゴロウジンホームウジサワラビエン</t>
  </si>
  <si>
    <t>株式会社新日本建機</t>
  </si>
  <si>
    <t>カブシキガイシャシンニホンケンキ</t>
  </si>
  <si>
    <t>京都府宇治市宇治塔ノ川１２２番地３４</t>
  </si>
  <si>
    <t>2671200158</t>
  </si>
  <si>
    <t>シンニホンサービス</t>
  </si>
  <si>
    <t>京都府宇治市宇治野神６５</t>
  </si>
  <si>
    <t>新日本ケアレンタル</t>
  </si>
  <si>
    <t>シンニホンケアレンタル</t>
  </si>
  <si>
    <t>京都府宇治市宇治野神６５番地</t>
  </si>
  <si>
    <t>シンニホンケアサービス</t>
  </si>
  <si>
    <t>社会福祉法人くらしのハーモニー</t>
  </si>
  <si>
    <t>シャカイフクシホウジンクラシノハーモニー</t>
  </si>
  <si>
    <t>京都府宇治市木幡金草原４３番地</t>
  </si>
  <si>
    <t>2671200174</t>
  </si>
  <si>
    <t>デイサービスセンター　ハーモニーこはた</t>
  </si>
  <si>
    <t>デイサービスセンター　ハーモニーコハタ</t>
  </si>
  <si>
    <t>カイゴシエンセンタークラシノハーモニー</t>
  </si>
  <si>
    <t>社会福祉法人長安会</t>
  </si>
  <si>
    <t>シャカイフクシホウジンチョウアンカイ</t>
  </si>
  <si>
    <t>京都府宇治市神明石塚３９－６２</t>
  </si>
  <si>
    <t>2671200182</t>
  </si>
  <si>
    <t>社会福祉法人　長安会　特別養護老人ホーム桃花苑</t>
  </si>
  <si>
    <t>シャカイフクシホウジン　チョウアンカイ　トクベツヨウゴロウジンホーム</t>
  </si>
  <si>
    <t>社会福祉法人長安会特別養護老人ホーム桃花苑</t>
  </si>
  <si>
    <t>トクベツヨウゴロウジンホームチョウアンカイ</t>
  </si>
  <si>
    <t>株式会社ニチイ学館</t>
  </si>
  <si>
    <t>カブシキガイシャニチイガッカン</t>
  </si>
  <si>
    <t>101-0062</t>
  </si>
  <si>
    <t>東京都千代田区神田駿河台四丁目６番地</t>
  </si>
  <si>
    <t>2671200208</t>
  </si>
  <si>
    <t>ニチイケアセンターウジ</t>
  </si>
  <si>
    <t>2671200240</t>
  </si>
  <si>
    <t>イッパンザイダンホウジンウジシフクシサービスコウシャ　ホームヘルプセンターポッポ</t>
  </si>
  <si>
    <t>京都府宇治市広野町大開７２－１</t>
  </si>
  <si>
    <t>イッパンザイダンホウジンウジシフクシサービスコウシャヒロノデイサービスセンター</t>
  </si>
  <si>
    <t>京都府宇治市広野町大開７２の１</t>
  </si>
  <si>
    <t>イッパンザイダンホウジンウジシフクシサービスコウシャ　ヒロノ</t>
  </si>
  <si>
    <t>2671200307</t>
  </si>
  <si>
    <t>グループホームナイスライフイセダ</t>
  </si>
  <si>
    <t>有限会社愛樹</t>
  </si>
  <si>
    <t>ユウゲンガイシャアイジュ</t>
  </si>
  <si>
    <t>2671200315</t>
  </si>
  <si>
    <t>ケアサービスセンターアイジュ</t>
  </si>
  <si>
    <t>2671200323</t>
  </si>
  <si>
    <t>ヒカリクラブ</t>
  </si>
  <si>
    <t>宇治市広野町桐生谷４６番地１</t>
  </si>
  <si>
    <t>2671200331</t>
  </si>
  <si>
    <t>グループホームナゴミノサトイセダ</t>
  </si>
  <si>
    <t>有限会社メディカルサポートダン</t>
  </si>
  <si>
    <t>ユウゲンガイシャメディカルサポートダン</t>
  </si>
  <si>
    <t>京都府宇治市神明宮西３７－１０</t>
  </si>
  <si>
    <t>2671200349</t>
  </si>
  <si>
    <t>有限会社パスカル</t>
  </si>
  <si>
    <t>ユウゲンガイシャパスカル</t>
  </si>
  <si>
    <t>京都府宇治市菟道大垣内２９－５ハイネス幸　A１０７</t>
  </si>
  <si>
    <t>2671200356</t>
  </si>
  <si>
    <t>京都府宇治市菟道大垣内29-5　ハイネス幸　A107</t>
  </si>
  <si>
    <t>2671200364</t>
  </si>
  <si>
    <t>グループホーム　メイプルリーフ宇治</t>
  </si>
  <si>
    <t>グループホーム　メイプルリーフウジ</t>
  </si>
  <si>
    <t>2671200372</t>
  </si>
  <si>
    <t>アサギリホームヘルパーステーション</t>
  </si>
  <si>
    <t>株式会社近畿</t>
  </si>
  <si>
    <t>カブシキガイシャキンキ</t>
  </si>
  <si>
    <t>京都府宇治市槇島町一丁田１３番地</t>
  </si>
  <si>
    <t>2671200380</t>
  </si>
  <si>
    <t>パナソニック　エイジフリーショップ京都南</t>
  </si>
  <si>
    <t>パナソニック　エイジフリーショップキョウトミナミ</t>
  </si>
  <si>
    <t>ALSOKライフサポート株式会社</t>
  </si>
  <si>
    <t>アルソックライフサポートカブシキガイシャ</t>
  </si>
  <si>
    <t>573-1121</t>
  </si>
  <si>
    <t>大阪府枚方市楠葉花園町１４番１０号</t>
  </si>
  <si>
    <t>2671200398</t>
  </si>
  <si>
    <t>ALSOKライフサポート宇治ケア</t>
  </si>
  <si>
    <t>アルソックライフサポートウジケアー</t>
  </si>
  <si>
    <t>京都府宇治市莵道田中２０番地１</t>
  </si>
  <si>
    <t>ALSOKライフサポート宇治デイサービスセンター</t>
  </si>
  <si>
    <t>アルソックライフサポートウジデイサービスセンター</t>
  </si>
  <si>
    <t>有限会社ウイズ</t>
  </si>
  <si>
    <t>ユウゲンカイシャウイズ</t>
  </si>
  <si>
    <t>京都府宇治市宇治戸ノ内５６番地</t>
  </si>
  <si>
    <t>2671200406</t>
  </si>
  <si>
    <t>デイサービスミヤビ</t>
  </si>
  <si>
    <t>特定非営利活動法人伝書鳩</t>
  </si>
  <si>
    <t>トクテイヒエイリカツドウホウジンデンショバト</t>
  </si>
  <si>
    <t>2671200448</t>
  </si>
  <si>
    <t>デンショバトキョタクカイゴシエンジギョウショ</t>
  </si>
  <si>
    <t>医療法人　栄仁会</t>
  </si>
  <si>
    <t>イリョウホウジン　エイジンカイ</t>
  </si>
  <si>
    <t>京都府宇治市五ヶ庄三番割３２番地の１</t>
  </si>
  <si>
    <t>2671200463</t>
  </si>
  <si>
    <t>イリョウホウジンエイジンカイグループホームオオワダノサト</t>
  </si>
  <si>
    <t>京都府宇治市五ヶ庄折坂５５番地</t>
  </si>
  <si>
    <t>2671200471</t>
  </si>
  <si>
    <t>ラクワデイセンターウジビワ</t>
  </si>
  <si>
    <t>キョタクカイゴシエンジギョウショウジビワ</t>
  </si>
  <si>
    <t>ラクワグループホームウジビワ</t>
  </si>
  <si>
    <t>有限会社ガレージファクト</t>
  </si>
  <si>
    <t>ユウゲンガイシャガレージファクト</t>
  </si>
  <si>
    <t>614-8226</t>
  </si>
  <si>
    <t>京都府八幡市内里東ノ口４１番地　　</t>
  </si>
  <si>
    <t>2671200489</t>
  </si>
  <si>
    <t>デイサービス　花咲里</t>
  </si>
  <si>
    <t>デイサービス　カザリ</t>
  </si>
  <si>
    <t>京都府宇治市伊勢田町毛語７６－１</t>
  </si>
  <si>
    <t>マイクロ株式会社</t>
  </si>
  <si>
    <t>マイクロカブシキガイシャ</t>
  </si>
  <si>
    <t>2671200497</t>
  </si>
  <si>
    <t>デイサービスマゴコロウジ</t>
  </si>
  <si>
    <t>2671200505</t>
  </si>
  <si>
    <t>イリョウホウジンケイシンカイヘルパーステーション　リエゾンオオクボ</t>
  </si>
  <si>
    <t>京都府宇治市大久保町旦椋１０番地５梅本ビル</t>
  </si>
  <si>
    <t>特定非営利活動法人コミュニティＣＡＳＡ</t>
  </si>
  <si>
    <t>トクテイヒエイリカツドウホウジンコミュニティカーサ</t>
  </si>
  <si>
    <t>京都市伏見区向島二ノ丸町３８０番地４</t>
  </si>
  <si>
    <t>2671200521</t>
  </si>
  <si>
    <t>トクテイヒエイリカツドウホウジンコミュニティカーサ　ケア・サービスアオバ</t>
  </si>
  <si>
    <t>京都府宇治市小倉町山際１－１４</t>
  </si>
  <si>
    <t>京都市伏見区深草正覚町２３番</t>
  </si>
  <si>
    <t>2671200554</t>
  </si>
  <si>
    <t>デイサービスセンターヴィラホウオウ</t>
  </si>
  <si>
    <t>京都府宇治市宇治里尻３６番３５</t>
  </si>
  <si>
    <t>特別養護老人ホームヴィラ鳳凰</t>
  </si>
  <si>
    <t>トクベツヨウゴロウジンホームヴィラホウオウ</t>
  </si>
  <si>
    <t>ヴイラホウオウキョタクカイゴシエンジギョウショ</t>
  </si>
  <si>
    <t>2671200562</t>
  </si>
  <si>
    <t>デイサービス　まごころ大久保</t>
  </si>
  <si>
    <t>デイサービス　マゴコロオオクボ</t>
  </si>
  <si>
    <t>京都府宇治市広野町東裏１０８番地４</t>
  </si>
  <si>
    <t>キョタクカイゴシエンマゴコロオオクボ</t>
  </si>
  <si>
    <t>2671200596</t>
  </si>
  <si>
    <t>イリョウホウジンエイジンカイ　ホーヘルプセンターオウバク</t>
  </si>
  <si>
    <t>京都府宇治市五ケ庄戸ノ内７番２５</t>
  </si>
  <si>
    <t>イリョウホウジンエイジンカイケアプランセンターオウバク</t>
  </si>
  <si>
    <t>パナソニック　エイジフリー株式会社</t>
  </si>
  <si>
    <t>パナソニック　エイジフリーカブシキガイシャ</t>
  </si>
  <si>
    <t>571-0050</t>
  </si>
  <si>
    <t>大阪府門真市大字門真１０４８番地</t>
  </si>
  <si>
    <t>2671200604</t>
  </si>
  <si>
    <t>パナソニック　エイジフリーケアセンターウジ・ホウモンニュウヨク</t>
  </si>
  <si>
    <t>秋亜株式会社</t>
  </si>
  <si>
    <t>アキアカブシキカイシャ</t>
  </si>
  <si>
    <t>601-1435</t>
  </si>
  <si>
    <t>京都府京都市伏見区石田桜木３番地</t>
  </si>
  <si>
    <t>2671200612</t>
  </si>
  <si>
    <t>アスミルデイサービスオグラ</t>
  </si>
  <si>
    <t>京都府宇治市小倉町蓮池１７５番地の２３</t>
  </si>
  <si>
    <t>株式会社オールウェーズ</t>
  </si>
  <si>
    <t>カブシキガイシャオールウエーズ</t>
  </si>
  <si>
    <t>京都府宇治市神明石塚25-21※取扱注意事項あり（事業所番号２重付与）　システム備考欄等参照のこと</t>
  </si>
  <si>
    <t>2671200620</t>
  </si>
  <si>
    <t>デイサービスセンターワッハッハシンメイ</t>
  </si>
  <si>
    <t>京都府宇治市神明石塚２５－２１</t>
  </si>
  <si>
    <t>2671200638</t>
  </si>
  <si>
    <t>ニチイケアセンターウジオオクボ</t>
  </si>
  <si>
    <t>京都府宇治市大久保町上ノ山４３番１藤和ライブタウン宇治大久保</t>
  </si>
  <si>
    <t>2671200646</t>
  </si>
  <si>
    <t>シラカワミョウジョウエンカイゴサービスセンター</t>
  </si>
  <si>
    <t>京都府宇治市神明宮西５　</t>
  </si>
  <si>
    <t>株式会社　湖光ケア</t>
  </si>
  <si>
    <t>カブシキガイシャ　ココウケア</t>
  </si>
  <si>
    <t>520-3047</t>
  </si>
  <si>
    <t>滋賀県栗東市手原七丁目６番４号</t>
  </si>
  <si>
    <t>2671200661</t>
  </si>
  <si>
    <t>ダスキンヘルスレント洛南</t>
  </si>
  <si>
    <t>ダスキンヘルスレントラクナン</t>
  </si>
  <si>
    <t>宇治市小倉町蓮池１６８－１</t>
  </si>
  <si>
    <t>株式会社三笑堂</t>
  </si>
  <si>
    <t>カブシキガイシャサンショウドウ</t>
  </si>
  <si>
    <t>601-8121</t>
  </si>
  <si>
    <t>京都府京都市南区上鳥羽大物町６８番地</t>
  </si>
  <si>
    <t>2671200679</t>
  </si>
  <si>
    <t>株式会社三笑堂　宇治営業所</t>
  </si>
  <si>
    <t>カブシキガイシャサンショウドウ　ウジエイギョウショ</t>
  </si>
  <si>
    <t>京都府宇治市槇島町吹前56-1</t>
  </si>
  <si>
    <t>アースサポート株式会社</t>
  </si>
  <si>
    <t>アースサポートカブシキカイシャ</t>
  </si>
  <si>
    <t>151-0071</t>
  </si>
  <si>
    <t>東京都渋谷区本町１丁目８番７号</t>
  </si>
  <si>
    <t>2671200687</t>
  </si>
  <si>
    <t>アースサポートウジ</t>
  </si>
  <si>
    <t>京都府宇治市小倉町久保１０９番地</t>
  </si>
  <si>
    <t>特定非営利活動法人生活よろず相談所「たよりになる輪」</t>
  </si>
  <si>
    <t>トクテイヒエイリカツドウホウジンセイカツヨロズソウダンショ「タヨリニナルワ」</t>
  </si>
  <si>
    <t>京都府宇治市五ケ庄平野１２番地１５</t>
  </si>
  <si>
    <t>2671200703</t>
  </si>
  <si>
    <t>タヨリニナルワ</t>
  </si>
  <si>
    <t>特定非営利活動法人おはな</t>
  </si>
  <si>
    <t>トクテイヒエイリカツドウホウジンオハナ</t>
  </si>
  <si>
    <t>京都府宇治市木幡熊小路７番地７</t>
  </si>
  <si>
    <t>2671200711</t>
  </si>
  <si>
    <t>通いの家　おはな</t>
  </si>
  <si>
    <t>カヨイノイエ　オハナ</t>
  </si>
  <si>
    <t>2671200737</t>
  </si>
  <si>
    <t>スーパー・コートウジオオクボホウモンカイゴジギョウショ</t>
  </si>
  <si>
    <t>京都府宇治市大久保町北ノ山１０４－１８サンビーム大久保１０３号室</t>
  </si>
  <si>
    <t>株式会社ＫＯＨＲＩＮ</t>
  </si>
  <si>
    <t>カブシキガイシャコーリン</t>
  </si>
  <si>
    <t>京都府宇治市莵道田中６番地の６</t>
  </si>
  <si>
    <t>2671200745</t>
  </si>
  <si>
    <t>ミムロドデイサービス</t>
  </si>
  <si>
    <t>京都府宇治市莵道藪里４１番地コスモウィング宇治１０１号</t>
  </si>
  <si>
    <t>社会福祉法人マイクロ福祉会</t>
  </si>
  <si>
    <t>シャカイフクシホウジンマイクロフクシカイ</t>
  </si>
  <si>
    <t>京都府宇治市莵道薮里１１番３</t>
  </si>
  <si>
    <t>2671200752</t>
  </si>
  <si>
    <t>特別養護老人ホームまごころ園</t>
  </si>
  <si>
    <t>トクベツヨウゴロウジンホームマゴコロエン</t>
  </si>
  <si>
    <t>マゴコロエンキョタクカイゴシエンジギョウショ</t>
  </si>
  <si>
    <t>特定非営利活動法人南京都福祉センター</t>
  </si>
  <si>
    <t>トクテイヒエイリカツドウホウジンミナミキョウトフクシセンター</t>
  </si>
  <si>
    <t>京都府宇治市伊勢田町浮面２８番８</t>
  </si>
  <si>
    <t>2671200760</t>
  </si>
  <si>
    <t>特定非営利活動法人南京都福祉センター　デイサービス「コスモス苑」</t>
  </si>
  <si>
    <t>トクテイヒエイリカツドウホウジンミナミキョウトフクシセンター　デイサービス「コスモスエン」</t>
  </si>
  <si>
    <t>2671200778</t>
  </si>
  <si>
    <t>伊勢田明星園小規模特別養護老人ホーム</t>
  </si>
  <si>
    <t>イセダミョウジョウエンショウキボトクベツヨウゴロウジンホーム</t>
  </si>
  <si>
    <t>京都府宇治市伊勢田町若林41番地、42番地</t>
  </si>
  <si>
    <t>株式会社ミトラ</t>
  </si>
  <si>
    <t>カブシキカイシャミトラ</t>
  </si>
  <si>
    <t>京都府宇治市槇島町南落合56番地１</t>
  </si>
  <si>
    <t>2671200786</t>
  </si>
  <si>
    <t>ミドリキノウクンレンデイサービスセンター</t>
  </si>
  <si>
    <t>株式会社岡村</t>
  </si>
  <si>
    <t>カブシキガイシャオカムラ</t>
  </si>
  <si>
    <t>京都府宇治市大久保町井ノ尻２２番地の８</t>
  </si>
  <si>
    <t>2671200828</t>
  </si>
  <si>
    <t>ヘルパーステーションスズメ</t>
  </si>
  <si>
    <t>京都府宇治市大久保町井ノ尻22番14</t>
  </si>
  <si>
    <t>医療法人社団神野医院</t>
  </si>
  <si>
    <t>イリョウホウジンシャダンジンノイイン</t>
  </si>
  <si>
    <t>2671200836</t>
  </si>
  <si>
    <t>イリョウホウジンシャダンジンノイインヘルパーステーションライヴ</t>
  </si>
  <si>
    <t>イリョウホウジンシャダンジンノイインケアプランセンターライヴ</t>
  </si>
  <si>
    <t>カブシキカイシャケアトラスト</t>
  </si>
  <si>
    <t>2671200869</t>
  </si>
  <si>
    <t>キョタクカイゴシエン　メイプルリーフ</t>
  </si>
  <si>
    <t>京都府宇治市槇島町本屋敷１０－２</t>
  </si>
  <si>
    <t>2671200877</t>
  </si>
  <si>
    <t>イッパンザイダンホウジンウジシフクシサービスコウシャ　ナカウジ</t>
  </si>
  <si>
    <t>2671200893</t>
  </si>
  <si>
    <t>カサトリフレアイフクシセンターデイサービスセンター</t>
  </si>
  <si>
    <t>京都府宇治市西笠取下荘川西７－２</t>
  </si>
  <si>
    <t>笠取ふれあい福祉センター　ショートステイ</t>
  </si>
  <si>
    <t>カサトリフレアイフクシセンター　ショートステイ</t>
  </si>
  <si>
    <t>笠取ふれあい福祉センター特別養護老人ホーム</t>
  </si>
  <si>
    <t>カサトフレアイフクシセンタートクベツヨウゴロウジンホーム</t>
  </si>
  <si>
    <t>2671200901</t>
  </si>
  <si>
    <t>宇治病院福祉用具サービス</t>
  </si>
  <si>
    <t>ウジビョウインフクシヨウグサービス</t>
  </si>
  <si>
    <t>ウジビョウインケアプランセンター</t>
  </si>
  <si>
    <t>2671200919</t>
  </si>
  <si>
    <t>ホウモンカイゴクラシノハーモニー</t>
  </si>
  <si>
    <t>京都府宇治市木幡金草原１４－４</t>
  </si>
  <si>
    <t>社会福祉法人京都愛心会</t>
  </si>
  <si>
    <t>シャカイフクシホウジンキョウトアイシンカイ</t>
  </si>
  <si>
    <t>京都府宇治市槇島町石橋151番1</t>
  </si>
  <si>
    <t>2671200927</t>
  </si>
  <si>
    <t>特別養護老人ホーム宇治愛の郷</t>
  </si>
  <si>
    <t>トクベツヨウゴロウジンホームウジアイノサト</t>
  </si>
  <si>
    <t>2671200935</t>
  </si>
  <si>
    <t>デイサービスセンター きさと</t>
  </si>
  <si>
    <t>デイサービセンタースキサト</t>
  </si>
  <si>
    <t>京都府宇治市木幡中村37-7</t>
  </si>
  <si>
    <t>株式会社ＳＡＫ</t>
  </si>
  <si>
    <t>カブシキガイシャエスエイケイ</t>
  </si>
  <si>
    <t>京都府宇治市広野町中島６１番地の１グランドール広野１１０号</t>
  </si>
  <si>
    <t>2671200950</t>
  </si>
  <si>
    <t>カイゴノハナタバ</t>
  </si>
  <si>
    <t>京都府宇治市五ケ庄一番割５９－１壱番館５０１</t>
  </si>
  <si>
    <t>2671200968</t>
  </si>
  <si>
    <t>ホウモンカイゴステーションフクロウ</t>
  </si>
  <si>
    <t>2671200976</t>
  </si>
  <si>
    <t>アマガセエンキョタクカイゴシエンジギョウショ</t>
  </si>
  <si>
    <t>京都府宇治市宇治妙楽１７５番１１宇治橋ふれあい館２階</t>
  </si>
  <si>
    <t>2671201008</t>
  </si>
  <si>
    <t>イリョウホウジンケイシンカイ　ケアプランセンター　リエゾンウジオオクボ</t>
  </si>
  <si>
    <t>京都府宇治市大久保町山ノ内５５番地２</t>
  </si>
  <si>
    <t>株式会社真恵</t>
  </si>
  <si>
    <t>カブシキガイシャマエ</t>
  </si>
  <si>
    <t>京都府宇治市五ケ庄二番割２７番地の１１</t>
  </si>
  <si>
    <t>2671201016</t>
  </si>
  <si>
    <t>ケアプランセンター　マエ</t>
  </si>
  <si>
    <t>京都府宇治市広野町丸山７メイゾンドボワー１０３</t>
  </si>
  <si>
    <t>社会福祉法人同胞会</t>
  </si>
  <si>
    <t>シャカイフクシホウジンドウホウカイ</t>
  </si>
  <si>
    <t>京都府宇治市伊勢田町毛語１４４番地１</t>
  </si>
  <si>
    <t>2671201024</t>
  </si>
  <si>
    <t>（フク）ドウホウカイ　ヘルパーステーション　ホープ</t>
  </si>
  <si>
    <t>京都府宇治市伊勢田町若林61-1</t>
  </si>
  <si>
    <t>（フク）ドウホウカイ　ケアプランセンター　リフレ</t>
  </si>
  <si>
    <t>株式会社カーティアスケア</t>
  </si>
  <si>
    <t>カブシキカイシャカーティアスケア</t>
  </si>
  <si>
    <t>572-0029</t>
  </si>
  <si>
    <t>大阪府寝屋川市寿町１０番６号</t>
  </si>
  <si>
    <t>2671201032</t>
  </si>
  <si>
    <t>カーティアスケアホウモンカイゴセンター</t>
  </si>
  <si>
    <t>京都府宇治市五ケ庄芝ノ東６１番地</t>
  </si>
  <si>
    <t>合同会社ふらっと</t>
  </si>
  <si>
    <t>ゴウドウカイシャフラット</t>
  </si>
  <si>
    <t>京都府宇治市小倉町蓮池172番地の8</t>
  </si>
  <si>
    <t>2671201040</t>
  </si>
  <si>
    <t>ホウモンカイゴジギョウショソラマメ</t>
  </si>
  <si>
    <t>京都府宇治市小倉町南浦6番地の10</t>
  </si>
  <si>
    <t>合同会社Ｌ・Ｃ・Ｙ</t>
  </si>
  <si>
    <t>ゴウドウガイシャエル・シー・ワイ</t>
  </si>
  <si>
    <t>京都府宇治市槇島町南落合７０番地の１２</t>
  </si>
  <si>
    <t>2671201057</t>
  </si>
  <si>
    <t>ヘルパーステーションミヤコ</t>
  </si>
  <si>
    <t>京都府宇治市五ケ庄梅林４４－８</t>
  </si>
  <si>
    <t>株式会社サン・ピース</t>
  </si>
  <si>
    <t>カブシキガイシャサン・ピース</t>
  </si>
  <si>
    <t>557-0014</t>
  </si>
  <si>
    <t>大阪府大阪市西成区天下茶屋二丁目１３番１号</t>
  </si>
  <si>
    <t>2671201073</t>
  </si>
  <si>
    <t>ナナホシカイゴ</t>
  </si>
  <si>
    <t>京都府宇治市六地蔵奈良町５８番地３</t>
  </si>
  <si>
    <t>大阪府大阪市北区西天満四丁目3番25号梅田プラザビル本館10階</t>
  </si>
  <si>
    <t>2671201081</t>
  </si>
  <si>
    <t>ケアセンター　フィット・ウジ</t>
  </si>
  <si>
    <t>ケアプランセンター　フィット・ウジ</t>
  </si>
  <si>
    <t>合同会社はるの花</t>
  </si>
  <si>
    <t>ゴウドウガイシャハルノハナ</t>
  </si>
  <si>
    <t>611-0012</t>
  </si>
  <si>
    <t>京都府宇治市羽戸山二丁目１番地の１６４</t>
  </si>
  <si>
    <t>2671201099</t>
  </si>
  <si>
    <t>ハルノハナケアプランセンター</t>
  </si>
  <si>
    <t>京都府宇治市宇治又振１３－１　ロイヤル宇治１０５</t>
  </si>
  <si>
    <t>医療法人かどさか内科クリニック</t>
  </si>
  <si>
    <t>イリョウホウジンカドサカナイカクリニック</t>
  </si>
  <si>
    <t>京都府宇治市平尾台4丁目3-2</t>
  </si>
  <si>
    <t>2671201107</t>
  </si>
  <si>
    <t>イリョウホウジンカドサカナイカクリニック　ケアプランセンターヨリマサミチ</t>
  </si>
  <si>
    <t>京都府宇治市平尾台4丁目3-3</t>
  </si>
  <si>
    <t>2671201123</t>
  </si>
  <si>
    <t>ヘルパーステーション　スイートウジ</t>
  </si>
  <si>
    <t>京都府宇治市小倉町南堀池110番地65</t>
  </si>
  <si>
    <t>特定非営利活動法人ＨＯＰＥ３００</t>
  </si>
  <si>
    <t>トクテイヒエイリカツドウホウジンＨＯＰＥ３００</t>
  </si>
  <si>
    <t>605-0985</t>
  </si>
  <si>
    <t>京都府京都市東山区福稲柿本町２７－１２Ｆ</t>
  </si>
  <si>
    <t>2671201131</t>
  </si>
  <si>
    <t>ウジイコイノイエジギョウショ</t>
  </si>
  <si>
    <t>京都府宇治市小倉町新田島１３－６４</t>
  </si>
  <si>
    <t>株式会社うさかめ</t>
  </si>
  <si>
    <t>カブシキガイシャウサカメ</t>
  </si>
  <si>
    <t>京都府宇治市小倉町南浦１８－１０</t>
  </si>
  <si>
    <t>2671201149</t>
  </si>
  <si>
    <t>ケアセンターウサカメ</t>
  </si>
  <si>
    <t>京都府宇治市伊勢田町砂田１４４－２</t>
  </si>
  <si>
    <t>2671201156</t>
  </si>
  <si>
    <t>ハギカゼ</t>
  </si>
  <si>
    <t>株式会社Ｔ．Ｓ．Ｉ</t>
  </si>
  <si>
    <t>カブシキガイシャティーエスアイ</t>
  </si>
  <si>
    <t>615-8074</t>
  </si>
  <si>
    <t>京都府京都市西京区桂南巽町７５番地４</t>
  </si>
  <si>
    <t>2671201164</t>
  </si>
  <si>
    <t>ケアステーションアンジェスウジコハタ</t>
  </si>
  <si>
    <t>京都府宇治市五ヶ庄西田１－１</t>
  </si>
  <si>
    <t>ケアプランセンターエンジュウジコハタ</t>
  </si>
  <si>
    <t>合同会社永</t>
  </si>
  <si>
    <t>ゴウドウガイシャトコシエ</t>
  </si>
  <si>
    <t>京都府宇治市小倉町西山４６番地の１</t>
  </si>
  <si>
    <t>2671201172</t>
  </si>
  <si>
    <t>ケアプランセンターネイロ</t>
  </si>
  <si>
    <t>京都府宇治市小倉町西畑４０番地の３１小倉マンション１Ｂ</t>
  </si>
  <si>
    <t>株式会社あおい</t>
  </si>
  <si>
    <t>カブシキカイシャアオイ</t>
  </si>
  <si>
    <t>京都府宇治市広野町寺山１７番地の４３１</t>
  </si>
  <si>
    <t>2671201180</t>
  </si>
  <si>
    <t>アイホットデイサービスセンター</t>
  </si>
  <si>
    <t>京都府宇治市神明宮北３１－１</t>
  </si>
  <si>
    <t>株式会社宝城</t>
  </si>
  <si>
    <t>カブシキガイシャホウジョウ</t>
  </si>
  <si>
    <t>京都府宇治市小倉町南浦21-131</t>
  </si>
  <si>
    <t>2671201198</t>
  </si>
  <si>
    <t>ホウジョウメディカルサポート</t>
  </si>
  <si>
    <t>京都府宇治市小倉町南浦２１－１３１</t>
  </si>
  <si>
    <t>合同会社あか利</t>
  </si>
  <si>
    <t>ゴウドウガイシャアカリ</t>
  </si>
  <si>
    <t>京都府宇治市小倉町西山４６番地の２９</t>
  </si>
  <si>
    <t>2671201206</t>
  </si>
  <si>
    <t>ヘルパーステーション　アカリ</t>
  </si>
  <si>
    <t>京都府宇治市小倉町西畑４０番地の３１小倉マンション１Ａ</t>
  </si>
  <si>
    <t>2671201214</t>
  </si>
  <si>
    <t>ニチイケアセンターロクジゾウ</t>
  </si>
  <si>
    <t>京都府宇治市六地蔵奈良町６－４ヴィラノール　４０２号</t>
  </si>
  <si>
    <t>株式会社ｗｉｓｈ</t>
  </si>
  <si>
    <t>カブシキガイシャウィッシュ</t>
  </si>
  <si>
    <t>京都府宇治市小倉町山際４－３５</t>
  </si>
  <si>
    <t>2671201222</t>
  </si>
  <si>
    <t>2671201230</t>
  </si>
  <si>
    <t>イリョウホウジンヤヨイカイ　ヘルパーステーションサラ</t>
  </si>
  <si>
    <t>京都府宇治市莵道平町16番1</t>
  </si>
  <si>
    <t>株式会社ツクイ</t>
  </si>
  <si>
    <t>カブシキガイシャツクイ</t>
  </si>
  <si>
    <t>233-0002</t>
  </si>
  <si>
    <t>神奈川県横浜市港南区上大岡西一丁目６番１号</t>
  </si>
  <si>
    <t>2671201248</t>
  </si>
  <si>
    <t>ツクイウジシンメイ</t>
  </si>
  <si>
    <t>京都府宇治市神明宮東10番</t>
  </si>
  <si>
    <t>合同会社絆</t>
  </si>
  <si>
    <t>ゴウドウガイシャキズナ</t>
  </si>
  <si>
    <t>宇治市伊勢田町毛語56番地の1-2号室</t>
  </si>
  <si>
    <t>2671201255</t>
  </si>
  <si>
    <t>ヘルパーステーションムスビ</t>
  </si>
  <si>
    <t>京都府宇治市伊勢田町毛語56番1太田マンション2号室</t>
  </si>
  <si>
    <t>株式会社土屋</t>
  </si>
  <si>
    <t>カブシキガイシャツチヤ</t>
  </si>
  <si>
    <t>715-0019</t>
  </si>
  <si>
    <t>岡山県井原市井原町192番地2久安セントラルビル2階</t>
  </si>
  <si>
    <t>2671201271</t>
  </si>
  <si>
    <t>ホームケアツチヤ　ケイジ</t>
  </si>
  <si>
    <t>京都府宇治市宇治壱番134番地1宇治荒川ビル4階</t>
  </si>
  <si>
    <t>株式会社ケア２１</t>
  </si>
  <si>
    <t>カブシキガイシャケアニジュウイチ</t>
  </si>
  <si>
    <t>530-0003</t>
  </si>
  <si>
    <t>大阪府大阪市北区堂島二丁目2番2号</t>
  </si>
  <si>
    <t>2671201289</t>
  </si>
  <si>
    <t>ケアニジュウイチウジ</t>
  </si>
  <si>
    <t>京都府宇治市小倉町久保111‐1辻岩ビル新館4階東</t>
  </si>
  <si>
    <t>株式会社STS伏見</t>
  </si>
  <si>
    <t>カブシキカイシャエステーエスフシミ</t>
  </si>
  <si>
    <t>京都府宇治市槇島町落合43-11</t>
  </si>
  <si>
    <t>2671201297</t>
  </si>
  <si>
    <t>ヘルパーステーションモミジ</t>
  </si>
  <si>
    <t>株式会社学研ココファン</t>
  </si>
  <si>
    <t>カブシキカイシャガッケンココファン</t>
  </si>
  <si>
    <t>141-8420</t>
  </si>
  <si>
    <t>東京都品川区西五反田２－１１－８</t>
  </si>
  <si>
    <t>2671201305</t>
  </si>
  <si>
    <t>ガッケンココファンウジエキマエヘルパーセンター</t>
  </si>
  <si>
    <t>京都府宇治市宇治戸ノ内27-1</t>
  </si>
  <si>
    <t>アサヒサンクリーン株式会社</t>
  </si>
  <si>
    <t>アサヒサンクリーンカブシキガイシャ</t>
  </si>
  <si>
    <t>420-0064</t>
  </si>
  <si>
    <t>静岡県静岡市葵区本通十丁目８番地の１</t>
  </si>
  <si>
    <t>2671201313</t>
  </si>
  <si>
    <t>アサヒサンクリーンザイタクカイゴセンターウジザー</t>
  </si>
  <si>
    <t>京都府宇治市小倉町西浦1-2 ONK36 ２階ﾃﾅﾝﾄ2-B号室</t>
  </si>
  <si>
    <t>株式会社TIME</t>
  </si>
  <si>
    <t>カブシキカイシャタイム</t>
  </si>
  <si>
    <t>573-1162</t>
  </si>
  <si>
    <t>大阪府枚方市田口1丁目19番３号</t>
  </si>
  <si>
    <t>2671201321</t>
  </si>
  <si>
    <t>はなまるレンタルサービス　宇治支店</t>
  </si>
  <si>
    <t>ハナマルレンタルサービスウジシテン</t>
  </si>
  <si>
    <t>京都府宇治市伊勢田町中山27番地3</t>
  </si>
  <si>
    <t>株式会社ロイヤル住建</t>
  </si>
  <si>
    <t>カブシキカイシャロイヤルジュウケン</t>
  </si>
  <si>
    <t>607-8211</t>
  </si>
  <si>
    <t>京都府京都市山科区勧修寺東栗栖野町17番地10</t>
  </si>
  <si>
    <t>2671201339</t>
  </si>
  <si>
    <t>ロイヤルヒラオダイツウショカイゴジギョウショ</t>
  </si>
  <si>
    <t>京都府宇治市平尾台1丁目24番地１</t>
  </si>
  <si>
    <t>合同会社H2プロダクト</t>
  </si>
  <si>
    <t>ゴウドウカイシャエッチツープロダクト</t>
  </si>
  <si>
    <t>京都府宇治市木幡平尾５４番地の２</t>
  </si>
  <si>
    <t>2671201347</t>
  </si>
  <si>
    <t xml:space="preserve">ホウモンカイゴジギョウショキットケア </t>
  </si>
  <si>
    <t>京都府宇治市五ケ庄二番割44番地5ハイライフ二番割BLD</t>
  </si>
  <si>
    <t>イリョウホウジンシャダン　ジンノイイン</t>
  </si>
  <si>
    <t>2671201354</t>
  </si>
  <si>
    <t>イリョウホウジンシャダン　ジンノイインショートステイジンノ</t>
  </si>
  <si>
    <t>2671201362</t>
  </si>
  <si>
    <t>ネクストミライ</t>
  </si>
  <si>
    <t>京都府宇治市木幡正中４６番地１７</t>
  </si>
  <si>
    <t>一般社団法人ＧＯＯＤＬＩＮＫＳ</t>
  </si>
  <si>
    <t>イッパンシャダンホウジングッドリンクス</t>
  </si>
  <si>
    <t>京都府宇治市小倉町西浦３３番地３２号</t>
  </si>
  <si>
    <t>2671201370</t>
  </si>
  <si>
    <t>キョタクカイゴジギョウショユイ</t>
  </si>
  <si>
    <t>2671201388</t>
  </si>
  <si>
    <t>ホウモンカイゴステーション　キサト</t>
  </si>
  <si>
    <t>京都府宇治市木幡中村15-63</t>
  </si>
  <si>
    <t>2671201404</t>
  </si>
  <si>
    <t>シャカイフクシホウジン　アジロギカイ　ウジビョウインケアプランセンターオオクボ</t>
  </si>
  <si>
    <t>京都府宇治市広野町茶屋裏９－９</t>
  </si>
  <si>
    <t>株式会社ＧＵＳＳ</t>
  </si>
  <si>
    <t>カブシキガイシャグース</t>
  </si>
  <si>
    <t>520-0844</t>
  </si>
  <si>
    <t>滋賀県大津市国分一丁目3番2-2号</t>
  </si>
  <si>
    <t>2671201412</t>
  </si>
  <si>
    <t>ファインケア宇治</t>
  </si>
  <si>
    <t>ファインケアウジ</t>
  </si>
  <si>
    <t>2671201420</t>
  </si>
  <si>
    <t>訪問介護　ありがとう</t>
  </si>
  <si>
    <t>ホウモンカイゴ　アリガトウ</t>
  </si>
  <si>
    <t>株式会社喜楽縁</t>
  </si>
  <si>
    <t>カブシキガイシャキラクエン</t>
  </si>
  <si>
    <t>京都府宇治市神明宮北２２番地の１８北川ビル１F</t>
  </si>
  <si>
    <t>2671201438</t>
  </si>
  <si>
    <t>ケアプランセンター　さくら</t>
  </si>
  <si>
    <t>ケアプランセンター　サクラ</t>
  </si>
  <si>
    <t>京都府宇治市神明宮西３７－３３古川ビル２階</t>
  </si>
  <si>
    <t>合同会社　Laughter</t>
  </si>
  <si>
    <t>ゴウドウガイシャ　ラフター　</t>
  </si>
  <si>
    <t>京都府宇治市開町48-23</t>
  </si>
  <si>
    <t>2671201446</t>
  </si>
  <si>
    <t>ヘルパーステーション　おだんご</t>
  </si>
  <si>
    <t>ヘルパーステーション　オダンゴ</t>
  </si>
  <si>
    <t>京都府宇治市小倉町西山70-7</t>
  </si>
  <si>
    <t>特定非営利活動法人ウイングス</t>
  </si>
  <si>
    <t>トクテイヒエイリカツドウホウジンウイングス</t>
  </si>
  <si>
    <t>京都府宇治市広野町桐生谷58番地の4</t>
  </si>
  <si>
    <t>2671201453</t>
  </si>
  <si>
    <t>デイサービスいこい</t>
  </si>
  <si>
    <t>デイサービスイコイ</t>
  </si>
  <si>
    <t>京都府宇治市大久保町旦椋80番地8　ＴＳレジデンス宇治１-Ａ</t>
  </si>
  <si>
    <t>K-TEC 株式会社</t>
  </si>
  <si>
    <t xml:space="preserve">ケーテック カブシキカイシャ </t>
  </si>
  <si>
    <t>614-8056</t>
  </si>
  <si>
    <t>京都府八幡市八幡福禄谷146-51メゾンサンセール303号室</t>
  </si>
  <si>
    <t>2671201461</t>
  </si>
  <si>
    <t>訪問介護　K-HOME</t>
  </si>
  <si>
    <t>ホウモンカイゴ　ケーホーム</t>
  </si>
  <si>
    <t>京都府宇治市五ケ庄西川原21番地117</t>
  </si>
  <si>
    <t>株式会社のんのん</t>
  </si>
  <si>
    <t>カブシキカイシャノンノン</t>
  </si>
  <si>
    <t>京都府宇治市木幡南端53番地の26</t>
  </si>
  <si>
    <t>2671201479</t>
  </si>
  <si>
    <t>ヘルパーステーション　スイート東宇治</t>
  </si>
  <si>
    <t>ヘルパーステーション　スイートヒガシウジ</t>
  </si>
  <si>
    <t>京都府宇治市五ケ庄一番割59-1壱番館305号室</t>
  </si>
  <si>
    <t>2671201487</t>
  </si>
  <si>
    <t>ミライム</t>
  </si>
  <si>
    <t>京都府宇治市宇治戸ノ内５６番７</t>
  </si>
  <si>
    <t>株式会社ことほぎ</t>
  </si>
  <si>
    <t>カブシキガイシャコトホギ</t>
  </si>
  <si>
    <t>京都府宇治市小倉町山際20-51</t>
  </si>
  <si>
    <t>2671201495</t>
  </si>
  <si>
    <t>ヘルパーカンパニーことほぎ</t>
  </si>
  <si>
    <t>ヘルパーカンパニーコトホギ</t>
  </si>
  <si>
    <t>京都府宇治市小倉町南堀池85番地43</t>
  </si>
  <si>
    <t>株式会社Ｍｙｎｄ</t>
  </si>
  <si>
    <t>カブシキガイシャマインド</t>
  </si>
  <si>
    <t>京都府宇治市伊勢田町大谷1番地の20</t>
  </si>
  <si>
    <t>2671201503</t>
  </si>
  <si>
    <t>訪問介護事業所すずらん</t>
  </si>
  <si>
    <t>ホウモンカイゴジギョウショスズラン</t>
  </si>
  <si>
    <t>京都府宇治市宇治蔭山27-1アベニュー中路105号室</t>
  </si>
  <si>
    <t>社会福祉法人長楽会</t>
  </si>
  <si>
    <t>シャカイフクシホウジンチヨウラクカイ</t>
  </si>
  <si>
    <t>京都府綴喜郡宇治田原町大字禅定寺小字砂川１１５－１</t>
  </si>
  <si>
    <t>2671300057</t>
  </si>
  <si>
    <t>ウジダワラチヨウザイタクカイゴシエンセンター</t>
  </si>
  <si>
    <t>ウジダワラチヨウデイサービスセンター</t>
  </si>
  <si>
    <t>サンビレッジ宇治田原</t>
  </si>
  <si>
    <t>サンビレッジウジダワラ</t>
  </si>
  <si>
    <t>特別養護老人ホームサンビレッジ宇治田原</t>
  </si>
  <si>
    <t>2671300206</t>
  </si>
  <si>
    <t>ミロクカイイデチョウヘルパーステーション</t>
  </si>
  <si>
    <t>ミロクカイザイデチョウデイサービスセンター</t>
  </si>
  <si>
    <t>特別養護老人ホームいでの里</t>
  </si>
  <si>
    <t>トクベツヨウゴロウジンホームイデノサト</t>
  </si>
  <si>
    <t>ミロクカイイデチョウザイタクカイゴシエンセンター</t>
  </si>
  <si>
    <t>イデノサト</t>
  </si>
  <si>
    <t>グループホームイデノサト</t>
  </si>
  <si>
    <t>2671300222</t>
  </si>
  <si>
    <t>綴喜郡宇治田原町大字南小字中屋８番</t>
  </si>
  <si>
    <t>2671300230</t>
  </si>
  <si>
    <t>ホウモンカイゴステーションカオリ</t>
  </si>
  <si>
    <t>ケアプランセンターカオリ</t>
  </si>
  <si>
    <t>2671300248</t>
  </si>
  <si>
    <t>京都府綴喜郡宇治田原町銘城台７－１２</t>
  </si>
  <si>
    <t>合同会社　みのり</t>
  </si>
  <si>
    <t>ゴウドウガイシャ　ミノリ</t>
  </si>
  <si>
    <t>京都府綴喜郡井手町井手宮ノ本８６番地</t>
  </si>
  <si>
    <t>2671300255</t>
  </si>
  <si>
    <t>デイサービス　みのり</t>
  </si>
  <si>
    <t>デイサービス　ミノリ</t>
  </si>
  <si>
    <t>社会福祉法人南山城村社会福祉協議会</t>
  </si>
  <si>
    <t>シャカイフクシホウジンミナミヤマシロムラシャカイフクシキョウギカイ</t>
  </si>
  <si>
    <t>京都府相楽郡南山城村大字北大河原小字大稲葉４番地</t>
  </si>
  <si>
    <t>2671400014</t>
  </si>
  <si>
    <t>ミナミヤマシロムラシャカイフクシキョウギカイシテイホウモンカイゴジギョウショ</t>
  </si>
  <si>
    <t>（福）南山城村社会福祉協議会指定訪問入浴介護事業所「さつきの湯」</t>
  </si>
  <si>
    <t>ミナミヤマシロムラシャカイフクシキョウギカイシテイホウモンニュウヨクカイゴジギョウショ「サツキノユ」</t>
  </si>
  <si>
    <t>（福）南山城村社会福祉協議会指定通所介護事業所南山城村デイサービスセンター</t>
  </si>
  <si>
    <t>ミナミヤマシロムラシャカイフクシキョウギカイシテイジギョウショミナミヤマシロムラデイサービスセンター</t>
  </si>
  <si>
    <t>ミナミヤマシロムラシヤカイフクシキヨウギカイ</t>
  </si>
  <si>
    <t>京都府木津川市鹿背山東大池４番地の１</t>
  </si>
  <si>
    <t>2671400022</t>
  </si>
  <si>
    <t>アステルホウモンカイゴステーション</t>
  </si>
  <si>
    <t>京都府木津川市木津南垣外４０－８</t>
  </si>
  <si>
    <t>キヅホウバイエンデイサービス</t>
  </si>
  <si>
    <t>木津芳梅園ショートステイ</t>
  </si>
  <si>
    <t>キヅホウバイエンショートステイ</t>
  </si>
  <si>
    <t>アステルケアプランセンター</t>
  </si>
  <si>
    <t>社会福祉法人芳梅会特別養護老人ホーム木津芳梅園</t>
  </si>
  <si>
    <t>シャカイフクシホウジンヨシウメカイ</t>
  </si>
  <si>
    <t>2671400048</t>
  </si>
  <si>
    <t>デイサービスセンターカモノサト</t>
  </si>
  <si>
    <t>特別養護老人ホーム加茂の里</t>
  </si>
  <si>
    <t>トクベツヨウゴロウジンホームカモノサト</t>
  </si>
  <si>
    <t>カモノサトキョタクカイゴシエンジギョウショ</t>
  </si>
  <si>
    <t>京都府木津川市加茂町駅東四丁目１番地３</t>
  </si>
  <si>
    <t>社会福祉法人三福福祉会</t>
  </si>
  <si>
    <t>シャカイフクシホウジンサンプクフクシカイ</t>
  </si>
  <si>
    <t>京都府木津川市梅美台一丁目２番地２</t>
  </si>
  <si>
    <t>2671400063</t>
  </si>
  <si>
    <t>ツウショカイゴウメミノオカ</t>
  </si>
  <si>
    <t>短期入所生活介護きはだの郷</t>
  </si>
  <si>
    <t>タンキニュウショセイカツカイゴキハダノサト</t>
  </si>
  <si>
    <t>キョタクカイゴシエンジギョウショキハダノサト</t>
  </si>
  <si>
    <t>特別養護老人ホームきはだの郷</t>
  </si>
  <si>
    <t>トクベツヨウゴロウジンホームキハダノサト</t>
  </si>
  <si>
    <t>社会福祉法人カトリック京都司教区カリタス会</t>
  </si>
  <si>
    <t>シャカイフクシホウジンカトリックキョウトシキョウクカリタスカイ</t>
  </si>
  <si>
    <t>京都市中京区河原町通り三条上る下丸屋町４２３</t>
  </si>
  <si>
    <t>2671400071</t>
  </si>
  <si>
    <t>ホームヘルプカミノソノ</t>
  </si>
  <si>
    <t>シラユリホウモンニュウヨクカイゴステーションカミノソノ</t>
  </si>
  <si>
    <t>セイカチョウデイサービスセンターカミノソノ</t>
  </si>
  <si>
    <t>セイカチョウザイタクカイゴシエンセンターカミノソノ</t>
  </si>
  <si>
    <t>社会福祉法人精華町社会福祉協議会</t>
  </si>
  <si>
    <t>シャカイフクシホウジンセイカチヨウシヤカイフクシキヨウギカイ</t>
  </si>
  <si>
    <t>京都府相楽郡精華町大字南稲八妻小字砂留２２の１</t>
  </si>
  <si>
    <t>2671400089</t>
  </si>
  <si>
    <t>セイカチヨウシヤカイフクシキヨウギカイ</t>
  </si>
  <si>
    <t>京都府相楽郡精華町大字南稲八妻小字砂留２２の１　　</t>
  </si>
  <si>
    <t>セイカチョウシャカイフクシキョウギカイ</t>
  </si>
  <si>
    <t>京都府相楽郡精華町大字南稲八妻小字砂留２２番地１</t>
  </si>
  <si>
    <t>社会福祉法人和束町社会福祉協議会</t>
  </si>
  <si>
    <t>シャカイフクシホウジンワヅカチョウシャカイフクシキョウギカイ</t>
  </si>
  <si>
    <t>京都府相楽郡和束町大字釜塚小字生水１５番地和束町社会福祉センター内</t>
  </si>
  <si>
    <t>2671400105</t>
  </si>
  <si>
    <t>ワヅカチョウホームヘルパーステーションナノハナ</t>
  </si>
  <si>
    <t>京都府相楽郡和束町大字白栖小字南半田68－1和束町老人福祉センター内</t>
  </si>
  <si>
    <t>ワヅカチョウザイタクカイゴシセンセンターナノハナ</t>
  </si>
  <si>
    <t>京都府相楽郡和束町大字白栖小字南半田６８番地１和束町老人福祉センター内</t>
  </si>
  <si>
    <t>京都府相楽郡和束町大字南小字川口４４番地</t>
  </si>
  <si>
    <t>2671400139</t>
  </si>
  <si>
    <t>和束町居宅介護支援事業所</t>
  </si>
  <si>
    <t>ワツカチョウキョタクカイゴシエンジギョウショ</t>
  </si>
  <si>
    <t>カサギチョウ</t>
  </si>
  <si>
    <t>京都府相楽郡笠置町大字笠置小字西通９０番地の１</t>
  </si>
  <si>
    <t>2671400154</t>
  </si>
  <si>
    <t>カサギチョウシテイキョタクカイゴシエンジギョウショ</t>
  </si>
  <si>
    <t>京都府相楽郡笠置町大字笠置小字隅田２７番地</t>
  </si>
  <si>
    <t>ウェルコンサル株式会社</t>
  </si>
  <si>
    <t>ウェルコンサルカブシキガイシャ</t>
  </si>
  <si>
    <t>544-0013</t>
  </si>
  <si>
    <t>大阪府大阪市生野区巽中三丁目２０番１２号</t>
  </si>
  <si>
    <t>2671400253</t>
  </si>
  <si>
    <t>フレンド平城山・山城</t>
  </si>
  <si>
    <t>フレンドナラヤマ・ヤマシロ</t>
  </si>
  <si>
    <t>京都府木津川市梅美台２丁目１－１</t>
  </si>
  <si>
    <t>株式会社エバカラー</t>
  </si>
  <si>
    <t>カブシキガイシャエバカラー</t>
  </si>
  <si>
    <t>551-0002</t>
  </si>
  <si>
    <t>大阪府大阪市大正区三軒家東一丁目１２番７号</t>
  </si>
  <si>
    <t>2671400261</t>
  </si>
  <si>
    <t>有限会社大志万</t>
  </si>
  <si>
    <t>ユウゲンガイシャオオシマン</t>
  </si>
  <si>
    <t>2671400287</t>
  </si>
  <si>
    <t>デイサービスセンターモミジエン</t>
  </si>
  <si>
    <t>株式会社アクティブ</t>
  </si>
  <si>
    <t>カブシキガイシャアクティブ</t>
  </si>
  <si>
    <t>京都府木津川市南加茂台五丁目１１番地６</t>
  </si>
  <si>
    <t>2671400295</t>
  </si>
  <si>
    <t>ワンズホーム　ケアセンター</t>
  </si>
  <si>
    <t>カモカイゴホケンソウダンセンター　アクティブ</t>
  </si>
  <si>
    <t>京都府木津川市南加茂台五丁目１１番地７</t>
  </si>
  <si>
    <t>奈良市右京三丁目６番地２</t>
  </si>
  <si>
    <t>2671400303</t>
  </si>
  <si>
    <t>デイサービスフルフル</t>
  </si>
  <si>
    <t>カトリックキョウトシキョウクカリタスカイ</t>
  </si>
  <si>
    <t>2671400311</t>
  </si>
  <si>
    <t>短期入所生活介護センター神の園</t>
  </si>
  <si>
    <t>タンキニュウショセイカツカイゴセンターカミノソノ</t>
  </si>
  <si>
    <t>相楽郡精華町大字南稲八妻小字笛竹４１</t>
  </si>
  <si>
    <t>特別養護老人ホーム神の園</t>
  </si>
  <si>
    <t>トクベツヨウゴロウジンホームカミノソノ</t>
  </si>
  <si>
    <t>相楽郡精華町大字南稲八妻小字笛竹４１番地</t>
  </si>
  <si>
    <t>東京都千代田区神田駿河台四丁目6番地</t>
  </si>
  <si>
    <t>2671400329</t>
  </si>
  <si>
    <t>ニチイケアセンター　ケイハンナ</t>
  </si>
  <si>
    <t>京都府相楽郡精華町大字山田小字芋川原１１－１タキモトハイツ1階5号</t>
  </si>
  <si>
    <t>社会福祉法人　和楽会</t>
  </si>
  <si>
    <t>シャカイフクシホウジン　ワラクカイ</t>
  </si>
  <si>
    <t>2671400352</t>
  </si>
  <si>
    <t>デイサービスセンターイップク</t>
  </si>
  <si>
    <t>ショートステイわらく</t>
  </si>
  <si>
    <t>ショートステイワラク</t>
  </si>
  <si>
    <t>ワラクカイキョタクカイゴシエンジギョウショ</t>
  </si>
  <si>
    <t>特別養護老人ホームわらく</t>
  </si>
  <si>
    <t>トクベツヨウゴロウジンホームワラク</t>
  </si>
  <si>
    <t>医療法人翔隆会寺島クリニック</t>
  </si>
  <si>
    <t>イリョウホウジンショウリュウカイテラシマクリニック</t>
  </si>
  <si>
    <t>2671400360</t>
  </si>
  <si>
    <t>デイサービス　セイカノサト</t>
  </si>
  <si>
    <t>京都府相楽郡精華町祝園西一丁目１０番地１５</t>
  </si>
  <si>
    <t>特定非営利活動法人みんなの元気塾</t>
  </si>
  <si>
    <t>トクテイヒエイリカツドウホウジンミンナノゲンキジュク</t>
  </si>
  <si>
    <t>京都府相楽郡精華町大字東畑小字荒内４５番地１</t>
  </si>
  <si>
    <t>2671400386</t>
  </si>
  <si>
    <t>ゲンキジュクケアプランセンター</t>
  </si>
  <si>
    <t>2671400394</t>
  </si>
  <si>
    <t>デイサービスセンターキラク</t>
  </si>
  <si>
    <t>京都府相楽郡笠置町大字笠置小字隅田２４番地</t>
  </si>
  <si>
    <t>有限会社アイデンライフ</t>
  </si>
  <si>
    <t>ユウゲンカイシャアイデンライフ</t>
  </si>
  <si>
    <t>京都府相楽郡精華町光台四丁目５番１９号</t>
  </si>
  <si>
    <t>2671400402</t>
  </si>
  <si>
    <t>アイケアユウホウモンカイゴ</t>
  </si>
  <si>
    <t>2671400428</t>
  </si>
  <si>
    <t>ファインサクラガオカ</t>
  </si>
  <si>
    <t>株式会社　美カインド</t>
  </si>
  <si>
    <t>カブシキガイシャ　ビカインド</t>
  </si>
  <si>
    <t>2671400436</t>
  </si>
  <si>
    <t>株式会社ナカヤ</t>
  </si>
  <si>
    <t>カブシキガイシャナカヤ</t>
  </si>
  <si>
    <t>京都府相楽郡精華町大字菱田小字十ノ坪４３パラシオ竹内１０１号室</t>
  </si>
  <si>
    <t>2671400444</t>
  </si>
  <si>
    <t>ホウモンカイゴカグラ</t>
  </si>
  <si>
    <t>京都府相楽郡精華町大字菱田小字十ノ坪４３パラシオ竹内１０１号</t>
  </si>
  <si>
    <t>2671400451</t>
  </si>
  <si>
    <t>アイケア裕ケアプランセンター</t>
  </si>
  <si>
    <t>アイケアユウケアプランセンター</t>
  </si>
  <si>
    <t>京都府相楽郡精華町大字植田小字川佐３１番地</t>
  </si>
  <si>
    <t>株式会社　ヘルシーファーム</t>
  </si>
  <si>
    <t>カブシキガイシャ　ヘルシーファーム</t>
  </si>
  <si>
    <t>京都府相楽郡精華町祝園西一丁目２４番地３祝園駅西医療ビル１階１０２号</t>
  </si>
  <si>
    <t>2671400469</t>
  </si>
  <si>
    <t>ホウソノケアプランセンター</t>
  </si>
  <si>
    <t>2671400477</t>
  </si>
  <si>
    <t>カブシキガイシャアークエンタープライズ</t>
  </si>
  <si>
    <t>大阪府大阪市北区西天満三丁目８-４-８０３号</t>
  </si>
  <si>
    <t>2671400485</t>
  </si>
  <si>
    <t>ケアプランセンター　結</t>
  </si>
  <si>
    <t>ケアプランセンター　ユイ　</t>
  </si>
  <si>
    <t>社会福祉法人未生会</t>
  </si>
  <si>
    <t>シャカイフクシホウジンミシヨウカイ</t>
  </si>
  <si>
    <t>京都府南丹市八木町諸畑後町８番地</t>
  </si>
  <si>
    <t>2671500037</t>
  </si>
  <si>
    <t>ラポールカイゴステーション</t>
  </si>
  <si>
    <t>ラポールモロハタ</t>
  </si>
  <si>
    <t>南丹市八木町諸畑後町10-1</t>
  </si>
  <si>
    <t>ラポールヤギキヨタクカイゴシエンセンター</t>
  </si>
  <si>
    <t>グループホームチクリンエンエン</t>
  </si>
  <si>
    <t>京都府南丹市八木町諸畑後町１４番地</t>
  </si>
  <si>
    <t>社会福祉法人わち福祉会</t>
  </si>
  <si>
    <t>シャカイフクシホウジンワチフクシカイ</t>
  </si>
  <si>
    <t>京都府船井郡和知町字市場小字丸ヶ野８番地２</t>
  </si>
  <si>
    <t>2671500060</t>
  </si>
  <si>
    <t>チョウロウエン　ザイタクカイゴシエンセンター</t>
  </si>
  <si>
    <t>チヨウロウエン　デイサービスセンター</t>
  </si>
  <si>
    <t>（福）わち福祉会特別養護老人ホーム長老苑</t>
  </si>
  <si>
    <t>チヨウロウエン</t>
  </si>
  <si>
    <t>シャカイフクシホウジンワチフクシカイ　チヨウロウエン　ザイタクカイゴシエンセンター</t>
  </si>
  <si>
    <t>特別養護老人ホーム長老苑　</t>
  </si>
  <si>
    <t>京都府船井郡京丹波町市場丸ヶ野８番地２</t>
  </si>
  <si>
    <t>京都府南丹市日吉町胡麻萩原１５番地</t>
  </si>
  <si>
    <t>2671500078</t>
  </si>
  <si>
    <t>（福）日吉たには会特別養護老人ホームはぎの里</t>
  </si>
  <si>
    <t>特別養護老人ホームはぎの里</t>
  </si>
  <si>
    <t>シャカイフクシホウジンヒヨシタニハカイ</t>
  </si>
  <si>
    <t>2671500086</t>
  </si>
  <si>
    <t>ハギノサトケアプランセンター</t>
  </si>
  <si>
    <t>社会福祉法人丹和会</t>
  </si>
  <si>
    <t>シャカイフクシホウジンタンワカイ</t>
  </si>
  <si>
    <t>京都府船井郡京丹波町蒲生蒲生野１７３番地</t>
  </si>
  <si>
    <t>2671500094</t>
  </si>
  <si>
    <t>タンバコウゲンソウデイ・センター</t>
  </si>
  <si>
    <t>丹波高原荘短期入所センター</t>
  </si>
  <si>
    <t>タンバコウゲンソウタンキニュウショセンター</t>
  </si>
  <si>
    <t>タンバコウゲンソウフクシサービスセンター</t>
  </si>
  <si>
    <t>特別養護老人ホーム丹波高原荘</t>
  </si>
  <si>
    <t>タンバコウゲンソウ</t>
  </si>
  <si>
    <t>社会福祉法人長生園</t>
  </si>
  <si>
    <t>シャカイフクシホウジンチョウセイエン</t>
  </si>
  <si>
    <t>2671500102</t>
  </si>
  <si>
    <t>ヘルパーステーションチョウセイエン</t>
  </si>
  <si>
    <t>チョウセイエン</t>
  </si>
  <si>
    <t>チョウセイエンキョタクカイゴシエンジギョウショ</t>
  </si>
  <si>
    <t>特別養護老人ホーム長生園</t>
  </si>
  <si>
    <t>グループホームシアワセノサト</t>
  </si>
  <si>
    <t>社会福祉法人山彦会</t>
  </si>
  <si>
    <t>シャカイフクシホウジンヤマビコカイ</t>
  </si>
  <si>
    <t>京都府船井郡京丹波町三ノ宮小谷３０</t>
  </si>
  <si>
    <t>2671500110</t>
  </si>
  <si>
    <t>ヤマビコカイミズホデイサービスセンター</t>
  </si>
  <si>
    <t>船井郡京丹波町三ノ宮小谷３０</t>
  </si>
  <si>
    <t>（福）山彦会特別養護老人ホーム瑞穂山彦苑</t>
  </si>
  <si>
    <t>ヤマビコカイトクベツヨウゴロウジンホームミズホヤマビコエン</t>
  </si>
  <si>
    <t>シャカイフクシホウジンヤマビコカイ　ヤマビコキョタクカイゴシエンセンター</t>
  </si>
  <si>
    <t>特別養護老人ホーム瑞穂山彦苑</t>
  </si>
  <si>
    <t>ミズホヤマビコエン</t>
  </si>
  <si>
    <t>グループホームワタシノオヤモト</t>
  </si>
  <si>
    <t>コウエキザイダンホウジンナンタンシフクシシルバージンザイセンター</t>
  </si>
  <si>
    <t>京都府南丹市園部町小桜町６１番地５こむぎ山健康学園内</t>
  </si>
  <si>
    <t>2671500128</t>
  </si>
  <si>
    <t>コウエキザイダンナンタンシフクシシルバージンザイセンター</t>
  </si>
  <si>
    <t>コウエキダンホウジンナンタンシフクシシルバージンザイセンター</t>
  </si>
  <si>
    <t>特定非営利活動法人クローバー・サービス</t>
  </si>
  <si>
    <t>トクテイヒエイリカツドウホウジンクローバー・サービス</t>
  </si>
  <si>
    <t>京都府船井郡京丹波町橋爪桧山53</t>
  </si>
  <si>
    <t>2671500193</t>
  </si>
  <si>
    <t>クローバー・サービス</t>
  </si>
  <si>
    <t>京都府船井郡京丹波町橋爪桧山53番地</t>
  </si>
  <si>
    <t>エヌピーオーホウジンクローバーサービス</t>
  </si>
  <si>
    <t>トクテイヒエイリカツドウホウジンマゴコロサービスアイアイアイ</t>
  </si>
  <si>
    <t>2671500219</t>
  </si>
  <si>
    <t>トクテイヒエイリカツドウホウジンマゴコロサービスアイアイ</t>
  </si>
  <si>
    <t>有限会社いなふ</t>
  </si>
  <si>
    <t>ユウゲンガイシャイナフ</t>
  </si>
  <si>
    <t>京都府南丹市園部町小山東町水無１２</t>
  </si>
  <si>
    <t>2671500227</t>
  </si>
  <si>
    <t>有限会社　クローバー</t>
  </si>
  <si>
    <t>ユウゲンガイシャ　クローバー</t>
  </si>
  <si>
    <t>南丹市園部町上木崎町岩崎４－１</t>
  </si>
  <si>
    <t>2671500235</t>
  </si>
  <si>
    <t>社会福祉法人アイリス福祉会</t>
  </si>
  <si>
    <t>シャカイフクシホウジンアイリスフクシカイ</t>
  </si>
  <si>
    <t>南丹市八木町西田早田３</t>
  </si>
  <si>
    <t>2671500250</t>
  </si>
  <si>
    <t>特別養護老人ホームヴィラ多国山短期入所</t>
  </si>
  <si>
    <t>トクベツヨウゴロウジンホームヴィラタコクヤマタンキニュウショ</t>
  </si>
  <si>
    <t>特別養護老人ホームヴィラ多国山</t>
  </si>
  <si>
    <t>トクベツヨウゴロウジンホームヴィラタコクヤマ</t>
  </si>
  <si>
    <t>グループホーム　かたらいの家</t>
  </si>
  <si>
    <t>グループホーム　カタライノイエ</t>
  </si>
  <si>
    <t>社会福祉法人　京丹波町社会福祉協議会</t>
  </si>
  <si>
    <t>シャカイフクシホウジン　キョウタンバチョウシャカイフクシキョウギカイ</t>
  </si>
  <si>
    <t>2671500318</t>
  </si>
  <si>
    <t>シャカイフクシホウジン　キョウタンバチョウシャカイフクシキョウギカイ　ヘルパーセンターホホエミ</t>
  </si>
  <si>
    <t>シャカイフクシホウジン　キョウタンバチョウシャカイフクシキョウギカイ　ケアプランセンターホホエミ</t>
  </si>
  <si>
    <t>株式会社ひだまり介護</t>
  </si>
  <si>
    <t>カブシキガイシャヒダマリカイゴ</t>
  </si>
  <si>
    <t>2671500334</t>
  </si>
  <si>
    <t>クロマメサン</t>
  </si>
  <si>
    <t>2671500359</t>
  </si>
  <si>
    <t>ショートステイ金木犀</t>
  </si>
  <si>
    <t>ショートステイキンモクセイ</t>
  </si>
  <si>
    <t>京都府船井郡京丹波町三ノ宮縄手39番地</t>
  </si>
  <si>
    <t>キョウタンバデイサービス</t>
  </si>
  <si>
    <t>株式会社　ひまわり介護</t>
  </si>
  <si>
    <t>カブシキガイシャ　ヒマワリカイゴ</t>
  </si>
  <si>
    <t>京都府船井郡京丹波町高岡西ヶ坪５１－１</t>
  </si>
  <si>
    <t>2671500367</t>
  </si>
  <si>
    <t>ヒマワリカイゴ　ホウモンカイゴジギョウショ</t>
  </si>
  <si>
    <t>社会福祉法人友愛会</t>
  </si>
  <si>
    <t>シャカイフクシホウジンユウアイカイ</t>
  </si>
  <si>
    <t>京都府亀岡市本梅町平松ナベ倉１１番地</t>
  </si>
  <si>
    <t>2671600019</t>
  </si>
  <si>
    <t>カメオカユウアイエン</t>
  </si>
  <si>
    <t>京都府亀岡市本梅町平松ナベ倉１１・１２番地</t>
  </si>
  <si>
    <t>社会福祉法人亀岡市社会福祉協議会</t>
  </si>
  <si>
    <t>シャカイフクシホウジンカメオカシシヤカイフクシキヨウギカイ</t>
  </si>
  <si>
    <t>京都府亀岡市余部町樋又６１番地の１</t>
  </si>
  <si>
    <t>2671600027</t>
  </si>
  <si>
    <t>カメオカシシャカイフクシキョウギカイホームヘルプセンター</t>
  </si>
  <si>
    <t>カメオカシシャカイフクシキョウギカイガレリアカメオカデイサービスセンター</t>
  </si>
  <si>
    <t>亀岡市余部町宝久保１番地の１（ガレリアかめおか内）</t>
  </si>
  <si>
    <t>亀岡市社会福祉協議会居宅介護支援センター</t>
  </si>
  <si>
    <t>カメオカシシャカイフクシキョウギカイキョタクカイゴシエンセンター</t>
  </si>
  <si>
    <t>京都府亀岡市河原林町河原尻中垣内３９番地の１</t>
  </si>
  <si>
    <t>2671600035</t>
  </si>
  <si>
    <t>ダイニカメオカエンデイサービスセンター</t>
  </si>
  <si>
    <t>亀岡市薭田野町奥条古畑２番地</t>
  </si>
  <si>
    <t>特別養護老人ホーム第二亀岡園</t>
  </si>
  <si>
    <t>トクベツヨウゴロウジンホームダイニカメオカエン</t>
  </si>
  <si>
    <t>ダイニカメオカエンロウジンカイゴシエンセンター</t>
  </si>
  <si>
    <t>京都府亀岡市薭田野町奥条古畑２番地</t>
  </si>
  <si>
    <t>2671600043</t>
  </si>
  <si>
    <t>特別養護老人ホーム亀岡園</t>
  </si>
  <si>
    <t>カメオカエン</t>
  </si>
  <si>
    <t>カメオカエンロウジンカイゴシエンセンター</t>
  </si>
  <si>
    <t>京都府亀岡市河原林町河原尻上砂股１００</t>
  </si>
  <si>
    <t>カメオカエンデイサービスセンター</t>
  </si>
  <si>
    <t>カメオカビヨウイン</t>
  </si>
  <si>
    <t>2671600084</t>
  </si>
  <si>
    <t>カメオカビョウイン　ホウモンカイゴステーション</t>
  </si>
  <si>
    <t>2671600092</t>
  </si>
  <si>
    <t>イリョウホウジンカメオカビョウインハタゴデイサービスセンター</t>
  </si>
  <si>
    <t>京都府亀岡市追分町八ノ坪４３－８</t>
  </si>
  <si>
    <t>社会福祉法人　倣襄会</t>
  </si>
  <si>
    <t>シャカイフクシホウジン　ホウジョウカイ</t>
  </si>
  <si>
    <t>京都府亀岡市篠町篠下中筋４５番地の１</t>
  </si>
  <si>
    <t>2671600118</t>
  </si>
  <si>
    <t>カメオカアユミデイサービスセンター</t>
  </si>
  <si>
    <t>ショートステイあゆみ</t>
  </si>
  <si>
    <t>ショートステイアユミ</t>
  </si>
  <si>
    <t>京都府亀岡市篠町篠下中筋４３番地の３</t>
  </si>
  <si>
    <t>カメオカアユミキョタクカイゴシエンジギョウショ</t>
  </si>
  <si>
    <t>2671600126</t>
  </si>
  <si>
    <t>ニチイケアセンターカメオカ</t>
  </si>
  <si>
    <t>京都府亀岡市篠町馬堀駅前２丁目201番８すずらんビル３階302号室</t>
  </si>
  <si>
    <t>イリョウホウジンカメオカビョウイン</t>
  </si>
  <si>
    <t>2671600175</t>
  </si>
  <si>
    <t>京都府亀岡市旅籠町２９番地</t>
  </si>
  <si>
    <t>2671600191</t>
  </si>
  <si>
    <t>カメオカシミズキョタクカイゴシエンジギョウショ</t>
  </si>
  <si>
    <t>亀岡市西つつじケ丘大山台１丁目16番3号</t>
  </si>
  <si>
    <t>2671600209</t>
  </si>
  <si>
    <t>イリョウホウジンカメオカビョウインシンマチデイサービスセンター</t>
  </si>
  <si>
    <t>亀岡市新町１の２　メゾンドヌフ１Ｆ</t>
  </si>
  <si>
    <t>420-0859</t>
  </si>
  <si>
    <t>2671600225</t>
  </si>
  <si>
    <t>アサヒサンクリーンザイタクカイゴセンターカメオカ</t>
  </si>
  <si>
    <t>京都府亀岡市千代川町今津１丁目１１番地１０号レジェンド千代川１階Ａ号室</t>
  </si>
  <si>
    <t>株式会社康生会</t>
  </si>
  <si>
    <t>カブシキガイシャコウセイカイ</t>
  </si>
  <si>
    <t>亀岡市千歳町千歳白髭２０－1</t>
  </si>
  <si>
    <t>2671600233</t>
  </si>
  <si>
    <t>サンアイノサトホウモンカイゴジギョウショ</t>
  </si>
  <si>
    <t>グループホームサンアイノサト</t>
  </si>
  <si>
    <t>2671600258</t>
  </si>
  <si>
    <t>ラクワグループホームカメオカチヨカワ</t>
  </si>
  <si>
    <t>有限会社ハートフルライフ</t>
  </si>
  <si>
    <t>ユウゲンガイシャハートフルライフ</t>
  </si>
  <si>
    <t>621-0001</t>
  </si>
  <si>
    <t>亀岡市旭町年角２７－３</t>
  </si>
  <si>
    <t>2671600274</t>
  </si>
  <si>
    <t>ユウゲンガイシャハートフルライフ　デイサービスセンターサクラ</t>
  </si>
  <si>
    <t>ユウゲンカイシャ　アイプランニング</t>
  </si>
  <si>
    <t>2671600282</t>
  </si>
  <si>
    <t>ユウゲンガイシャ　アイプランニング</t>
  </si>
  <si>
    <t>社会福祉法人　保健福祉の会</t>
  </si>
  <si>
    <t>シャカイフクシホウジン　ホケンフクシノカイ</t>
  </si>
  <si>
    <t>604-8454</t>
  </si>
  <si>
    <t>京都市中京区西ノ京小堀池町１６</t>
  </si>
  <si>
    <t>2671600308</t>
  </si>
  <si>
    <t>ケアステーションニジノイエ</t>
  </si>
  <si>
    <t>京都府亀岡市北古世町１丁目２１－１４</t>
  </si>
  <si>
    <t>特定非営利法人アシスト</t>
  </si>
  <si>
    <t>トクテイヒエイリホウジンアシスト</t>
  </si>
  <si>
    <t>京都府亀岡市南つつじケ丘大葉台１－１４－７</t>
  </si>
  <si>
    <t>2671600324</t>
  </si>
  <si>
    <t>ヘルパーステーション　フレアイハート</t>
  </si>
  <si>
    <t>京都府亀岡市余部町清水88番地２</t>
  </si>
  <si>
    <t>2671600332</t>
  </si>
  <si>
    <t>イリョウホウジンカメオカビョウインケヤキデイサービスセンター</t>
  </si>
  <si>
    <t>有限会社ディ・さぽーと</t>
  </si>
  <si>
    <t>ユウゲンガイシャディ・サポート</t>
  </si>
  <si>
    <t>2671600381</t>
  </si>
  <si>
    <t>ヤスラギノサトハタノ</t>
  </si>
  <si>
    <t>社会福祉法人　京都眞生福祉会</t>
  </si>
  <si>
    <t>キョウトシンセイフクシカイ</t>
  </si>
  <si>
    <t>2671600423</t>
  </si>
  <si>
    <t>京都亀岡たなばたの郷デイサービスセンター</t>
  </si>
  <si>
    <t>キョウトカメオカタナバタノサトデイサービスセンターキョウト</t>
  </si>
  <si>
    <t>京都亀岡たなばたの郷ショートステイ</t>
  </si>
  <si>
    <t>キョウトカメオカタナバタノサトショートステイキョウト</t>
  </si>
  <si>
    <t>特別養護老人ホーム京都亀岡たなばたの郷</t>
  </si>
  <si>
    <t>トクベツヨウゴロウジンホームキョウトカメオカタナバタノサト</t>
  </si>
  <si>
    <t>2671600449</t>
  </si>
  <si>
    <t>カメオカチュウオウヘルパーステーション</t>
  </si>
  <si>
    <t>京都府亀岡市曽我部町重利５５番地３</t>
  </si>
  <si>
    <t>特定非営利活動法人　ウエルス</t>
  </si>
  <si>
    <t>トクテイヒエイリカツドウホウジン　ウエルス</t>
  </si>
  <si>
    <t>京都府亀岡市追分町馬場通２４番地５</t>
  </si>
  <si>
    <t>2671600464</t>
  </si>
  <si>
    <t>シテイキョタクカイゴシエンジギョウショ　キズナ</t>
  </si>
  <si>
    <t>京都府亀岡市安町野々神３８－２　サカイビル２Ｆ</t>
  </si>
  <si>
    <t>株式会社あおばコーポレーション</t>
  </si>
  <si>
    <t>カブシキカイシャアオバコーポレーション</t>
  </si>
  <si>
    <t>京都府亀岡市三宅町二丁目１０番地５</t>
  </si>
  <si>
    <t>2671600472</t>
  </si>
  <si>
    <t>アオバデイサービスセンター</t>
  </si>
  <si>
    <t>京都府亀岡市三宅町２丁目１０－５</t>
  </si>
  <si>
    <t>株式会社T.S.I</t>
  </si>
  <si>
    <t>カブシキガイシャティーエスアイ　</t>
  </si>
  <si>
    <t>京都府京都市西京区桂南巽町７５－４</t>
  </si>
  <si>
    <t>2671600480</t>
  </si>
  <si>
    <t>ケアステーションアンジェスカメオカ</t>
  </si>
  <si>
    <t>京都府亀岡市安町５８－２</t>
  </si>
  <si>
    <t>ケアプランセンターエンジュカメオカ</t>
  </si>
  <si>
    <t>京都府亀岡市安町５８ー２</t>
  </si>
  <si>
    <t>株式会社スマイルハート</t>
  </si>
  <si>
    <t>カブシキガイシャスマイルハート</t>
  </si>
  <si>
    <t>京都府亀岡市篠町森上垣内62‐5</t>
  </si>
  <si>
    <t>2671600506</t>
  </si>
  <si>
    <t>アサガオカイゴジギョウショ</t>
  </si>
  <si>
    <t>京都府亀岡市篠町森下宮の谷６－４６</t>
  </si>
  <si>
    <t>有限会社ＡＳＣ</t>
  </si>
  <si>
    <t>ユウゲンガイシャエイエスシー</t>
  </si>
  <si>
    <t>京都府亀岡市追分町八ノ坪29-18</t>
  </si>
  <si>
    <t>2671600514</t>
  </si>
  <si>
    <t>ハーモニカ</t>
  </si>
  <si>
    <t>株式会社InteriorStyleCore</t>
  </si>
  <si>
    <t>カブシキガイシャＩｎｔｅｒｉｏｒＳｔｙｌｅＣｏｒｅ</t>
  </si>
  <si>
    <t>621-0801</t>
  </si>
  <si>
    <t>京都府亀岡市宇津根町土井ノ内３７－９</t>
  </si>
  <si>
    <t>2671600530</t>
  </si>
  <si>
    <t>介護用品のＣＳＣけあすたいるこあ</t>
  </si>
  <si>
    <t>カイゴヨウヒンノｃｓｃケアスタイルコア</t>
  </si>
  <si>
    <t>株式会社ＴＬＰ</t>
  </si>
  <si>
    <t>カブシキガイシャｔｌｐ</t>
  </si>
  <si>
    <t>607-8306</t>
  </si>
  <si>
    <t>京都府京都市山科区西野山中鳥井町４３番地５</t>
  </si>
  <si>
    <t>2671600548</t>
  </si>
  <si>
    <t>ヘルパーステーションシオン</t>
  </si>
  <si>
    <t>京都府亀岡市西町２３番地</t>
  </si>
  <si>
    <t>ゴウドウガイシャキョウトケアサポート</t>
  </si>
  <si>
    <t>京都府亀岡市千代川町小川二丁目４番11号</t>
  </si>
  <si>
    <t>2671600555</t>
  </si>
  <si>
    <t>株式会社Ｇｒａｎｔ</t>
  </si>
  <si>
    <t>カブシキガイシャグラント</t>
  </si>
  <si>
    <t>京都府亀岡市馬路町池尻64番地６</t>
  </si>
  <si>
    <t>2671600563</t>
  </si>
  <si>
    <t>リハビリデイサービスイロハ</t>
  </si>
  <si>
    <t>京都府亀岡市馬路町流川10番地２</t>
  </si>
  <si>
    <t>合同会社東白</t>
  </si>
  <si>
    <t>ゴウドウガイシャトウハク</t>
  </si>
  <si>
    <t>京都府亀岡市中矢田町岸ノ上30番地13号</t>
  </si>
  <si>
    <t>2671600571</t>
  </si>
  <si>
    <t>トウハクホウモンカイゴジギョウショ</t>
  </si>
  <si>
    <t>株式会社Ｔ.Ｓ.Ｉ</t>
  </si>
  <si>
    <t>カブシキガイシャティーアイエス</t>
  </si>
  <si>
    <t>京都府京都市西京区桂南巽町７５－４エルシャトー桂２０１号</t>
  </si>
  <si>
    <t>2671600589</t>
  </si>
  <si>
    <t>ケアステーションアンジェスシノ</t>
  </si>
  <si>
    <t>京都府亀岡市篠町夕日ケ丘３丁目９番１</t>
  </si>
  <si>
    <t>八千代ケアサポート株式会社</t>
  </si>
  <si>
    <t>ヤチヨケアサポートカブシキカイシャ</t>
  </si>
  <si>
    <t>669-3309</t>
  </si>
  <si>
    <t>兵庫県丹波市柏原町柏原1393-2</t>
  </si>
  <si>
    <t>2671600597</t>
  </si>
  <si>
    <t>八千代ケアサポート株式会社　京都亀岡店</t>
  </si>
  <si>
    <t>ヤチヨケアサポートカブシキカイシャ　キョウトカメオカテン</t>
  </si>
  <si>
    <t>京都府亀岡市余部町天神又１０４－１</t>
  </si>
  <si>
    <t>医療法人　福知会</t>
  </si>
  <si>
    <t>イリョウホウジン　フクチカイ</t>
  </si>
  <si>
    <t>2671600613</t>
  </si>
  <si>
    <t>ホウモンカイゴジギョウショ（ハナモミジ）</t>
  </si>
  <si>
    <t>京都府亀岡市余部町清水２６番地１</t>
  </si>
  <si>
    <t>キョタクカイゴシエンジギョウショ（ハナモミジ）</t>
  </si>
  <si>
    <t>2671600621</t>
  </si>
  <si>
    <t>アオバヘルパーステーション</t>
  </si>
  <si>
    <t>アオバリハビリデイサービスセンター</t>
  </si>
  <si>
    <t>特定非営利活動法人自宅生活応援団ぴかピカ</t>
  </si>
  <si>
    <t>トクテイヒエイリカツドウホウジンジタクセイカツオウエンダンピカピカ</t>
  </si>
  <si>
    <t>京都府亀岡市曽我部町寺広畑２９番地１</t>
  </si>
  <si>
    <t>2671600647</t>
  </si>
  <si>
    <t>ホームヘルプセンターピカピカ</t>
  </si>
  <si>
    <t>株式会社つぼみ企画</t>
  </si>
  <si>
    <t>カブシキカイシャツボミキカク</t>
  </si>
  <si>
    <t>京都府亀岡市千代川町小川１丁目７番８号</t>
  </si>
  <si>
    <t>2671600654</t>
  </si>
  <si>
    <t>ホームヘルプセンター　ナノハナ</t>
  </si>
  <si>
    <t>ナノハナキョタクカイゴシエンジギョウショ</t>
  </si>
  <si>
    <t>特定非営利活動法人ウエルス</t>
  </si>
  <si>
    <t>トクテイヒエイリカツドウホウジンウエルス</t>
  </si>
  <si>
    <t>2671600670</t>
  </si>
  <si>
    <t>ヘルパーステーションキズナ</t>
  </si>
  <si>
    <t>京都府亀岡市安町野々神38－2 サカイビル２F</t>
  </si>
  <si>
    <t>株式会社てるてる</t>
  </si>
  <si>
    <t>カブシキカイシャテルテル</t>
  </si>
  <si>
    <t>京都府亀岡市大井町土田２丁目１１番２０-８０６号メディアス亀岡</t>
  </si>
  <si>
    <t>2671600688</t>
  </si>
  <si>
    <t>ホームヘルプセンターテルテル</t>
  </si>
  <si>
    <t>京都府亀岡市河原町２００番地３</t>
  </si>
  <si>
    <t>フェローシップ株式会社</t>
  </si>
  <si>
    <t>フェローシップカブシキガイシャ</t>
  </si>
  <si>
    <t>京都府亀岡市大井町かすみケ丘１４－５</t>
  </si>
  <si>
    <t>2671600696</t>
  </si>
  <si>
    <t>ホームヘルプステーション　トイロ</t>
  </si>
  <si>
    <t>株式会社あん</t>
  </si>
  <si>
    <t>カブシキガイシャアン</t>
  </si>
  <si>
    <t>京都府亀岡市篠町柏原上小井根１番地５８</t>
  </si>
  <si>
    <t>2671600712</t>
  </si>
  <si>
    <t>ユズリハキョタクカイゴシエンジギョウショ</t>
  </si>
  <si>
    <t>株式会社サン・ディライト</t>
  </si>
  <si>
    <t>カブシキガイシャサン・ディライト</t>
  </si>
  <si>
    <t>京都府亀岡市曽我部町寺貝ノ庄23番地</t>
  </si>
  <si>
    <t>2671600720</t>
  </si>
  <si>
    <t>株式会社Green</t>
  </si>
  <si>
    <t>カブシキガイシャグリーン</t>
  </si>
  <si>
    <t>京都府亀岡市大井町小金岐旭19番地</t>
  </si>
  <si>
    <t>2671600738</t>
  </si>
  <si>
    <t>訪問介護事業所グリーン</t>
  </si>
  <si>
    <t>ホウモンカイゴジギョウショグリーン</t>
  </si>
  <si>
    <t>株式会社D.S.T</t>
  </si>
  <si>
    <t>カブシキガイシャディーエスティー</t>
  </si>
  <si>
    <t>525-0066</t>
  </si>
  <si>
    <t>滋賀県草津市矢橋町105‐1　カーサソラッツオ壱番館216</t>
  </si>
  <si>
    <t>2671600746</t>
  </si>
  <si>
    <t>訪問介護事業所　りりあ</t>
  </si>
  <si>
    <t>ホウモンカイゴジギョウショ　リリア</t>
  </si>
  <si>
    <t>京都府亀岡市千代川町小林植田79</t>
  </si>
  <si>
    <t>2671600753</t>
  </si>
  <si>
    <t>ホームヘルプステーション中矢田</t>
  </si>
  <si>
    <t>ホームヘルプステーションナカヤダ</t>
  </si>
  <si>
    <t>京都府亀岡市中矢田町久保垣内22－31</t>
  </si>
  <si>
    <t>株式会社イン・ザ・ルーム</t>
  </si>
  <si>
    <t>カブシキガイシャインザルーム</t>
  </si>
  <si>
    <t>625-0050</t>
  </si>
  <si>
    <t>京都府舞鶴市北浜町6－3</t>
  </si>
  <si>
    <t>2671600761</t>
  </si>
  <si>
    <t>イン・ザ・ルーム　亀岡店</t>
  </si>
  <si>
    <t>イン・ザ・ルーム　カメオカテン</t>
  </si>
  <si>
    <t>京都府亀岡市大井町小金岐4－12</t>
  </si>
  <si>
    <t>社会福祉法人北桑会</t>
  </si>
  <si>
    <t>シャカイフクシホウジンホクソウカイ</t>
  </si>
  <si>
    <t>京都府京都市右京区京北町上中町宮ノ下２２番地</t>
  </si>
  <si>
    <t>2671700017</t>
  </si>
  <si>
    <t>ミヤマヤスラギホーム</t>
  </si>
  <si>
    <t>京都府南丹市美山町島小栗栖山１３番地の１</t>
  </si>
  <si>
    <t>美山デイサービスセンター</t>
  </si>
  <si>
    <t>ミヤマデイサービスセンター</t>
  </si>
  <si>
    <t>特別養護老人ホーム美山やすらぎホーム</t>
  </si>
  <si>
    <t>京都府南丹市美山町島小栗栖山１３番地</t>
  </si>
  <si>
    <t>京都府南丹市美山町島小栗栖山１３－１</t>
  </si>
  <si>
    <t>社会福祉法人七野会</t>
  </si>
  <si>
    <t>シャカイフクシホウジンナナノカイ</t>
  </si>
  <si>
    <t>603-8488</t>
  </si>
  <si>
    <t>京都府京都市北区大北山長谷町５番地３６</t>
  </si>
  <si>
    <t>2671700116</t>
  </si>
  <si>
    <t>ミヤマコブシノサトデイサービスセンター</t>
  </si>
  <si>
    <t>キョタクカイゴシエンジギョウショ　ミヤマコブシノサト</t>
  </si>
  <si>
    <t>グループホームミヤマ</t>
  </si>
  <si>
    <t>2671700124</t>
  </si>
  <si>
    <t>チイデイサービスセンター</t>
  </si>
  <si>
    <t>南丹市美山町中上前８２－１</t>
  </si>
  <si>
    <t>社会福祉法人綾部市社会福祉協議会</t>
  </si>
  <si>
    <t>アヤベシシヤカイフクシキヨウギカイ</t>
  </si>
  <si>
    <t>京都府綾部市川糸町南古屋敷５番地の１</t>
  </si>
  <si>
    <t>2671800015</t>
  </si>
  <si>
    <t>社会福祉法人京都聴覚言語障害者福祉協会</t>
  </si>
  <si>
    <t>シャカイフクシホウジンキヨウトチヨウカクゲンゴシヨウガイシヤフクシキヨウカイ</t>
  </si>
  <si>
    <t>610-0100</t>
  </si>
  <si>
    <t>京都府城陽市寺田林ノ口11番地64</t>
  </si>
  <si>
    <t>2671800023</t>
  </si>
  <si>
    <t>特別養護老人ホームいこいの村梅の木寮</t>
  </si>
  <si>
    <t>トクベツヨウゴロウジンホームイコイノムラウメノキリョウ</t>
  </si>
  <si>
    <t>京都府綾部市十倉名畑町久瀬谷２番地</t>
  </si>
  <si>
    <t>シヨウジユエン</t>
  </si>
  <si>
    <t>京都府綾部市田野町田野山２番地１６３</t>
  </si>
  <si>
    <t>2671800031</t>
  </si>
  <si>
    <t>シヨウジユエンホウモンカイゴジギョウショ</t>
  </si>
  <si>
    <t>京都府綾部市田野町田野山２番地１６９</t>
  </si>
  <si>
    <t>アヤベデイサービスセンター</t>
  </si>
  <si>
    <t>特別養護老人ホーム第２松寿苑</t>
  </si>
  <si>
    <t>ダイニシヨウジユエン</t>
  </si>
  <si>
    <t>シヨウジユエンキヨタクカイゴシエンジギヨウシヨ</t>
  </si>
  <si>
    <t>ダイニショウジュエン</t>
  </si>
  <si>
    <t>2671800056</t>
  </si>
  <si>
    <t>シヤキヨウノイエツドイ</t>
  </si>
  <si>
    <t>京都府綾部市上杉町宮ノ谷10番地</t>
  </si>
  <si>
    <t>ショウジュエン</t>
  </si>
  <si>
    <t>2671800064</t>
  </si>
  <si>
    <t>特別養護老人ホーム松寿苑</t>
  </si>
  <si>
    <t>2671800072</t>
  </si>
  <si>
    <t>（フク）ニノクニフクシカイヘルパステーションアヤベニシ</t>
  </si>
  <si>
    <t>京都府綾部市小畑町埋野６７</t>
  </si>
  <si>
    <t>（福）丹の国福祉会特別養護老人ホーム丹の国荘</t>
  </si>
  <si>
    <t>（フク）ニノクニフクシカイトクベツヨウゴロウジンホームニノクニソウ</t>
  </si>
  <si>
    <t>特別養護老人ホーム丹の国荘</t>
  </si>
  <si>
    <t>トクベツヨウゴロウジンホームニノクニソウ</t>
  </si>
  <si>
    <t>ニチイガッカン</t>
  </si>
  <si>
    <t>2671800106</t>
  </si>
  <si>
    <t>ニチイケアセンターアヤベ</t>
  </si>
  <si>
    <t>京都府綾部市青野町舘ノ後４７</t>
  </si>
  <si>
    <t>京都府綾部市青野町舘ノの後４７</t>
  </si>
  <si>
    <t>シャカイフクシホウジン　ショウジュエン</t>
  </si>
  <si>
    <t>綾部市田野町田野山２の１６３</t>
  </si>
  <si>
    <t>2671800130</t>
  </si>
  <si>
    <t>コウレイシャシエンセンターショウジュエン</t>
  </si>
  <si>
    <t>コウレイシャシエンセンターショウジュエンキョタクカイゴシエンジギョウショ</t>
  </si>
  <si>
    <t>2671800155</t>
  </si>
  <si>
    <t>グループホームタノヤマ（キョウヨウカタデイ）</t>
  </si>
  <si>
    <t>グループホームタノヤマ</t>
  </si>
  <si>
    <t>シャカイフクシホウジンアヤベシシャカイフクシキョウギカイ</t>
  </si>
  <si>
    <t>2671800171</t>
  </si>
  <si>
    <t>シャキョウノイエナゴミ</t>
  </si>
  <si>
    <t>ミストラルサービス</t>
  </si>
  <si>
    <t>2671800189</t>
  </si>
  <si>
    <t>ミストラルカイゴセンターアヤベ</t>
  </si>
  <si>
    <t>社会福祉法人京都眞生福祉会</t>
  </si>
  <si>
    <t>2671800221</t>
  </si>
  <si>
    <t>特別養護老人ホーム京都綾部ききょうの郷</t>
  </si>
  <si>
    <t>トクベツヨウゴロウジンホームキョウトアヤベキキョウノサト</t>
  </si>
  <si>
    <t>京都府綾部市高津町遠所１番621</t>
  </si>
  <si>
    <t>社会福祉法人　京都聴覚言語障害者福祉協会</t>
  </si>
  <si>
    <t>シャカイフクシホウジン　キョウトチョウカクゲンゴショウガイシャフクシキョウカイ</t>
  </si>
  <si>
    <t>京都府城陽市寺田林ノ口11番64</t>
  </si>
  <si>
    <t>2671800239</t>
  </si>
  <si>
    <t>アヤベトウブザイタクカイゴシエンセンター</t>
  </si>
  <si>
    <t>京都府綾部市十倉名畑町欠戸29番地の1</t>
  </si>
  <si>
    <t>アヤベトウブデイサービスセンター</t>
  </si>
  <si>
    <t>株式会社プラトーケアセンター</t>
  </si>
  <si>
    <t>カブシキガイシャプラトーケアセンター</t>
  </si>
  <si>
    <t>京都府福知山市土師新町２丁目８６番地の２</t>
  </si>
  <si>
    <t>2671800247</t>
  </si>
  <si>
    <t>デイサービスプラトーアヤベ</t>
  </si>
  <si>
    <t>京都府綾部市高津町１番地の５</t>
  </si>
  <si>
    <t>2671800262</t>
  </si>
  <si>
    <t>イキイキクラブ</t>
  </si>
  <si>
    <t>京都府綾部市広小路２丁目１２－１</t>
  </si>
  <si>
    <t>スマイル・サポート株式会社</t>
  </si>
  <si>
    <t>スマイル・サポートカブシキガイシャ</t>
  </si>
  <si>
    <t>綾部市井倉町東１２番地の１</t>
  </si>
  <si>
    <t>2671800288</t>
  </si>
  <si>
    <t>スマイル・サポート</t>
  </si>
  <si>
    <t>社会福祉法人　どんぐりの家</t>
  </si>
  <si>
    <t>シャカイフクシホウジン　ドングリノイエ</t>
  </si>
  <si>
    <t>京都府綾部市里町向屋敷３３番地</t>
  </si>
  <si>
    <t>2671800296</t>
  </si>
  <si>
    <t>どんぐりの家　通所介護事業所</t>
  </si>
  <si>
    <t>ドングリノイエ　ツウショカイゴジギョウショ</t>
  </si>
  <si>
    <t>ドングリノイエ　ジタクカイゴシエンコトギョウショ</t>
  </si>
  <si>
    <t>2671800304</t>
  </si>
  <si>
    <t>フラムハァトリハマネジメントアヤベ</t>
  </si>
  <si>
    <t>シャカイフクシホウジンショウジュエン</t>
  </si>
  <si>
    <t>2671800312</t>
  </si>
  <si>
    <t>小規模特養　おかやす</t>
  </si>
  <si>
    <t>ショウキボトクヨウ　オカヤス</t>
  </si>
  <si>
    <t>623-0114</t>
  </si>
  <si>
    <t>京都府綾部市岡安町大道１６番地</t>
  </si>
  <si>
    <t>株式会社　Sowan</t>
  </si>
  <si>
    <t>カブシキガイシャ　ソワン</t>
  </si>
  <si>
    <t>623-0221</t>
  </si>
  <si>
    <t>京都府綾部市位田町岩井63番地</t>
  </si>
  <si>
    <t>2671800338</t>
  </si>
  <si>
    <t>キョタクカイゴシエンジギョウショ　ソワン</t>
  </si>
  <si>
    <t>京都府綾部市延町鳥居12番地2</t>
  </si>
  <si>
    <t>社会福祉法人ふきのとう</t>
  </si>
  <si>
    <t>シャカイフクシホウジンフキノトウ</t>
  </si>
  <si>
    <t>京都府綾部市岡町長田３番地の１</t>
  </si>
  <si>
    <t>2671800346</t>
  </si>
  <si>
    <t>フキノトウキョタクカイゴシエンジギョウショ</t>
  </si>
  <si>
    <t>京都府綾部市岡町長田3番地の１</t>
  </si>
  <si>
    <t>2671800353</t>
  </si>
  <si>
    <t>フキノトウホウモンカイゴジギョウショアヤベ</t>
  </si>
  <si>
    <t>カブシキガイシャイン・ザ・ルーム</t>
  </si>
  <si>
    <t>京都府舞鶴市北浜町６番地の３</t>
  </si>
  <si>
    <t>2671800361</t>
  </si>
  <si>
    <t>イン・ザ・ルーム綾部店</t>
  </si>
  <si>
    <t>イン・ザ・ルームアヤベテン</t>
  </si>
  <si>
    <t>京都府綾部市若松町１４</t>
  </si>
  <si>
    <t>株式会社　イン・ザ・ルーム</t>
  </si>
  <si>
    <t>カブシキガイシャ　イン・ザ・ルーム</t>
  </si>
  <si>
    <t>625-0221</t>
  </si>
  <si>
    <t>京都府舞鶴市北浜町6-3</t>
  </si>
  <si>
    <t>2671800379</t>
  </si>
  <si>
    <t>イン・ザ・ルーム　居宅介護支援事業所</t>
  </si>
  <si>
    <t>イン・ザ・ルーム　キョタクカイゴシエンジギョウショ</t>
  </si>
  <si>
    <t>京都府綾部市青野町西吉美前51-1</t>
  </si>
  <si>
    <t>社会福祉法人仙人福祉事業会</t>
  </si>
  <si>
    <t>センニンフクシジギヨウカイ</t>
  </si>
  <si>
    <t>京都府福知山市夜久野町平野１０３０番地</t>
  </si>
  <si>
    <t>2671900054</t>
  </si>
  <si>
    <t>センニンフクシジギョウカイヤクノデイサービスセンター</t>
  </si>
  <si>
    <t>（福）仙人福祉事業会グリーンビラ夜久野</t>
  </si>
  <si>
    <t>センニンフクシジギョウカイヤクノグリーンビラヤクノ</t>
  </si>
  <si>
    <t>センニンフクシジギョウカイヤクノカイゴセンター</t>
  </si>
  <si>
    <t>社会福祉法人仙人福祉事業会特別養護老人ホームグリーンビラ夜久野</t>
  </si>
  <si>
    <t>グリーンビラヤクノ</t>
  </si>
  <si>
    <t>2671900252</t>
  </si>
  <si>
    <t>デイサービスセンターミワノサト</t>
  </si>
  <si>
    <t>特別養護老人ホームみわの里短期入所</t>
  </si>
  <si>
    <t>トクベツヨウゴロウジンホームミワノサトタンキニュウショ</t>
  </si>
  <si>
    <t>キョタクカイゴシエンセンター　ミワノサト</t>
  </si>
  <si>
    <t>特別養護老人ホーム　みわの里</t>
  </si>
  <si>
    <t>トクベツヨウゴロウジンホーム　ミワノサト</t>
  </si>
  <si>
    <t>グループホーム　すこやかの家</t>
  </si>
  <si>
    <t>グループホーム　スコヤカノイエ</t>
  </si>
  <si>
    <t>社会福祉法人与謝郡福祉会</t>
  </si>
  <si>
    <t>シャカイフクシホウジンヨザグンフクシカイ</t>
  </si>
  <si>
    <t>京都府与謝郡与謝野町字加悦802番地7</t>
  </si>
  <si>
    <t>2672000011</t>
  </si>
  <si>
    <t>イネデイサービスセンター</t>
  </si>
  <si>
    <t>京都府与謝郡伊根町六万部小字ヤクシノ上154番地</t>
  </si>
  <si>
    <t>長寿苑短期入所生活介護事業所</t>
  </si>
  <si>
    <t>チョウジュエンタンキニュウショセイカツカイゴジギョウショ</t>
  </si>
  <si>
    <t>イネザイタクカイゴシエンセンター</t>
  </si>
  <si>
    <t>特別養護老人ホーム長寿苑</t>
  </si>
  <si>
    <t>チョウジュエン</t>
  </si>
  <si>
    <t>2672000029</t>
  </si>
  <si>
    <t>ニジガオカホームヘルパーステーション</t>
  </si>
  <si>
    <t>京都府与謝郡与謝野町岩屋小字庄内600番地3</t>
  </si>
  <si>
    <t>ニジガオカデイサービスセンター</t>
  </si>
  <si>
    <t>特別養護老人ホーム虹ヶ丘</t>
  </si>
  <si>
    <t>トクベツヨウゴロウジンホームニジガオカ</t>
  </si>
  <si>
    <t>京都府与謝郡与謝野町字岩屋小字庄内６００番地３</t>
  </si>
  <si>
    <t>支援センターかなで</t>
  </si>
  <si>
    <t>シエンセンターカナデ</t>
  </si>
  <si>
    <t>ニジガオカ</t>
  </si>
  <si>
    <t>株式会社ケアネット</t>
  </si>
  <si>
    <t>カブシキガイシャケアネット</t>
  </si>
  <si>
    <t>京都府与謝郡与謝野町字算所１００番地</t>
  </si>
  <si>
    <t>2672000037</t>
  </si>
  <si>
    <t>2672000045</t>
  </si>
  <si>
    <t>イワタキアジサイエン</t>
  </si>
  <si>
    <t>京都府与謝郡与謝野町弓木13番地の6</t>
  </si>
  <si>
    <t>ショートステイ岩滝あじさい苑</t>
  </si>
  <si>
    <t>特別養護老人ホーム岩滝あじさい苑</t>
  </si>
  <si>
    <t>イネチョウシャカイフクシキョウギカイ</t>
  </si>
  <si>
    <t>京都府与謝郡伊根町字泊１番地</t>
  </si>
  <si>
    <t>2672000078</t>
  </si>
  <si>
    <t>シャカイフクシホウジンイネチョウシャカイフクシキョウギカイ</t>
  </si>
  <si>
    <t>シャカイフクシホウジンホクセイカイ</t>
  </si>
  <si>
    <t>2672000094</t>
  </si>
  <si>
    <t>ヨザノエンホウモンカイゴジギョウショ</t>
  </si>
  <si>
    <t>京都府与謝郡与謝野町字明石８０番地</t>
  </si>
  <si>
    <t>与謝の園訪問入浴介護事業所</t>
  </si>
  <si>
    <t>ヨザノエンホウモンニュウヨクカイゴジギョウショ</t>
  </si>
  <si>
    <t>ヨザノエンツウショカイゴジギョウショ</t>
  </si>
  <si>
    <t>与謝の園短期入所生活介護事業所</t>
  </si>
  <si>
    <t>ヨザノエンタンキニュウショセイカツカイゴジギョウショ</t>
  </si>
  <si>
    <t>ヨザノエンキョタクカイゴシエンジギョウショ</t>
  </si>
  <si>
    <t>特別養護老人ホーム与謝の園</t>
  </si>
  <si>
    <t>ヨザノエン</t>
  </si>
  <si>
    <t>株式会社うえもり</t>
  </si>
  <si>
    <t>カブシキガイシャウエモリ</t>
  </si>
  <si>
    <t>京都府与謝郡与謝野町明石６５２―１番地</t>
  </si>
  <si>
    <t>2672000110</t>
  </si>
  <si>
    <t>グループホームフレアイ</t>
  </si>
  <si>
    <t>京都府与謝郡与謝野町明石６５２番地の１</t>
  </si>
  <si>
    <t>有限会社ジェイズ</t>
  </si>
  <si>
    <t>ユウゲンガイシャジェイズ</t>
  </si>
  <si>
    <t>2672000136</t>
  </si>
  <si>
    <t>有限会社ジェイズ　デイサービス芳寿館</t>
  </si>
  <si>
    <t>ユウゲンガイシャジェイズ　デイサービスコウジュカン</t>
  </si>
  <si>
    <t>有限会社ジェイズ　グループホーム芳寿館</t>
  </si>
  <si>
    <t>ユウゲンガイシャジェイズ　グループホームコウジュカン</t>
  </si>
  <si>
    <t>株式会社　大江</t>
  </si>
  <si>
    <t>カブシキガイシャ　オオエ</t>
  </si>
  <si>
    <t>与謝郡与謝野町弓木１１３６－３</t>
  </si>
  <si>
    <t>2672000151</t>
  </si>
  <si>
    <t>株式会社　大江　福祉用具販売事業部</t>
  </si>
  <si>
    <t>　　　　　　　　　　　オオエ　　　　フクシヨウグハンバイジギョウブ</t>
  </si>
  <si>
    <t>社会福祉法人　与謝野町社会福祉協議会</t>
  </si>
  <si>
    <t>シャカイフクシホウジン　ヨサノチョウシャカイフクシキョウギカイ</t>
  </si>
  <si>
    <t>629-2311</t>
  </si>
  <si>
    <t>京都府与謝郡与謝野町字幾地９０８番地</t>
  </si>
  <si>
    <t>2672000169</t>
  </si>
  <si>
    <t>シャカイフクシホウジンヨサノチョウシャカイフクシキョウギカイイワタキジギョウショ</t>
  </si>
  <si>
    <t>シャカイフクシホウジンヨサノチョウシャカイフクシキョウギカイカイゴジギョウショ</t>
  </si>
  <si>
    <t>ねもとリハビリテーション株式会社</t>
  </si>
  <si>
    <t>ネモトリハビリテーションカブシキガイシャ</t>
  </si>
  <si>
    <t>与謝郡与謝野町字明石１２６２番地の１</t>
  </si>
  <si>
    <t>2672000193</t>
  </si>
  <si>
    <t>ネモトリハトッカガタツウショカイゴジギョウショ</t>
  </si>
  <si>
    <t>株式会社　杉建</t>
  </si>
  <si>
    <t>カブシキカイシャ　スギケン</t>
  </si>
  <si>
    <t>京都府与謝郡与謝野町字石川537番地の3</t>
  </si>
  <si>
    <t>2672000219</t>
  </si>
  <si>
    <t>ケア・すぎけん</t>
  </si>
  <si>
    <t>ケア・スギケン</t>
  </si>
  <si>
    <t>京都府京丹後市大宮町三坂129番地1</t>
  </si>
  <si>
    <t>特定非営利活動法人　ふくし京丹後</t>
  </si>
  <si>
    <t>トクテイヒエイリカツドウホウジン　フクシキョウタンゴ</t>
  </si>
  <si>
    <t>京都府京丹後市大宮町周枳３４７番地</t>
  </si>
  <si>
    <t>2672000227</t>
  </si>
  <si>
    <t>デイサービス　ひまわり</t>
  </si>
  <si>
    <t>デイサービス　ヒマワリ</t>
  </si>
  <si>
    <t>京都府与謝郡与謝野町上山田５００－１</t>
  </si>
  <si>
    <t>ヒマワリキョタクカイゴシエンジギョウショ</t>
  </si>
  <si>
    <t>京都府与謝郡与謝野町字上山田500－１</t>
  </si>
  <si>
    <t>有限会社　ジェイズ</t>
  </si>
  <si>
    <t>ユウゲンガイシャ　ジェイズ</t>
  </si>
  <si>
    <t>606-0842</t>
  </si>
  <si>
    <t>京都府京都市左京区下鴨北芝町44番地の2</t>
  </si>
  <si>
    <t>2672000243</t>
  </si>
  <si>
    <t>ホウモンカイゴナゴミ</t>
  </si>
  <si>
    <t>京都府与謝郡与謝野町字四辻７５９番地３</t>
  </si>
  <si>
    <t>有限会社メディカルケアタカオカ</t>
  </si>
  <si>
    <t>ユウゲンガイシャメディカルケアタカオカ</t>
  </si>
  <si>
    <t>612-0889</t>
  </si>
  <si>
    <t>京都市伏見区深草直違橋７丁目２６６番地１</t>
  </si>
  <si>
    <t>2672000250</t>
  </si>
  <si>
    <t>ユメライフハシダテ</t>
  </si>
  <si>
    <t>京都府与謝郡与謝野町男山２１７番地１－３号</t>
  </si>
  <si>
    <t>株式会社きずなケアサービス</t>
  </si>
  <si>
    <t>カブシキガイシャキズナケアサービス</t>
  </si>
  <si>
    <t>2672000268</t>
  </si>
  <si>
    <t>キズナキョタクカイゴシエンジギョウショ</t>
  </si>
  <si>
    <t>ヨサグンフクシカイ</t>
  </si>
  <si>
    <t>京都府与謝郡与謝野町加悦802番地7</t>
  </si>
  <si>
    <t>2672000284</t>
  </si>
  <si>
    <t>特別養護老人ホームやすら苑</t>
  </si>
  <si>
    <t>トクベツヨウゴロウジンホームヤスラエン</t>
  </si>
  <si>
    <t>京都府与謝郡与謝野町字加悦８０２番地７</t>
  </si>
  <si>
    <t>特定非営利活動法人　わおん</t>
  </si>
  <si>
    <t>トクテイヒエイリカツドウホウジン　ワオン</t>
  </si>
  <si>
    <t>京都府与謝郡与謝野町金屋431番地58</t>
  </si>
  <si>
    <t>2672000292</t>
  </si>
  <si>
    <t>デイサービス　わおん</t>
  </si>
  <si>
    <t>デイサービス　ワオン</t>
  </si>
  <si>
    <t>有限会社佐藤タイヤ商会</t>
  </si>
  <si>
    <t>ユウゲンガイシャサトウタイヤショウカイ</t>
  </si>
  <si>
    <t>669-5213</t>
  </si>
  <si>
    <t>兵庫県朝来市和田山町玉置646番地の3</t>
  </si>
  <si>
    <t>2672000318</t>
  </si>
  <si>
    <t>リハプライドヨサノ</t>
  </si>
  <si>
    <t>京都府与謝郡与謝野町温江15番地</t>
  </si>
  <si>
    <t>株式会社アクア・コード</t>
  </si>
  <si>
    <t>カブシキガイシャアクア・コード</t>
  </si>
  <si>
    <t>京都府与謝郡与謝野町男山687番地</t>
  </si>
  <si>
    <t>2672000326</t>
  </si>
  <si>
    <t>カイゴステーション　チヅルカイ</t>
  </si>
  <si>
    <t>京都府与謝郡与謝野町男山212－1RSⅡビル2－E</t>
  </si>
  <si>
    <t>社会福祉法人　丹後福祉応援団</t>
  </si>
  <si>
    <t>シャカイフクシホウジン　タンゴフクシオウエンダン</t>
  </si>
  <si>
    <t>京都府与謝郡与謝野町字加悦８０２－７</t>
  </si>
  <si>
    <t>2672000334</t>
  </si>
  <si>
    <t>タンゴフクシオウエンダンホウモンカイゴジギョウショ</t>
  </si>
  <si>
    <t>丹後福祉応援団通所介護事業所　生活リハビリ道場</t>
  </si>
  <si>
    <t>タンゴフクシオウエンダンツウショカイゴジギョウショ　セイカツリハビリドウジョウ</t>
  </si>
  <si>
    <t>丹後福祉応援団居宅介護支援事業所　</t>
  </si>
  <si>
    <t>タンゴフクシオウエンダンキョタクカイゴシエンジギョウショ　</t>
  </si>
  <si>
    <t>シャカイフクシホウジンミヤヅシシヤカイフクシキヨウギカイ</t>
  </si>
  <si>
    <t>京都府宮津市字鶴賀２１０９番地の２</t>
  </si>
  <si>
    <t>2672100019</t>
  </si>
  <si>
    <t>シャカイフクシホウジンミヤヅシシャカイフクシキョウギカイ</t>
  </si>
  <si>
    <t>シャカイフクシホウジンミヤヅシシャカイフクシキョウギカイ　キョタクカイゴシエンジギョウショ</t>
  </si>
  <si>
    <t>シャカイフクシホウジンホクセイカイ　　　</t>
  </si>
  <si>
    <t>2672100027</t>
  </si>
  <si>
    <t>テンキョウホウモンカイゴジギョウショ</t>
  </si>
  <si>
    <t>京都府宮津市字惣420番地の１</t>
  </si>
  <si>
    <t>テンキョウエンツウショカイゴジギョウショ</t>
  </si>
  <si>
    <t>京都府宮津市字惣420番地</t>
  </si>
  <si>
    <t>テンキョウエンキョタクカイゴシエンジギョウショ</t>
  </si>
  <si>
    <t>グループホームテンキョウノイエ</t>
  </si>
  <si>
    <t>京都府宮津市宮村1277</t>
  </si>
  <si>
    <t>2672100043</t>
  </si>
  <si>
    <t>ハマナスエンツウショカイゴジギョウショ</t>
  </si>
  <si>
    <t>京都府宮津市字由良1289番地の１</t>
  </si>
  <si>
    <t>2672100050</t>
  </si>
  <si>
    <t>ハウゼテンキヨウツウショカイゴジギョウショ</t>
  </si>
  <si>
    <t>社会福祉法人成相山青嵐荘</t>
  </si>
  <si>
    <t>ナリアイサンセイランソウ</t>
  </si>
  <si>
    <t>京都府宮津市字日置７８０番地</t>
  </si>
  <si>
    <t>2672100068</t>
  </si>
  <si>
    <t>セイランソウ</t>
  </si>
  <si>
    <t>短期入所老人ホーム青嵐荘</t>
  </si>
  <si>
    <t>キョタクカイゴシエンジギョウショセイランソウ</t>
  </si>
  <si>
    <t>京都府宮津市江尻２６７番地３</t>
  </si>
  <si>
    <t>特別養護老人ホーム青嵐荘</t>
  </si>
  <si>
    <t>株式会社チロル</t>
  </si>
  <si>
    <t>カブシキガイシャチロル</t>
  </si>
  <si>
    <t>京都府宮津市本町７９７</t>
  </si>
  <si>
    <t>2672100076</t>
  </si>
  <si>
    <t>株式会社チロル介護事業部ひまわり</t>
  </si>
  <si>
    <t>カブシキガイシャチロルカイゴジギョウブヒマワリ</t>
  </si>
  <si>
    <t>京都府宮津市字本町７９７</t>
  </si>
  <si>
    <t>2672100092</t>
  </si>
  <si>
    <t>テンキョウノサトツウショカイゴジギョウショ</t>
  </si>
  <si>
    <t>626-0066</t>
  </si>
  <si>
    <t>京都府宮津市字獅子１９０番地４</t>
  </si>
  <si>
    <t>天橋の郷短期入所生活介護事業所</t>
  </si>
  <si>
    <t>テンキョウノサトタンキニュウショセイカツカイゴジギョウショ</t>
  </si>
  <si>
    <t>特別養護老人ホーム天橋の郷</t>
  </si>
  <si>
    <t>トクベツヨウゴロウジンホームテンキョウノサト</t>
  </si>
  <si>
    <t>京都府宮津市字獅子１９０番４</t>
  </si>
  <si>
    <t>シャカイフクシホウジンナリアイサンセイランソウ</t>
  </si>
  <si>
    <t>2672100100</t>
  </si>
  <si>
    <t>ヘルパーステイションナリアイサンセイランソウ</t>
  </si>
  <si>
    <t>サンショウドウ</t>
  </si>
  <si>
    <t>601-8533</t>
  </si>
  <si>
    <t>京都府京都市南区上鳥羽大物町６８</t>
  </si>
  <si>
    <t>2672100126</t>
  </si>
  <si>
    <t>株式会社　三笑堂　宮津営業所</t>
  </si>
  <si>
    <t>カブシキガイシャ　サンショウドウ　ミヤヅエイギョウショ</t>
  </si>
  <si>
    <t>京都府宮津市字須津２６６５番地の８</t>
  </si>
  <si>
    <t>社会福祉法人よつば会</t>
  </si>
  <si>
    <t>シャカイフクシホウジンヨツバカイ</t>
  </si>
  <si>
    <t>滋賀県草津市南笠町８９１番地</t>
  </si>
  <si>
    <t>2672100134</t>
  </si>
  <si>
    <t>ヘルパーステーションユウナギノサト</t>
  </si>
  <si>
    <t>京都府宮津市字波路小字新町2433番地</t>
  </si>
  <si>
    <t>特別養護老人ホーム夕凪の里</t>
  </si>
  <si>
    <t>トクベツヨウゴロウジンホームユウナギノサト</t>
  </si>
  <si>
    <t>ユウナギノサト　キョタクカイゴシエンジギョウショ</t>
  </si>
  <si>
    <t>京都府宮津市字波路小字新町２４３３番地</t>
  </si>
  <si>
    <t>株式会社　吉峰ライフ</t>
  </si>
  <si>
    <t>カブシキガイシャ　キチホウライフ</t>
  </si>
  <si>
    <t>京都府京丹後市峰山町御旅２９番地</t>
  </si>
  <si>
    <t>2672100159</t>
  </si>
  <si>
    <t>キッショウアンデイサービスミヤヅ</t>
  </si>
  <si>
    <t>京都府宮津市字須津５２５番地１</t>
  </si>
  <si>
    <t>オーチャード・ケア株式会社</t>
  </si>
  <si>
    <t>オーチャード・ケアカブシキガイシャ</t>
  </si>
  <si>
    <t>京都府長岡京市調子二丁目１０番２１号</t>
  </si>
  <si>
    <t>2672100167</t>
  </si>
  <si>
    <t>オーチャードアマノハシダテ</t>
  </si>
  <si>
    <t>京都府宮津市万年小字赤岩１０６０－１</t>
  </si>
  <si>
    <t>社会福祉法人　香南会</t>
  </si>
  <si>
    <t>シャカイフクシホウジン　コウナンカイ</t>
  </si>
  <si>
    <t>高知県香南市赤岡町1160番地1</t>
  </si>
  <si>
    <t>2672100175</t>
  </si>
  <si>
    <t>ユニット型指定介護老人福祉施設　安寿の里</t>
  </si>
  <si>
    <t>ユニットガタシテイカイゴロウジンフクシシセツ　アンジュノサト</t>
  </si>
  <si>
    <t>京都府宮津市字由良751番地</t>
  </si>
  <si>
    <t>特別養護老人ホーム　安寿の里</t>
  </si>
  <si>
    <t>トクベツヨウゴロウジンホーム　アンジュノサト</t>
  </si>
  <si>
    <t>京都府宮津市由良751番地</t>
  </si>
  <si>
    <t>株式会社よこまちトータルヘルスケア</t>
  </si>
  <si>
    <t>カブシキガイシャヨコマチトータルヘルスケア</t>
  </si>
  <si>
    <t>京都府宮津市宮村１３０８番地の８</t>
  </si>
  <si>
    <t>2672100183</t>
  </si>
  <si>
    <t>デイサービス　リハとも</t>
  </si>
  <si>
    <t>デイサービス　リハトモ</t>
  </si>
  <si>
    <t>京都府宮津市宮村小字辻町１２００番１</t>
  </si>
  <si>
    <t>社会福祉法人みねやま福祉会</t>
  </si>
  <si>
    <t>シャカイフクシホウジンミネヤマフクシカイ</t>
  </si>
  <si>
    <t>京都府京丹後市峰山町呉服１０番地</t>
  </si>
  <si>
    <t>2672100209</t>
  </si>
  <si>
    <t>マ・ルート</t>
  </si>
  <si>
    <t>京都府宮津市字波路小字峠ノ浜716番地の3</t>
  </si>
  <si>
    <t>2672200017</t>
  </si>
  <si>
    <t>ハゴロモエン</t>
  </si>
  <si>
    <t>ソウゴウロウジンフクシシセツ　ハゴロモエン</t>
  </si>
  <si>
    <t>社会福祉法人丹後大宮福祉会</t>
  </si>
  <si>
    <t>シャカイフクシホウジンタンゴオオミヤフクシカイ</t>
  </si>
  <si>
    <t>京丹後市大宮町口大野２９５</t>
  </si>
  <si>
    <t>2672200025</t>
  </si>
  <si>
    <t>ホームヘルプセンターオオミヤエン</t>
  </si>
  <si>
    <t>オオミヤエンホウモンニュウヨク</t>
  </si>
  <si>
    <t>デイサービスセンターオオミヤエン</t>
  </si>
  <si>
    <t>おおみや苑</t>
  </si>
  <si>
    <t>オオミヤエン</t>
  </si>
  <si>
    <t>オオミヤエンザイタクカイゴシエンセンター</t>
  </si>
  <si>
    <t>特別養護老人ホームおおみや苑</t>
  </si>
  <si>
    <t>2672200066</t>
  </si>
  <si>
    <t>グループホームモミジ</t>
  </si>
  <si>
    <t>627-0021</t>
  </si>
  <si>
    <t>京都府京丹後市峰山町吉原７１番地の４</t>
  </si>
  <si>
    <t>2672300015</t>
  </si>
  <si>
    <t>イチガオエンホームヘルパーステーション</t>
  </si>
  <si>
    <t>イチガオエンデイサービスセンター</t>
  </si>
  <si>
    <t>いちがお園短期入所施設</t>
  </si>
  <si>
    <t>イチガオエンタンキニュウショシセツ</t>
  </si>
  <si>
    <t>イチガオエンザイタクカイゴシエンセンター</t>
  </si>
  <si>
    <t>特別養護老人ホームいちがお園</t>
  </si>
  <si>
    <t>イチガオエン</t>
  </si>
  <si>
    <t>社会福祉法人丹後福祉会</t>
  </si>
  <si>
    <t>シャカイフクシホウジンタンゴフクシカイ</t>
  </si>
  <si>
    <t>京丹後市網野町木津小字月出（元上野分）２２５番地の２</t>
  </si>
  <si>
    <t>2672300023</t>
  </si>
  <si>
    <t>タンゴエンホームヘルプセンター</t>
  </si>
  <si>
    <t>タンゴエンホウモンニュウヨク</t>
  </si>
  <si>
    <t>タンゴエンデイサービスセンター</t>
  </si>
  <si>
    <t>特別養護老人ホーム丹後園</t>
  </si>
  <si>
    <t>トクベツヨウゴロウジンホームタンゴエン</t>
  </si>
  <si>
    <t>タンゴエンキョタクカイゴシエンジギョウショ</t>
  </si>
  <si>
    <t>2672300056</t>
  </si>
  <si>
    <t>ハマヅメデイサービスセンター</t>
  </si>
  <si>
    <t>丸梅有限会社</t>
  </si>
  <si>
    <t>マルウメユウゲンガイシャ</t>
  </si>
  <si>
    <t>京都府京丹後市丹後町間人２０３３</t>
  </si>
  <si>
    <t>2672300072</t>
  </si>
  <si>
    <t>マルウメ</t>
  </si>
  <si>
    <t>2672300106</t>
  </si>
  <si>
    <t>グループホームカエデ</t>
  </si>
  <si>
    <t>社会福祉法人北丹後福祉会</t>
  </si>
  <si>
    <t>キタタンゴフクシカイ</t>
  </si>
  <si>
    <t>京都府京丹後市久美浜町１６９番地</t>
  </si>
  <si>
    <t>2672400013</t>
  </si>
  <si>
    <t>久美浜苑</t>
  </si>
  <si>
    <t>クミハマエン</t>
  </si>
  <si>
    <t>特別養護老人ホーム久美浜苑</t>
  </si>
  <si>
    <t>2672400021</t>
  </si>
  <si>
    <t>クミハマデイサービスセンタークミノサト</t>
  </si>
  <si>
    <t>2672400054</t>
  </si>
  <si>
    <t>サノデイサービスセンターコウリュウノサト</t>
  </si>
  <si>
    <t>社会福祉法人　太陽福祉会</t>
  </si>
  <si>
    <t>シャカイフクシホウジン　タイヨウフクシカイ　</t>
  </si>
  <si>
    <t>2672400062</t>
  </si>
  <si>
    <t>カイザンエンヘルパーステーション</t>
  </si>
  <si>
    <t>ホウモンニュウヨクサービステルメ</t>
  </si>
  <si>
    <t>デイサービスセンター　海山園</t>
  </si>
  <si>
    <t>デイサービスセンター　カイザンエン</t>
  </si>
  <si>
    <t>ショートステイ　海山園</t>
  </si>
  <si>
    <t>ショートステイ　カイザンエン</t>
  </si>
  <si>
    <t>キョタクカイゴシエンジギョウショ　カイザンエン</t>
  </si>
  <si>
    <t>特別養護老人ホーム海山園</t>
  </si>
  <si>
    <t>カイザンエン</t>
  </si>
  <si>
    <t>グループホーム　いきがい　</t>
  </si>
  <si>
    <t>グループホーム　イキガイ　</t>
  </si>
  <si>
    <t>2672500028</t>
  </si>
  <si>
    <t>イスズカイ　オオエザイタクカイゴシエンセンター</t>
  </si>
  <si>
    <t>京都府福知山市大江町二俣１６０７番地</t>
  </si>
  <si>
    <t>2672500176</t>
  </si>
  <si>
    <t>イスズカイオオエデイサービスセンター</t>
  </si>
  <si>
    <t>京都府福知山市大江町小字中平二俣１６０７番地</t>
  </si>
  <si>
    <t>（福）五十鈴会五十鈴荘</t>
  </si>
  <si>
    <t>イスズカイイスズソウ</t>
  </si>
  <si>
    <t>京都府福知山市大江町二俣小字中平１６０７番地</t>
  </si>
  <si>
    <t>特別養護老人ホーム五十鈴荘</t>
  </si>
  <si>
    <t>イスズソウ</t>
  </si>
  <si>
    <t>特定非営利活動法人ふくし夢工房</t>
  </si>
  <si>
    <t>トクテイヒエイリカツドウホウジンフクシユメコウボウ</t>
  </si>
  <si>
    <t>2672500184</t>
  </si>
  <si>
    <t>デイサービスセンターカナヤサンチョウメ</t>
  </si>
  <si>
    <t>ケアプランセンターカナヤサンチョウメ</t>
  </si>
  <si>
    <t>京都府福知山市字長田大野下２７３７－１２</t>
  </si>
  <si>
    <t>2672600034</t>
  </si>
  <si>
    <t>ミストラルカイゴセンター</t>
  </si>
  <si>
    <t>社会福祉法人福知山市社会福祉協議会</t>
  </si>
  <si>
    <t>シヤカイフクシホウジンフクチヤマシシヤカイフクシキヨウギカイ</t>
  </si>
  <si>
    <t>京都府福知山市内記１０番地の１８総合福祉会館内</t>
  </si>
  <si>
    <t>2672600067</t>
  </si>
  <si>
    <t>フクチヤマシシヤカイフクシキヨウギカイホウモンカイゴジギョウショ</t>
  </si>
  <si>
    <t>フクチヤマシシヤカイフクシキヨウギカイホウモンニュウヨクカイゴジギョウショ</t>
  </si>
  <si>
    <t>フクチヤマシシヤカイフクシキヨウギカイ</t>
  </si>
  <si>
    <t>2672600075</t>
  </si>
  <si>
    <t>サンヒルズシホウカン</t>
  </si>
  <si>
    <t>2672600083</t>
  </si>
  <si>
    <t>イワトホーム</t>
  </si>
  <si>
    <t>社会福祉法人みつみ福祉会</t>
  </si>
  <si>
    <t>シャカイフクシホウジンミツミフクシカイ</t>
  </si>
  <si>
    <t>兵庫県丹波市春日町野村６５－１</t>
  </si>
  <si>
    <t>2672600109</t>
  </si>
  <si>
    <t>サンアイソウシテイホウモンカイゴジギョウショ</t>
  </si>
  <si>
    <t>京都府福知山市字猪崎２５番地の１</t>
  </si>
  <si>
    <t>サンアイソウシテイツウショカイゴジギョウショ</t>
  </si>
  <si>
    <t>三愛荘短期入所生活介護事業所</t>
  </si>
  <si>
    <t>サンアイソウタンキニュウショセイカツカイゴジギョウショ</t>
  </si>
  <si>
    <t>サンアイソウキョタクカイゴシエンジギョウショ</t>
  </si>
  <si>
    <t>特別養護老人ホーム三愛荘</t>
  </si>
  <si>
    <t>サンアイソウ</t>
  </si>
  <si>
    <t>社会福祉法人空心福祉会</t>
  </si>
  <si>
    <t>シャカイフクシホウジンクウシンフクシカイ</t>
  </si>
  <si>
    <t>2672600117</t>
  </si>
  <si>
    <t>特別養護老人ホームにれの木園</t>
  </si>
  <si>
    <t>ニレノキエン</t>
  </si>
  <si>
    <t>クウシンフクシカイケアプランセンター</t>
  </si>
  <si>
    <t>ニレノキエンデイサービスセンター</t>
  </si>
  <si>
    <t>社会福祉法人福知山シルバー</t>
  </si>
  <si>
    <t>シャカイフクシホウジンフクチヤマシルバー</t>
  </si>
  <si>
    <t>京都府福知山市字牧小字狭間２５０番５</t>
  </si>
  <si>
    <t>2672600125</t>
  </si>
  <si>
    <t>フクチヤマシルバーニコニコハウスデイサービスセンター</t>
  </si>
  <si>
    <t>京都府福知山市字牧小字狭間２５０－５</t>
  </si>
  <si>
    <t>フクチヤマシルバーニコニコカイゴシエンルーム</t>
  </si>
  <si>
    <t>株式会社石坪</t>
  </si>
  <si>
    <t>イシツボ</t>
  </si>
  <si>
    <t>福知山市篠尾新町２丁目８８番地</t>
  </si>
  <si>
    <t>2672600166</t>
  </si>
  <si>
    <t>（株）石坪</t>
  </si>
  <si>
    <t>京都府福知山市篠尾新町２丁目８８番地</t>
  </si>
  <si>
    <t>2672600190</t>
  </si>
  <si>
    <t>ニチイケアセンターフクチヤマ</t>
  </si>
  <si>
    <t>カブシキガイシャ　エイコウサービスセンター</t>
  </si>
  <si>
    <t>京都府福知山市字内記４８番地の７</t>
  </si>
  <si>
    <t>2672600216</t>
  </si>
  <si>
    <t>2672600265</t>
  </si>
  <si>
    <t>アツデイサービスセンター</t>
  </si>
  <si>
    <t>2672600273</t>
  </si>
  <si>
    <t>ツチニコニコハウスデイサービスセンター</t>
  </si>
  <si>
    <t>京都生活協同組合</t>
  </si>
  <si>
    <t>キョウトセイカツキョウドウクミアイ</t>
  </si>
  <si>
    <t>601-8382</t>
  </si>
  <si>
    <t>京都市南区吉祥院石原上川原町１番地２</t>
  </si>
  <si>
    <t>2672600281</t>
  </si>
  <si>
    <t>キョウトセイキョウフクシジギョウブ</t>
  </si>
  <si>
    <t>キョウトセイキョウフクシジギョウブフクヤマホームヘルプサービス</t>
  </si>
  <si>
    <t>2672600307</t>
  </si>
  <si>
    <t>ツチニコニコハウスリンゴムラ</t>
  </si>
  <si>
    <t>ユウゲンガイシャコアライフ</t>
  </si>
  <si>
    <t>京都府福知山市厚２３５番地</t>
  </si>
  <si>
    <t>2672600315</t>
  </si>
  <si>
    <t>2672600323</t>
  </si>
  <si>
    <t>エキナンニコニコハウス</t>
  </si>
  <si>
    <t>有限会社清水の園サービス</t>
  </si>
  <si>
    <t>シミズノソノサービス</t>
  </si>
  <si>
    <t>2672600331</t>
  </si>
  <si>
    <t>シミズノソノデイサービスセンター</t>
  </si>
  <si>
    <t>社会福祉法人福知山学園</t>
  </si>
  <si>
    <t>シャカイフクシホウジンフクチヤマガクエン</t>
  </si>
  <si>
    <t>福知山市三和町字千束８３２</t>
  </si>
  <si>
    <t>2672600349</t>
  </si>
  <si>
    <t>フクチヤマシデイサービスセンターホホエミノサト</t>
  </si>
  <si>
    <t>フクチヤマシキョタクカイゴシエンジギョウショホホエミノサト</t>
  </si>
  <si>
    <t>2672600372</t>
  </si>
  <si>
    <t>シャカイフクシホウジンフクチヤマシャカイフクシキョウギカイミワシショホウモンカイゴジギョウショ</t>
  </si>
  <si>
    <t>シャカイフクシホウジンフクチヤマシシャカイフクシキョウギカイミワシショ</t>
  </si>
  <si>
    <t>京都府福知山市三和町千束５１５番地</t>
  </si>
  <si>
    <t>2672600380</t>
  </si>
  <si>
    <t>シャカイフクシホウジンフクチヤマシシャカイフクシキョウギカイミワシショグループデイホーム</t>
  </si>
  <si>
    <t>2672600398</t>
  </si>
  <si>
    <t>シャカイフクシホウジンフクチヤマシシャカイフクシキョウギカイヤクノシショホウモンカイゴジギョウショ</t>
  </si>
  <si>
    <t>2672600406</t>
  </si>
  <si>
    <t>シャカイフクシホウジンフクチヤマシシャカイフクシキョウギカイオオエシショホウモンカイゴジギョウショ</t>
  </si>
  <si>
    <t>京都府福知山市大江町河守２５２番地</t>
  </si>
  <si>
    <t>クウシンフクシカイ</t>
  </si>
  <si>
    <t>2672600422</t>
  </si>
  <si>
    <t>晴風ショートステイ</t>
  </si>
  <si>
    <t>ハルカゼショートステイ</t>
  </si>
  <si>
    <t>620-0836</t>
  </si>
  <si>
    <t>福知山市字大内小字林竹３１７３－１</t>
  </si>
  <si>
    <t>特別養護老人ホーム　六人部晴風</t>
  </si>
  <si>
    <t>トクベツヨウゴロウジンホーム　ムトベハルカゼ</t>
  </si>
  <si>
    <t>2672600430</t>
  </si>
  <si>
    <t>フクチヤマシミツワチョウコウレイシャセイカツフクシセンター</t>
  </si>
  <si>
    <t>福知山市三和町千束３７５</t>
  </si>
  <si>
    <t>社会福祉法人希望の丘福祉会</t>
  </si>
  <si>
    <t>シャカイフクシホウジンキボウノオカフクシカイ</t>
  </si>
  <si>
    <t>京都府福知山市字大門９００番地</t>
  </si>
  <si>
    <t>2672600448</t>
  </si>
  <si>
    <t>デイサービストヨノサト</t>
  </si>
  <si>
    <t>ショートステイ豊の郷</t>
  </si>
  <si>
    <t>ショートステイトヨノサト</t>
  </si>
  <si>
    <t>キョタクカイゴシエンセンタートヨノサト</t>
  </si>
  <si>
    <t>特別養護老人ホーム　豊の郷</t>
  </si>
  <si>
    <t>トクベツヨウゴロウジンホーム　トヨノサト</t>
  </si>
  <si>
    <t>株式会社コスモ</t>
  </si>
  <si>
    <t>カブシキガイシャコスモ</t>
  </si>
  <si>
    <t>2672600463</t>
  </si>
  <si>
    <t>コスモライフキタキョウト</t>
  </si>
  <si>
    <t>601-0000</t>
  </si>
  <si>
    <t>京都市南区上鳥羽大物町６８番地</t>
  </si>
  <si>
    <t>2672600471</t>
  </si>
  <si>
    <t>株式会社三笑堂福知山営業所</t>
  </si>
  <si>
    <t>カブシキガイシャサンショウドウフクチヤマエイギョウショ</t>
  </si>
  <si>
    <t>福知山市字前田小字池部４３番１４</t>
  </si>
  <si>
    <t>2672600505</t>
  </si>
  <si>
    <t>アツニコニコハウス</t>
  </si>
  <si>
    <t>京都府福知山市厚中町２００番地</t>
  </si>
  <si>
    <t>株式会社　プラトーケアセンター</t>
  </si>
  <si>
    <t>カブシキガイシャ　プラトーケアセンター</t>
  </si>
  <si>
    <t>2672600521</t>
  </si>
  <si>
    <t>デイサービス　プラトー</t>
  </si>
  <si>
    <t>京都府福知山市土師新町二丁目８６番地の２</t>
  </si>
  <si>
    <t>京都府福知山市三和町千束８３２番地</t>
  </si>
  <si>
    <t>2672600539</t>
  </si>
  <si>
    <t>橘</t>
  </si>
  <si>
    <t>タチバナ</t>
  </si>
  <si>
    <t>京都府福知山市三和町千束８２４番地</t>
  </si>
  <si>
    <t>2672600547</t>
  </si>
  <si>
    <t>えるむショートスティ</t>
  </si>
  <si>
    <t>エルムショートスティ</t>
  </si>
  <si>
    <t>京都府福知山市旭が丘９２－２</t>
  </si>
  <si>
    <t>2672600588</t>
  </si>
  <si>
    <t>ミストラルモエギノサト</t>
  </si>
  <si>
    <t>京都府福知山市字戸田７４３－４</t>
  </si>
  <si>
    <t>株式会社　南風</t>
  </si>
  <si>
    <t>カブシキカイシャ　ミナミカゼ</t>
  </si>
  <si>
    <t>京都府福知山市駅南町２丁目２６５番地</t>
  </si>
  <si>
    <t>2672600596</t>
  </si>
  <si>
    <t>ミナミカゼデイサービスセンター</t>
  </si>
  <si>
    <t>2672600620</t>
  </si>
  <si>
    <t>アサヒサンクリーン在宅介護センター福知山</t>
  </si>
  <si>
    <t>アサヒサンクリーンザイタクカイゴセンターフクチヤマ</t>
  </si>
  <si>
    <t>京都府福知山市駅南町３丁目１０１アルファーユービル1階Ａ号</t>
  </si>
  <si>
    <t>カブシキガイシャイシツボ</t>
  </si>
  <si>
    <t>2672600638</t>
  </si>
  <si>
    <t>リハビリデイサービスタケノコフクチヤマテン</t>
  </si>
  <si>
    <t>2672600646</t>
  </si>
  <si>
    <t>ショートステイきらら</t>
  </si>
  <si>
    <t>ショートステイキララ</t>
  </si>
  <si>
    <t>620-0212</t>
  </si>
  <si>
    <t>京都府福知山市字行積１４１番地</t>
  </si>
  <si>
    <t>2672600661</t>
  </si>
  <si>
    <t>シャカイフクシホウジンフクチヤマシルバーニコニコハウスヘルパーステーション</t>
  </si>
  <si>
    <t>特定非営利活動法人　きらめき</t>
  </si>
  <si>
    <t>トクテイヒエイリカツドウホウジン　キラメキ</t>
  </si>
  <si>
    <t>京都府福知山市桔梗が丘1丁目6番地3</t>
  </si>
  <si>
    <t>2672600695</t>
  </si>
  <si>
    <t>ニッシンデイサービスセンター</t>
  </si>
  <si>
    <t>株式会社ジオ</t>
  </si>
  <si>
    <t>カブシキガイシャジオ</t>
  </si>
  <si>
    <t>京都府舞鶴市京田63番地</t>
  </si>
  <si>
    <t>2672600703</t>
  </si>
  <si>
    <t>リハプライドフクチヤマ</t>
  </si>
  <si>
    <t>京都府福知山市字堀小字草木2311-4</t>
  </si>
  <si>
    <t>株式会社　ダスキンユニオン</t>
  </si>
  <si>
    <t>カブシキガイシャ　ダスキンユニオン</t>
  </si>
  <si>
    <t>675-0018</t>
  </si>
  <si>
    <t>兵庫県加古川市野口町坂元３２９－６０</t>
  </si>
  <si>
    <t>2672600711</t>
  </si>
  <si>
    <t>ダスキンヘルスレント福知山ステーション</t>
  </si>
  <si>
    <t>ダスキンヘルスレントフクチヤマステーション</t>
  </si>
  <si>
    <t>京都府福知山市和久市町１９５</t>
  </si>
  <si>
    <t>2672600729</t>
  </si>
  <si>
    <t>ミナミカゼホウモンカイゴジギョウショ</t>
  </si>
  <si>
    <t>京都府福知山市字堀小字宮ノ下２４１５番地の６</t>
  </si>
  <si>
    <t>株式会社Ｃｈａｃｏｔｉｖｅ３</t>
  </si>
  <si>
    <t>カブシキガイシャチャコティブスリー</t>
  </si>
  <si>
    <t>京都府福知山市大江町河守１９４１番地</t>
  </si>
  <si>
    <t>2672600737</t>
  </si>
  <si>
    <t>マチノホウモンカイゴヤサン　アズキ</t>
  </si>
  <si>
    <t>京都府福知山市大江町南有路１３９３番地</t>
  </si>
  <si>
    <t>株式会社衣川鉄工所</t>
  </si>
  <si>
    <t>カブシキガイシャキヌガワテッコウショ</t>
  </si>
  <si>
    <t>京都府福知山市和久市町232</t>
  </si>
  <si>
    <t>2672600745</t>
  </si>
  <si>
    <t>デイサービス花信風おさだ</t>
  </si>
  <si>
    <t>デイサービスカシンフウオサダ</t>
  </si>
  <si>
    <t>京都府福知山市字長田小字島ケ下1900-6</t>
  </si>
  <si>
    <t>シャカイフクシホウジンダイジユカイ</t>
  </si>
  <si>
    <t>京都府舞鶴市北浜町３番地10</t>
  </si>
  <si>
    <t>2672700016</t>
  </si>
  <si>
    <t>ヘルパーステーションヤスラギ</t>
  </si>
  <si>
    <t>ヤスラギ</t>
  </si>
  <si>
    <t>京都府舞鶴市安岡小字中山１０７６番地</t>
  </si>
  <si>
    <t>特別養護老人ホームやすらぎ苑</t>
  </si>
  <si>
    <t>トクベツヨウゴロウジンホームヤスラギエン</t>
  </si>
  <si>
    <t>京都府舞鶴市北浜町3番地10</t>
  </si>
  <si>
    <t>ザイタクカイゴシエンセンターヤスラギ</t>
  </si>
  <si>
    <t>ヤスラギエン</t>
  </si>
  <si>
    <t>京都府舞鶴市北浜3-10</t>
  </si>
  <si>
    <t>2672700024</t>
  </si>
  <si>
    <t>マイヅルシミナミデイサービスセンター</t>
  </si>
  <si>
    <t>京都府舞鶴市大字行永小字青山１０９０番地の３０</t>
  </si>
  <si>
    <t>社会福祉法人安寿会</t>
  </si>
  <si>
    <t>シャカイフクシホウジンアンジユカイ</t>
  </si>
  <si>
    <t>京都府舞鶴市字上安小字吉口４８１</t>
  </si>
  <si>
    <t>2672700032</t>
  </si>
  <si>
    <t>アンジユ</t>
  </si>
  <si>
    <t>京都府舞鶴市字上安４８１番地</t>
  </si>
  <si>
    <t>特別養護老人ホーム安寿苑</t>
  </si>
  <si>
    <t>アンジユエン</t>
  </si>
  <si>
    <t>ザイタクカイゴシエンセンターアンジユ</t>
  </si>
  <si>
    <t>社会福祉法人真愛の家</t>
  </si>
  <si>
    <t>シャカイフクシホウジンシンアイノイエ</t>
  </si>
  <si>
    <t>京都府舞鶴市字上安小字中ノ脇１６９７番３６</t>
  </si>
  <si>
    <t>2672700040</t>
  </si>
  <si>
    <t>シンアイ</t>
  </si>
  <si>
    <t>シンアイノイエ</t>
  </si>
  <si>
    <t>特別養護老人ホーム真愛の家寿荘</t>
  </si>
  <si>
    <t>トクベツヨウゴロウジンホームコトブキソウ</t>
  </si>
  <si>
    <t>ザイタクカイゴシエンセンターシンアイノイエ</t>
  </si>
  <si>
    <t>トクベツヨウゴロウジンホームマアイノイエヒサショウ</t>
  </si>
  <si>
    <t>真愛の家　恵の里</t>
  </si>
  <si>
    <t>シンアイノイエ　メグミノサト</t>
  </si>
  <si>
    <t>マイヅルシシヤカイフクシキヨウギカイ</t>
  </si>
  <si>
    <t>京都府舞鶴市字余部下１１６７</t>
  </si>
  <si>
    <t>2672700065</t>
  </si>
  <si>
    <t>シャカイフクシホウジンマイヅルシシャカイフクシキョウギカイ</t>
  </si>
  <si>
    <t>オリエンタルカブシキカイシャ</t>
  </si>
  <si>
    <t>京都府舞鶴市字行永２０３６番地２</t>
  </si>
  <si>
    <t>2672700073</t>
  </si>
  <si>
    <t>オリエンタルカブシキガイシャ</t>
  </si>
  <si>
    <t>有限会社あんしん介護支援センター</t>
  </si>
  <si>
    <t>ユウゲンガイシャアンシンカイゴシエンセンター</t>
  </si>
  <si>
    <t>京都府舞鶴市行永東町３２－１</t>
  </si>
  <si>
    <t>2672700115</t>
  </si>
  <si>
    <t>2672700131</t>
  </si>
  <si>
    <t>アサヒサンクリーンザイタクカイゴセンターマイヅル</t>
  </si>
  <si>
    <t>京都府舞鶴市字浜小字浜２００５番地オリゾンビル１階Ａ号室</t>
  </si>
  <si>
    <t>株式会社メタルエッグ</t>
  </si>
  <si>
    <t>カブシキガイシャメタルエッッグ</t>
  </si>
  <si>
    <t>京都府舞鶴市字小倉２２２番地の５</t>
  </si>
  <si>
    <t>2672700149</t>
  </si>
  <si>
    <t>カブシキガイシャメタルエッグカイゴジギョウブアップル</t>
  </si>
  <si>
    <t>2672700156</t>
  </si>
  <si>
    <t>ニチイケアセンターマイヅル</t>
  </si>
  <si>
    <t>京都府舞鶴市字喜多１１０５－１舞鶴２１ビル１Ｆ・３Ｆ</t>
  </si>
  <si>
    <t>社会福祉法人博愛福祉会</t>
  </si>
  <si>
    <t>シャカイフクシホウジンハクアイフクシカイ</t>
  </si>
  <si>
    <t>京都府舞鶴市字市場３９０番地</t>
  </si>
  <si>
    <t>2672700164</t>
  </si>
  <si>
    <t>ヘルパーステーショングリーンプラザ博愛</t>
  </si>
  <si>
    <t>ヘルパーステーションステーショングリーンプラザハクアイ</t>
  </si>
  <si>
    <t>デイサービスセンター　グリーンプラザ博愛</t>
  </si>
  <si>
    <t>グリーンプラザハクアイ</t>
  </si>
  <si>
    <t>特別養護老人ホーム　グリーンプラザ博愛苑</t>
  </si>
  <si>
    <t>グリーンプラザハクアイエン</t>
  </si>
  <si>
    <t>ザイタクカイゴシエンセンター　グリーンプラザハクアイ</t>
  </si>
  <si>
    <t>特別養護老人ホームグリーンプラザ博愛苑</t>
  </si>
  <si>
    <t>京都府舞鶴市字溝尻１１２１－１</t>
  </si>
  <si>
    <t>2672700180</t>
  </si>
  <si>
    <t>株式会社三笑堂舞鶴支店</t>
  </si>
  <si>
    <t>カブシキカイシャサンワライドウマイヅルシテン</t>
  </si>
  <si>
    <t>カブシキガイシャメタルエッグ</t>
  </si>
  <si>
    <t>京都府舞鶴市字小倉２２２の５</t>
  </si>
  <si>
    <t>2672700206</t>
  </si>
  <si>
    <t>デイサービスアップル</t>
  </si>
  <si>
    <t>シャカイフクシホウジンアンジュカイ</t>
  </si>
  <si>
    <t>舞鶴市字上安小字吉口４８１番地</t>
  </si>
  <si>
    <t>2672700248</t>
  </si>
  <si>
    <t>マイヅルシナカデイサービスセンター</t>
  </si>
  <si>
    <t>舞鶴市字余部下１１６７番地</t>
  </si>
  <si>
    <t>合資会社小春日和</t>
  </si>
  <si>
    <t>ゴウシガイシャコハルビヨリ</t>
  </si>
  <si>
    <t>舞鶴市字行永小字打木５８５番地ソーシンビル４０２</t>
  </si>
  <si>
    <t>2672700263</t>
  </si>
  <si>
    <t>ゴウシガイシャコハルビヨリキョタクカイゴシエンジギョウショ</t>
  </si>
  <si>
    <t>有限会社ふれあい</t>
  </si>
  <si>
    <t>ユウゲンガイシャフレアイ</t>
  </si>
  <si>
    <t>京都府舞鶴市平小字堂ヶ角1558-1</t>
  </si>
  <si>
    <t>2672700271</t>
  </si>
  <si>
    <t>デイサービスセンター　ふれあい</t>
  </si>
  <si>
    <t>デイサービスセンター　フレアイ</t>
  </si>
  <si>
    <t>舞鶴市浜７８２番地</t>
  </si>
  <si>
    <t>2672700289</t>
  </si>
  <si>
    <t>グループホームサクラプラザ</t>
  </si>
  <si>
    <t>医療法人社団正峰会</t>
  </si>
  <si>
    <t>イリョウホウジンシャダンセイホウカイ</t>
  </si>
  <si>
    <t>2672700297</t>
  </si>
  <si>
    <t>モンファミーユマイヅルデイサービスセンター</t>
  </si>
  <si>
    <t>モンファミーユマイヅル</t>
  </si>
  <si>
    <t>舞鶴市浜７８２</t>
  </si>
  <si>
    <t>2672700313</t>
  </si>
  <si>
    <t>イリョウホウジンコウアイカイニシムラナイカグループホームサクラプラザクラハシ</t>
  </si>
  <si>
    <t>イリョウホウジンコウアイカイニシムラナイカ　デイサービスサクラプラザ</t>
  </si>
  <si>
    <t>舞鶴市浜１１３１</t>
  </si>
  <si>
    <t>2672700321</t>
  </si>
  <si>
    <t>ヘルパーステーションハーティ</t>
  </si>
  <si>
    <t>京都府舞鶴市南浜町１番地の３</t>
  </si>
  <si>
    <t>イリョウホウジンキシモトビョウイン　キョタクカイゴシエンセンター</t>
  </si>
  <si>
    <t>有限会社　こころ</t>
  </si>
  <si>
    <t>ユウゲンガイシャ　ココロ</t>
  </si>
  <si>
    <t>京都府舞鶴市七日市３４９番地１</t>
  </si>
  <si>
    <t>2672700339</t>
  </si>
  <si>
    <t>デイサービスセンターココロ</t>
  </si>
  <si>
    <t>ケアプランセンターココロ</t>
  </si>
  <si>
    <t>イリョウホウジンシャダンソトマツイイン</t>
  </si>
  <si>
    <t>舞鶴市字余部上４４０番地の１</t>
  </si>
  <si>
    <t>2672700347</t>
  </si>
  <si>
    <t>イリョウホウジンシャダンソトマツイインキョタクカイゴシエンジギョウショ</t>
  </si>
  <si>
    <t>社会福祉法人真愛の家　</t>
  </si>
  <si>
    <t>2672700354</t>
  </si>
  <si>
    <t>ふれあいホーム　真愛</t>
  </si>
  <si>
    <t>フレアイホーム　シンアイ</t>
  </si>
  <si>
    <t>舞鶴市字北田辺４１番地１，４２番地</t>
  </si>
  <si>
    <t>社会福祉法人グレイスまいづる</t>
  </si>
  <si>
    <t>シャカイフクシホウジングレイスマイヅル</t>
  </si>
  <si>
    <t>京都府舞鶴市字布敷小字中島５２番地の１</t>
  </si>
  <si>
    <t>2672700362</t>
  </si>
  <si>
    <t>デイサービスセンターグレイスヴィルマイヅル</t>
  </si>
  <si>
    <t>舞鶴市字布敷小字中島５２番地の１</t>
  </si>
  <si>
    <t>グレイスヴィルまいづる</t>
  </si>
  <si>
    <t>グレイスヴィルマイヅル</t>
  </si>
  <si>
    <t>京都府舞鶴市字布敷小字中島５２－１</t>
  </si>
  <si>
    <t>特別養護老人ホームグレイスヴィルまいづる</t>
  </si>
  <si>
    <t>トクベツヨウゴロウジンホームグレイスヴィルマイヅル</t>
  </si>
  <si>
    <t>大阪府摂津市千里丘３丁目１６番７号</t>
  </si>
  <si>
    <t>2672700388</t>
  </si>
  <si>
    <t>ケア・オフィスマイム</t>
  </si>
  <si>
    <t>地域密着型介護老人福祉施設ライフ・ステージ舞夢</t>
  </si>
  <si>
    <t>チイキミッチャクガタカイゴロウジンフクシシセツライフステージマイム</t>
  </si>
  <si>
    <t>有限会社ひまわり</t>
  </si>
  <si>
    <t>ユウゲンガイシャヒマワリ</t>
  </si>
  <si>
    <t>京都府舞鶴市森町24-1</t>
  </si>
  <si>
    <t>2672700396</t>
  </si>
  <si>
    <t>キョタクカイゴシエンジギョウショヒマワリ</t>
  </si>
  <si>
    <t>ユウゲンカイシャコアライフ</t>
  </si>
  <si>
    <t>573-1143</t>
  </si>
  <si>
    <t>大阪府枚方市宇山町１９番１４号</t>
  </si>
  <si>
    <t>2672700438</t>
  </si>
  <si>
    <t>ユウゲンカイシャコアライフマイヅル</t>
  </si>
  <si>
    <t>2672700446</t>
  </si>
  <si>
    <t>マイヅルシカサデイサービスセンター</t>
  </si>
  <si>
    <t>2672700479</t>
  </si>
  <si>
    <t>特別養護老人ホーム　グリーンパーク愛宕</t>
  </si>
  <si>
    <t>トクベツヨウゴロウジンホーム　グリーンパークアタゴ</t>
  </si>
  <si>
    <t>京都府舞鶴市愛宕浜町３－５</t>
  </si>
  <si>
    <t>みじかな有限会社</t>
  </si>
  <si>
    <t>ミジカナユウゲンガイシャ</t>
  </si>
  <si>
    <t>京都府舞鶴市字志高５０３番地の７</t>
  </si>
  <si>
    <t>2672700487</t>
  </si>
  <si>
    <t>ミヂカナケアプランセンター</t>
  </si>
  <si>
    <t>京都府舞鶴市字志高５５３番地の５</t>
  </si>
  <si>
    <t>みぢかなデイサービス　田園</t>
  </si>
  <si>
    <t>ミヂカナデイサービス　デンエン</t>
  </si>
  <si>
    <t>京都府舞鶴市字志高５５３番地５</t>
  </si>
  <si>
    <t>株式会社　ジオ</t>
  </si>
  <si>
    <t>カブシキガイシャ　ジオ</t>
  </si>
  <si>
    <t>京都府舞鶴市京田６３番地</t>
  </si>
  <si>
    <t>2672700495</t>
  </si>
  <si>
    <t>リハプライド　西舞鶴</t>
  </si>
  <si>
    <t>リハプライド　ニシマイヅル</t>
  </si>
  <si>
    <t>社会医療法人社団　正峰会</t>
  </si>
  <si>
    <t>シャカイイリョウホウジンシャダン　セイホウカイ</t>
  </si>
  <si>
    <t>2672700503</t>
  </si>
  <si>
    <t>アザレアマイヅルキョタクカイゴシエンジギョウショ</t>
  </si>
  <si>
    <t>京都府舞鶴市余部下８１６番地</t>
  </si>
  <si>
    <t>合同会社めぐみ</t>
  </si>
  <si>
    <t>ゴウドウガイシャメグミ</t>
  </si>
  <si>
    <t>京都府舞鶴市溝尻中町２０番地の１０</t>
  </si>
  <si>
    <t>2672700552</t>
  </si>
  <si>
    <t>デイサービス・カーサ・セグレタ</t>
  </si>
  <si>
    <t>京都府舞鶴市市場６０番地</t>
  </si>
  <si>
    <t>株式会社あっとほーむ風薫</t>
  </si>
  <si>
    <t>カブシキガイシャアットホームカオル</t>
  </si>
  <si>
    <t>京都府舞鶴市真倉1006番地6</t>
  </si>
  <si>
    <t>2672700560</t>
  </si>
  <si>
    <t>デイサービスアットホーム</t>
  </si>
  <si>
    <t>京都府舞鶴市上安小字水力199-61</t>
  </si>
  <si>
    <t>ベルケアセンター株式会社</t>
  </si>
  <si>
    <t>ベルケアセンターカブシキガイシャ</t>
  </si>
  <si>
    <t>624-0909</t>
  </si>
  <si>
    <t>京都府舞鶴市天台新町２３－２</t>
  </si>
  <si>
    <t>2672700578</t>
  </si>
  <si>
    <t>デイサービスイキナクラブマイヅル</t>
  </si>
  <si>
    <t>京都府舞鶴市寺内８８</t>
  </si>
  <si>
    <t>合同会社フクロウ</t>
  </si>
  <si>
    <t>ゴウドウカイシャフクロウ</t>
  </si>
  <si>
    <t>京都府舞鶴市字森９８７番地</t>
  </si>
  <si>
    <t>2672700586</t>
  </si>
  <si>
    <t>キョタクカイゴシエンジギョウショフクロウ</t>
  </si>
  <si>
    <t>京都府舞鶴市字京田６３</t>
  </si>
  <si>
    <t>2672700594</t>
  </si>
  <si>
    <t>リハプライド　東舞鶴</t>
  </si>
  <si>
    <t>リハプライド　ヒガシマイヅル</t>
  </si>
  <si>
    <t>京都府舞鶴市字森２１７－３</t>
  </si>
  <si>
    <t>合同会社ほーむけあセンター和心</t>
  </si>
  <si>
    <t>ゴウドウガイシャホームケアセンターワシン</t>
  </si>
  <si>
    <t>京都府舞鶴市字余部上６８４番地７</t>
  </si>
  <si>
    <t>2672700602</t>
  </si>
  <si>
    <t>ホームケアセンターワシン</t>
  </si>
  <si>
    <t>株式会社ユアサイド</t>
  </si>
  <si>
    <t>カブシキガイシャユアサイド</t>
  </si>
  <si>
    <t>京都府舞鶴市引土３３４番地１</t>
  </si>
  <si>
    <t>2672700610</t>
  </si>
  <si>
    <t>ホウモンカイゴジギョウショユアサイド</t>
  </si>
  <si>
    <t>カブシキガイシャニップク</t>
  </si>
  <si>
    <t>京都府舞鶴市平野屋１９番地</t>
  </si>
  <si>
    <t>2672700628</t>
  </si>
  <si>
    <t>京都府舞鶴市天台新町２３番地２</t>
  </si>
  <si>
    <t>2672700636</t>
  </si>
  <si>
    <t>デイサービスイキナクラブ　ヒガシマイヅル</t>
  </si>
  <si>
    <t>京都府舞鶴市森本町２４番地１</t>
  </si>
  <si>
    <t>2672700644</t>
  </si>
  <si>
    <t>やすらぎショート</t>
  </si>
  <si>
    <t>ヤスラギショート</t>
  </si>
  <si>
    <t>舞鶴市字安岡小字中山１０７６</t>
  </si>
  <si>
    <t>合同会社想</t>
  </si>
  <si>
    <t>ゴウドウガイシャソウ</t>
  </si>
  <si>
    <t>625-0155</t>
  </si>
  <si>
    <t>京都府舞鶴市野原８８１番地</t>
  </si>
  <si>
    <t>2672700651</t>
  </si>
  <si>
    <t>ケアプランセンター　ソウ</t>
  </si>
  <si>
    <t>京都府舞鶴市鹿原西町２００番地の２２</t>
  </si>
  <si>
    <t>合同会社つなぐ</t>
  </si>
  <si>
    <t>ゴウドウガイシャツナグ</t>
  </si>
  <si>
    <t>京都府舞鶴市南浜町１６番地の５</t>
  </si>
  <si>
    <t>2672700669</t>
  </si>
  <si>
    <t>カイゴソウダンシツツナグ</t>
  </si>
  <si>
    <t>2672700677</t>
  </si>
  <si>
    <t>デイサービスセンターセイホウ</t>
  </si>
  <si>
    <t>京都府舞鶴市字引土１９－５</t>
  </si>
  <si>
    <t>株式会社　ＡｓｐｏｉＲ</t>
  </si>
  <si>
    <t>カブシキガイシャ　</t>
  </si>
  <si>
    <t>京都府舞鶴市字南田辺１９－７南田辺ビル１A</t>
  </si>
  <si>
    <t>2672700719</t>
  </si>
  <si>
    <t>ホウモンカイゴジギョウショ　ネイロ</t>
  </si>
  <si>
    <t>カブシキカイシャミナト</t>
  </si>
  <si>
    <t>京都府舞鶴市下安久817番地8</t>
  </si>
  <si>
    <t>2672700727</t>
  </si>
  <si>
    <t>キョタクカイゴシエンジギョウショミナト</t>
  </si>
  <si>
    <t>京都府舞鶴市喜多617番地3</t>
  </si>
  <si>
    <t>2672700735</t>
  </si>
  <si>
    <t>ケアオフィス　ユメサキ</t>
  </si>
  <si>
    <t>京都府舞鶴市引土小字河原田４７０番地</t>
  </si>
  <si>
    <t>2672700743</t>
  </si>
  <si>
    <t>ライフ・ステージ　夢咲</t>
  </si>
  <si>
    <t>ライフ　ユメサキ</t>
  </si>
  <si>
    <t>2672700750</t>
  </si>
  <si>
    <t>イン・ザ・ルーム舞鶴店</t>
  </si>
  <si>
    <t>イン・ザ・ルームマイヅルテン</t>
  </si>
  <si>
    <t>シャカイフクシホウジン　ユウジンフクシカイキョウト</t>
  </si>
  <si>
    <t>2672800014</t>
  </si>
  <si>
    <t>ホウモンカイゴステーションヴィラジョウヨウ</t>
  </si>
  <si>
    <t>京都府城陽市市辺笹原１番地</t>
  </si>
  <si>
    <t>社会福祉法人城陽市社会福祉協議会</t>
  </si>
  <si>
    <t>シャカイフクシホウジンジョウヨウシシャカイフクシキョウギカイ</t>
  </si>
  <si>
    <t>京都府城陽市寺田東ノ口１７番地</t>
  </si>
  <si>
    <t>2672800022</t>
  </si>
  <si>
    <t>ジヨウヨウシシヤカイフクシキヨウギカイホウモンカイゴセンター</t>
  </si>
  <si>
    <t>京都府城陽市寺田袋尻23－6</t>
  </si>
  <si>
    <t>ジヨウヨウシシヤカイフクシキヨウギカイ</t>
  </si>
  <si>
    <t>京都府城陽市寺田袋尻２３－６</t>
  </si>
  <si>
    <t>2672800030</t>
  </si>
  <si>
    <t>セイブデイサービスセンター</t>
  </si>
  <si>
    <t>京都府城陽市寺田乾出北５５番地</t>
  </si>
  <si>
    <t>2672800055</t>
  </si>
  <si>
    <t>ヤマシロケンコウイリヨウセイカツキヨウドウクミアイサポートユウ・ユウ・ユウ</t>
  </si>
  <si>
    <t>京都府城陽市寺田深谷３５</t>
  </si>
  <si>
    <t>社会福祉法人城陽福祉会</t>
  </si>
  <si>
    <t>シャカイフクシホウジンジヨウヨウフクシカイ</t>
  </si>
  <si>
    <t>京都府城陽市平川浜道裏２０番地の１</t>
  </si>
  <si>
    <t>2672800063</t>
  </si>
  <si>
    <t>ホウモンカイゴジギョウショヒダマリ</t>
  </si>
  <si>
    <t>京都府城陽市平川浜道裏２０番地１</t>
  </si>
  <si>
    <t>ヒダマリ</t>
  </si>
  <si>
    <t>短期入所生活介護事業所ひだまり平川</t>
  </si>
  <si>
    <t>タンキニュウショセイカツカイゴジギョウショヒダマリヒラカワ</t>
  </si>
  <si>
    <t>ジョウヨウフクシカイシテイキョタクカイゴシエンジギョウショヒダマリ</t>
  </si>
  <si>
    <t>社会福祉法人和光会</t>
  </si>
  <si>
    <t>シャカイフクシホウジンワコウカイ</t>
  </si>
  <si>
    <t>京都府城陽市中芦原５５</t>
  </si>
  <si>
    <t>2672800071</t>
  </si>
  <si>
    <t>社会福祉法人和光会特別養護老人ホーム梅林園</t>
  </si>
  <si>
    <t>シャカイフクシホウジンワコウカイトクベツヨウゴロウジンホームバイリンエン</t>
  </si>
  <si>
    <t>シャカイフクシホウジンワコウカイバイリンエン</t>
  </si>
  <si>
    <t>シャカイフクシホウジンワコウカイグループホームバイリンエン</t>
  </si>
  <si>
    <t>シャカイフクシホウジンワコウカイデイサービスセンターバイリンエン</t>
  </si>
  <si>
    <t>京都府城陽市平川西六反田２６番地１</t>
  </si>
  <si>
    <t>2672800089</t>
  </si>
  <si>
    <t>キョタクカイゴシエンセンターモエギノムラ</t>
  </si>
  <si>
    <t>京都府城陽市寺田奥山１の６</t>
  </si>
  <si>
    <t>特定非営利活動法人水度坂友愛ホーム</t>
  </si>
  <si>
    <t>トクテイヒエイリカツドウホウジンミトサカユウアイホーム</t>
  </si>
  <si>
    <t>城陽市寺田水度坂１１９番地の３０</t>
  </si>
  <si>
    <t>2672800147</t>
  </si>
  <si>
    <t>グループホームユウアイ</t>
  </si>
  <si>
    <t>デイサービスユウアイ</t>
  </si>
  <si>
    <t>株式会社グローリー</t>
  </si>
  <si>
    <t>カブシキガイシャグローリー</t>
  </si>
  <si>
    <t>京都府城陽市枇杷庄大堀９４番地</t>
  </si>
  <si>
    <t>2672800154</t>
  </si>
  <si>
    <t>キョタクサービスジギョウショホホエミ</t>
  </si>
  <si>
    <t>京都府城陽市枇杷庄大堀９４</t>
  </si>
  <si>
    <t>キョタクカイゴシエンジギョウショホホエミ</t>
  </si>
  <si>
    <t>ツウショカイゴジギョウショホホエミノサト</t>
  </si>
  <si>
    <t>2672800162</t>
  </si>
  <si>
    <t>ジョウヨウシリツトウブデイサービスセンター</t>
  </si>
  <si>
    <t>2672800188</t>
  </si>
  <si>
    <t>シャカイフクシホウジンミナミヤマシロガクエンコウレイシャデイサービスセンタースマイル</t>
  </si>
  <si>
    <t>宇治市神明石塚５９番１</t>
  </si>
  <si>
    <t>2672800204</t>
  </si>
  <si>
    <t>グループホームマゴコロジョウヨウ</t>
  </si>
  <si>
    <t>特定非営利活動法人きらっと</t>
  </si>
  <si>
    <t>トクテイヒエイリカツドウホウジンキラット</t>
  </si>
  <si>
    <t>城陽市寺田大谷１１５番地の２０１</t>
  </si>
  <si>
    <t>2672800212</t>
  </si>
  <si>
    <t>キラットカイゴシエンセンター</t>
  </si>
  <si>
    <t>京都府城陽市寺田高田５６－１７</t>
  </si>
  <si>
    <t>有限会社ホワイティー</t>
  </si>
  <si>
    <t>ユウゲンガイシャホワイティーー</t>
  </si>
  <si>
    <t>2672800220</t>
  </si>
  <si>
    <t>キョタクカイゴシエンホワイティー</t>
  </si>
  <si>
    <t>2672800238</t>
  </si>
  <si>
    <t>イリョウホウジンケイシンカイ　デイサービスセンターモエギノムラ</t>
  </si>
  <si>
    <t>2672800261</t>
  </si>
  <si>
    <t>ひだまり久世</t>
  </si>
  <si>
    <t>ヒダマリクセ</t>
  </si>
  <si>
    <t>城陽市久世里ノ西８２番地１</t>
  </si>
  <si>
    <t>城陽市久世里ノ西８２－１</t>
  </si>
  <si>
    <t>社会福祉法人　本願寺龍谷会</t>
  </si>
  <si>
    <t>シャカイフクシホウジン　ホンガンジリュウコクカイ</t>
  </si>
  <si>
    <t>京都府城陽市奈島内垣内１番地</t>
  </si>
  <si>
    <t>2672800279</t>
  </si>
  <si>
    <t>特別養護老人ホーム　ビハーラ本願寺</t>
  </si>
  <si>
    <t>トクベツヨウゴロウジンホーム　ビハーラホンガンジ</t>
  </si>
  <si>
    <t>2672800287</t>
  </si>
  <si>
    <t>キョタクカイゴシエン　ユウアイ</t>
  </si>
  <si>
    <t>デイサービス　ゆうあい寺田</t>
  </si>
  <si>
    <t>デイサービス　ユウアイテラダ</t>
  </si>
  <si>
    <t>京都府城陽市寺田乾出北４５番地</t>
  </si>
  <si>
    <t>2672800295</t>
  </si>
  <si>
    <t>イリョウホウジンケイシンカイヘルパーステーションモエギノムラ２１</t>
  </si>
  <si>
    <t>京都府城陽市寺田中大小１０－１リンデンヴァウム１F</t>
  </si>
  <si>
    <t>2672800311</t>
  </si>
  <si>
    <t>ケアプランセンター　スイート</t>
  </si>
  <si>
    <t>　ケアプラセンターンスイート</t>
  </si>
  <si>
    <t>株式会社小町ケア</t>
  </si>
  <si>
    <t>カブシキガイシャコマチケア</t>
  </si>
  <si>
    <t>京都府城陽市市辺西川原１番地の２０</t>
  </si>
  <si>
    <t>2672800337</t>
  </si>
  <si>
    <t>デイサービスセンター　百歳倶楽部</t>
  </si>
  <si>
    <t>デイサービスセンター　ヒャクサイクラブ</t>
  </si>
  <si>
    <t>京都府城陽市寺田水度坂１５番地の３０４</t>
  </si>
  <si>
    <t>合同会社　叶</t>
  </si>
  <si>
    <t>ゴウドウカイシャ　カナエ</t>
  </si>
  <si>
    <t>京都府城陽市久世南垣内174-6</t>
  </si>
  <si>
    <t>2672800360</t>
  </si>
  <si>
    <t>カナエルケアジョウヨウクゼ</t>
  </si>
  <si>
    <t>株式会社やさしい手京都北</t>
  </si>
  <si>
    <t>カブシキガイシャヤサシイテキョウトキタ</t>
  </si>
  <si>
    <t>京都府京都市下京区七条通河原町西入材木町４７８番地</t>
  </si>
  <si>
    <t>2672800386</t>
  </si>
  <si>
    <t>ヤサシイテキョウトキタ　ジョウヨウホウモンカイゴジギョウショ</t>
  </si>
  <si>
    <t>京都府城陽市枇杷庄西ノ口13-1</t>
  </si>
  <si>
    <t>株式会社ノア</t>
  </si>
  <si>
    <t>カブシキガイシャノア</t>
  </si>
  <si>
    <t>京都府城陽市富野堀口８３－７１</t>
  </si>
  <si>
    <t>2672800402</t>
  </si>
  <si>
    <t>デイサービスハル</t>
  </si>
  <si>
    <t>株式会社　ハウス・あい</t>
  </si>
  <si>
    <t>カブシキガイシャ　ハウス・アイ</t>
  </si>
  <si>
    <t>京都府城陽市寺田樋尻69番22</t>
  </si>
  <si>
    <t>2672800436</t>
  </si>
  <si>
    <t>モウモンカイゴジギョウショ　プラス</t>
  </si>
  <si>
    <t>京都府城陽市久世下大谷46番地5号</t>
  </si>
  <si>
    <t>京都府城陽市久世下大谷46番地5</t>
  </si>
  <si>
    <t>2672800444</t>
  </si>
  <si>
    <t>ハートケアジョウヨウ</t>
  </si>
  <si>
    <t>有限会社　シルクロード</t>
  </si>
  <si>
    <t>ユウゲンカイシャ　シルクロード</t>
  </si>
  <si>
    <t>520-0854</t>
  </si>
  <si>
    <t>滋賀県大津市鳥居川町9番1</t>
  </si>
  <si>
    <t>2672800451</t>
  </si>
  <si>
    <t>ハナショウブケアプランセンター</t>
  </si>
  <si>
    <t>京都府城陽市寺田大川原17番の5号</t>
  </si>
  <si>
    <t>株式会社このはな</t>
  </si>
  <si>
    <t>カブシキガイシャコノハナ</t>
  </si>
  <si>
    <t>京都府城陽市寺田深谷64番地の300</t>
  </si>
  <si>
    <t>2672800469</t>
  </si>
  <si>
    <t>コノハナヘルパーステーション</t>
  </si>
  <si>
    <t>京都府城陽市寺田深谷64番地の300 １階</t>
  </si>
  <si>
    <t>合同会社あじさい</t>
  </si>
  <si>
    <t>ごうどうがいしゃアジサイ</t>
  </si>
  <si>
    <t>京都府城陽市富野南清水８－７</t>
  </si>
  <si>
    <t>2672800485</t>
  </si>
  <si>
    <t>ケアプランセンター　アジサイ</t>
  </si>
  <si>
    <t>2672800501</t>
  </si>
  <si>
    <t>シャカイフクシホウジン　ミナミヤマシロガクエン　キョタクカイゴシエンジギョウショスマイル</t>
  </si>
  <si>
    <t>京都府城陽市長池五社ヶ谷１４－１</t>
  </si>
  <si>
    <t>合同会社ユキちゃん</t>
  </si>
  <si>
    <t>ゴウドウガイシャユキチャン</t>
  </si>
  <si>
    <t>京都府城陽市寺田樋尻５６番地の２９</t>
  </si>
  <si>
    <t>2672800519</t>
  </si>
  <si>
    <t>ケアプランセンターユキチャン</t>
  </si>
  <si>
    <t>2672800527</t>
  </si>
  <si>
    <t>コクライインキョタクカイゴシエンセンター</t>
  </si>
  <si>
    <t>京都府城陽市久世下大谷18番地の103</t>
  </si>
  <si>
    <t>株式会社四季暦</t>
  </si>
  <si>
    <t>カブシキカイシャシキゴヨミ</t>
  </si>
  <si>
    <t>京都府綴喜郡宇治田原町緑苑坂44番地の4</t>
  </si>
  <si>
    <t>2672800535</t>
  </si>
  <si>
    <t>ケアサポートムツキ</t>
  </si>
  <si>
    <t>合同会社SIN SEI</t>
  </si>
  <si>
    <t>ゴウドウカイシャ  シンセイ</t>
  </si>
  <si>
    <t>京都府城陽市寺田水度坂１５番地２５８</t>
  </si>
  <si>
    <t>2672800543</t>
  </si>
  <si>
    <t>ケアプランセンター be one</t>
  </si>
  <si>
    <t>ケアプランセンター ビーワン</t>
  </si>
  <si>
    <t>社会福祉法人若竹福祉会</t>
  </si>
  <si>
    <t>シャカイフクシホウジンワカタケフクシカイ</t>
  </si>
  <si>
    <t>京都府八幡市男山金振１４番地１</t>
  </si>
  <si>
    <t>2672900012</t>
  </si>
  <si>
    <t>ホームヘルパーステーションヤマバト</t>
  </si>
  <si>
    <t>京都府八幡市男山金振２４番地１</t>
  </si>
  <si>
    <t>ヤワタシデイサービスセンターヤマバト</t>
  </si>
  <si>
    <t>ヤワタシキョタクカイゴシエンセンターヤマバト</t>
  </si>
  <si>
    <t>社会福祉法人八幡福祉協会</t>
  </si>
  <si>
    <t>シャカイフクシホウジンヤワタフクシキョウカイ</t>
  </si>
  <si>
    <t>京都府八幡市橋本塩釜２１番地</t>
  </si>
  <si>
    <t>2672900020</t>
  </si>
  <si>
    <t>キヨウトハツシヨウカンツウショカイゴジギョウショ</t>
  </si>
  <si>
    <t>京都八勝館短期入所生活介護事業所</t>
  </si>
  <si>
    <t>キヨウトハツシヨウカンタンキニュウショセイカツカイゴジギョウショ</t>
  </si>
  <si>
    <t>キヨウトハツシヨウカンキヨタクカイゴシエンジギヨウシヨ</t>
  </si>
  <si>
    <t>特別養護老人ホーム京都八勝館</t>
  </si>
  <si>
    <t>トクベツヨウゴロウジンホームキョウトハッショウカン</t>
  </si>
  <si>
    <t>社会福祉法人秀孝会</t>
  </si>
  <si>
    <t>シャカイフクシホウジンシュウコウカイ</t>
  </si>
  <si>
    <t>京都府八幡市八幡清水井３１番地</t>
  </si>
  <si>
    <t>2672900046</t>
  </si>
  <si>
    <t>キヨウトヒマワリエン</t>
  </si>
  <si>
    <t>京都府八幡市八幡清水井２４番地</t>
  </si>
  <si>
    <t>社会福祉法人八幡市社会福祉協議会</t>
  </si>
  <si>
    <t>シャカイフクシホウジンヤワタシシヤカイフクシキヨウギカイ</t>
  </si>
  <si>
    <t>京都府八幡市八幡東浦５番地</t>
  </si>
  <si>
    <t>2672900061</t>
  </si>
  <si>
    <t>シャカイフクシホウジン　ヤワタシシャカイフクシキョウギカイ　ホームヘルパーステーション</t>
  </si>
  <si>
    <t>シャカイフクシホウジン　ヤワタシシャカイフクシキョウギカイ</t>
  </si>
  <si>
    <t>カブシキガイシャサンテラス</t>
  </si>
  <si>
    <t>京都府八幡市八幡科手３０番４　</t>
  </si>
  <si>
    <t>2672900129</t>
  </si>
  <si>
    <t>京都府八幡市八幡科手３０番４</t>
  </si>
  <si>
    <t>有限会社　ファクト</t>
  </si>
  <si>
    <t>ユウゲンカイシャ　ファクト</t>
  </si>
  <si>
    <t>八幡市八幡月夜田７番地１</t>
  </si>
  <si>
    <t>2672900269</t>
  </si>
  <si>
    <t>デイサービス　リンク　ヤワタ</t>
  </si>
  <si>
    <t>八幡市八幡月夜田７番地１　グランフェルティーくずはサンクコート１Ｆ</t>
  </si>
  <si>
    <t>八幡市八幡清水井３１</t>
  </si>
  <si>
    <t>2672900293</t>
  </si>
  <si>
    <t>グループホーム　京都ひまわり園</t>
  </si>
  <si>
    <t>グループホーム　キョウトヒマワリエン</t>
  </si>
  <si>
    <t>ユウゲンガイシャクツロギ</t>
  </si>
  <si>
    <t>2672900319</t>
  </si>
  <si>
    <t>ケアサービスセンター　クツロギ</t>
  </si>
  <si>
    <t>社会福祉法人　秀孝会</t>
  </si>
  <si>
    <t>シャカイフクシホウジン　シュウコウカイ</t>
  </si>
  <si>
    <t>八幡市八幡清水井３１番地</t>
  </si>
  <si>
    <t>2672900327</t>
  </si>
  <si>
    <t>ウチノサトデイサービスセンター</t>
  </si>
  <si>
    <t>短期入所生活介護事業所　有智の郷</t>
  </si>
  <si>
    <t>タンキニュウショセイカツカイゴジギョウショ　ウチノサト</t>
  </si>
  <si>
    <t>ウチノサトケアマネージメントセンター</t>
  </si>
  <si>
    <t>特別養護老人ホーム有智の郷</t>
  </si>
  <si>
    <t>トクベツヨウゴロウジンホームウチノサト</t>
  </si>
  <si>
    <t>2672900368</t>
  </si>
  <si>
    <t>ミスギカイホームヘルパーステーションオトコヤマ</t>
  </si>
  <si>
    <t>オトコヤマビョウイン　キョタクカイゴシエンジギョウショ</t>
  </si>
  <si>
    <t>合同会社　直人</t>
  </si>
  <si>
    <t>ゴウドウカイシャ　ナオト</t>
  </si>
  <si>
    <t>京都府城陽市寺田林ノ口11ｰ37</t>
  </si>
  <si>
    <t>2672900384</t>
  </si>
  <si>
    <t>ヘルパーステーション　アサガオ</t>
  </si>
  <si>
    <t>京都府八幡市八幡千束１３</t>
  </si>
  <si>
    <t>キョタクカイゴシエンジギョウショ　アサガオ</t>
  </si>
  <si>
    <t>カブシキカイシャニチイガッカン</t>
  </si>
  <si>
    <t>2672900418</t>
  </si>
  <si>
    <t>ニチイケアセンターキョウトヤワタ</t>
  </si>
  <si>
    <t>京都府八幡市八幡土井２９番地第３オクセビル１F</t>
  </si>
  <si>
    <t>京都府八幡市八幡五反田39番地の1</t>
  </si>
  <si>
    <t>2672900467</t>
  </si>
  <si>
    <t>イリョウホウジンシャダンイセイカイ　ヘルパーステーションサクラ</t>
  </si>
  <si>
    <t>京都府八幡市八幡月夜田39番地1第２清水ハウス102号室</t>
  </si>
  <si>
    <t>2672900475</t>
  </si>
  <si>
    <t>イリョウホウジンシャダンイズミカイ　デイサービススズラン</t>
  </si>
  <si>
    <t>株式会社トトカカ</t>
  </si>
  <si>
    <t>カブシキカイシャトトカカ　</t>
  </si>
  <si>
    <t>京都府八幡市男山松里15-15　松里小林店舗103</t>
  </si>
  <si>
    <t>2672900483</t>
  </si>
  <si>
    <t>ホウモンカイゴステーションワビスケ</t>
  </si>
  <si>
    <t>京都府八幡市八幡山田24-6コーポ西村1-A</t>
  </si>
  <si>
    <t>総合ケア株式会社</t>
  </si>
  <si>
    <t>ソウゴウケアカブシキカイシャ</t>
  </si>
  <si>
    <t>572-0042</t>
  </si>
  <si>
    <t>大阪府寝屋川市東大利町２－１０</t>
  </si>
  <si>
    <t>2672900491</t>
  </si>
  <si>
    <t>ソウゴウケアステーションミナミキョウト</t>
  </si>
  <si>
    <t>京都府八幡市八幡源氏垣外35-7レイワーアールズ101号</t>
  </si>
  <si>
    <t>2672900509</t>
  </si>
  <si>
    <t>イリョウホウジンシャダンイズミカイ　ケアプランセンターイズミ</t>
  </si>
  <si>
    <t>京都府八幡市男山泉２番地２</t>
  </si>
  <si>
    <t>2672900517</t>
  </si>
  <si>
    <t>ツクイキョウトオトコヤマ</t>
  </si>
  <si>
    <t>京都府八幡市男山八望3-1 B47-105</t>
  </si>
  <si>
    <t>レトリバーカブシキガイシャ</t>
  </si>
  <si>
    <t>2672900525</t>
  </si>
  <si>
    <t>スローハンドケアヤワタケアプランセンター</t>
  </si>
  <si>
    <t>2672900533</t>
  </si>
  <si>
    <t>訪問介護リベル　京都南</t>
  </si>
  <si>
    <t>ホウモンカイゴリベル　キョウトミナミ</t>
  </si>
  <si>
    <t>京都府八幡市八幡月夜田79番地の３リベラメンテ京都南内111,112号室</t>
  </si>
  <si>
    <t>特定非営利活動法人乙訓介護サービス</t>
  </si>
  <si>
    <t>トクテイヒエイリカツドウホウジンオトクニカイゴサービス</t>
  </si>
  <si>
    <t>京都府長岡京市井ノ内小西４７</t>
  </si>
  <si>
    <t>2673000010</t>
  </si>
  <si>
    <t>オトクニホウモンカイゴジギョウショ</t>
  </si>
  <si>
    <t>京都府長岡京市井ノ内小西４７番地</t>
  </si>
  <si>
    <t>社会福祉法人長岡京市社会福祉協議会</t>
  </si>
  <si>
    <t>シャカイフクシホウジンナガオカキヨウシシヤカイフクシキヨウギカイ</t>
  </si>
  <si>
    <t>京都府長岡京市東神足２丁目１５番２号</t>
  </si>
  <si>
    <t>2673000028</t>
  </si>
  <si>
    <t>キリシマエン</t>
  </si>
  <si>
    <t>京都府長岡京市東神足２丁目１５番２号長岡京市立地域福祉センターきりしま苑</t>
  </si>
  <si>
    <t>京都府長岡京市東神足２丁目１５番２号長岡京市立地域福祉センターきりしま苑１階</t>
  </si>
  <si>
    <t>シャカイフクシホウジンナガオカキョウシシャカイフクシキョウギカイ　キリシマエン</t>
  </si>
  <si>
    <t>社会福祉法人海印寺徳寿会</t>
  </si>
  <si>
    <t>シャカイフクシホウジンカイインジトクジユカイ</t>
  </si>
  <si>
    <t>京都府長岡京市奥海印寺走田１番１</t>
  </si>
  <si>
    <t>2673000044</t>
  </si>
  <si>
    <t>カイインジトクジュカイタケノサトホームホウモンカイゴジギョウショ</t>
  </si>
  <si>
    <t>カイインジトクジュカイタケノサトホームツウショカイゴジギョイショ</t>
  </si>
  <si>
    <t>（福）海印寺徳寿会竹の里ホーム短期入所生活介護事業所</t>
  </si>
  <si>
    <t>カイインジトクジュカイタケノサトホームタンキニュウショセイカツカイゴジギョウショ</t>
  </si>
  <si>
    <t>タケノサトホームキヨタクカイゴシエンジギヨウシヨ</t>
  </si>
  <si>
    <t>特別養護老人ホーム竹の里ホーム</t>
  </si>
  <si>
    <t>トクベツヨウゴロウジンホームタケノサトホーム</t>
  </si>
  <si>
    <t>社会福祉法人乙の国福祉会</t>
  </si>
  <si>
    <t>シャカイフクシホウジンオツノクニフクシカイ</t>
  </si>
  <si>
    <t>京都府長岡京市井ノ内朝日寺２３番</t>
  </si>
  <si>
    <t>2673000051</t>
  </si>
  <si>
    <t>旭が丘ホームショートステイ</t>
  </si>
  <si>
    <t>アサヒガオカホームショートステイ</t>
  </si>
  <si>
    <t>アサヒガオカクラブキョタクカイゴシエンジギョウショ</t>
  </si>
  <si>
    <t>特別養護老人ホーム旭が丘ホーム</t>
  </si>
  <si>
    <t>トクベツヨウゴロウジンホームアサヒガオカホーム</t>
  </si>
  <si>
    <t>アサヒガオカクラブデイサービスセンター</t>
  </si>
  <si>
    <t>2673000069</t>
  </si>
  <si>
    <t>ニチイケアセンターナガオカキョウ</t>
  </si>
  <si>
    <t>京都府長岡京市神足芝本４番</t>
  </si>
  <si>
    <t>医療法人村西医院</t>
  </si>
  <si>
    <t>イリョウホウジンムラニシイイン</t>
  </si>
  <si>
    <t>長岡京市友岡３丁目１０の７</t>
  </si>
  <si>
    <t>2673000085</t>
  </si>
  <si>
    <t>ムラニシイインデイサービスセンター</t>
  </si>
  <si>
    <t>長岡京市神足七ノ坪１１</t>
  </si>
  <si>
    <t>2673000101</t>
  </si>
  <si>
    <t>せんしゅんかいデイサービスセンター　友岡</t>
  </si>
  <si>
    <t>センシュンカイデイサービスセンター　トモオカ</t>
  </si>
  <si>
    <t>三菱電機ライフサービス株式会社</t>
  </si>
  <si>
    <t>ミツビシデンキライフサービスカブシキガイシャ</t>
  </si>
  <si>
    <t>105-0011</t>
  </si>
  <si>
    <t>東京都港区芝公園２丁目４番１号芝パークビルB館７階</t>
  </si>
  <si>
    <t>2673000127</t>
  </si>
  <si>
    <t>ナガオカキョウケアハートガーデン　ホウモンカイゴジギョウショニシヤマノサト</t>
  </si>
  <si>
    <t>ナガオカキョウケアハートガーデン　キョタクカイゴシエンジギョウショ「ニシヤマノサト」</t>
  </si>
  <si>
    <t>長岡京ケアハートガーデン　グループホーム「西山の郷」</t>
  </si>
  <si>
    <t>ナガオカキョウケアハートガーデン　グループホームニシヤマノサト</t>
  </si>
  <si>
    <t>長岡京ケアハートガーデン　グループホーム西山の郷</t>
  </si>
  <si>
    <t>有限会社スマイルケア</t>
  </si>
  <si>
    <t>ユウゲンカイシャスマイルケア</t>
  </si>
  <si>
    <t>京都府長岡京市神足麦生１１</t>
  </si>
  <si>
    <t>2673000143</t>
  </si>
  <si>
    <t>有限会社　スマイルケア</t>
  </si>
  <si>
    <t>ユウゲンカイシャ　スマイルケア</t>
  </si>
  <si>
    <t>社会福祉法人長岡京せいしん会</t>
  </si>
  <si>
    <t>シャカイフクシホウジンナガオカキョウセイシンカイ</t>
  </si>
  <si>
    <t>長岡京市天神２丁目３番１０号</t>
  </si>
  <si>
    <t>2673000168</t>
  </si>
  <si>
    <t>デイサービスセンターテンジンノモリ</t>
  </si>
  <si>
    <t>特別養護老人ホーム天神の杜</t>
  </si>
  <si>
    <t>トクベツヨウゴロウジンホームテンジンノモリ</t>
  </si>
  <si>
    <t>キョタクカイゴシエンジギョウショテンジンノモリ</t>
  </si>
  <si>
    <t>京都府長岡京市奥海印寺竹ノ下１９</t>
  </si>
  <si>
    <t>ＮＰＯ法人　エイチアンドイーグループ</t>
  </si>
  <si>
    <t>ホウジンエイチアンドイーグループ</t>
  </si>
  <si>
    <t>617-0834</t>
  </si>
  <si>
    <t>2673000192</t>
  </si>
  <si>
    <t>グループホームアグラ</t>
  </si>
  <si>
    <t>イリョウホウジンシャダンシャダンセンシュンカイ</t>
  </si>
  <si>
    <t>2673000200</t>
  </si>
  <si>
    <t>せんしゅんかいデイサービスセンター　滝ノ町</t>
  </si>
  <si>
    <t>センシュンカイデイサービスセンター　タキノマチ</t>
  </si>
  <si>
    <t>特定非営利活動法人ネットワークすてっぷ</t>
  </si>
  <si>
    <t>トクテイヒエイリカツドウホウジンネットワークステップ</t>
  </si>
  <si>
    <t>2673000226</t>
  </si>
  <si>
    <t>エヌピーオーホウジンネットワークステップホウモンカイゴ</t>
  </si>
  <si>
    <t>有限会社　おとくに福祉研究所</t>
  </si>
  <si>
    <t>ユウゲンガイシャ　オトクニフクシケンキュウショ</t>
  </si>
  <si>
    <t>2673000234</t>
  </si>
  <si>
    <t>キョウトフクシクラブ</t>
  </si>
  <si>
    <t>てくのハウス株式会社</t>
  </si>
  <si>
    <t>テクノハウスカブシキカイシャ</t>
  </si>
  <si>
    <t>宇治市伊勢田町名木２丁目１番地の２０３</t>
  </si>
  <si>
    <t>2673000242</t>
  </si>
  <si>
    <t>パナソニックエイジフリーショップ京都乙訓</t>
  </si>
  <si>
    <t>パナソニックエイジフリーショップキョウトオトクニ</t>
  </si>
  <si>
    <t>617-0835</t>
  </si>
  <si>
    <t>京都府長岡京市城の里城の里１５番地６</t>
  </si>
  <si>
    <t>2673000267</t>
  </si>
  <si>
    <t>アサヒサンクリーンザイタクカイゴセンターナガオカキョウ</t>
  </si>
  <si>
    <t>京都府長岡京市一里塚２－４４　一里塚テナント１F</t>
  </si>
  <si>
    <t>有限会社ラ・ポールおとくにケアサービス</t>
  </si>
  <si>
    <t>ユウゲンガイシャラ・ポールオトクニケアサービス</t>
  </si>
  <si>
    <t>京都府乙訓郡大山崎町大山崎広敷１－２４</t>
  </si>
  <si>
    <t>2673000275</t>
  </si>
  <si>
    <t>ラポールオトクニキョタクカイゴシエンジギョウショ</t>
  </si>
  <si>
    <t>京都府長岡京市長岡２丁目９－３</t>
  </si>
  <si>
    <t>合同会社ふじ</t>
  </si>
  <si>
    <t>ゴウドウガイシャフジ</t>
  </si>
  <si>
    <t>2673000309</t>
  </si>
  <si>
    <t>キョタクカイゴシエンジギョウショ　フジ</t>
  </si>
  <si>
    <t>株式会社　こもれび</t>
  </si>
  <si>
    <t>カブシキガイシャ　コモレビ</t>
  </si>
  <si>
    <t>2673000317</t>
  </si>
  <si>
    <t>デイサービスコモレビ</t>
  </si>
  <si>
    <t>カブシキカイシャハアートカイゴサービス</t>
  </si>
  <si>
    <t>京都府長岡京市長法寺祭ノ神3-1-2</t>
  </si>
  <si>
    <t>2673000325</t>
  </si>
  <si>
    <t>ハアートカイゴサービス</t>
  </si>
  <si>
    <t>2673000333</t>
  </si>
  <si>
    <t>特別養護老人ホーム第二天神の杜</t>
  </si>
  <si>
    <t>トクベツヨウゴロウジンホームダイニテンジンノモリ</t>
  </si>
  <si>
    <t>長岡京市奥海印寺竹ノ下１９番地</t>
  </si>
  <si>
    <t>株式会社梅の木</t>
  </si>
  <si>
    <t>カブシキガイシャウメノキ</t>
  </si>
  <si>
    <t>京都府向日市上植野町持丸10番地の9</t>
  </si>
  <si>
    <t>2673000358</t>
  </si>
  <si>
    <t>キョタクカイゴシエンジギョウショ　ウメガオカケアサポート</t>
  </si>
  <si>
    <t>京都府長岡京市梅が丘2丁目98番地</t>
  </si>
  <si>
    <t>有限会社ケアネットよしだ</t>
  </si>
  <si>
    <t>ユウゲンガイシャケアネットヨシダ</t>
  </si>
  <si>
    <t>615-8286</t>
  </si>
  <si>
    <t>京都府京都市西京区松尾神ケ谷町５番地１１</t>
  </si>
  <si>
    <t>2673000374</t>
  </si>
  <si>
    <t>「ケアネットよしだ」デイセンター喜楽</t>
  </si>
  <si>
    <t>「ケアネットヨシダ」デイセンターキラク</t>
  </si>
  <si>
    <t>京都府長岡京市井ノ内頭本４番地１３</t>
  </si>
  <si>
    <t>株式会社アイ</t>
  </si>
  <si>
    <t>カブシキガイシャアイ</t>
  </si>
  <si>
    <t>京都府長岡京市滝ノ町1丁目３－５</t>
  </si>
  <si>
    <t>2673000382</t>
  </si>
  <si>
    <t>ホウモンカイゴサポートセンター　チクセン</t>
  </si>
  <si>
    <t>京都府長岡京市滝ノ町一丁目３番５号</t>
  </si>
  <si>
    <t>エルディ株式会社</t>
  </si>
  <si>
    <t>エルディカブシキガイシャ</t>
  </si>
  <si>
    <t>京都府長岡京市今里庄ノ渕３４番地３</t>
  </si>
  <si>
    <t>2673000390</t>
  </si>
  <si>
    <t>エルケアネットナガオカキョウデイサービスセンター</t>
  </si>
  <si>
    <t>合同会社だんらん</t>
  </si>
  <si>
    <t>ゴウドウカイシャダンラン</t>
  </si>
  <si>
    <t>604-8443</t>
  </si>
  <si>
    <t>京都府京都市中京区西ノ京島ノ内町２１ネオコーポラス島ノ内Ａ６０２</t>
  </si>
  <si>
    <t>2673000408</t>
  </si>
  <si>
    <t>ホウモンカイゴジギョウショダンラン</t>
  </si>
  <si>
    <t>京都府長岡京市今里一丁目２番２４号</t>
  </si>
  <si>
    <t>株式会社ケアショップはな</t>
  </si>
  <si>
    <t>カブシキガイシャケアショップハナ</t>
  </si>
  <si>
    <t>京都府長岡京市野添２丁目２番１４号</t>
  </si>
  <si>
    <t>2673000424</t>
  </si>
  <si>
    <t>2673000465</t>
  </si>
  <si>
    <t>プラチナ・ホウモンカイゴステーションキョウトナガオカキョウ</t>
  </si>
  <si>
    <t>京都府長岡京市天神１丁目１９番５号</t>
  </si>
  <si>
    <t>ユウゲンカイシャセイコウ</t>
  </si>
  <si>
    <t>京都府向日市寺戸町笹屋２０－１９</t>
  </si>
  <si>
    <t>2673000499</t>
  </si>
  <si>
    <t>京都府長岡京市開田１丁目９－１８井上マンション１－Ｄ</t>
  </si>
  <si>
    <t>オーチャード・ケアカブシキカイシャ</t>
  </si>
  <si>
    <t>京都府長岡京市調子２丁目１０番２１号</t>
  </si>
  <si>
    <t>2673000507</t>
  </si>
  <si>
    <t>オーチャードナガオカキョウ</t>
  </si>
  <si>
    <t>合同会社時音</t>
  </si>
  <si>
    <t>573-0043</t>
  </si>
  <si>
    <t>大阪府枚方市村野南町３番２１－４０８号</t>
  </si>
  <si>
    <t>2673000515</t>
  </si>
  <si>
    <t>キョタクカイゴシエンジギョウショヒビキ</t>
  </si>
  <si>
    <t>京都府長岡京市馬場川原37-1ハウスカーメル1番館101号室</t>
  </si>
  <si>
    <t>京都府長岡京市開田２丁目１４－２６</t>
  </si>
  <si>
    <t>2673000523</t>
  </si>
  <si>
    <t>センシュンカイデイサービスセンターイマザト</t>
  </si>
  <si>
    <t>京都府長岡京市今里庄ノ渕３２</t>
  </si>
  <si>
    <t>株式会社スマイルリンク</t>
  </si>
  <si>
    <t>カブシキカイシャスマイルリンク</t>
  </si>
  <si>
    <t>京都府長岡京市勝竜寺二ノ坪15天王山フラワーハイツ1階店舗A</t>
  </si>
  <si>
    <t>2673000549</t>
  </si>
  <si>
    <t>笑顔ぷらす　長岡京店</t>
  </si>
  <si>
    <t>エガオプラス　ナガオカキョウテン</t>
  </si>
  <si>
    <t>京都府長岡京市下海印寺西条３２－２</t>
  </si>
  <si>
    <t>社会福祉法人和楽会</t>
  </si>
  <si>
    <t>シャカイフクシホウジンワラクカイ</t>
  </si>
  <si>
    <t>京都府相楽郡和束町釜塚小字縄手２５</t>
  </si>
  <si>
    <t>2673000556</t>
  </si>
  <si>
    <t>京都府長岡京市友岡１丁目２番３号</t>
  </si>
  <si>
    <t>エルケア株式会社</t>
  </si>
  <si>
    <t>エルケアカブシキカイシャ</t>
  </si>
  <si>
    <t>530-0015</t>
  </si>
  <si>
    <t>大阪府大阪市北区中崎西二丁目４番１２号梅田センタービル２５階</t>
  </si>
  <si>
    <t>2673000564</t>
  </si>
  <si>
    <t>エルケアカブシキカイシャ　エルケアナガオカキョウケアセンター</t>
  </si>
  <si>
    <t>京都府長岡京市馬場１丁目１－４１ハイツハーベスト１０２</t>
  </si>
  <si>
    <t>合同会社すみれ</t>
  </si>
  <si>
    <t>ゴウドウカイシャスミレ</t>
  </si>
  <si>
    <t>京都府長岡京市奥海印寺八戸木１８－１コーポラス多貝Ｆ－１</t>
  </si>
  <si>
    <t>2673000580</t>
  </si>
  <si>
    <t>キョタクカイゴシエンジギョウショスミレ</t>
  </si>
  <si>
    <t>せーの株式会社</t>
  </si>
  <si>
    <t>セーノカブシキカイシャ</t>
  </si>
  <si>
    <t>京都府長岡京市馬場２丁目１－１２大橋ハイツＢ号室</t>
  </si>
  <si>
    <t>2673000598</t>
  </si>
  <si>
    <t>セーノケアマネステーション</t>
  </si>
  <si>
    <t>京都府長岡京市馬場２丁目１－１２大橋ハイツB号室</t>
  </si>
  <si>
    <t>京都府長岡京市井ノ内朝日寺23番</t>
  </si>
  <si>
    <t>2673000606</t>
  </si>
  <si>
    <t>特別養護老人ホーム旭が丘ホーム紅葉葵</t>
  </si>
  <si>
    <t>トクベツヨウゴロウジンホームアサヒガオカホームモミジアオイ</t>
  </si>
  <si>
    <t>京都府長岡京市長岡１丁目４４番２号</t>
  </si>
  <si>
    <t>株式会社ウエルネット</t>
  </si>
  <si>
    <t>カブシキカイシャウエルネット</t>
  </si>
  <si>
    <t>604-8401</t>
  </si>
  <si>
    <t>京都府京都市中京区聚楽廻松下町９－７</t>
  </si>
  <si>
    <t>2673000614</t>
  </si>
  <si>
    <t>株式会社ウエルネット京都西支店</t>
  </si>
  <si>
    <t>カブシキカイシャウエルネットキョウトニシシテン</t>
  </si>
  <si>
    <t>京都府長岡京市友岡４丁目２１－３</t>
  </si>
  <si>
    <t>セーノカブシキガイシャ</t>
  </si>
  <si>
    <t>2673000630</t>
  </si>
  <si>
    <t>セーノヘルパージギョウショ</t>
  </si>
  <si>
    <t>カブシキガイシャケア２１</t>
  </si>
  <si>
    <t>大阪府大阪市北区堂島二丁目２番２号</t>
  </si>
  <si>
    <t>2673000648</t>
  </si>
  <si>
    <t>ケア２１ナガオカテンジン</t>
  </si>
  <si>
    <t>京都府長岡京市天神一丁目１－３７　アゼリア館西側</t>
  </si>
  <si>
    <t>伊藤屋食品株式会社</t>
  </si>
  <si>
    <t>イトウヤショクヒンカブシキガイシャ</t>
  </si>
  <si>
    <t>600-8071</t>
  </si>
  <si>
    <t>京都府京都市下京区柳馬場通四条下る相之町１３８</t>
  </si>
  <si>
    <t>2673000655</t>
  </si>
  <si>
    <t>ヘルパーステーションイトウヤ</t>
  </si>
  <si>
    <t>京都府長岡京市野添2丁目13-1アルカサール幸101号室</t>
  </si>
  <si>
    <t>2673000663</t>
  </si>
  <si>
    <t>ニチイケアセンターナガオカテンジン</t>
  </si>
  <si>
    <t>京都府長岡京市長岡１丁目８－７　ベルメゾンナカムラ１階</t>
  </si>
  <si>
    <t>合同会社千</t>
  </si>
  <si>
    <t>ゴウドウガイシャセン</t>
  </si>
  <si>
    <t>京都府長岡京市井ノ内上印田１－６</t>
  </si>
  <si>
    <t>2673000671</t>
  </si>
  <si>
    <t>キョタクカイゴシエンジギョウショユキ</t>
  </si>
  <si>
    <t>合同会社　THC</t>
  </si>
  <si>
    <t>ゴウドウガイシャ　テイエイチシー</t>
  </si>
  <si>
    <t>京都府長岡京市野添２丁目１０番３号</t>
  </si>
  <si>
    <t>2673000697</t>
  </si>
  <si>
    <t>ホウモンカイゴ　テトテ</t>
  </si>
  <si>
    <t>合同会社ピースフル空</t>
  </si>
  <si>
    <t>ゴウドウガイシャピースフルソラ</t>
  </si>
  <si>
    <t>京都府長岡京市緑が丘２５番６号</t>
  </si>
  <si>
    <t>2673000705</t>
  </si>
  <si>
    <t>ピースフルソラ　キョタクカイゴシエンジギョウショ</t>
  </si>
  <si>
    <t>株式会社JUMOKU</t>
  </si>
  <si>
    <t>カブシキガイシャジュモク</t>
  </si>
  <si>
    <t>京都府長岡京市緑が丘１０番３号</t>
  </si>
  <si>
    <t>2673000713</t>
  </si>
  <si>
    <t>イズミケアサポート</t>
  </si>
  <si>
    <t>京都府長岡京市調子２丁目１５番地３三幸ハイツ２０６号室</t>
  </si>
  <si>
    <t>リヴライフコア株式会社</t>
  </si>
  <si>
    <t>リウライフコアカブシキガイシャ</t>
  </si>
  <si>
    <t>京都府長岡京市天神二丁目５番１５号</t>
  </si>
  <si>
    <t>2673000721</t>
  </si>
  <si>
    <t>デイサービスキタエルームナガオカテンジン</t>
  </si>
  <si>
    <t>社会福祉法人物集女福祉会</t>
  </si>
  <si>
    <t>シャカイフクシホウジンモズメフクシカイ</t>
  </si>
  <si>
    <t>2673000739</t>
  </si>
  <si>
    <t>ショートステイ　サニーリッジbio</t>
  </si>
  <si>
    <t>ショートステイ　サニーリッジ</t>
  </si>
  <si>
    <t>京都府長岡京市井ノ内南内畑67-11</t>
  </si>
  <si>
    <t>リヴライフコアカブシキガイシャ</t>
  </si>
  <si>
    <t>2673000747</t>
  </si>
  <si>
    <t>居宅介護支援事業所　きりしま荘</t>
  </si>
  <si>
    <t>キョタクカイゴシエンジギョウショ　キリシマソウ</t>
  </si>
  <si>
    <t>京都府長岡京市長岡２丁目３番32号</t>
  </si>
  <si>
    <t>ソーケンメディカル株式会社</t>
  </si>
  <si>
    <t>ソーケンメディカルカブシキガイシャ</t>
  </si>
  <si>
    <t>601-8316</t>
  </si>
  <si>
    <t>京都府京都市南区吉祥院池ノ内町７８番地</t>
  </si>
  <si>
    <t>2673000754</t>
  </si>
  <si>
    <t>サガノフクジュエンケアサービス</t>
  </si>
  <si>
    <t>京都府長岡京市勝竜寺二ノ坪１６－１</t>
  </si>
  <si>
    <t>サガノフクジュエンケアプランセンター</t>
  </si>
  <si>
    <t>株式会社TNYT</t>
  </si>
  <si>
    <t>カブシキガイシャティーエヌワイティー</t>
  </si>
  <si>
    <t>京都府長岡京市一文橋一丁目9番9号</t>
  </si>
  <si>
    <t>2673000762</t>
  </si>
  <si>
    <t>株式会社フルライフケア</t>
  </si>
  <si>
    <t>カブシキガイシャフルライフケア</t>
  </si>
  <si>
    <t>541-0054</t>
  </si>
  <si>
    <t>大阪府大阪市中央区南本町一丁目2番6号</t>
  </si>
  <si>
    <t>2673000770</t>
  </si>
  <si>
    <t>訪問介護事業所フルライフケア長岡京</t>
  </si>
  <si>
    <t>ホウモンカイゴジギョウショフルライフケアナガオカキョウ</t>
  </si>
  <si>
    <t>京都府長岡京市開田4丁目12番27号</t>
  </si>
  <si>
    <t>らふ Laugh 株式会社</t>
  </si>
  <si>
    <t>ラフラフ  カブシキガイシャ</t>
  </si>
  <si>
    <t>京都府長岡京市今里赤ノ上３３－７</t>
  </si>
  <si>
    <t>2673000788</t>
  </si>
  <si>
    <t>らふケアプランセンター</t>
  </si>
  <si>
    <t>ラフケアプランセンター</t>
  </si>
  <si>
    <t>京都府長岡京市長法寺川原谷２９－５　クレアトール２１　１０２</t>
  </si>
  <si>
    <t>株式会社Lips</t>
  </si>
  <si>
    <t>カブシキガイシャ　リップス</t>
  </si>
  <si>
    <t>京都府長岡京市今里庄ノ渕３０番地</t>
  </si>
  <si>
    <t>2673000796</t>
  </si>
  <si>
    <t>ライオンホームケア</t>
  </si>
  <si>
    <t>社会福祉法人向陽福祉会</t>
  </si>
  <si>
    <t>シャカイフクシホウジンコウヨウフクシカイ</t>
  </si>
  <si>
    <t>京都府向日市上植野町五ノ坪１番地の２</t>
  </si>
  <si>
    <t>2673100018</t>
  </si>
  <si>
    <t>ホームヘルプセンターコウヨウエン</t>
  </si>
  <si>
    <t>デイサービスセンターコウヨウエン</t>
  </si>
  <si>
    <t>特別養護老人ホーム向陽苑</t>
  </si>
  <si>
    <t>トクベツヨウゴロウジンホームコウヨウエン</t>
  </si>
  <si>
    <t>コウヨウエンキョタクカイゴシエンジギョウショ</t>
  </si>
  <si>
    <t>シャカイフクシホウジンムコウシシヤカイフクシキヨウギカイ</t>
  </si>
  <si>
    <t>京都府向日市寺戸町西野辺１番地の７</t>
  </si>
  <si>
    <t>2673100026</t>
  </si>
  <si>
    <t>ムコウシシヤキョウギホームヘルプセンター</t>
  </si>
  <si>
    <t>ムコウシシャキョウデイサービスセンター</t>
  </si>
  <si>
    <t>シャカイフクシホウジンムコウシシャカイフクシキョウギカイ</t>
  </si>
  <si>
    <t>2673100075</t>
  </si>
  <si>
    <t>デイサービスセンター　サニーリッジ</t>
  </si>
  <si>
    <t>キョタクカイゴシエンジギョウショ　サニーリッジ</t>
  </si>
  <si>
    <t>ユウゲンガイシャセイコウ</t>
  </si>
  <si>
    <t>京都府向日市寺戸町笹屋２０番１９</t>
  </si>
  <si>
    <t>2673100083</t>
  </si>
  <si>
    <t>ヴィケア有限会社</t>
  </si>
  <si>
    <t>ヴィケアユウゲンガイシャ</t>
  </si>
  <si>
    <t>京都府向日市寺戸町向畑５３－４２</t>
  </si>
  <si>
    <t>2673100109</t>
  </si>
  <si>
    <t>株式会社　介護サービスステーションこころ</t>
  </si>
  <si>
    <t>カブシキガイシャ　カイゴサービスステーションココロ</t>
  </si>
  <si>
    <t>2673100125</t>
  </si>
  <si>
    <t>カイゴサービスステーションココロ</t>
  </si>
  <si>
    <t>キョタクカイゴエンジギョウショココロ</t>
  </si>
  <si>
    <t>社会福祉法人　向日春秋会</t>
  </si>
  <si>
    <t>シャカイフクシホウジン　ムコウシュンジュウカイ</t>
  </si>
  <si>
    <t>京都府向日市物集女町森ノ下１２番地１</t>
  </si>
  <si>
    <t>2673100133</t>
  </si>
  <si>
    <t>ホウモンカイゴステーション　サンフラワー</t>
  </si>
  <si>
    <t>特別養護老人ホーム　サンフラワーガーデン</t>
  </si>
  <si>
    <t>トクベツヨウゴロウジンホーム　サンフラワーガーデン</t>
  </si>
  <si>
    <t>キョタクカイゴシエンジギョウショ　サンフラワーガーデン</t>
  </si>
  <si>
    <t>2673100141</t>
  </si>
  <si>
    <t>センシュンカイホウモンカイゴセンターカミウエノ</t>
  </si>
  <si>
    <t>向日市上植野町上川原１－５</t>
  </si>
  <si>
    <t>センシュンカイデイサービスセンターカミウエノ</t>
  </si>
  <si>
    <t>センシュンカイショートステイ　カミウエノ</t>
  </si>
  <si>
    <t>いとうくん株式会社</t>
  </si>
  <si>
    <t>イトウクンカブシキガイシャ</t>
  </si>
  <si>
    <t>京都府京都市下京区柳馬場通四条下る相之町138番地</t>
  </si>
  <si>
    <t>2673100182</t>
  </si>
  <si>
    <t>京都府向日市寺戸町西野辺26－10</t>
  </si>
  <si>
    <t>株式会社　花水木</t>
  </si>
  <si>
    <t>カブシキガイシャ　ハナミズキ</t>
  </si>
  <si>
    <t>京都府向日市物集女町南条16第一向日ハイツ102号</t>
  </si>
  <si>
    <t>2673100190</t>
  </si>
  <si>
    <t>ホウモンカイゴジギョウショ　ハナミズキ</t>
  </si>
  <si>
    <t>京都府向日市物集女町南条１６　第１向日ハイツ１０２号</t>
  </si>
  <si>
    <t>株式会社しあわせ</t>
  </si>
  <si>
    <t>カブシキガイシャシアワセ</t>
  </si>
  <si>
    <t>京都府向日市上植野町樋爪８番地１９</t>
  </si>
  <si>
    <t>2673100208</t>
  </si>
  <si>
    <t>シアワセヘルパーステーション</t>
  </si>
  <si>
    <t>シアワセケアプランセンター</t>
  </si>
  <si>
    <t>特定非営利活動法人リヒト京都</t>
  </si>
  <si>
    <t>トクテイヒエイリカツドウホウジンリヒトキョウト</t>
  </si>
  <si>
    <t>京都府向日市物集女町五ノ坪１番地２０</t>
  </si>
  <si>
    <t>2673100216</t>
  </si>
  <si>
    <t>キョタクカイゴシエンジギョウショプラスｃ</t>
  </si>
  <si>
    <t>2673100224</t>
  </si>
  <si>
    <t>センシュンカイデイサービスセンターヒガシムコウ</t>
  </si>
  <si>
    <t>京都府向日市寺戸町北前田２９－１</t>
  </si>
  <si>
    <t>センシュンカイショートステイヒガシムコウ</t>
  </si>
  <si>
    <t>2673100232</t>
  </si>
  <si>
    <t>センシュンカイデイサービスセンターイチモンバシ</t>
  </si>
  <si>
    <t>京都府向日市上植野町吉備寺９－１</t>
  </si>
  <si>
    <t>株式会社ハートフル</t>
  </si>
  <si>
    <t>カブシキガイシャハートフル</t>
  </si>
  <si>
    <t>京都府向日市寺戸町西野２４番地９号</t>
  </si>
  <si>
    <t>2673100240</t>
  </si>
  <si>
    <t>株式会社Ｂｅａｎｓ</t>
  </si>
  <si>
    <t>カブシキガイシャＢｅａｎｓ</t>
  </si>
  <si>
    <t>京都府向日市上植野町北淀井５番地１２</t>
  </si>
  <si>
    <t>2673100265</t>
  </si>
  <si>
    <t>2673100281</t>
  </si>
  <si>
    <t>マドカホウモンサービスステーション</t>
  </si>
  <si>
    <t>京都府長岡京市粟生梶ケ前２５番地２号</t>
  </si>
  <si>
    <t>株式会社　みどり</t>
  </si>
  <si>
    <t>カブシキガイシャ　ミドリ</t>
  </si>
  <si>
    <t>京都府向日市物集女町北ノ口１６番地の４４</t>
  </si>
  <si>
    <t>2673100299</t>
  </si>
  <si>
    <t>ホウモンカイゴ　ヤマユリ</t>
  </si>
  <si>
    <t>京都府向日市物集女町北ノ口65-9</t>
  </si>
  <si>
    <t>有限会社　ヘルパーステーション栞</t>
  </si>
  <si>
    <t>ユウゲンガイシャ　ヘルパーステーションシオリ</t>
  </si>
  <si>
    <t>京都府向日市物集女町北ノ口55-29</t>
  </si>
  <si>
    <t>2673100315</t>
  </si>
  <si>
    <t>ヘルパーステーションシオリ</t>
  </si>
  <si>
    <t>SOMPOケア株式会社</t>
  </si>
  <si>
    <t>ＳＯＭＰＯケアカブシキガイシャ</t>
  </si>
  <si>
    <t>140-0002</t>
  </si>
  <si>
    <t>東京都品川区東品川四丁目１２－８</t>
  </si>
  <si>
    <t>2673100323</t>
  </si>
  <si>
    <t>ＳＯＭＰＯケア　キョウトヒガシムコウ　ホウモンカイゴ</t>
  </si>
  <si>
    <t>京都府向日市寺戸町殿長15-1</t>
  </si>
  <si>
    <t>ソンポケアキョウトヒガシムコウキョタクカイゴシエン　</t>
  </si>
  <si>
    <t>合同会社なう</t>
  </si>
  <si>
    <t>ゴウドウガイシャナウ</t>
  </si>
  <si>
    <t>京都府向日市寺戸町二枚田１３番地６５オークハイツ１階</t>
  </si>
  <si>
    <t>2673100331</t>
  </si>
  <si>
    <t>シエンセンターハッスル</t>
  </si>
  <si>
    <t>特定非営利活動法人にこにこハウス</t>
  </si>
  <si>
    <t>トクテイヒエイリカツドウホウジンニコニコハウス</t>
  </si>
  <si>
    <t>京都府向日市寺戸町東野辺1番地の4</t>
  </si>
  <si>
    <t>2673100349</t>
  </si>
  <si>
    <t>ホウモンカイゴジギョウショニコニコハウス</t>
  </si>
  <si>
    <t>キョタクカイゴシエンジギョウショニコニコハウウス</t>
  </si>
  <si>
    <t>株式会社　鈴宏</t>
  </si>
  <si>
    <t>カブシキカイシャ　スズヒロ</t>
  </si>
  <si>
    <t>京都府向日市寺戸町初田１２番地の１５</t>
  </si>
  <si>
    <t>2673100356</t>
  </si>
  <si>
    <t>カブシキガイシャ　スズヒロ</t>
  </si>
  <si>
    <t>2673100398</t>
  </si>
  <si>
    <t>ニチイケアセンタームコウマチ</t>
  </si>
  <si>
    <t>京都府向日市寺戸町渋川22 三恵マンションTE-105号室</t>
  </si>
  <si>
    <t>株式会社 Trust care</t>
  </si>
  <si>
    <t>カブシキガイシャ  　トラストケア</t>
  </si>
  <si>
    <t>京都府向日市上植野町南淀井3番地の５</t>
  </si>
  <si>
    <t>2673100406</t>
  </si>
  <si>
    <t>ホウモンカイゴステーション　ブライト</t>
  </si>
  <si>
    <t>社会福祉法人幸生福祉会</t>
  </si>
  <si>
    <t>シャカイフクシホウジンコウセイフクシカイ</t>
  </si>
  <si>
    <t>京都府京田辺市大住池平９９番１</t>
  </si>
  <si>
    <t>2673200032</t>
  </si>
  <si>
    <t>ヘルパーステーションツクモエン</t>
  </si>
  <si>
    <t>京都府京田辺市大住池平９９番地１</t>
  </si>
  <si>
    <t>デイサービスセンターツクモエンデイサービスセンター</t>
  </si>
  <si>
    <t>ショートステイ九十九園</t>
  </si>
  <si>
    <t>ショートステイツクモエン</t>
  </si>
  <si>
    <t>ツクモエンキヨウタナベシキヨタクカイゴシエンセンター</t>
  </si>
  <si>
    <t>特別養護老人ホーム九十九園</t>
  </si>
  <si>
    <t>トクベツヨウゴロウジンホームツクモエン</t>
  </si>
  <si>
    <t>セキテツカイ</t>
  </si>
  <si>
    <t>2673200073</t>
  </si>
  <si>
    <t>イリョウホウジンシャダン　セキテツカイ　キョウトタナベチュウオウビョウインキョタクカイゴシエンセンター</t>
  </si>
  <si>
    <t>社会福祉法人愛育会</t>
  </si>
  <si>
    <t>シャカイフクシホウジンアイイクカイ</t>
  </si>
  <si>
    <t>京都府京田辺市飯岡南原４１番地</t>
  </si>
  <si>
    <t>2673200081</t>
  </si>
  <si>
    <t>セピアノソノキヨウタナベシデイサービスセンター</t>
  </si>
  <si>
    <t>特別養護老人ホームセピアの園</t>
  </si>
  <si>
    <t>トクベツヨウゴロウジンホームセピアノソノ</t>
  </si>
  <si>
    <t>セピアノソノキヨウタナベシザイタクカイゴシエンセンタ－</t>
  </si>
  <si>
    <t>社会福祉法人京田辺市社会福祉協議会</t>
  </si>
  <si>
    <t>シャカイフクシホウジンキヨウタナベシシヤカイフクシキヨウギカイ</t>
  </si>
  <si>
    <t>京都府京田辺市興戸犬伏５番地の８</t>
  </si>
  <si>
    <t>2673200107</t>
  </si>
  <si>
    <t>キヨウタナベシシヤカイフクシキヨウギカイホームヘルプセンター</t>
  </si>
  <si>
    <t>キョウタナベシシャカイフクシキョウギカイケアプランセンター</t>
  </si>
  <si>
    <t>キヨウタナベシシヤカイフクシキヨウギカイ</t>
  </si>
  <si>
    <t>2673200115</t>
  </si>
  <si>
    <t>トキワエンデイサービスセンター</t>
  </si>
  <si>
    <t>京都府京田辺市草内五ノ坪６番地</t>
  </si>
  <si>
    <t>京都やましろ農業協同組合</t>
  </si>
  <si>
    <t>キョウトヤマシロノウギョウキョウドウクミアイ</t>
  </si>
  <si>
    <t>京都府京田辺市田辺鳥本１番地２</t>
  </si>
  <si>
    <t>2673200164</t>
  </si>
  <si>
    <t>ＪＡキョウトヤマシロカイゴサービスセンター</t>
  </si>
  <si>
    <t>京都府京田辺市草内宮ノ後３８番地１</t>
  </si>
  <si>
    <t>ＪＡキョウトヤマシロ　カイゴサービスセンター</t>
  </si>
  <si>
    <t>2673200214</t>
  </si>
  <si>
    <t>ニチイケアセンターキョウタナベ</t>
  </si>
  <si>
    <t>京都府京田辺市興戸北落延４４－１</t>
  </si>
  <si>
    <t>社会福祉法人南山福祉会</t>
  </si>
  <si>
    <t>シャカイフクシホウジンナンザンフクシカイ</t>
  </si>
  <si>
    <t>2673200222</t>
  </si>
  <si>
    <t>デイサービスセンターツツキノサト</t>
  </si>
  <si>
    <t>ショートステイつつきの郷</t>
  </si>
  <si>
    <t>ツツキノサトショートステイ</t>
  </si>
  <si>
    <t>ツツキノサト</t>
  </si>
  <si>
    <t>京都府京田辺市三山木西ノ河原４３番２</t>
  </si>
  <si>
    <t>特別養護老人ホームつつきの郷</t>
  </si>
  <si>
    <t>有限会社京鈴</t>
  </si>
  <si>
    <t>ユウゲンガイシャキョウスズ</t>
  </si>
  <si>
    <t>京田辺市花住坂一丁目２２番地１４</t>
  </si>
  <si>
    <t>2673200230</t>
  </si>
  <si>
    <t>サンワセイフティーキョウスズ</t>
  </si>
  <si>
    <t>京都府京田辺市宮津西浦１番地</t>
  </si>
  <si>
    <t>サンワセイフテイーキョウスズキョタクカイゴシエンジギョウショ</t>
  </si>
  <si>
    <t>ユウゲンガイシャ　ハジメ</t>
  </si>
  <si>
    <t>京都府京田辺市三山木中央六丁目7番地23</t>
  </si>
  <si>
    <t>2673200255</t>
  </si>
  <si>
    <t>2673200263</t>
  </si>
  <si>
    <t>ラクワグループホームキョウタナベ</t>
  </si>
  <si>
    <t>京都府京田辺市興戸郡塚５７番３</t>
  </si>
  <si>
    <t>ケイシンカイ</t>
  </si>
  <si>
    <t>2673200297</t>
  </si>
  <si>
    <t>イリョウホウジン　ケイシンカイ　ケアプランセンター</t>
  </si>
  <si>
    <t>京都府京田辺市大住大坪５５－１４</t>
  </si>
  <si>
    <t>医療法人　啓信会　デイサービスセンター　リエゾン健康村</t>
  </si>
  <si>
    <t>イリョウホウジン　ケイシンカイ　デイサービスセンター　</t>
  </si>
  <si>
    <t>株式会社　愛安住</t>
  </si>
  <si>
    <t>カブシキガイシャ　アイアンジュウ</t>
  </si>
  <si>
    <t>518-0033</t>
  </si>
  <si>
    <t>三重県伊賀市大野木２１１２番地２８</t>
  </si>
  <si>
    <t>2673200305</t>
  </si>
  <si>
    <t>株式会社　愛安住　京都営業所</t>
  </si>
  <si>
    <t>カブシキガイシャ　アイアンジュウ　キョウトエイギョウショ</t>
  </si>
  <si>
    <t>京田辺市田辺蕪木２２番地１７</t>
  </si>
  <si>
    <t>医療法人健心会</t>
  </si>
  <si>
    <t>イリョウホウジンケンシンカイ</t>
  </si>
  <si>
    <t>京都府京田辺市河原神谷７－１</t>
  </si>
  <si>
    <t>2673200313</t>
  </si>
  <si>
    <t>デイサービスセンターカリン</t>
  </si>
  <si>
    <t>特定非営利活動法人いちご</t>
  </si>
  <si>
    <t>トクテイヒエイリカツドウホウジンイチゴ</t>
  </si>
  <si>
    <t>611-0045</t>
  </si>
  <si>
    <t>京都府京田辺市薪山垣外１－３３</t>
  </si>
  <si>
    <t>2673200321</t>
  </si>
  <si>
    <t>デイサービスイチゴ</t>
  </si>
  <si>
    <t>京都府京田辺市薪山垣外１番地３３</t>
  </si>
  <si>
    <t>京都府城陽市平川西六反26番地1</t>
  </si>
  <si>
    <t>2673200347</t>
  </si>
  <si>
    <t>ヘルパーステーションリエゾンケンコウムラ</t>
  </si>
  <si>
    <t>京都府京田辺市草内大切２６－２</t>
  </si>
  <si>
    <t>2673200354</t>
  </si>
  <si>
    <t>アサヒサンクリーンザイタクカイゴセンターキョウタナベ</t>
  </si>
  <si>
    <t>京都府京田辺市田辺沓脱26番地２</t>
  </si>
  <si>
    <t>カブシキガイシャフロンティア</t>
  </si>
  <si>
    <t>大阪府大阪市淀川区宮原三丁目５番３６号</t>
  </si>
  <si>
    <t>2673200362</t>
  </si>
  <si>
    <t>株式会社フロンティア京田辺営業所</t>
  </si>
  <si>
    <t>カブシキガイシャフロンティアキョウタナベエイギョウショ</t>
  </si>
  <si>
    <t>京都府京田辺市薪西沢１２－３　リアネスビル１階</t>
  </si>
  <si>
    <t>2673200388</t>
  </si>
  <si>
    <t>イリョウホウジンシャダン　セキテツカイ　ホウモンカイゴセンター　ヤスラギ</t>
  </si>
  <si>
    <t>社会福祉法人やすらぎ福祉会</t>
  </si>
  <si>
    <t>シャカイフクシホウジンヤスラギフクシカイ</t>
  </si>
  <si>
    <t>京都府京田辺市同志社山手二丁目１番２</t>
  </si>
  <si>
    <t>2673200396</t>
  </si>
  <si>
    <t>デイサービスセンターヤスラギノモリ</t>
  </si>
  <si>
    <t>ショートステイやすらぎの杜</t>
  </si>
  <si>
    <t>ショートステイヤスラギノモリ</t>
  </si>
  <si>
    <t>特別養護老人ホームやすらぎの杜</t>
  </si>
  <si>
    <t>トクベツヨウゴロウジンホームヤスラギノモリ</t>
  </si>
  <si>
    <t>一般社団法人せがわ社会福祉士事務所</t>
  </si>
  <si>
    <t>イッパンシャダンホウジンセガワシャカイフクシシジムショ</t>
  </si>
  <si>
    <t>京都府京田辺市大住ケ丘３丁目７番地４</t>
  </si>
  <si>
    <t>2673200404</t>
  </si>
  <si>
    <t>キョタクカイゴシエンジギョウショミネケアプランセンター</t>
  </si>
  <si>
    <t>有限会社浪花企画</t>
  </si>
  <si>
    <t>ユウゲンカイシャナニワキカク</t>
  </si>
  <si>
    <t>京都府京田辺市草内法福寺１２番地の６</t>
  </si>
  <si>
    <t>2673200412</t>
  </si>
  <si>
    <t>ナニワキカクキョタクカイゴシエンジギョウショ</t>
  </si>
  <si>
    <t>京都府京田辺市三山木中央九丁目7番地14</t>
  </si>
  <si>
    <t>カブシキカイシャオカモト</t>
  </si>
  <si>
    <t>大阪府寝屋川市池田旭町２４番２２号サンライズ柴田１０３号</t>
  </si>
  <si>
    <t>2673200438</t>
  </si>
  <si>
    <t>オカモトケアプランキョウタナベ</t>
  </si>
  <si>
    <t>京都府京田辺市田辺中央６丁目７-１</t>
  </si>
  <si>
    <t>合同会社あい</t>
  </si>
  <si>
    <t>ゴウドウカイシャアイ</t>
  </si>
  <si>
    <t>京都府京田辺市田辺辻２８番地エトワール・ショウ102号</t>
  </si>
  <si>
    <t>2673200446</t>
  </si>
  <si>
    <t>ケアプランセンター　あい</t>
  </si>
  <si>
    <t>株式会社カネ伸</t>
  </si>
  <si>
    <t>カブシキカイシャカネシン</t>
  </si>
  <si>
    <t>京都府京田辺市田辺十曽25-4</t>
  </si>
  <si>
    <t>2673200453</t>
  </si>
  <si>
    <t>ヘルパーステーションスズラン</t>
  </si>
  <si>
    <t>2673200461</t>
  </si>
  <si>
    <t>ナナイロキョタクカイゴシエンジギョウショ</t>
  </si>
  <si>
    <t>特定非営利活動法人レスタート</t>
  </si>
  <si>
    <t>レスタート</t>
  </si>
  <si>
    <t>京都府京田辺市田辺西垣内37番地ハイツ新田辺Ａ</t>
  </si>
  <si>
    <t>2673200479</t>
  </si>
  <si>
    <t>ホウモンカンゴジギョウショレスタート</t>
  </si>
  <si>
    <t>株式会社Ｄ．Ｓ．Ｔ</t>
  </si>
  <si>
    <t>滋賀県草津市矢橋町105番地1カーサソラッツオ壱番館216</t>
  </si>
  <si>
    <t>2673200495</t>
  </si>
  <si>
    <t>ホウモンカイゴジギョウショ　ラセナ</t>
  </si>
  <si>
    <t>京都府京田辺市草内南垣内6</t>
  </si>
  <si>
    <t>合同会社　さんぽみち</t>
  </si>
  <si>
    <t>ゴウドウガイシャ　サンポミチ</t>
  </si>
  <si>
    <t>京都府京田辺市河原里ノ内６３番地５サンシティ新田辺Ａ棟１０１号室</t>
  </si>
  <si>
    <t>2673200503</t>
  </si>
  <si>
    <t>ケアプランセンター　サンポミチ</t>
  </si>
  <si>
    <t>株式会社ＣａｒｅＦｏｒ</t>
  </si>
  <si>
    <t>カブシキガイシャケアフォー</t>
  </si>
  <si>
    <t>613-0036</t>
  </si>
  <si>
    <t>京都府久世郡久御山町田井塔ノ本１５番地１</t>
  </si>
  <si>
    <t>2673200511</t>
  </si>
  <si>
    <t>ヘルパーースイートシンタナベ</t>
  </si>
  <si>
    <t>京都府京田辺市田辺中央１丁目１番地１０　REFLET1ST　302号</t>
  </si>
  <si>
    <t>2673200529</t>
  </si>
  <si>
    <t>ケアサポートまもり</t>
  </si>
  <si>
    <t>ケアサポートマモリ</t>
  </si>
  <si>
    <t>一般社団法人　コラボ・サポート京田辺</t>
  </si>
  <si>
    <t>イッパンシャダンホウジン　コラボサポートキョウタナベ</t>
  </si>
  <si>
    <t>京都府京田辺市三山木北垣内22番地の3</t>
  </si>
  <si>
    <t>2673200537</t>
  </si>
  <si>
    <t>ホームヘルプセンター「コラボ・サポート京田辺」</t>
  </si>
  <si>
    <t>ホームヘルプセンター　コラボサポートキョウタナベ</t>
  </si>
  <si>
    <t>京都府京田辺市興戸下ノ川原66番地の3　アデスト興戸108</t>
  </si>
  <si>
    <t>合同会社クレイン</t>
  </si>
  <si>
    <t>ゴウドウガイシャクレイン</t>
  </si>
  <si>
    <t>京都府京田辺市東古森7番地6</t>
  </si>
  <si>
    <t>2673200545</t>
  </si>
  <si>
    <t>ヘルパーステーションクレイン</t>
  </si>
  <si>
    <t>京都府京田辺市三山木西ノ河原57番地3　カルチェヴィラ吉勇　207</t>
  </si>
  <si>
    <t>株式会社アップウィズ</t>
  </si>
  <si>
    <t>カブシガイシャアップウィズ</t>
  </si>
  <si>
    <t>578-0924</t>
  </si>
  <si>
    <t>大阪府東大阪市吉田七丁目9番50号　サンパーク103</t>
  </si>
  <si>
    <t>2673200552</t>
  </si>
  <si>
    <t>あっぷらいぶりーケアサービス</t>
  </si>
  <si>
    <t>アップライブリーケアサービス</t>
  </si>
  <si>
    <t>京都府京田辺市松井ケ丘一丁目2番6号</t>
  </si>
  <si>
    <t>2673300048</t>
  </si>
  <si>
    <t>キョウタンゴシアミノデイサービスセンター</t>
  </si>
  <si>
    <t>社会福祉法人京丹後市社会福祉協議会</t>
  </si>
  <si>
    <t>シャカイフクシホウジンキョウタンゴシシャカイフクシキョウギカイ</t>
  </si>
  <si>
    <t>京丹後市弥栄町溝谷３４６４番地</t>
  </si>
  <si>
    <t>2673300063</t>
  </si>
  <si>
    <t>キョウタンゴシシャカイフクシキョウギカイクミハマシショ</t>
  </si>
  <si>
    <t>京都府京丹後市久美浜町８１４番地</t>
  </si>
  <si>
    <t>2673300071</t>
  </si>
  <si>
    <t>コウレイシャグループホームイワキノサト</t>
  </si>
  <si>
    <t>株式会社相弥</t>
  </si>
  <si>
    <t>カブシキガイシャアイヤ</t>
  </si>
  <si>
    <t>京丹後市大宮町周枳６８０番地の１</t>
  </si>
  <si>
    <t>2673300105</t>
  </si>
  <si>
    <t>2673300113</t>
  </si>
  <si>
    <t>特別養護老人ホーム第二丹後園</t>
  </si>
  <si>
    <t>トクベツヨウゴロウジンホームダイニタンゴエン</t>
  </si>
  <si>
    <t>2673300139</t>
  </si>
  <si>
    <t>デイサービスキョウタンゴ</t>
  </si>
  <si>
    <t>キョウタンゴキョタクカイゴシエンジギョウショ</t>
  </si>
  <si>
    <t>2673300154</t>
  </si>
  <si>
    <t>デイサービスセンタースミノエ</t>
  </si>
  <si>
    <t>2673300162</t>
  </si>
  <si>
    <t>ソウゴウロウジンフクシシセツ　ヤサカハゴロモエン</t>
  </si>
  <si>
    <t>特定非営利活動法人やさか福祉村</t>
  </si>
  <si>
    <t>トクテイヒエイリカツドウホウジンヤサカフクシムラ</t>
  </si>
  <si>
    <t>京都府京丹後市弥栄町堤７４３番地の７</t>
  </si>
  <si>
    <t>2673300188</t>
  </si>
  <si>
    <t>ハナマルキョタクカイゴシエンジギョウショ</t>
  </si>
  <si>
    <t>社会福祉法人あしぎぬ福祉会</t>
  </si>
  <si>
    <t>シャカイフクシホウジンアシギヌフクシカイ</t>
  </si>
  <si>
    <t>2673300204</t>
  </si>
  <si>
    <t>ホウモンカイゴマンジュエン</t>
  </si>
  <si>
    <t>特別養護老人ホーム満寿園</t>
  </si>
  <si>
    <t>トクベツヨウゴロウジンホームマンジュエン</t>
  </si>
  <si>
    <t>キョタクカイゴシエンジギョウショマンジュエン</t>
  </si>
  <si>
    <t>株式会社Lukomoco</t>
  </si>
  <si>
    <t>カブシキガイシャルコモコ</t>
  </si>
  <si>
    <t>京都府京丹後市峰山町長岡１８番地の４</t>
  </si>
  <si>
    <t>2673300212</t>
  </si>
  <si>
    <t>ケアタイムズ</t>
  </si>
  <si>
    <t>京都府京丹後市峰山町長岡７３８－７</t>
  </si>
  <si>
    <t>株式会社ｔａｎｇｏ　ｎｏｎｎｏ　ｎｏｎｎａ</t>
  </si>
  <si>
    <t>カブシキガイシャ　タンゴ　ノンノ　ノンナ</t>
  </si>
  <si>
    <t>京都府京丹後市峰山町杉谷９８７番地の１</t>
  </si>
  <si>
    <t>2673300220</t>
  </si>
  <si>
    <t>ケアサービス　ノンノ　ノンナ</t>
  </si>
  <si>
    <t>京都府京丹後市大宮町河辺１０５０番地</t>
  </si>
  <si>
    <t>ケアプラン　ノンノ　ノンナ</t>
  </si>
  <si>
    <t>京都府京丹後市大宮町河辺１０５０</t>
  </si>
  <si>
    <t>デイサロン　のんの　のんな</t>
  </si>
  <si>
    <t>デイサロン　ノンノ　ノンナ</t>
  </si>
  <si>
    <t>京都府京丹後市大宮町河辺1050番地</t>
  </si>
  <si>
    <t>社会福祉法人　ふるさとの会</t>
  </si>
  <si>
    <t>フルサトノカイ</t>
  </si>
  <si>
    <t>京都府京丹後市網野町小浜613番地2</t>
  </si>
  <si>
    <t>2673300238</t>
  </si>
  <si>
    <t>カイゴステーションフルサト</t>
  </si>
  <si>
    <t>デイサービスセンター　ふるさと</t>
  </si>
  <si>
    <t>デイサービスセンター　フルサト</t>
  </si>
  <si>
    <t>特別養護老人ホームふるさと</t>
  </si>
  <si>
    <t>トクベツヨウゴロウジンホームフルサト</t>
  </si>
  <si>
    <t>社会福祉法人　北丹後福祉会</t>
  </si>
  <si>
    <t>シャカイフクシホウジン　キタタンゴフクシカイ</t>
  </si>
  <si>
    <t>2673300246</t>
  </si>
  <si>
    <t>久美浜苑　くまのの里</t>
  </si>
  <si>
    <t>クミハマエン　クマノノサト</t>
  </si>
  <si>
    <t>京都府京丹後市久美浜町栃谷２３７５番地</t>
  </si>
  <si>
    <t>クミハマキョタクカイゴシエンジギョウショ</t>
  </si>
  <si>
    <t>2673300253</t>
  </si>
  <si>
    <t>株式会社石坪　京丹後営業所</t>
  </si>
  <si>
    <t>カブシキガイシャイシツボ　キョウタンゴエイギョウショ　</t>
  </si>
  <si>
    <t>627-0038</t>
  </si>
  <si>
    <t>京都府京丹後市峰山町富貴屋３５番地</t>
  </si>
  <si>
    <t>2673300261</t>
  </si>
  <si>
    <t>キッショウアンデイサービスミネヤマ</t>
  </si>
  <si>
    <t>2673300295</t>
  </si>
  <si>
    <t>デイサービスセンター　きらり</t>
  </si>
  <si>
    <t>デイサービスセンター　キラリ</t>
  </si>
  <si>
    <t>京都府京丹後市大宮町河辺２３９２番地</t>
  </si>
  <si>
    <t>キラリキョタクカイゴシエンジギョウショ</t>
  </si>
  <si>
    <t>特定非営利活動法人　藹々</t>
  </si>
  <si>
    <t>トクテイヒエイリカツドウホウジン　アイアイ</t>
  </si>
  <si>
    <t>京都府京丹後市大宮町久住554番地</t>
  </si>
  <si>
    <t>2673300311</t>
  </si>
  <si>
    <t>ホウモンカイゴアンドイソウサービス　ハナチャン</t>
  </si>
  <si>
    <t>京都府京丹後市大宮町久住５５４番地</t>
  </si>
  <si>
    <t>2673300329</t>
  </si>
  <si>
    <t>キョタクカイゴシエンサービス　ハナチャン</t>
  </si>
  <si>
    <t>2673300337</t>
  </si>
  <si>
    <t>モモクロデイサービス</t>
  </si>
  <si>
    <t>京都府京丹後市峰山町荒山４５３－１・４５４－１</t>
  </si>
  <si>
    <t>2673300345</t>
  </si>
  <si>
    <t>京都府京丹後市弥栄町溝谷５４２２－１</t>
  </si>
  <si>
    <t>2673300352</t>
  </si>
  <si>
    <t>サンシェア和’ｓ</t>
  </si>
  <si>
    <t>サンシェアワズ</t>
  </si>
  <si>
    <t>京都府京丹後市久美浜町湊宮10467番地の390</t>
  </si>
  <si>
    <t>株式会社きのこ</t>
  </si>
  <si>
    <t>カブシキガイシャキノコ</t>
  </si>
  <si>
    <t>京都府京丹後市弥栄町鳥取１９００</t>
  </si>
  <si>
    <t>2673300360</t>
  </si>
  <si>
    <t>カブシキガイシャ　キノコ　ホウモンカイゴジギョウショ</t>
  </si>
  <si>
    <t>楽康合同会社</t>
  </si>
  <si>
    <t>ラクコウゴウドウカイシャ</t>
  </si>
  <si>
    <t>545-0002</t>
  </si>
  <si>
    <t>大阪府大阪市阿倍野区天王寺町南３－５－１４</t>
  </si>
  <si>
    <t>2673300378</t>
  </si>
  <si>
    <t>楽康介護サービス</t>
  </si>
  <si>
    <t>ラクコウカイゴサービス</t>
  </si>
  <si>
    <t>京都府京丹後市峰山町荒山１４６－１１</t>
  </si>
  <si>
    <t>南丹市社会福祉協議会</t>
  </si>
  <si>
    <t>ナンタンシシャカイフクシキョウギカイ</t>
  </si>
  <si>
    <t>南丹市日吉町保野田垣ノ内１１番地</t>
  </si>
  <si>
    <t>2673400038</t>
  </si>
  <si>
    <t>ホホエミヤギホウモンカイゴジギョウショ</t>
  </si>
  <si>
    <t>ホホエミヤギツウショカイゴジギョウショ</t>
  </si>
  <si>
    <t>ほほえみおおい居宅介護支援事業所</t>
  </si>
  <si>
    <t>ホホエミオオイキョタクカイゴシエンジギョウショ</t>
  </si>
  <si>
    <t>2673400046</t>
  </si>
  <si>
    <t>ヤギウタノサト</t>
  </si>
  <si>
    <t>2673400053</t>
  </si>
  <si>
    <t>ホホエミカグラホウモンカイゴジギョウショ</t>
  </si>
  <si>
    <t>京都府南丹市日吉町保野田垣ノ内６番地４</t>
  </si>
  <si>
    <t>ホホエミカグラキョタクカイゴシエンジギョウショ</t>
  </si>
  <si>
    <t>特定非営利活動法人宅老所ほっこり</t>
  </si>
  <si>
    <t>トクテイヒエイリカツドウホウジンタクロウショホッコリ</t>
  </si>
  <si>
    <t>2673400061</t>
  </si>
  <si>
    <t>キョタクカイゴシエンセンターホッコリ</t>
  </si>
  <si>
    <t>エヌピーオーホウジンデイハウスホッコリ</t>
  </si>
  <si>
    <t>2673400079</t>
  </si>
  <si>
    <t>ハギノサトホウモンカイゴジギョウショ</t>
  </si>
  <si>
    <t>京都府南丹市日吉町保野田萩原１番地１</t>
  </si>
  <si>
    <t>キョタクカイゴシエンジギョウショハギノサトオアシス</t>
  </si>
  <si>
    <t>ケアリング</t>
  </si>
  <si>
    <t>京都府南丹市園部町美園町４号１番</t>
  </si>
  <si>
    <t>2673400087</t>
  </si>
  <si>
    <t>ケアリングミソノマチ</t>
  </si>
  <si>
    <t>特定非営利活動法人アシスト</t>
  </si>
  <si>
    <t>トクテイヒエイリカツドウホウジンアシスト</t>
  </si>
  <si>
    <t>2673400103</t>
  </si>
  <si>
    <t>デイサービス　ふれあいハート</t>
  </si>
  <si>
    <t>デイサービス　フレアイハート</t>
  </si>
  <si>
    <t>京都府南丹市園部町本町６２</t>
  </si>
  <si>
    <t>有限会社望月</t>
  </si>
  <si>
    <t>ユウゲンガイシャモチヅキ</t>
  </si>
  <si>
    <t>京都府南丹市八木町八木西町裏54番地７</t>
  </si>
  <si>
    <t>2673400129</t>
  </si>
  <si>
    <t>エヌアイエスリハトレセンター</t>
  </si>
  <si>
    <t>京都府南丹市八木町八木西町裏52番地１</t>
  </si>
  <si>
    <t>京都府南丹市園部町上木崎町坪ノ内19番地</t>
  </si>
  <si>
    <t>2673400137</t>
  </si>
  <si>
    <t>シャカイフクシホウジンチョウセイエンダイ２デイサービスセンター</t>
  </si>
  <si>
    <t>622-0056</t>
  </si>
  <si>
    <t>京都府南丹市園部町埴生小山87番地１</t>
  </si>
  <si>
    <t>有限会社エース２１</t>
  </si>
  <si>
    <t>ユウゲンガイシャエース２１</t>
  </si>
  <si>
    <t>京都府南丹市八木町八木杉ノ前４８番地２</t>
  </si>
  <si>
    <t>2673400145</t>
  </si>
  <si>
    <t>Ｇｏｏｄｌｉｆｅエイコウエンツウショカイゴ・カイゴヨボウツウショカイゴジギョウショ</t>
  </si>
  <si>
    <t>京都府南丹市八木町南廣瀬八反田５番地１</t>
  </si>
  <si>
    <t>特定非営利活動法人ふれあいけあ園部</t>
  </si>
  <si>
    <t>トクテイヒエイリカツドウホウジンフレアイケアソノベ</t>
  </si>
  <si>
    <t>京都府南丹市園部町本町３３番地</t>
  </si>
  <si>
    <t>2673400160</t>
  </si>
  <si>
    <t>デイサービスフレアイホンマチ</t>
  </si>
  <si>
    <t>株式会社南丹介護事業所</t>
  </si>
  <si>
    <t>カブシキガイシャナンタンカイゴジギョウショ</t>
  </si>
  <si>
    <t>2673400178</t>
  </si>
  <si>
    <t>ナンタンカイゴ</t>
  </si>
  <si>
    <t>特定非営利活動法人在宅生活応援団ふぁいと</t>
  </si>
  <si>
    <t>トクテイヒエイリカツドウホウジンザイタクセイカツオウエンダンファイト</t>
  </si>
  <si>
    <t>京都府南丹市園部町新町１６</t>
  </si>
  <si>
    <t>2673400186</t>
  </si>
  <si>
    <t>ホウモンカイゴジギョウショファイト</t>
  </si>
  <si>
    <t>キョタクカイゴシエンジギョウショファイト</t>
  </si>
  <si>
    <t>特定非営利活動法人居宅ほっとステーション手とて</t>
  </si>
  <si>
    <t>トクテイヒエイリカツドウホウジンキョタクホットステーションテトテ</t>
  </si>
  <si>
    <t>京都府南丹市園部町新町80番地</t>
  </si>
  <si>
    <t>2673400194</t>
  </si>
  <si>
    <t>キョタクホットステーションテトテ</t>
  </si>
  <si>
    <t>ケアプランセンターテトテ</t>
  </si>
  <si>
    <t>2673400228</t>
  </si>
  <si>
    <t>イリョウホウジンシャダンスミレカイソノベビョウインキョタクカイゴシエンジギョウショ</t>
  </si>
  <si>
    <t>京都府南丹市園部町美園町５号８番地７</t>
  </si>
  <si>
    <t>社会福祉法人　みその会</t>
  </si>
  <si>
    <t>シャカイフクシホウジン　ミソノカイ</t>
  </si>
  <si>
    <t>京都府南丹市園部町美園町５号３番２</t>
  </si>
  <si>
    <t>2673400236</t>
  </si>
  <si>
    <t>在宅事業施設ケアリング　デイサービスセンター希繋</t>
  </si>
  <si>
    <t>ザイタクジギョウシセツケアリング　デイサービスセンターキヅナ</t>
  </si>
  <si>
    <t>社会福祉法人京丹波福祉会</t>
  </si>
  <si>
    <t>シャカイフクシホウジンキョウタンバフクシカイ</t>
  </si>
  <si>
    <t>京都府南丹市園部町横田７号７番地</t>
  </si>
  <si>
    <t>2673400244</t>
  </si>
  <si>
    <t>ヘルパーステーションアシタール</t>
  </si>
  <si>
    <t>京都府南丹市園部町上木崎町寺ノ下２７－８</t>
  </si>
  <si>
    <t>有限会社ＷＯＲＬＤ ＯＮＥ</t>
  </si>
  <si>
    <t>ユウゲンガイシャワールドワン</t>
  </si>
  <si>
    <t>京都府南丹市日吉町上胡麻辻ノ本17番地</t>
  </si>
  <si>
    <t>2673400251</t>
  </si>
  <si>
    <t>ヘルパーステーションフワリィ</t>
  </si>
  <si>
    <t>ケアプランセンターフワリィ</t>
  </si>
  <si>
    <t>社会福祉法人みその会</t>
  </si>
  <si>
    <t>シャカイフクシホウジンミソノカイ</t>
  </si>
  <si>
    <t>2673400269</t>
  </si>
  <si>
    <t>ザイタクジギョウシセツケアリング　ケアプランセンターキヅナ</t>
  </si>
  <si>
    <t>2673400277</t>
  </si>
  <si>
    <t>ハギノサトホウモンリハビリテーションジギョウショ</t>
  </si>
  <si>
    <t>2673400285</t>
  </si>
  <si>
    <t>キョタクカイゴシエンジギョウショ　エンジュ</t>
  </si>
  <si>
    <t>社会福祉法人木津川市社会福祉協議会</t>
  </si>
  <si>
    <t>シャカイフクシホウジンキヅガワシシャカイフクシキョウギカイ</t>
  </si>
  <si>
    <t>木津川市木津川端１９番地</t>
  </si>
  <si>
    <t>2673500019</t>
  </si>
  <si>
    <t>シャカイフクシホウジンキヅガワシシャカイフクシキョウギカイケアセンターハッピーコスモスホウモンカイゴジギョウショ</t>
  </si>
  <si>
    <t>京都府木津川市相楽山松川４２番地２</t>
  </si>
  <si>
    <t>シャカイフクシホウジンキヅガワシシャカイフクシキョウギカイケアセンターハッピーコスモスホウモンニュウヨクカイゴジギョウショ</t>
  </si>
  <si>
    <t>社会福祉法人木津川市社会福祉協議会ケアセンターハッピーコスモス通所介護事業所</t>
  </si>
  <si>
    <t>シャカイフクシホウジンキヅガワシシャカイフクシキョウギカイケアセンターハッピーコスモスツウショカイゴジギョウショ</t>
  </si>
  <si>
    <t>シャカイフクシホウジンキヅガワシシャカイフクシキョウギカイケアセンターハッピーコスモスキョタクカイゴシエンジギョウショ</t>
  </si>
  <si>
    <t>特定非営利活動法人　芽吹</t>
  </si>
  <si>
    <t>トクテイヒエイリカツドウホウジン　メブキ</t>
  </si>
  <si>
    <t>木津川市木津内田山１５１番地</t>
  </si>
  <si>
    <t>2673500027</t>
  </si>
  <si>
    <t>通所介護　芽吹</t>
  </si>
  <si>
    <t>ツウショカイゴ　メブキ</t>
  </si>
  <si>
    <t>社会福祉法人　京都山城福祉会</t>
  </si>
  <si>
    <t>シャカイフクシホウジン　キョウトヤマシロフクシカイ</t>
  </si>
  <si>
    <t>2673500035</t>
  </si>
  <si>
    <t>デイサービス　ゆりのき</t>
  </si>
  <si>
    <t>デイサービス　ユリノキ</t>
  </si>
  <si>
    <t>ショートステイ　ゆりのき</t>
  </si>
  <si>
    <t>ショートステイ　ユリノキ</t>
  </si>
  <si>
    <t>ユリノキ　キョタクカイゴシエンジギョウショ</t>
  </si>
  <si>
    <t>特別養護老人ホームゆりのき</t>
  </si>
  <si>
    <t>トクベツヨウゴロウジンホームユリノキ</t>
  </si>
  <si>
    <t>2673500084</t>
  </si>
  <si>
    <t>ケアプランセンターミカノハラ</t>
  </si>
  <si>
    <t>デイサービスセンター　みかのはら</t>
  </si>
  <si>
    <t>デイサービスセンター　ミカノハラ</t>
  </si>
  <si>
    <t>京都府木津川市加茂町例幣小ノ林７５番地</t>
  </si>
  <si>
    <t>2673500100</t>
  </si>
  <si>
    <t>ワンズホーム　アクティブセンター</t>
  </si>
  <si>
    <t>京都府木津川市南加茂台５丁目11番６</t>
  </si>
  <si>
    <t>合同会社ａｉ</t>
  </si>
  <si>
    <t>京都府木津川市州見台八丁目１６番地５</t>
  </si>
  <si>
    <t>2673500142</t>
  </si>
  <si>
    <t>京都府木津川市州見台七丁目８－６</t>
  </si>
  <si>
    <t>デイサービスネイロ</t>
  </si>
  <si>
    <t>京都府木津川市州見台七丁目８番地６</t>
  </si>
  <si>
    <t>株式会社ルピナス</t>
  </si>
  <si>
    <t>カブシキガイシャルピナス</t>
  </si>
  <si>
    <t>590-0434</t>
  </si>
  <si>
    <t>大阪府泉南郡熊取町小谷北一丁目18番32号</t>
  </si>
  <si>
    <t>2673500167</t>
  </si>
  <si>
    <t>リハビリデイサービスルピナスキヅガワ</t>
  </si>
  <si>
    <t>京都府木津川市相楽台三丁目4番地7</t>
  </si>
  <si>
    <t>株式会社福丸</t>
  </si>
  <si>
    <t>カブシキカイシャフクマル</t>
  </si>
  <si>
    <t>京都府木津川市木津殿城９０番地６</t>
  </si>
  <si>
    <t>2673500175</t>
  </si>
  <si>
    <t>フクマルケアプランセンター</t>
  </si>
  <si>
    <t>京都府木津川市城山台十丁目１６番地９</t>
  </si>
  <si>
    <t>フクマルデイサービスセンター</t>
  </si>
  <si>
    <t>ケアマネジメント真心ＬＬＣ合同会社</t>
  </si>
  <si>
    <t>ケアマネジメントマゴコロエルエルシーゴウドウガイシャ</t>
  </si>
  <si>
    <t>京都府相楽郡南山城村北大河原釜ノ子２９－３７０</t>
  </si>
  <si>
    <t>2673500183</t>
  </si>
  <si>
    <t>ケアマネジメントマゴコロ</t>
  </si>
  <si>
    <t>京都府木津川市相楽大徳３５番地１</t>
  </si>
  <si>
    <t>株式会社　歩ビリス</t>
  </si>
  <si>
    <t>カブシキガイシャ　ホビリス</t>
  </si>
  <si>
    <t>京都府木津川市梅美台五丁目５番地３</t>
  </si>
  <si>
    <t>2673500191</t>
  </si>
  <si>
    <t>京都府木津川市相楽神後原５７－１ブルグ藪内２号館１階</t>
  </si>
  <si>
    <t>株式会社カインドライフ</t>
  </si>
  <si>
    <t>カブシキカイシャカインドライフ</t>
  </si>
  <si>
    <t>630-0122</t>
  </si>
  <si>
    <t>京都府木津川市城山台１丁目２８番地１</t>
  </si>
  <si>
    <t>2673500209</t>
  </si>
  <si>
    <t>ケアセンターカインドキヅガワ</t>
  </si>
  <si>
    <t>京都府木津川市城山台一丁目２８番地１シニアライフ木津川内</t>
  </si>
  <si>
    <t>合同会社インクル・かも</t>
  </si>
  <si>
    <t>ゴウドウガイシャインクル・カモ</t>
  </si>
  <si>
    <t>京都府木津川市加茂町里南古田１２６番地第２いずみハウス２０２号</t>
  </si>
  <si>
    <t>2673500225</t>
  </si>
  <si>
    <t>インクル・カモケアプランセンター</t>
  </si>
  <si>
    <t>合同会社ＮＵＭＢＣＯ</t>
  </si>
  <si>
    <t>ゴウドウガイシャナムコ</t>
  </si>
  <si>
    <t>京都府木津川市木津川台６丁目２番地１ローレルスクエア木津川台４－７０３</t>
  </si>
  <si>
    <t>2673500233</t>
  </si>
  <si>
    <t>ツカサシャカイフクシシジムショ</t>
  </si>
  <si>
    <t>京都府木津川市木津清水４１ドゥエットＡ１０１</t>
  </si>
  <si>
    <t>合同会社ふげんじや・社会福祉ネット</t>
  </si>
  <si>
    <t>ゴウドウガイシャフゲンジヤ・シャカイフクシネット</t>
  </si>
  <si>
    <t>京都府木津川市木津八ヶ坪２５番地４４</t>
  </si>
  <si>
    <t>2673500241</t>
  </si>
  <si>
    <t>ソーシャルサポートキヅガワ</t>
  </si>
  <si>
    <t>京都府木津川市木津池田２５番地１</t>
  </si>
  <si>
    <t>株式会社ケアブレス</t>
  </si>
  <si>
    <t>カブシキガイシャケアブレス</t>
  </si>
  <si>
    <t>2673500258</t>
  </si>
  <si>
    <t>ヘルパーステーションケアブレスキヅガワ</t>
  </si>
  <si>
    <t>京都府木津川市相楽台６－１４－１</t>
  </si>
  <si>
    <t>合同会社ろっぽ</t>
  </si>
  <si>
    <t>ゴウドウガイシャロッポ</t>
  </si>
  <si>
    <t>京都府木津川市加茂町兎並船屋１３番地</t>
  </si>
  <si>
    <t>2673500266</t>
  </si>
  <si>
    <t>ロッポノミミ</t>
  </si>
  <si>
    <t>2673500274</t>
  </si>
  <si>
    <t>ミノリヘルパーステーション</t>
  </si>
  <si>
    <t>ミノリケアプランセンター</t>
  </si>
  <si>
    <t>ゆるりねっこわーく株式会社</t>
  </si>
  <si>
    <t>ユルリネッコワークカブシキガイシャ</t>
  </si>
  <si>
    <t>京都府木津川市相楽城下１８－１</t>
  </si>
  <si>
    <t>2673500282</t>
  </si>
  <si>
    <t>ユルリ</t>
  </si>
  <si>
    <t>株式会社ケアステーション・絆</t>
  </si>
  <si>
    <t>カブシキガイシャケアステーション・キズナ</t>
  </si>
  <si>
    <t>京都府木津川市吐師小林４番地１</t>
  </si>
  <si>
    <t>2673500290</t>
  </si>
  <si>
    <t>ネクスト　ステージ</t>
  </si>
  <si>
    <t>京都府木津川市木津南垣外９２番地２</t>
  </si>
  <si>
    <t>2673500308</t>
  </si>
  <si>
    <t>ニチイケアセンターキヅガワ</t>
  </si>
  <si>
    <t>京都府木津川市木津雲村１０３－２ディアス雲村１０５号室</t>
  </si>
  <si>
    <t>社会福祉法人楽慈会</t>
  </si>
  <si>
    <t>シャカイフクシホウジンラクジカイ</t>
  </si>
  <si>
    <t>奈良県奈良市南京終町１３－４</t>
  </si>
  <si>
    <t>2673500316</t>
  </si>
  <si>
    <t>老人デイサービスセンター山城ぬくもりの里</t>
  </si>
  <si>
    <t>ロウジンデイサービスセンターヤマシロヌクモリノサト</t>
  </si>
  <si>
    <t>京都府木津川市山城町上狛天竺堂１番地１</t>
  </si>
  <si>
    <t>特別養護老人ホーム山城ぬくもりの里</t>
  </si>
  <si>
    <t>トクベツヨウゴロウジンホームヤマシロヌクモリノサト</t>
  </si>
  <si>
    <t>キョタクカイゴシエンジギョウショヤマシロヌクモリノサト</t>
  </si>
  <si>
    <t>バード合同会社</t>
  </si>
  <si>
    <t>バードゴウドウガイシャ</t>
  </si>
  <si>
    <t>京都府木津川市木津宮ノ内１０２－１</t>
  </si>
  <si>
    <t>2673500324</t>
  </si>
  <si>
    <t>ホウモンカイゴジギョウショシラユリ</t>
  </si>
  <si>
    <t>京都府木津川市木津宮ノ内１０２－１サンモール宮ノ内１０１</t>
  </si>
  <si>
    <t>2673500357</t>
  </si>
  <si>
    <t>ケアプランセンターヤマシロ</t>
  </si>
  <si>
    <t>2673500365</t>
  </si>
  <si>
    <t>デイサービス福望</t>
  </si>
  <si>
    <t>デイサービスフクボウ</t>
  </si>
  <si>
    <t>株式会社ながいき</t>
  </si>
  <si>
    <t>カブシキガイシャナガイキ</t>
  </si>
  <si>
    <t>571-0046</t>
  </si>
  <si>
    <t>大阪府門真市本町３番１７号１階</t>
  </si>
  <si>
    <t>2673500373</t>
  </si>
  <si>
    <t>ながいきケアヘルパー木津川</t>
  </si>
  <si>
    <t>ナガイキケアヘルパーキヅガワ</t>
  </si>
  <si>
    <t>京都府木津川市相楽大徳３５番地１第一マークビル３－２号室</t>
  </si>
  <si>
    <t>社会福祉法人　笠置町社会福祉協議会</t>
  </si>
  <si>
    <t>シャカイフクシホウジン　カサギチョウシャカイフクシキョウギカイ</t>
  </si>
  <si>
    <t>2681400012</t>
  </si>
  <si>
    <t>カサギチョウシャカイフクシキョウギカイホウモンカイゴジギョウショ</t>
  </si>
  <si>
    <t>京都府相楽郡笠置町大字笠置小字上津５７番地</t>
  </si>
  <si>
    <t>ソノベフクシシルバージンザイセンター</t>
  </si>
  <si>
    <t>2681500019</t>
  </si>
  <si>
    <t>京都府与謝郡与謝野町加悦802-7</t>
  </si>
  <si>
    <t>2682000027</t>
  </si>
  <si>
    <t>ヤスライロ</t>
  </si>
  <si>
    <t>京都府京丹後市弥栄町溝谷４２０６番地</t>
  </si>
  <si>
    <t>2683300012</t>
  </si>
  <si>
    <t>デイサービス野間満寿園</t>
  </si>
  <si>
    <t>デイサービスノママンジュエン</t>
  </si>
  <si>
    <t>京都府京丹後市弥栄町野中２２４７番地</t>
  </si>
  <si>
    <t>京都府京都市伏見区桃山町大島38-528</t>
  </si>
  <si>
    <t>2691000018</t>
  </si>
  <si>
    <t>ラクワグループホームテンノウザン</t>
  </si>
  <si>
    <t>地域密着型特別養護老人ホーム　洛和ヴィラ天王山</t>
  </si>
  <si>
    <t>チイキミッチャクガタトクベツヨウゴロウジンホーム　ラクワヴィラテンノウザン</t>
  </si>
  <si>
    <t>2691100016</t>
  </si>
  <si>
    <t>イリョウホウジンハチジンカイケアリビングクミヤマ</t>
  </si>
  <si>
    <t>医療法人　啓信会</t>
  </si>
  <si>
    <t>イリョウホウジン　ケイシンカイ</t>
  </si>
  <si>
    <t>2691100024</t>
  </si>
  <si>
    <t>医療法人啓信会　認知症対応型デイサービスセンター　リエゾン久御山　ひしの里</t>
  </si>
  <si>
    <t>イリョウホウジンケイシンカイ　ニンチショウタイオウガタデイサービスセンター　リエゾンクミヤマ　ヒシノサト</t>
  </si>
  <si>
    <t>医療法人　啓信会　小規模多機能ホームリエゾン久御山　ひしの里</t>
  </si>
  <si>
    <t>イリョウホウジン　ケイシンカイ　ショウキボタキノウホーム　リエゾンクミヤマ　ヒシノサト</t>
  </si>
  <si>
    <t>2691200014</t>
  </si>
  <si>
    <t>メイプルリーフナギ</t>
  </si>
  <si>
    <t>京都府宇治市伊勢田町南山４－１</t>
  </si>
  <si>
    <t>2691200022</t>
  </si>
  <si>
    <t>メイプルリーフウジ</t>
  </si>
  <si>
    <t>2691200030</t>
  </si>
  <si>
    <t>ショウキボタキノウホームマゴコロオオクボ</t>
  </si>
  <si>
    <t>グループホームマゴコロオオクボ</t>
  </si>
  <si>
    <t>2691200048</t>
  </si>
  <si>
    <t>メイプルリーフカナクサハラ</t>
  </si>
  <si>
    <t>京都府宇治市木幡金草原６－１</t>
  </si>
  <si>
    <t>2691200055</t>
  </si>
  <si>
    <t>医療法人栄仁会　小規模多機能型居宅介護　やまぶきの郷</t>
  </si>
  <si>
    <t>イリョウホウジンエイジンカイ　ショウキボタキノウガタキョタクカイゴ　ヤマブキノサト</t>
  </si>
  <si>
    <t>医療法人栄仁会　グループホーム　やまぶきの郷</t>
  </si>
  <si>
    <t>イリョウホウジンエイジンカイ　グループホーム　ヤマブキノサト</t>
  </si>
  <si>
    <t>2691200063</t>
  </si>
  <si>
    <t>ニングルの森　御蔵山</t>
  </si>
  <si>
    <t>ニングルノモリ　オクラヤマ</t>
  </si>
  <si>
    <t>京都府宇治市平尾台一丁目３－１０</t>
  </si>
  <si>
    <t>京都府宇治市神明石塚５９番地１</t>
  </si>
  <si>
    <t>2691200071</t>
  </si>
  <si>
    <t>ショウキボタキノウホームマゴコロニシウジ</t>
  </si>
  <si>
    <t>京都府宇治市伊勢田町中山４５番１</t>
  </si>
  <si>
    <t>グループホームマゴコロニシウジ</t>
  </si>
  <si>
    <t>カブシキガイシャケアトラスト</t>
  </si>
  <si>
    <t>2691200089</t>
  </si>
  <si>
    <t>メイプルリーフマキシマ</t>
  </si>
  <si>
    <t>2691200097</t>
  </si>
  <si>
    <t>小規模多機能型居宅介護　ニングルの森　木幡</t>
  </si>
  <si>
    <t>ショウキボタキノウガタキョタクカイゴ　ニングルノモリ　コハタ</t>
  </si>
  <si>
    <t>京都府宇治市木幡中村２９番地２</t>
  </si>
  <si>
    <t>グループホーム　ニングルの森　木幡</t>
  </si>
  <si>
    <t>グループホーム　ニングルノモリ　コハタ</t>
  </si>
  <si>
    <t>2691200105</t>
  </si>
  <si>
    <t>ウジヤスラギノイエ</t>
  </si>
  <si>
    <t>京都府宇治市宇治戸ノ内２２－６</t>
  </si>
  <si>
    <t>特定非営利活動法人　伝書鳩</t>
  </si>
  <si>
    <t>トクテイヒエイリカツドウホウジン　デンショバト</t>
  </si>
  <si>
    <t>京都府宇治市広野町丸山２９番地の２</t>
  </si>
  <si>
    <t>2691200113</t>
  </si>
  <si>
    <t>特定非営利活動法人　伝書鳩デイサービス</t>
  </si>
  <si>
    <t>トクテイヒエイリカツドウホウジン　デンショバトデイサービス</t>
  </si>
  <si>
    <t>株式会社くりくま</t>
  </si>
  <si>
    <t>カブシキカイシャクリクマ</t>
  </si>
  <si>
    <t>京都府宇治市広野町宮谷４４番地の１９</t>
  </si>
  <si>
    <t>2691200121</t>
  </si>
  <si>
    <t>デイサービスセンタークリクマ</t>
  </si>
  <si>
    <t>京都府宇治市広野町寺山４７番地の４</t>
  </si>
  <si>
    <t>2691200139</t>
  </si>
  <si>
    <t>イセダミョウジョウエンショウキボタキノウガタキョタクカイゴ</t>
  </si>
  <si>
    <t>京都府宇治市伊勢田町若林41番地</t>
  </si>
  <si>
    <t>大阪府大阪市北区梅田一丁目３番１－１２００号</t>
  </si>
  <si>
    <t>2691200147</t>
  </si>
  <si>
    <t>イリョウホウジントクシュウカイ　テイキジュンカイ・ズイジタイオウガタホウモンカイゴカンゴ　ウジトクシュウカイ</t>
  </si>
  <si>
    <t>京都府京都市伏見区深草正覚町23番地</t>
  </si>
  <si>
    <t>2691200154</t>
  </si>
  <si>
    <t>グループホームホウオウマキシマ</t>
  </si>
  <si>
    <t>京都府宇治市槇島町３５番地５府営住宅槇島大川原団地</t>
  </si>
  <si>
    <t>フクゴウガタシセツホウオウマキシマ</t>
  </si>
  <si>
    <t>2691200162</t>
  </si>
  <si>
    <t>ハーモニーヤマハタ</t>
  </si>
  <si>
    <t>京都府宇治市木幡北山畑２３番地１</t>
  </si>
  <si>
    <t>2691200170</t>
  </si>
  <si>
    <t>機能訓練型デイサービス　喜楽縁</t>
  </si>
  <si>
    <t>キノウクンレンガタデイサービス　キラクエン</t>
  </si>
  <si>
    <t>京都府宇治市神明宮北２２番地の１８北川ビル１Ｆ</t>
  </si>
  <si>
    <t>京都府城陽市平川西六反26番地１</t>
  </si>
  <si>
    <t>2691200188</t>
  </si>
  <si>
    <t>小規模多機能ホーム　リエゾン宇治おおくぼ</t>
  </si>
  <si>
    <t>ショウキボタキノウホーム　リエゾンウジオオクボ</t>
  </si>
  <si>
    <t>京都府宇治市大久保町山ノ内５５番地の２</t>
  </si>
  <si>
    <t>グループホーム　リエゾン宇治おおくぼ</t>
  </si>
  <si>
    <t>グループホーム　リエゾンウジオオクボ</t>
  </si>
  <si>
    <t>2691200204</t>
  </si>
  <si>
    <t>アスミルショウキボタキノウガタキョタクカイゴジギョウショ</t>
  </si>
  <si>
    <t>2691200212</t>
  </si>
  <si>
    <t>オレンジデイサービスセンターヴィラホウオウ</t>
  </si>
  <si>
    <t>グループホームヴィラホウオウ</t>
  </si>
  <si>
    <t>2691200220</t>
  </si>
  <si>
    <t>ニチイケアセンターミムロド</t>
  </si>
  <si>
    <t>京都府宇治市莵道藪里３７番地</t>
  </si>
  <si>
    <t>京都府宇治市莵道籔里３７番地</t>
  </si>
  <si>
    <t>カブシキカイシャオールウェーズ</t>
  </si>
  <si>
    <t>京都府宇治市広野町小根尾１２９番地の１</t>
  </si>
  <si>
    <t>2691200238</t>
  </si>
  <si>
    <t>グループホームスミレ</t>
  </si>
  <si>
    <t>612-8083</t>
  </si>
  <si>
    <t>京都府京都市伏見区京町九丁目５０番地　</t>
  </si>
  <si>
    <t>2691200246</t>
  </si>
  <si>
    <t>ウジオカモトアンシンカイゴノイエショウキボタキノウガタ</t>
  </si>
  <si>
    <t>京都府宇治市神明石塚54番地18</t>
  </si>
  <si>
    <t>2691200253</t>
  </si>
  <si>
    <t>トドウミョウジョウエンショウキボタキノウガタキョタクカイゴ</t>
  </si>
  <si>
    <t>京都府宇治市莵道岡谷16番地の3</t>
  </si>
  <si>
    <t>2691200261</t>
  </si>
  <si>
    <t>小多機の家　はなえみ</t>
  </si>
  <si>
    <t>ショウタキノイエ　ハナエミ</t>
  </si>
  <si>
    <t>京都府宇治市五ケ庄寺界道25-1</t>
  </si>
  <si>
    <t>カブシキガイシャオールウェーズ</t>
  </si>
  <si>
    <t>京都府宇治市神明石塚25番地の21</t>
  </si>
  <si>
    <t>2691200279</t>
  </si>
  <si>
    <t>グループホーム　おりーぶ</t>
  </si>
  <si>
    <t>グループホーム　オリーブ</t>
  </si>
  <si>
    <t>京都府宇治市神明宮北22番地の38</t>
  </si>
  <si>
    <t>株式会社SOYOKAZE</t>
  </si>
  <si>
    <t>カブシキガイシャソヨカゼ</t>
  </si>
  <si>
    <t>107-0061</t>
  </si>
  <si>
    <t>東京都港区北青山二丁目7番13号　プラセオ青山ビル</t>
  </si>
  <si>
    <t>2691200287</t>
  </si>
  <si>
    <t>ウジグループホームソヨカゼ</t>
  </si>
  <si>
    <t>京都府宇治市広野町西裏42番地の5</t>
  </si>
  <si>
    <t>2691200295</t>
  </si>
  <si>
    <t>ジカンサポート　クラシノハーモニー</t>
  </si>
  <si>
    <t>京都府宇治市木幡金草原14番地の4</t>
  </si>
  <si>
    <t>2691400028</t>
  </si>
  <si>
    <t>シモコマフレアイノイエ</t>
  </si>
  <si>
    <t>相楽郡精華町大字下狛小字清神前４２</t>
  </si>
  <si>
    <t>京都府京都市中京区河原町三条上る下丸屋町４２３</t>
  </si>
  <si>
    <t>2691400044</t>
  </si>
  <si>
    <t>小規模多機能型居宅介護　花笑み</t>
  </si>
  <si>
    <t>ショウキボタキノウガタキョタクカイゴ　ハナエミ</t>
  </si>
  <si>
    <t>京都府相楽郡精華町光台七丁目１１－３</t>
  </si>
  <si>
    <t>グループホーム　花笑み</t>
  </si>
  <si>
    <t>グループホーム　ハナエミ</t>
  </si>
  <si>
    <t>2691500017</t>
  </si>
  <si>
    <t>特別養護老人ホーム金木犀</t>
  </si>
  <si>
    <t>トクベツヨウゴロウジンホームキンモクセイ</t>
  </si>
  <si>
    <t>京都府船井郡京丹波町三ノ宮縄手３９</t>
  </si>
  <si>
    <t>京都府船井郡京丹波町三ノ宮小谷３０番地</t>
  </si>
  <si>
    <t>2691500033</t>
  </si>
  <si>
    <t>デイサービスセンターナンテン</t>
  </si>
  <si>
    <t>京都府船井郡京丹波町橋爪町田１０５番地</t>
  </si>
  <si>
    <t>2691500041</t>
  </si>
  <si>
    <t>シャカイフクシホウジ　キョウタンバチョ　デイサービスセンターホホエミ</t>
  </si>
  <si>
    <t>2691500058</t>
  </si>
  <si>
    <t>グループホームササユリ</t>
  </si>
  <si>
    <t>京都府船井郡京丹波町本庄宮ノ下２番地</t>
  </si>
  <si>
    <t>2691600015</t>
  </si>
  <si>
    <t>スズラン</t>
  </si>
  <si>
    <t>2691600023</t>
  </si>
  <si>
    <t>シノマゴゴロホーム</t>
  </si>
  <si>
    <t>グループホームツツジノイエ</t>
  </si>
  <si>
    <t>2691600031</t>
  </si>
  <si>
    <t>アユミノイエ</t>
  </si>
  <si>
    <t>京都府亀岡市篠町篠下中筋４４番地５</t>
  </si>
  <si>
    <t>地域密着型特別養護老人ホーム　あゆみ</t>
  </si>
  <si>
    <t>チイキミッチャクガタトクベツヨウゴロウジンホーム　アユミ</t>
  </si>
  <si>
    <t>京都府亀岡市篠町篠下中筋４３番地３</t>
  </si>
  <si>
    <t>株式会社　ピュアロージュ</t>
  </si>
  <si>
    <t>カブシキガイシャ　ピュアロージュ</t>
  </si>
  <si>
    <t>601-8393</t>
  </si>
  <si>
    <t>京都府京都市南区吉祥院中河原里西町２６番地１階</t>
  </si>
  <si>
    <t>2691600049</t>
  </si>
  <si>
    <t>カメオカヨウフウソウ</t>
  </si>
  <si>
    <t>グループホームカメオカヨウフウソウ</t>
  </si>
  <si>
    <t>ケアコミュニティ株式会社</t>
  </si>
  <si>
    <t>ケアコミュニティカブシキガイシャ</t>
  </si>
  <si>
    <t>621-0802</t>
  </si>
  <si>
    <t>京都府亀岡市北河原町２丁目７番３１-１０６号</t>
  </si>
  <si>
    <t>2691600072</t>
  </si>
  <si>
    <t>カメオカセイセンソウ</t>
  </si>
  <si>
    <t>京都府亀岡市曽我部町南条下河原８番</t>
  </si>
  <si>
    <t>社会福祉法人倣襄会</t>
  </si>
  <si>
    <t>シャカイフクシホウジンホウジョウカイ</t>
  </si>
  <si>
    <t>京都府亀岡市篠町篠下中筋４５番地１</t>
  </si>
  <si>
    <t>2691600080</t>
  </si>
  <si>
    <t>ホットルームアユミ</t>
  </si>
  <si>
    <t>京都府亀岡市篠町篠下中筋４５番地３</t>
  </si>
  <si>
    <t>京都府亀岡市新町１５番地</t>
  </si>
  <si>
    <t>2691600098</t>
  </si>
  <si>
    <t>シンマチショウキボタキノウホーム</t>
  </si>
  <si>
    <t>2691600106</t>
  </si>
  <si>
    <t>イリョウホウジンカメオカビョウインケヤキグループホーム</t>
  </si>
  <si>
    <t>カブシキカイシャコウセイカイ</t>
  </si>
  <si>
    <t>京都府亀岡市千歳町千歳後田２３番地５</t>
  </si>
  <si>
    <t>2691600114</t>
  </si>
  <si>
    <t>ショウキボタキノウホームサンアイノサトウツネ</t>
  </si>
  <si>
    <t>京都府亀岡市宇津根町土井ノ内４８番地１</t>
  </si>
  <si>
    <t>グループホーム三愛の里うつね</t>
  </si>
  <si>
    <t>グループホームサンアイノサトウツネ</t>
  </si>
  <si>
    <t>株式会社菱田鍼灸整骨院</t>
  </si>
  <si>
    <t>カブシキカイシャヒシダシンキュウセイコツイン</t>
  </si>
  <si>
    <t>京都府亀岡市中矢田町才ノ溝１番地３６</t>
  </si>
  <si>
    <t>2691600122</t>
  </si>
  <si>
    <t>あおぞらリハビリデイサービスセンター</t>
  </si>
  <si>
    <t>アオゾラリハビリデイサービスセンター</t>
  </si>
  <si>
    <t>京都府亀岡市西つつじケ丘五月台１丁目２４－１</t>
  </si>
  <si>
    <t>社会福祉法人松寿苑　</t>
  </si>
  <si>
    <t>シャカイフクシホウジンショウジュウエン</t>
  </si>
  <si>
    <t>2691800029</t>
  </si>
  <si>
    <t>高齢者支援センター松寿苑小規模特養あたご</t>
  </si>
  <si>
    <t>コウレイシャシエンセンターショウジュエンショウキボトクヨウアタゴ</t>
  </si>
  <si>
    <t>京都府城陽市寺田林ノ口１１番６４</t>
  </si>
  <si>
    <t>2691800045</t>
  </si>
  <si>
    <t>イコイノムラ・トクラノイエ</t>
  </si>
  <si>
    <t>京都府綾部市十倉名畑町欠戸２０番地の１</t>
  </si>
  <si>
    <t>620-0853</t>
  </si>
  <si>
    <t>京都府福知山市長田大野下２７３７番地１２</t>
  </si>
  <si>
    <t>2691800078</t>
  </si>
  <si>
    <t>ミストラル　とよさと</t>
  </si>
  <si>
    <t>ミストラル　トヨサト</t>
  </si>
  <si>
    <t>京都府綾部市栗町土居ノ内３1</t>
  </si>
  <si>
    <t>シャカイフクシホウジン　キョウトシンセイフクシカイ</t>
  </si>
  <si>
    <t>京都府亀岡市余部町谷川尻１１番地５</t>
  </si>
  <si>
    <t>2691800086</t>
  </si>
  <si>
    <t>グループホーム　京都綾部こすもすの郷１号館</t>
  </si>
  <si>
    <t>グループホーム　キョウトアヤベコスモスノサトイチゴウカン</t>
  </si>
  <si>
    <t>京都府綾部市高津町遠所１番６２１</t>
  </si>
  <si>
    <t>社会福祉法人　松寿苑</t>
  </si>
  <si>
    <t>2691800094</t>
  </si>
  <si>
    <t>株式会社　ニチイ学館</t>
  </si>
  <si>
    <t>カブシキガイシャ　ニチイガッカン</t>
  </si>
  <si>
    <t>2691800102</t>
  </si>
  <si>
    <t>ニチイケアセンターユラノサト</t>
  </si>
  <si>
    <t>623-0223</t>
  </si>
  <si>
    <t>京都府綾部市豊里町福垣２４３番地</t>
  </si>
  <si>
    <t>2691800136</t>
  </si>
  <si>
    <t>グループホーム　京都綾部こすもすの郷２号館</t>
  </si>
  <si>
    <t>グループホーム　キョウトアヤベコスモスノサトニゴウカン</t>
  </si>
  <si>
    <t>公益社団法人　京都保健会</t>
  </si>
  <si>
    <t>コウエキシャダンホウジン　キョウトホケンカイ</t>
  </si>
  <si>
    <t>京都府京都市右京区太秦棚森町18-13京医協ビル2階</t>
  </si>
  <si>
    <t>2691800144</t>
  </si>
  <si>
    <t>公益社団法人京都保健会　複合型サービスきょうりつ</t>
  </si>
  <si>
    <t>コウエキシャダンホウジンキョウトホケンカイ　フクゴウガタサービスキョウリツ</t>
  </si>
  <si>
    <t>2691800169</t>
  </si>
  <si>
    <t>どんぐりの家　絆</t>
  </si>
  <si>
    <t>ドングリノイエ　キズナ</t>
  </si>
  <si>
    <t>株式会社nicon</t>
  </si>
  <si>
    <t>カブシキガイシャニコン</t>
  </si>
  <si>
    <t>623-0026</t>
  </si>
  <si>
    <t>京都府綾部市神宮寺町西谷２２</t>
  </si>
  <si>
    <t>2691800177</t>
  </si>
  <si>
    <t>チイキミッチャクガタツウショカイゴジギョウショケンサポ</t>
  </si>
  <si>
    <t>2691800185</t>
  </si>
  <si>
    <t>小規模多機能　そらいろ</t>
  </si>
  <si>
    <t>ショウキボタキノウ　ソライロ</t>
  </si>
  <si>
    <t>京都府綾部市上杉町花ノ木２番地３</t>
  </si>
  <si>
    <t>2691800193</t>
  </si>
  <si>
    <t>山家　小規模多機能型居宅介護施設　やまぶき</t>
  </si>
  <si>
    <t>ヤマガ　ショウキボタキノウガタキョタクカイゴシセツ　ヤマブキ</t>
  </si>
  <si>
    <t>京都府綾部市上原町木トラ１番地３</t>
  </si>
  <si>
    <t>2691800201</t>
  </si>
  <si>
    <t>ナカスジ　ショウキボタキノウガタキョタクカイゴシセツ　タント</t>
  </si>
  <si>
    <t>京都府舞鶴市字京田63番地</t>
  </si>
  <si>
    <t>2691800219</t>
  </si>
  <si>
    <t>リハプライド 綾部</t>
  </si>
  <si>
    <t>リハプライド アヤベ</t>
  </si>
  <si>
    <t>シャカイフクシホウジンヨサグンフクシカイ</t>
  </si>
  <si>
    <t>2692000025</t>
  </si>
  <si>
    <t>フレアイホームジングウジ</t>
  </si>
  <si>
    <t>2692000033</t>
  </si>
  <si>
    <t>グループホームヨサノ</t>
  </si>
  <si>
    <t>株式会社 うえもり</t>
  </si>
  <si>
    <t>カブシキガイシャ　ウエモリ</t>
  </si>
  <si>
    <t>京都府与謝郡与謝野町明石６５２―１</t>
  </si>
  <si>
    <t>2692000041</t>
  </si>
  <si>
    <t>カイゴハウスウエモリ</t>
  </si>
  <si>
    <t>京都府与謝郡与謝野町明石６４２－２</t>
  </si>
  <si>
    <t>ヨザグンフクシカイ</t>
  </si>
  <si>
    <t>2692000058</t>
  </si>
  <si>
    <t>オキナギノイエ</t>
  </si>
  <si>
    <t>京都府与謝郡伊根町平田小字堂田１５１番地１</t>
  </si>
  <si>
    <t>2692000066</t>
  </si>
  <si>
    <t>京都府与謝郡与謝野町字岩滝９０１番１</t>
  </si>
  <si>
    <t>2692000082</t>
  </si>
  <si>
    <t>アルケルデイ・ユメライフ</t>
  </si>
  <si>
    <t>京都府与謝郡与謝野町男山２１７－１－３</t>
  </si>
  <si>
    <t>2692000090</t>
  </si>
  <si>
    <t>イワタキアジサイエンヒヨリ</t>
  </si>
  <si>
    <t>京都府与謝郡与謝野町岩滝98-1</t>
  </si>
  <si>
    <t>next care株式会社</t>
  </si>
  <si>
    <t xml:space="preserve"> ネクストケアカブシキガイシャ</t>
  </si>
  <si>
    <t>京都府与謝郡伊根町大原494番地</t>
  </si>
  <si>
    <t>2692000108</t>
  </si>
  <si>
    <t>デイサービス　楓</t>
  </si>
  <si>
    <t>デイサービス　カエデ</t>
  </si>
  <si>
    <t>2692000116</t>
  </si>
  <si>
    <t>ミンナノウチカヤオク</t>
  </si>
  <si>
    <t>京都府与謝郡与謝野町加悦奥138-3</t>
  </si>
  <si>
    <t>2692000124</t>
  </si>
  <si>
    <t>ミンナノウチウシロノ</t>
  </si>
  <si>
    <t>京都府与謝郡与謝野町後野542-6</t>
  </si>
  <si>
    <t>合同会社　松本リハビリ研究所</t>
  </si>
  <si>
    <t>ゴウドウカイシャ　マツモトリハビリケンキュウショ</t>
  </si>
  <si>
    <t>京都府与謝郡与謝野町明石1502番地1</t>
  </si>
  <si>
    <t>2692000132</t>
  </si>
  <si>
    <t>しずちゃんハウス</t>
  </si>
  <si>
    <t>シズチャンハウス</t>
  </si>
  <si>
    <t>京都府与謝郡与謝野町弓木1番地</t>
  </si>
  <si>
    <t>株式会社　ダイボシ</t>
  </si>
  <si>
    <t>カブシキガイシャ　ダイボシ</t>
  </si>
  <si>
    <t>2692100015</t>
  </si>
  <si>
    <t>グループデイ　ひだまりの家</t>
  </si>
  <si>
    <t>グループデイ　ヒダマリノイエ</t>
  </si>
  <si>
    <t>2692100023</t>
  </si>
  <si>
    <t>グループホーム　せいらん</t>
  </si>
  <si>
    <t>グループホーム　セイラン</t>
  </si>
  <si>
    <t>629-2231</t>
  </si>
  <si>
    <t>京都府宮津市字小松下ヶ濱３２６番地の１</t>
  </si>
  <si>
    <t>介護レスキュー株式会社</t>
  </si>
  <si>
    <t>カイゴレスキューカブシキガイシャ</t>
  </si>
  <si>
    <t>京都府京丹後市大宮町口大野1649-1</t>
  </si>
  <si>
    <t>2692100031</t>
  </si>
  <si>
    <t>カイゴレスキューミヤヅジギョウショ</t>
  </si>
  <si>
    <t>京都府宮津市本町1000番地</t>
  </si>
  <si>
    <t>627-0024</t>
  </si>
  <si>
    <t>2692100049</t>
  </si>
  <si>
    <t>ハゴロモエンミヤヅノイエ</t>
  </si>
  <si>
    <t>京都府宮津市鶴賀２１３０番地</t>
  </si>
  <si>
    <t>2692100056</t>
  </si>
  <si>
    <t>リ・スタイルツウショカイゴジギョウショ</t>
  </si>
  <si>
    <t>京都府宮津市字鶴賀２０６１番地の１６</t>
  </si>
  <si>
    <t>社会福祉法人　成光苑</t>
  </si>
  <si>
    <t>シャカイフクシホウジン　セイコウエン　</t>
  </si>
  <si>
    <t>2692600014</t>
  </si>
  <si>
    <t>あっとホーム　らく楽</t>
  </si>
  <si>
    <t>アットホーム　ラクラク</t>
  </si>
  <si>
    <t>620-0987</t>
  </si>
  <si>
    <t>京都府福知山市鴨野町５７番地</t>
  </si>
  <si>
    <t>2692600030</t>
  </si>
  <si>
    <t>認知症高齢者グループホーム　とだ</t>
  </si>
  <si>
    <t>ニンチショウコウレイシャグループホーム　トダ</t>
  </si>
  <si>
    <t>特定非営利活動法人　ふくし夢工房</t>
  </si>
  <si>
    <t>トクテイヒエイリカツドウホウジン　フクシユメコウボウ</t>
  </si>
  <si>
    <t>2692600048</t>
  </si>
  <si>
    <t>デイケアホームカナヤサンチョウメ</t>
  </si>
  <si>
    <t>京都府福知山市大江町金屋７２４番地</t>
  </si>
  <si>
    <t>特定非営利活動法人　こもれび</t>
  </si>
  <si>
    <t>トクテイヒエイリカツドウホウジン　コモレビ</t>
  </si>
  <si>
    <t>2692600089</t>
  </si>
  <si>
    <t>京都府福知山市字長田７８５</t>
  </si>
  <si>
    <t>2692600097</t>
  </si>
  <si>
    <t>厚ニコニコハウス　りんご村</t>
  </si>
  <si>
    <t>アツニコニコハウス　リンゴムラ</t>
  </si>
  <si>
    <t>シャカイフクシホウジンセンニンフクシジギョウカイ</t>
  </si>
  <si>
    <t>2692600105</t>
  </si>
  <si>
    <t>ヒダマリデイサービスセンター</t>
  </si>
  <si>
    <t>京都府福知山市夜久野町平野８３４番地</t>
  </si>
  <si>
    <t>2692600113</t>
  </si>
  <si>
    <t>駅南ニコニコハウス　りんご村</t>
  </si>
  <si>
    <t>エキナンニコニコハウス　リンゴムラ</t>
  </si>
  <si>
    <t>京都府福知山市駅南町２丁目２７０番地</t>
  </si>
  <si>
    <t>2692600121</t>
  </si>
  <si>
    <t>2692600139</t>
  </si>
  <si>
    <t>小規模多機能型居宅介護事業　おとなせ</t>
  </si>
  <si>
    <t>ショウキボタキノウガタキョタクカイゴジギョウ　オトナセ</t>
  </si>
  <si>
    <t>京都府福知山市猪崎７５４番地５３</t>
  </si>
  <si>
    <t>2692600147</t>
  </si>
  <si>
    <t>ニコニコハウス　りんご村</t>
  </si>
  <si>
    <t>ニコニコハウス　リンゴムラ</t>
  </si>
  <si>
    <t>福知山市三和町千束８３２</t>
  </si>
  <si>
    <t>2692600154</t>
  </si>
  <si>
    <t>地域密着型介護老人福祉施設　橘</t>
  </si>
  <si>
    <t>チイキミッチャクガタカイゴロウジンフクシシセツ　タチバナ　</t>
  </si>
  <si>
    <t>福知山市三和町千束８２４番地</t>
  </si>
  <si>
    <t>社会福祉法人　空心福祉会</t>
  </si>
  <si>
    <t>シャカイフクシホウジン　クウシンフクシカイ　</t>
  </si>
  <si>
    <t>京都府福知山市字天田小字大塚１４－１</t>
  </si>
  <si>
    <t>2692600162</t>
  </si>
  <si>
    <t>エルムデイサービス</t>
  </si>
  <si>
    <t>グループホームエルム</t>
  </si>
  <si>
    <t>特別養護老人ホーム　えるむ</t>
  </si>
  <si>
    <t>トクベツヨウゴロウジンホーム　エルム</t>
  </si>
  <si>
    <t>2692600170</t>
  </si>
  <si>
    <t>土ニコニコハウス　にっこり村</t>
  </si>
  <si>
    <t>ツチニコニコハウス　ニッコリムラ</t>
  </si>
  <si>
    <t>京都府福知山市字土小字山ノ下６０番地</t>
  </si>
  <si>
    <t>2692600188</t>
  </si>
  <si>
    <t>今安ニコニコハウス　にっこり村</t>
  </si>
  <si>
    <t>イマヤスニコニコハウス　ニッコリムラ</t>
  </si>
  <si>
    <t>620-0953</t>
  </si>
  <si>
    <t>京都府福知山市字今安小字前田１００４番地の１</t>
  </si>
  <si>
    <t>今安ニコニコハウス</t>
  </si>
  <si>
    <t>イマヤスニコニコハウス</t>
  </si>
  <si>
    <t>2692600196</t>
  </si>
  <si>
    <t>デイサービスセンター　庵</t>
  </si>
  <si>
    <t>デイサービスセンター　イオリ</t>
  </si>
  <si>
    <t>2692600204</t>
  </si>
  <si>
    <t>シャカイフクシホウジンセイコウエンアンシンケアコールセンターニジュウヨン</t>
  </si>
  <si>
    <t>京都府福知山市字猪野々３１番地の１</t>
  </si>
  <si>
    <t>2692600212</t>
  </si>
  <si>
    <t>小規模多機能施設　北陵の里</t>
  </si>
  <si>
    <t>ショウキボタキノウシセツ　ホクリョウノサト</t>
  </si>
  <si>
    <t>グループホーム　風花</t>
  </si>
  <si>
    <t>グループホーム　カザハナ</t>
  </si>
  <si>
    <t>介護老人福祉施設　きらら</t>
  </si>
  <si>
    <t>カイゴロウジンフクシシセツ　キララ</t>
  </si>
  <si>
    <t>エムズケア株式会社</t>
  </si>
  <si>
    <t>エムズケアカブシキガイシャ</t>
  </si>
  <si>
    <t>京都府福知山市篠尾新町一丁目７５番地</t>
  </si>
  <si>
    <t>2692600253</t>
  </si>
  <si>
    <t>フィットネス型デイサービス　えむずケア</t>
  </si>
  <si>
    <t>フィットネスガタデイサービス　エムズケア</t>
  </si>
  <si>
    <t>医療法人　育成会</t>
  </si>
  <si>
    <t>イリョウホウジン　イクセイカイ</t>
  </si>
  <si>
    <t>京都府福知山市夜久野町直見６２６７番地の１</t>
  </si>
  <si>
    <t>2692600279</t>
  </si>
  <si>
    <t>ぐるーぷほーむ　森の家</t>
  </si>
  <si>
    <t>グループホーム　モリノイエ</t>
  </si>
  <si>
    <t>京都府福知山市夜久野町直見４番地の７</t>
  </si>
  <si>
    <t>2692700012</t>
  </si>
  <si>
    <t>フレアイホームシンアイ</t>
  </si>
  <si>
    <t>舞鶴市余部上４４０番地の１</t>
  </si>
  <si>
    <t>2692700020</t>
  </si>
  <si>
    <t>イリョウホウジンシャダンソトマツイインハーモニーグループホーム</t>
  </si>
  <si>
    <t>2692700046</t>
  </si>
  <si>
    <t>やすらぎ苑　しょうちゃんの家</t>
  </si>
  <si>
    <t>ヤスラギエン　ショウチャンノイエ</t>
  </si>
  <si>
    <t>シャカイフクシホウジン　セイコウエン</t>
  </si>
  <si>
    <t>2692700053</t>
  </si>
  <si>
    <t>グループ・ホームマイム</t>
  </si>
  <si>
    <t>地域密着型介護老人福祉施設　ライフ・ステージ舞夢</t>
  </si>
  <si>
    <t>チイキミッチャクガタカイゴロウジンフクシシセツ　ライフステージマイム</t>
  </si>
  <si>
    <t>2692700061</t>
  </si>
  <si>
    <t>小規模多機能型居宅介護事業所「やすらぎ苑　丸山の家」</t>
  </si>
  <si>
    <t>ショウキボタキノウカタキョタクカイゴジギョウショ「ヤスラギエン　マルヤマノイエ」</t>
  </si>
  <si>
    <t>京都府舞鶴市丸山口町２３番地１</t>
  </si>
  <si>
    <t>京都府舞鶴市市場３９０番地</t>
  </si>
  <si>
    <t>2692700079</t>
  </si>
  <si>
    <t>大阪府摂津市千里丘３丁目１６番地７</t>
  </si>
  <si>
    <t>2692700087</t>
  </si>
  <si>
    <t>デイ・ホーム　和夢</t>
  </si>
  <si>
    <t>デイ・ホーム　ワム</t>
  </si>
  <si>
    <t>京都府舞鶴市下福井小字大野辺９２８番地３</t>
  </si>
  <si>
    <t>シャカイフクシホウジンダイジュカイ</t>
  </si>
  <si>
    <t>2692700103</t>
  </si>
  <si>
    <t>オンブラージュヤノスケ</t>
  </si>
  <si>
    <t>京都府舞鶴市矢之助町２８－７</t>
  </si>
  <si>
    <t>京都府舞鶴市字安岡小字中山１０７６</t>
  </si>
  <si>
    <t>2692700111</t>
  </si>
  <si>
    <t>ヤスラギエンアマルベノイエ</t>
  </si>
  <si>
    <t>京都府舞鶴市字余部下９２１－２</t>
  </si>
  <si>
    <t>2692700137</t>
  </si>
  <si>
    <t>アンシンケアコールセンターキョウラク</t>
  </si>
  <si>
    <t>2692700145</t>
  </si>
  <si>
    <t>ヤスラギエンヒキツチノイエ</t>
  </si>
  <si>
    <t>京都府舞鶴市引土１８２－１</t>
  </si>
  <si>
    <t>京都府舞鶴市北浜町３－１０</t>
  </si>
  <si>
    <t>2692700152</t>
  </si>
  <si>
    <t>地域密着型特別養護老人ホームやすらぎの郷</t>
  </si>
  <si>
    <t>チイキミッチャクガタトクベツヨウゴロウジンホームヤスラギノサト</t>
  </si>
  <si>
    <t>社会福祉法人　大樹会</t>
  </si>
  <si>
    <t>2692700160</t>
  </si>
  <si>
    <t>グループデイ　いろり</t>
  </si>
  <si>
    <t>グループデイ　イロリ</t>
  </si>
  <si>
    <t>京都府舞鶴市字行永１７９２番地</t>
  </si>
  <si>
    <t>有限会社グっとサポート</t>
  </si>
  <si>
    <t>ユウゲンガイシャグットサポート</t>
  </si>
  <si>
    <t>919-2224</t>
  </si>
  <si>
    <t>福井県大飯郡高浜町薗部47－4</t>
  </si>
  <si>
    <t>2692700178</t>
  </si>
  <si>
    <t>小規模多機能型居宅介護　ココ・ガーデン</t>
  </si>
  <si>
    <t>ショウキボタキノウガタキョタクカイゴ　ココ・ガーデン</t>
  </si>
  <si>
    <t>京都府舞鶴市田中町3－3</t>
  </si>
  <si>
    <t>合同会社コクア</t>
  </si>
  <si>
    <t>ゴウドウカイシャコクア</t>
  </si>
  <si>
    <t>625-0043</t>
  </si>
  <si>
    <t>京都府舞鶴市溝尻梅ケ谷２番地１３</t>
  </si>
  <si>
    <t>2692700194</t>
  </si>
  <si>
    <t>デイサービスコクア</t>
  </si>
  <si>
    <t>京都府舞鶴市市場60番地</t>
  </si>
  <si>
    <t>大阪府摂津市千里丘三丁目１６番地７号</t>
  </si>
  <si>
    <t>2692700202</t>
  </si>
  <si>
    <t>ライフステージユメサキ</t>
  </si>
  <si>
    <t>京都府舞鶴市引土小字川原田470番地</t>
  </si>
  <si>
    <t>2692800010</t>
  </si>
  <si>
    <t>ショウキボタキノウガタキョタクカイゴ「ドングリノイエ」</t>
  </si>
  <si>
    <t>2692800028</t>
  </si>
  <si>
    <t>医療法人　啓信会　小規模多機能ホームリエゾン萌木の村</t>
  </si>
  <si>
    <t>イリョウホウジン　ケイシンカイ　ショウキボタキノウホーム　リエゾンモエギノムラ</t>
  </si>
  <si>
    <t>医療法人　啓信会　グループホーム　リエゾン萌木の村</t>
  </si>
  <si>
    <t>イリョウホウジン　ケイシンカイ　グループホーム　リエゾンモエギノムラ</t>
  </si>
  <si>
    <t>2692800036</t>
  </si>
  <si>
    <t>グループホームヒダマリハマミチウラ</t>
  </si>
  <si>
    <t>2692800044</t>
  </si>
  <si>
    <t>ユウアイノイエ</t>
  </si>
  <si>
    <t>グループホーム　ゆうあい寺田</t>
  </si>
  <si>
    <t>グループホーム　ユウアイテラダ</t>
  </si>
  <si>
    <t>京都府宇治市神明石塚５９番地の１</t>
  </si>
  <si>
    <t>2692800051</t>
  </si>
  <si>
    <t>ショウキボタキノウホームマゴコロジョウヨウ</t>
  </si>
  <si>
    <t>京都府城陽市富野南清水68番６</t>
  </si>
  <si>
    <t>社会福祉法人　城陽福祉会</t>
  </si>
  <si>
    <t>シャカイフクシホウジン　ジョウヨウフクシカイ</t>
  </si>
  <si>
    <t>京都府城陽市平川浜道裏２０－１</t>
  </si>
  <si>
    <t>2692800069</t>
  </si>
  <si>
    <t>グループホームヒダマリカジツカ</t>
  </si>
  <si>
    <t>京都府城陽市平川鍛治塚５３番地</t>
  </si>
  <si>
    <t>有限会社　ホワイティー</t>
  </si>
  <si>
    <t>ユウゲンガイシャ　ホワイティー</t>
  </si>
  <si>
    <t>京都府城陽市市辺小梨間３３番地２</t>
  </si>
  <si>
    <t>2692800077</t>
  </si>
  <si>
    <t>小規模多機能　久津川ホワイティー</t>
  </si>
  <si>
    <t>ショウキボタキノウ　クツカワホワイティー</t>
  </si>
  <si>
    <t>京都府城陽市平川野原１６番地１８</t>
  </si>
  <si>
    <t>ユウゲンカイシャホワイティー</t>
  </si>
  <si>
    <t>2692800085</t>
  </si>
  <si>
    <t>デイサービス　保和囲邸</t>
  </si>
  <si>
    <t>デイサービス　ホワイテイ</t>
  </si>
  <si>
    <t>2692800101</t>
  </si>
  <si>
    <t>特別養護老人ホームひだまり平川</t>
  </si>
  <si>
    <t>トクベツヨウゴロウジンホームヒダマリヒラカワ</t>
  </si>
  <si>
    <t>シャカイフクシホウジンジョウヨウフクシカイ</t>
  </si>
  <si>
    <t>2692801190</t>
  </si>
  <si>
    <t>小規模多機能型居宅介護　ひだまり鍛冶塚</t>
  </si>
  <si>
    <t>ショウキボタキノウカタキョタクカイゴ　ヒダマリカジツカ</t>
  </si>
  <si>
    <t>京都府城陽市平川鍛冶塚５３</t>
  </si>
  <si>
    <t>有限会社ホワイテイー</t>
  </si>
  <si>
    <t>ユウゲンカイシャホワイテイー</t>
  </si>
  <si>
    <t>京都府城陽市市辺小梨間33-2</t>
  </si>
  <si>
    <t>2692801208</t>
  </si>
  <si>
    <t>小規模多機能　青谷ホワイテイー</t>
  </si>
  <si>
    <t>ショウキボタキノウ　アオダニホワイテイー</t>
  </si>
  <si>
    <t>特定非営利活動法人　介護の家コスモス男山　</t>
  </si>
  <si>
    <t>トクテイヒエイリカツドウホウジン　カイゴノイエコスモスオトコヤマ　</t>
  </si>
  <si>
    <t>614-8371</t>
  </si>
  <si>
    <t>八幡市男山雄徳９番地６</t>
  </si>
  <si>
    <t>2692900026</t>
  </si>
  <si>
    <t>コスモスオトコヤマ</t>
  </si>
  <si>
    <t>ヤワタシシヤカイフクシキヨウギカイ</t>
  </si>
  <si>
    <t>2692900034</t>
  </si>
  <si>
    <t>ヤワタシシャカイフクシキョウギカイハチジュエンデイサービス</t>
  </si>
  <si>
    <t>株式会社　すずらん</t>
  </si>
  <si>
    <t>カブシキガイシャ　スズラン</t>
  </si>
  <si>
    <t>614-8361</t>
  </si>
  <si>
    <t>八幡市男山指月１５－９</t>
  </si>
  <si>
    <t>2692900042</t>
  </si>
  <si>
    <t>小規模多機能居宅介護　ぽんぽこ　</t>
  </si>
  <si>
    <t>ショウキボタキノウキョタクカイゴ　ポンポコ　</t>
  </si>
  <si>
    <t>医療法人社団　洛和会　</t>
  </si>
  <si>
    <t>イリョウホウジンシャダン　ラクワカイ</t>
  </si>
  <si>
    <t>604-8405</t>
  </si>
  <si>
    <t>京都府京都市中京区西ノ京車坂町９番地</t>
  </si>
  <si>
    <t>2692900059</t>
  </si>
  <si>
    <t>ラクワグループホームヤワタハシモト</t>
  </si>
  <si>
    <t>614-8348</t>
  </si>
  <si>
    <t>京都府八幡市橋本東原65番地４</t>
  </si>
  <si>
    <t>医療法人社団　紀洋会</t>
  </si>
  <si>
    <t>イリョウホウジンシャダン　キヨウカイ</t>
  </si>
  <si>
    <t>669-2202</t>
  </si>
  <si>
    <t>兵庫県篠山市東吹１０１５番１</t>
  </si>
  <si>
    <t>2692900067</t>
  </si>
  <si>
    <t>認知症対応型共同生活介護　グループホーム　ふくろくの郷</t>
  </si>
  <si>
    <t>ニンチショウタイオウガタキョウドウセイカツカイゴ　グループホーム　フクロクノサト</t>
  </si>
  <si>
    <t>京都府八幡市八幡福禄谷１６６番地１</t>
  </si>
  <si>
    <t>2692900075</t>
  </si>
  <si>
    <t>特別養護老人ホームＹＭＢＴ</t>
  </si>
  <si>
    <t>トクベツヨウゴロウジンホームワイエムビーティ</t>
  </si>
  <si>
    <t>京都府八幡市男山石城１番地４</t>
  </si>
  <si>
    <t>テイキジュンカイ・ズイジタイオウガタホウモンカイゴカンゴワイエムビーティ</t>
  </si>
  <si>
    <t>京都府八幡市八幡清水井31番地</t>
  </si>
  <si>
    <t>2692900083</t>
  </si>
  <si>
    <t>キョウトヒマワリエン</t>
  </si>
  <si>
    <t>2692900091</t>
  </si>
  <si>
    <t>医療法人社団医泉会　看護多機能施設すみれ</t>
  </si>
  <si>
    <t>イリョウホウジンシャダンイズミカイ　カンゴタキノウシセツスミレ</t>
  </si>
  <si>
    <t>2692900109</t>
  </si>
  <si>
    <t>特別養護老人ホーム京都ひまわり園</t>
  </si>
  <si>
    <t>トクベツヨウゴロウジンホームキョウトヒマワリエン</t>
  </si>
  <si>
    <t>2692900117</t>
  </si>
  <si>
    <t>特別養護老人ホーム京都ひまわり園アネックス</t>
  </si>
  <si>
    <t>トクベツヨウゴロウジンホームキョウトヒマワリエンアネックス</t>
  </si>
  <si>
    <t>京都府八幡市八幡清水井３０番地の１</t>
  </si>
  <si>
    <t>特定非営利法人　ほのぼの福祉会</t>
  </si>
  <si>
    <t>トクテイヒエイリホウジン　ホノボノフクシカイ</t>
  </si>
  <si>
    <t>2693000024</t>
  </si>
  <si>
    <t>サポートハウスホノボノ</t>
  </si>
  <si>
    <t>2693000057</t>
  </si>
  <si>
    <t>センシュンカイデイサービスセンターカザグルマ</t>
  </si>
  <si>
    <t>101-8688</t>
  </si>
  <si>
    <t>2693000073</t>
  </si>
  <si>
    <t>ニチイノホホエミナガオカキョウ</t>
  </si>
  <si>
    <t>ニチイケアセンター長岡京　グループホーム　ニチイのほほえみ</t>
  </si>
  <si>
    <t>ニチイケアセンターナガオカキョウ　グループホーム　ニチイノホホエミ</t>
  </si>
  <si>
    <t>2693000081</t>
  </si>
  <si>
    <t>長岡京ケアハートガーデン　グループホーム今里</t>
  </si>
  <si>
    <t>ナガオカキョウケアハートガーデン　グループホームイマザト</t>
  </si>
  <si>
    <t>京都府長岡京市今里畔町２１番１</t>
  </si>
  <si>
    <t>特定非営利法人エイチアンドイーグループ</t>
  </si>
  <si>
    <t>トクテイヒエイリホウジンエイチアンドイーグループ</t>
  </si>
  <si>
    <t>京都府長岡京市東和苑１－４</t>
  </si>
  <si>
    <t>2693000099</t>
  </si>
  <si>
    <t>グループホームダイノジ</t>
  </si>
  <si>
    <t>京都府長岡京市奥海印寺竹之下１８番地１</t>
  </si>
  <si>
    <t>2693000107</t>
  </si>
  <si>
    <t>2693000115</t>
  </si>
  <si>
    <t>特別養護老人ホームともおか</t>
  </si>
  <si>
    <t>トクベツヨウゴロウジンホームトモオカ</t>
  </si>
  <si>
    <t>一般財団法人　長岡記念財団法人</t>
  </si>
  <si>
    <t>イッパンザイダンホウジン　ナガオカキネンザイダンホウジン</t>
  </si>
  <si>
    <t>京都府長岡京市友岡４丁目１８－１</t>
  </si>
  <si>
    <t>2693000123</t>
  </si>
  <si>
    <t>グループホーム　ローズマリー</t>
  </si>
  <si>
    <t>京都府長岡京市友岡４丁目４３</t>
  </si>
  <si>
    <t>2693000131</t>
  </si>
  <si>
    <t>センシュンカイデイサービスセンターハネグルマ</t>
  </si>
  <si>
    <t>せんしゅんかいグループホーム　小春</t>
  </si>
  <si>
    <t>センシュンカイグループホーム　コハル</t>
  </si>
  <si>
    <t>2693000149</t>
  </si>
  <si>
    <t>小規模多機能型居宅介護　あさつゆ</t>
  </si>
  <si>
    <t>ショウキボタキノウガタキョタクカイゴ　アサツユ</t>
  </si>
  <si>
    <t>京都府長岡京市久貝２丁目１５－１７坪内マンション１階</t>
  </si>
  <si>
    <t>シャカイフクシホウジンカイインジトクジュカイ</t>
  </si>
  <si>
    <t>2693000156</t>
  </si>
  <si>
    <t>特別養護老人ホーム第二竹の里ホーム</t>
  </si>
  <si>
    <t>トクベツヨウゴロウジンホームダイニタケノサトホーム</t>
  </si>
  <si>
    <t>京都府長岡京市奥海印寺太鼓山１８</t>
  </si>
  <si>
    <t>2693000164</t>
  </si>
  <si>
    <t>笑顔リハぷらす　長岡今里店</t>
  </si>
  <si>
    <t>エガオリハプラス　ナガオカイマザトテン</t>
  </si>
  <si>
    <t>京都府長岡京市今里彦林６－１</t>
  </si>
  <si>
    <t>京都府長岡京市開田二丁目１４－２６</t>
  </si>
  <si>
    <t>2693000172</t>
  </si>
  <si>
    <t>センシュンカイショウキボタキノウガタキョタクカイゴジギョウショノドカ</t>
  </si>
  <si>
    <t>株式会社ライフケア・ビジョン</t>
  </si>
  <si>
    <t>カブシキガイシャライフケア・ビジョン</t>
  </si>
  <si>
    <t>533-0033</t>
  </si>
  <si>
    <t>大阪府大阪市東淀川区東中島一丁目１８番２２号</t>
  </si>
  <si>
    <t>2693000180</t>
  </si>
  <si>
    <t>ハッピースタッフナガオカテンジン</t>
  </si>
  <si>
    <t>京都府長岡京市長岡２丁目１１－１３</t>
  </si>
  <si>
    <t>社会福祉法人　物集女福祉会</t>
  </si>
  <si>
    <t>シャカイフクシホウジン　モズメフクシカイ</t>
  </si>
  <si>
    <t>京都府向日市物集女町池ノ裏18-1</t>
  </si>
  <si>
    <t>2693000198</t>
  </si>
  <si>
    <t>地域密着型特別養護老人ホーム　サニーリッジbio</t>
  </si>
  <si>
    <t>チイキミッチャクガタトクベツヨウゴロウジンホーム　サニーリッジビオ</t>
  </si>
  <si>
    <t>2693000206</t>
  </si>
  <si>
    <t>小規模多機能型居宅介護事業所　きりしま荘</t>
  </si>
  <si>
    <t>ショウキボタキノウガタキョタクカイゴジギョウショ　キリシマソウ</t>
  </si>
  <si>
    <t>京都府長岡京市長岡2丁目3-32</t>
  </si>
  <si>
    <t>カブシキガイシャレイクストゥエンティワン</t>
  </si>
  <si>
    <t>2693000214</t>
  </si>
  <si>
    <t>プラチナ・グループホームナガオカキョウ</t>
  </si>
  <si>
    <t>京都府長岡京市開田4丁目20番21号</t>
  </si>
  <si>
    <t>株式会社キャビック</t>
  </si>
  <si>
    <t>カブシキガイシャキャビック</t>
  </si>
  <si>
    <t>615-0907</t>
  </si>
  <si>
    <t>京都市右京区梅津段町８番地</t>
  </si>
  <si>
    <t>2693100022</t>
  </si>
  <si>
    <t>キャビック　ケアホーム　すぃーとハンズ　向日</t>
  </si>
  <si>
    <t>キャビック　ケアホーム　スィートハンズ　ムコウ</t>
  </si>
  <si>
    <t>2693100030</t>
  </si>
  <si>
    <t>キャビックケアホームスィートハンズモズメ</t>
  </si>
  <si>
    <t>京都府向日市物集女町五ノ坪21-4</t>
  </si>
  <si>
    <t>2693100055</t>
  </si>
  <si>
    <t>小規模特別養護老人ホーム向陽苑２１</t>
  </si>
  <si>
    <t>ショウキボトクベツヨウゴロウジンホームコウヨウエンニジュウイチ</t>
  </si>
  <si>
    <t>2693100063</t>
  </si>
  <si>
    <t>センシュンカイデイサービスセンターハナグルマ</t>
  </si>
  <si>
    <t>2693100071</t>
  </si>
  <si>
    <t>センシュンカイホウモンカイゴセンター　カミウエノ</t>
  </si>
  <si>
    <t>京都府向日市上植野町上川原１－５</t>
  </si>
  <si>
    <t>株式会社ソラスト</t>
  </si>
  <si>
    <t>カブシキガイシャソラスト</t>
  </si>
  <si>
    <t>108-0075</t>
  </si>
  <si>
    <t>東京都港区港南二丁目15番3号</t>
  </si>
  <si>
    <t>2693100089</t>
  </si>
  <si>
    <t>ショウキボタキノウガタキョタクカイゴソラストカイデ</t>
  </si>
  <si>
    <t>京都府向日市鶏冠井町祓所67</t>
  </si>
  <si>
    <t>グループホームソラストかいで</t>
  </si>
  <si>
    <t>グループホームソラストカイデ</t>
  </si>
  <si>
    <t>2693100097</t>
  </si>
  <si>
    <t>グループホームソラストてらど</t>
  </si>
  <si>
    <t>グループホームソラストテラド</t>
  </si>
  <si>
    <t>京都府向日市寺戸町初田15-1</t>
  </si>
  <si>
    <t>医療法人　健和会</t>
  </si>
  <si>
    <t>ケンワカイ</t>
  </si>
  <si>
    <t>2693200012</t>
  </si>
  <si>
    <t>小規模多機能型居宅介護　ふれあいの里　京田辺</t>
  </si>
  <si>
    <t>ショウキボタキノウガタキョタクカイゴ　フレアイノサト　キョウタナベ</t>
  </si>
  <si>
    <t>グループホーム　ふれあいの里　京田辺　</t>
  </si>
  <si>
    <t>グループホーム　フレアイノサト　キョウタナベ</t>
  </si>
  <si>
    <t>2693200020</t>
  </si>
  <si>
    <t>医療法人　啓信会　小規模多機能ホームリエゾン健康村</t>
  </si>
  <si>
    <t>イリョウホウジン　ケイシンカイ　ショウキボタキノウホーム　リエゾンケンコウムラ</t>
  </si>
  <si>
    <t>医療法人　啓信会　グループホームリエゾン健康村</t>
  </si>
  <si>
    <t>イリョウホウジン　ケイシンカイ　グループホーム　リエゾンケンコウムラ</t>
  </si>
  <si>
    <t>2693200038</t>
  </si>
  <si>
    <t>医療法人栄仁会デイサービス　でんでんむし</t>
  </si>
  <si>
    <t>イリョウホウジンエイジンカイデイサービス　デンデンムシ</t>
  </si>
  <si>
    <t>医療法人芳松会</t>
  </si>
  <si>
    <t>ホウシヨウカイ</t>
  </si>
  <si>
    <t>2693200046</t>
  </si>
  <si>
    <t>デイサービス　みやまき</t>
  </si>
  <si>
    <t>デイサービス　ミヤマキ</t>
  </si>
  <si>
    <t>京都府京田辺市三山木中央四丁目6番地6</t>
  </si>
  <si>
    <t>2693200053</t>
  </si>
  <si>
    <t>京都府京田辺市興戸北落延４４－１、４５－１</t>
  </si>
  <si>
    <t>株式会社ケアリンク</t>
  </si>
  <si>
    <t>カブシキカイシャケアリンク</t>
  </si>
  <si>
    <t>573-0106</t>
  </si>
  <si>
    <t>大阪府枚方市長尾台二丁目1番1号</t>
  </si>
  <si>
    <t>2693200061</t>
  </si>
  <si>
    <t>スコヤカサニーデイサービス</t>
  </si>
  <si>
    <t>京都府京田辺市草内西垣内9-1-106</t>
  </si>
  <si>
    <t>株式会社　ｌｉｖｅ　Ｓｍｉｌｅ</t>
  </si>
  <si>
    <t>カブシキガイシャ　ライブスマイル　</t>
  </si>
  <si>
    <t>京都府城陽市富野南清水７０番地の１７</t>
  </si>
  <si>
    <t>2693200079</t>
  </si>
  <si>
    <t>デイサービス　おりーぶ</t>
  </si>
  <si>
    <t>デイサービス　オリーブ</t>
  </si>
  <si>
    <t>京都府京田辺市宮津宮ノ下７番地１０</t>
  </si>
  <si>
    <t>2693300010</t>
  </si>
  <si>
    <t>フレアイホームモモヤマ</t>
  </si>
  <si>
    <t>京都府京丹後市網野町網野3060番地</t>
  </si>
  <si>
    <t>社会福祉法人　不動園</t>
  </si>
  <si>
    <t>シャカイフクシホウジン　フドウエン</t>
  </si>
  <si>
    <t>宇治市白川東山１５</t>
  </si>
  <si>
    <t>2693300036</t>
  </si>
  <si>
    <t>アケボノソウ</t>
  </si>
  <si>
    <t>2693300044</t>
  </si>
  <si>
    <t>ふれあいホームあみの</t>
  </si>
  <si>
    <t>フレアイホームアミノ</t>
  </si>
  <si>
    <t>グループホームアミノ</t>
  </si>
  <si>
    <t>2693300051</t>
  </si>
  <si>
    <t>はごろも苑　ないきの家</t>
  </si>
  <si>
    <t>ハゴロモエン　ナイキノイエ</t>
  </si>
  <si>
    <t>社会福祉法人太陽福祉会</t>
  </si>
  <si>
    <t>シャカイフクシホウジンタイヨウフクシカイ</t>
  </si>
  <si>
    <t>2693300069</t>
  </si>
  <si>
    <t>ショウキボタキノウガタキョタクカイゴシセツカワカミフレアイノイエ</t>
  </si>
  <si>
    <t>京都府京丹後市久美浜町金谷９６５番地</t>
  </si>
  <si>
    <t>特定非営利活動法人　やさか福祉村</t>
  </si>
  <si>
    <t>トクテイヒエイリカツドウホウジン　ヤサカフクシムラ</t>
  </si>
  <si>
    <t>京都府京丹後市弥栄町堤７４３－７</t>
  </si>
  <si>
    <t>2693300077</t>
  </si>
  <si>
    <t>ハナマルデイサービス</t>
  </si>
  <si>
    <t>2693300085</t>
  </si>
  <si>
    <t>オオミヤエンアケダノイエ</t>
  </si>
  <si>
    <t>629-2514</t>
  </si>
  <si>
    <t>京丹後市大宮町明田１１６５</t>
  </si>
  <si>
    <t>2693300093</t>
  </si>
  <si>
    <t>小規模多機能施設　間人あきばの里</t>
  </si>
  <si>
    <t>ショウキボタキノウシセツ　タイザアキバノサト</t>
  </si>
  <si>
    <t>2693300101</t>
  </si>
  <si>
    <t>ショウキボタキノウガタキョタクカイゴシセツタムラユウユウノサト</t>
  </si>
  <si>
    <t>2693300119</t>
  </si>
  <si>
    <t>グループホームオオミヤ</t>
  </si>
  <si>
    <t>2693300127</t>
  </si>
  <si>
    <t>はごろも苑　さかいの家</t>
  </si>
  <si>
    <t>ハゴロモエン　サカイノイエ</t>
  </si>
  <si>
    <t>京都府京丹後市峰山町堺44番地</t>
  </si>
  <si>
    <t>2693300135</t>
  </si>
  <si>
    <t>デイサービスマンジュエン</t>
  </si>
  <si>
    <t>京都府京丹後市弥栄町溝谷３９番地の６</t>
  </si>
  <si>
    <t>シャカイフクシホウジンキタタンゴフクシカイ</t>
  </si>
  <si>
    <t>2693300143</t>
  </si>
  <si>
    <t>久美浜苑くまのの里</t>
  </si>
  <si>
    <t>クミハマエンクマノノサト</t>
  </si>
  <si>
    <t>フクシキョウタンゴ</t>
  </si>
  <si>
    <t>2693300150</t>
  </si>
  <si>
    <t>グループホームゼンノウジ</t>
  </si>
  <si>
    <t>629-2504</t>
  </si>
  <si>
    <t>京都府京丹後市大宮町善王寺５２７番地の１</t>
  </si>
  <si>
    <t>2693300168</t>
  </si>
  <si>
    <t>あしぎぬホーム　なごみ</t>
  </si>
  <si>
    <t>アシギヌホーム　ナゴミ</t>
  </si>
  <si>
    <t>京都府京丹後市弥栄町溝谷３４３６番地の７</t>
  </si>
  <si>
    <t>2693300176</t>
  </si>
  <si>
    <t>ハゴロモエンアンシンケアコールセンター２４</t>
  </si>
  <si>
    <t>京都府京丹後市峰山町長岡２０９３番地</t>
  </si>
  <si>
    <t>2693300184</t>
  </si>
  <si>
    <t>デンデンクラブミネヤマ</t>
  </si>
  <si>
    <t>2693300192</t>
  </si>
  <si>
    <t>地域密着型介護老人福祉施設宇川いちがお園</t>
  </si>
  <si>
    <t>チイキミッチャクガタカイゴロウジンフクシシセツウカワイチガオエン</t>
  </si>
  <si>
    <t>京都府京丹後市丹後町久僧４１７</t>
  </si>
  <si>
    <t>2693300200</t>
  </si>
  <si>
    <t>グループホームナガオカ</t>
  </si>
  <si>
    <t>京都府京丹後市峰山町長岡３番地の３</t>
  </si>
  <si>
    <t>カブシキガイシャ　スギケン</t>
  </si>
  <si>
    <t>京都府与謝郡与謝野町石川537－3</t>
  </si>
  <si>
    <t>2693300218</t>
  </si>
  <si>
    <t>リハ・スギケン</t>
  </si>
  <si>
    <t>特定非営利活動法人　いやしの郷ほっこ里</t>
  </si>
  <si>
    <t>トクテイヒエイリカツドウホウジン　イヤシノサトホッコリ</t>
  </si>
  <si>
    <t>京都府京丹後市網野町網野３-１</t>
  </si>
  <si>
    <t>2693300226</t>
  </si>
  <si>
    <t>小規模多機能型居宅介護事業所　ほっこ里</t>
  </si>
  <si>
    <t>ショウキボタキノウカタキョタクカイゴジギョウショ　ホッコリ</t>
  </si>
  <si>
    <t>株式会社Ｌｕｋｏｍｏｃｏ</t>
  </si>
  <si>
    <t>京都府京丹後市峰山町長岡７３８番地の７</t>
  </si>
  <si>
    <t>2693300234</t>
  </si>
  <si>
    <t>リハタイムズ</t>
  </si>
  <si>
    <t>2693300242</t>
  </si>
  <si>
    <t>イサナゴソウ</t>
  </si>
  <si>
    <t>京都府京丹後市峰山町鱒留５２３番地</t>
  </si>
  <si>
    <t>2693400018</t>
  </si>
  <si>
    <t>ハギノサトフレアイホーム</t>
  </si>
  <si>
    <t>南丹市日吉町田原殿垣内５４番地</t>
  </si>
  <si>
    <t>2693400026</t>
  </si>
  <si>
    <t>京都府南丹市八木町諸畑後町１８番地</t>
  </si>
  <si>
    <t>2693400034</t>
  </si>
  <si>
    <t>ショウキボタキノウホームダンナイ</t>
  </si>
  <si>
    <t>京都府南丹市園部町内林町４号５４番地</t>
  </si>
  <si>
    <t>2693400042</t>
  </si>
  <si>
    <t>小規模多機能型居宅介護事業所　はぎの里オアシス</t>
  </si>
  <si>
    <t>ショウキボタキノウガタキョタクカイゴジギョウショ　ハギノサトオアシス</t>
  </si>
  <si>
    <t>京都府南丹市園部町横田２号１１１－１</t>
  </si>
  <si>
    <t>認知症対応型共同生活介護事業所　はぎの里オアシス</t>
  </si>
  <si>
    <t>ニンチショウタイオウガタキョウドウセイカツカイゴジギョウショ　ハギノサトオアシス</t>
  </si>
  <si>
    <t>特別養護老人ホーム　はぎの里オアシス</t>
  </si>
  <si>
    <t>トクベツヨウゴロウジンホーム　ハギノサトオアシス</t>
  </si>
  <si>
    <t>2693400059</t>
  </si>
  <si>
    <t>ハギノサトデイサービスセンター</t>
  </si>
  <si>
    <t>株式会社マルサンカクシカク</t>
  </si>
  <si>
    <t>カブシキガイシャマルサンカクシカク</t>
  </si>
  <si>
    <t>京都府南丹市園部町美園町４号16番地38</t>
  </si>
  <si>
    <t>2693400067</t>
  </si>
  <si>
    <t>スック</t>
  </si>
  <si>
    <t>2693400075</t>
  </si>
  <si>
    <t>株式会社あおぞら</t>
  </si>
  <si>
    <t>カブシキガイシャアオゾラ</t>
  </si>
  <si>
    <t>629-0131</t>
  </si>
  <si>
    <t>京都府南丹市八木町北屋賀土井ヶ芝３８</t>
  </si>
  <si>
    <t>2693400083</t>
  </si>
  <si>
    <t>デイサービスセンターアオゾラ</t>
  </si>
  <si>
    <t>京都府南丹市八木町大藪穴ノ口７番地２</t>
  </si>
  <si>
    <t>2693400091</t>
  </si>
  <si>
    <t>知井ふれあいホーム　ひだまり</t>
  </si>
  <si>
    <t>チイフレアイホーム　ヒダマリ</t>
  </si>
  <si>
    <t>京都府南丹市美山町中勘定１０番地</t>
  </si>
  <si>
    <t>2693500056</t>
  </si>
  <si>
    <t>ショウキボタキノウガタキョタクカイゴワキデヌクモリノサト</t>
  </si>
  <si>
    <t>京都府木津川市山城町平尾里屋敷６９番４</t>
  </si>
  <si>
    <t>グループホームワキデヌクモリノサト</t>
  </si>
  <si>
    <t>2693500064</t>
  </si>
  <si>
    <t>デイサービスセンター西木津ぬくもりの里</t>
  </si>
  <si>
    <t>デイサービスセンターニシキヅヌクモリノサト</t>
  </si>
  <si>
    <t>京都府木津川市木津南後背３０番５</t>
  </si>
  <si>
    <t>小規模多機能型居宅介護西木津ぬくもりの里</t>
  </si>
  <si>
    <t>ショウキボタキノウガタキョタクカイゴニシキヅヌクモリノサト</t>
  </si>
  <si>
    <t>グループホームニシキヅヌクモリノサト</t>
  </si>
  <si>
    <t>2693500072</t>
  </si>
  <si>
    <t>デイサービスセンターカモヌクモリノサト</t>
  </si>
  <si>
    <t>京都府木津川市加茂町里宇留志４０番地</t>
  </si>
  <si>
    <t>ショウキボタキノウガタキョタクカイゴカモヌクモリノサト</t>
  </si>
  <si>
    <t>グループホームカモヌクモリノサト</t>
  </si>
  <si>
    <t>2693500080</t>
  </si>
  <si>
    <t>2693500098</t>
  </si>
  <si>
    <t>グループホームヤマシロヌクモリノサト</t>
  </si>
  <si>
    <t>京都府木津川市山城町上狛小杉谷６番地</t>
  </si>
  <si>
    <t>株式会社トライリスタ</t>
  </si>
  <si>
    <t>カブシキカイシャトライリスタ</t>
  </si>
  <si>
    <t>大阪府大阪市東淀川区東中島一丁目１７番５－４１９号</t>
  </si>
  <si>
    <t>2693500106</t>
  </si>
  <si>
    <t>リスタデイサービス木津川</t>
  </si>
  <si>
    <t>リスタデイサービスキヅガワ</t>
  </si>
  <si>
    <t>京都府木津川市州見台七丁目１番地１</t>
  </si>
  <si>
    <t>京都府宇治市五ケ庄三番割３２－１</t>
  </si>
  <si>
    <t>26B1200019</t>
  </si>
  <si>
    <t>医療法人栄仁会　宇治おうばく病院　介護医療院</t>
  </si>
  <si>
    <t>イリョウホウジンエイジンカイ　ウジオウバクビョウイン　カイゴイリョウイン</t>
  </si>
  <si>
    <t>26B1600010</t>
  </si>
  <si>
    <t>医療法人亀岡病院　介護医療院はたごまち</t>
  </si>
  <si>
    <t>イリョウホウジンカメオカビョウイン　カイゴイリョウインハタゴマチ</t>
  </si>
  <si>
    <t>京都府亀岡市旅籠町２９</t>
  </si>
  <si>
    <t>26B1600028</t>
  </si>
  <si>
    <t>（医）睦会ムツミ病院</t>
  </si>
  <si>
    <t>ムツミカイ　ムツミビョウイン</t>
  </si>
  <si>
    <t>医療法人睦会　ムツミ病院介護医療院</t>
  </si>
  <si>
    <t>イリョウホウジンムツカイ　ムツミビョウインカイゴイリョウイン</t>
  </si>
  <si>
    <t>26B3000011</t>
  </si>
  <si>
    <t>長岡介護医療院</t>
  </si>
  <si>
    <t>ナガオカカイゴイリョウイン</t>
  </si>
  <si>
    <t>京都府長岡京市友岡４丁目１８ー１</t>
  </si>
  <si>
    <t>26B3100019</t>
  </si>
  <si>
    <t>向日回生病院介護医療院</t>
  </si>
  <si>
    <t>ムコウカイセイカイゴイリョウイン</t>
  </si>
  <si>
    <t>京都府向日市物集女町中海道９２－１２</t>
  </si>
  <si>
    <t>宇治明星園</t>
  </si>
  <si>
    <t>宇治市莵道岡谷１６の３</t>
  </si>
  <si>
    <t>社会福祉法人京都府社会福祉事業団</t>
  </si>
  <si>
    <t>シャカイフクシホウジンキョウトフシャカイフクシジギョウダン</t>
  </si>
  <si>
    <t>京都府立洛南寮</t>
  </si>
  <si>
    <t>キョウトフリツラクナンリョウ</t>
  </si>
  <si>
    <t>長生園</t>
  </si>
  <si>
    <t>松寿苑</t>
  </si>
  <si>
    <t>三愛荘</t>
  </si>
  <si>
    <t>福知山市字猪崎２５－１</t>
  </si>
  <si>
    <t>シャカイフクジホウジンダイジュカイ</t>
  </si>
  <si>
    <t>安岡園</t>
  </si>
  <si>
    <t>ヤスオカエン</t>
  </si>
  <si>
    <t>舞鶴市字安岡１０７６番地の１</t>
  </si>
  <si>
    <t>成相山青嵐荘</t>
  </si>
  <si>
    <t>満寿園</t>
  </si>
  <si>
    <t>マンジュエン</t>
  </si>
  <si>
    <t>ケアハウス向陽苑</t>
  </si>
  <si>
    <t>京都府向日市上植野町五ノ坪１－２</t>
  </si>
  <si>
    <t>ケアハウス向陽苑２１</t>
  </si>
  <si>
    <t>京都府向日市物集女町池ノ裏１８－１</t>
  </si>
  <si>
    <t>ケアハウス竹の里ホーム</t>
  </si>
  <si>
    <t>京都府長岡京市奥海印寺走田１－１</t>
  </si>
  <si>
    <t>ケアハウス旭が丘ホームアネックス</t>
  </si>
  <si>
    <t>京都府長岡京市井ノ内朝日寺２７番地２</t>
  </si>
  <si>
    <t>宇治明星園白川ケアハウスあさぎり</t>
  </si>
  <si>
    <t>京都府宇治市白川鍋倉山２２－１０</t>
  </si>
  <si>
    <t>ケアハウスさわらび園</t>
  </si>
  <si>
    <t>笠取ふれあい福祉センターケアハウス</t>
  </si>
  <si>
    <t>ミレー京都</t>
  </si>
  <si>
    <t>楽生苑</t>
  </si>
  <si>
    <t>京都府八幡市八幡清水井２４</t>
  </si>
  <si>
    <t>ケアハウス九十九園</t>
  </si>
  <si>
    <t>京都府京田辺市大住池平９９－１</t>
  </si>
  <si>
    <t>ケアハウスつつきの郷</t>
  </si>
  <si>
    <t>いでの里</t>
  </si>
  <si>
    <t>京都府綴喜郡井手町大字井手弥勒１番地の１</t>
  </si>
  <si>
    <t>京都府木津川市山城町上狛天竺堂１‐１</t>
  </si>
  <si>
    <t>神の園</t>
  </si>
  <si>
    <t>京都府相楽郡精華町大字北稲八間小字焼山６</t>
  </si>
  <si>
    <t>第二亀岡園ケアハウス</t>
  </si>
  <si>
    <t>京都府亀岡市ひえ田野町奥条古畑２番地</t>
  </si>
  <si>
    <t>社会福祉法人このはな</t>
  </si>
  <si>
    <t>ケアハウス朝野</t>
  </si>
  <si>
    <t>京都府亀岡市北古世町１丁目１１番</t>
  </si>
  <si>
    <t>ケアハウス長生園</t>
  </si>
  <si>
    <t>京都府南丹市園部町上木崎町坪ノ内１９番地</t>
  </si>
  <si>
    <t>白百合苑</t>
  </si>
  <si>
    <t>京都府南丹市八木町西田早田３番地</t>
  </si>
  <si>
    <t>第一ケアハウスはぎの里</t>
  </si>
  <si>
    <t>ケアハウス美山</t>
  </si>
  <si>
    <t>ウォーターヒルズ松寿</t>
  </si>
  <si>
    <t>京都府綾部市田野町田野山２－１６９</t>
  </si>
  <si>
    <t>日向館</t>
  </si>
  <si>
    <t>たのやま</t>
  </si>
  <si>
    <t>京都府綾部市田野町田野山２－１８３</t>
  </si>
  <si>
    <t>京都府福知山市字榎原小字平１８０の２</t>
  </si>
  <si>
    <t>ニコニコハウス</t>
  </si>
  <si>
    <t>京都府福知山市字牧小字狭間250-5</t>
  </si>
  <si>
    <t>厚ニコニコハウス　</t>
  </si>
  <si>
    <t>京都府福知山市厚中町２００</t>
  </si>
  <si>
    <t>ケアハウス三愛荘</t>
  </si>
  <si>
    <t>京都府福知山市猪崎２５番地の１</t>
  </si>
  <si>
    <t>京都府福知山市字戸田小字宮ノ段1156</t>
  </si>
  <si>
    <t>グリーンビラ夜久野</t>
  </si>
  <si>
    <t>京都府福知山市夜久野町平野１０３０</t>
  </si>
  <si>
    <t>シティコーポ安寿</t>
  </si>
  <si>
    <t>ケアハウスグリーンプラザ博愛</t>
  </si>
  <si>
    <t>京都府舞鶴市字市場３９０</t>
  </si>
  <si>
    <t>ケアハウスグリーンパーク愛宕</t>
  </si>
  <si>
    <t>ケアハウス青嵐荘</t>
  </si>
  <si>
    <t>京都府宮津市字日置７８０</t>
  </si>
  <si>
    <t>福寿荘</t>
  </si>
  <si>
    <t>京都府与謝郡伊根町字六万部小字ヤクシノ上１５４</t>
  </si>
  <si>
    <t>ケアハウス岩滝あじさい苑</t>
  </si>
  <si>
    <t>京都府与謝郡与謝野町字弓木１３番地の６</t>
  </si>
  <si>
    <t>虹ヶ丘</t>
  </si>
  <si>
    <t>ケアハウス赤坂</t>
  </si>
  <si>
    <t>京都府京丹後市大宮町口大野２９５番地</t>
  </si>
  <si>
    <t>ケアハウス丹後園</t>
  </si>
  <si>
    <t>京都府京丹後市網野町木津２２５－２</t>
  </si>
  <si>
    <t>サポートハウス夢の郷</t>
  </si>
  <si>
    <t>八幡市男山石城１－４</t>
  </si>
  <si>
    <t>サポートハウスいわと</t>
  </si>
  <si>
    <t>福知山市字宮垣小字後島26-27</t>
  </si>
  <si>
    <t>高齢者あんしんサポートハウスりしょう</t>
  </si>
  <si>
    <t>亀岡市河原林町河原尻中垣内39番地1</t>
  </si>
  <si>
    <t>高齢者あんしんサポートハウス亀岡友愛園</t>
  </si>
  <si>
    <t>亀岡市本梅町平松原谷２４－２</t>
  </si>
  <si>
    <t>南丹市園部町城南町上サメ川１２番地１</t>
  </si>
  <si>
    <t>サポートハウス丹波高原荘</t>
  </si>
  <si>
    <t>高齢者あんしんサポートハウス木蘭</t>
  </si>
  <si>
    <t xml:space="preserve">622-0321 </t>
  </si>
  <si>
    <t>船井郡京丹波町橋爪町田105</t>
  </si>
  <si>
    <t>ヴィラ城陽</t>
  </si>
  <si>
    <t>ラポール八木</t>
  </si>
  <si>
    <t>有限会社加藤</t>
  </si>
  <si>
    <t>サンライフ三友</t>
  </si>
  <si>
    <t>京田辺市薪山垣外86番地の1</t>
  </si>
  <si>
    <t>一般財団法人日本老人福祉財団</t>
  </si>
  <si>
    <t>株式会社ハーフ・センチュリー・モア</t>
  </si>
  <si>
    <t>サンシティ木津</t>
  </si>
  <si>
    <t>株式会社ルネスアソシエイト</t>
  </si>
  <si>
    <t>メゾンパルテール福知山</t>
  </si>
  <si>
    <t>ＡＬＳＯＫライフサポート株式会社</t>
  </si>
  <si>
    <t>ローズライフ高の原</t>
  </si>
  <si>
    <t>木津川市相楽台９丁目１番５</t>
  </si>
  <si>
    <t>あっとほーむ風薫（かおる）</t>
  </si>
  <si>
    <t>ホスピス対応型住宅リベル京都南</t>
  </si>
  <si>
    <t>テルウェル西日本株式会社</t>
  </si>
  <si>
    <t>木津川市梅美台７丁目３番地３</t>
  </si>
  <si>
    <t>スーパー・コート宇治大久保</t>
  </si>
  <si>
    <t>株式会社チャーム・ケア・コーポレーション</t>
  </si>
  <si>
    <t>ニチイケアセンター宇治春日の森</t>
  </si>
  <si>
    <t>株式会社はれコーポレーション</t>
  </si>
  <si>
    <t>あいらの杜　宇治五ヶ庄</t>
  </si>
  <si>
    <t>有料老人ホーム　きょうらく</t>
  </si>
  <si>
    <t>シニアライフ精華</t>
  </si>
  <si>
    <t>精華町下狛下馬９番地</t>
  </si>
  <si>
    <t>住宅型有料老人ホーム　福丸</t>
  </si>
  <si>
    <t>木津川市州見台６丁目１番１</t>
  </si>
  <si>
    <t>株式会社ジェイエルパートナーズ</t>
  </si>
  <si>
    <t>サンシャインコート宇治</t>
  </si>
  <si>
    <t>サンシャインコート京都木津川</t>
  </si>
  <si>
    <t>住宅型有料高齢者ホーム　あいり</t>
  </si>
  <si>
    <t>亀岡市千代川町小林植田７９</t>
  </si>
  <si>
    <t>与謝郡与謝野町字岩滝901番地１</t>
  </si>
  <si>
    <t>ＳＯＭＰＯケア株式会社</t>
  </si>
  <si>
    <t>そんぽの家Ｓ京都東向日</t>
  </si>
  <si>
    <t>Ｇood　Ｌｉｆｅ栄広園</t>
  </si>
  <si>
    <t>南丹市八木町南広瀬八反田５番１</t>
  </si>
  <si>
    <t>パティーナ一文橋</t>
  </si>
  <si>
    <t>社会福祉法人丹後福祉応援団</t>
  </si>
  <si>
    <t>やすらの詩（うた）</t>
  </si>
  <si>
    <t>与謝郡与謝野町加悦小字小井根802-7</t>
  </si>
  <si>
    <t>なごみの家</t>
  </si>
  <si>
    <t xml:space="preserve">与謝郡与謝野町四辻小字青田760 </t>
  </si>
  <si>
    <t>医療法人社団　石鎚会　やすらぎの里　三山木</t>
  </si>
  <si>
    <t>アンジェス　亀岡</t>
  </si>
  <si>
    <t>京都府亀岡市安町５８</t>
  </si>
  <si>
    <t>株式会社南風</t>
  </si>
  <si>
    <t>南風館</t>
  </si>
  <si>
    <t>京都府福知山市駅南町２丁目265</t>
  </si>
  <si>
    <t>はっぴーらいふ長岡天神</t>
  </si>
  <si>
    <t>長岡京市長岡２丁目11-13</t>
  </si>
  <si>
    <t>やよい館宇治</t>
  </si>
  <si>
    <t>株式会社レイクス２１</t>
  </si>
  <si>
    <t>プラチナ・シニアホーム京都長岡京</t>
  </si>
  <si>
    <t>長岡京市天神1丁目１９番５号</t>
  </si>
  <si>
    <t>株式会社おかたま</t>
  </si>
  <si>
    <t>サービス付き高齢者向け住宅　紫苑</t>
  </si>
  <si>
    <t>亀岡市西町23番地</t>
  </si>
  <si>
    <t>きさと苑　こはた館</t>
  </si>
  <si>
    <t>宇治市木幡中村37番地7</t>
  </si>
  <si>
    <t>さがの福寿苑　長岡紅葉</t>
  </si>
  <si>
    <t>やさしい手シニアリビング　やさしえ城陽</t>
  </si>
  <si>
    <t xml:space="preserve">城陽市枇杷庄西ノ口13-1 </t>
  </si>
  <si>
    <t xml:space="preserve">医療法人　社団　医聖会　サービス付き高齢者向け住宅　テレザートさくら </t>
  </si>
  <si>
    <t>サービス付き高齢者向け住宅シニアライフ木津川</t>
  </si>
  <si>
    <t>木津川市城山台一丁目２８番１</t>
  </si>
  <si>
    <t>株式会社洛楽</t>
  </si>
  <si>
    <t>next 洛楽</t>
  </si>
  <si>
    <t>長岡京市神足屋敷53-3</t>
  </si>
  <si>
    <t>サービス付き高齢者向け住宅「花もみじ」</t>
  </si>
  <si>
    <t xml:space="preserve">亀岡市余部町清水26番地1  </t>
  </si>
  <si>
    <t>サービス付き高齢者向け住宅　シニアライフ宇治</t>
  </si>
  <si>
    <t>宇治市五ヶ庄芝ノ東６１番地</t>
  </si>
  <si>
    <t>ぷくぷく２食楽暮SOU</t>
  </si>
  <si>
    <t>あっぷるハウス</t>
  </si>
  <si>
    <t>舞鶴市田中町15番11</t>
  </si>
  <si>
    <t>スーパー・コート　プレミアム宇治</t>
  </si>
  <si>
    <t>宇治市大久保町北ノ山７５</t>
  </si>
  <si>
    <t xml:space="preserve">社会福祉法人くらしのハーモニー </t>
  </si>
  <si>
    <t xml:space="preserve">ハーモニー東風館 </t>
  </si>
  <si>
    <t xml:space="preserve">宇治市木幡金草原14番地4号  </t>
  </si>
  <si>
    <t>医療法人啓信会サービス付き高齢者向け住宅えがお</t>
  </si>
  <si>
    <t>久御山町佐山双置87番地の一部、87番地1の一部、87番地3</t>
  </si>
  <si>
    <t>カーサデルクオーレ宇治</t>
  </si>
  <si>
    <t>チャーム長岡天神</t>
  </si>
  <si>
    <t>長岡京市井ノ内広海道35-1</t>
  </si>
  <si>
    <t>サービス付き高齢者向け住宅　花笑み</t>
  </si>
  <si>
    <t>アンジェス宇治木幡</t>
  </si>
  <si>
    <t>向日市寺戸町渋川１６番　他</t>
  </si>
  <si>
    <t>サービス付き高齢者向け住宅シニアハウス木津川</t>
  </si>
  <si>
    <t>木津川市城山台１丁目28番地12</t>
  </si>
  <si>
    <t>グランマーレせいほう</t>
  </si>
  <si>
    <t>有限会社グッとサポート</t>
  </si>
  <si>
    <t>ココ・ガーデン</t>
  </si>
  <si>
    <t>舞鶴市田中町3-3、3-4、3-5、3-6、3-7、3-8、3-13</t>
  </si>
  <si>
    <t>ココファン宇治駅前</t>
  </si>
  <si>
    <t>宇治市宇治戸ノ内２７－１</t>
  </si>
  <si>
    <t>サービス付き高齢者向け住宅　ハートテラス三条</t>
  </si>
  <si>
    <t>舞鶴市字浜１１３８番地、１１３９番地、１１４０番地１</t>
  </si>
  <si>
    <t>カーサデルクオーレ宇治大久保</t>
  </si>
  <si>
    <t>宇治市広野町西裏５９番</t>
  </si>
  <si>
    <t>医療法人仁心会介護付き高齢者住宅寺田ホーム</t>
  </si>
  <si>
    <t>城陽市寺田尺後４０番地４</t>
  </si>
  <si>
    <t>京都Y＆I株式会社</t>
  </si>
  <si>
    <t>あじさいのもり京田辺</t>
  </si>
  <si>
    <t>京田辺市草内西垣内９番４、１０番</t>
  </si>
  <si>
    <t>株式会社D．S．T</t>
  </si>
  <si>
    <t>シニアハウス加茂</t>
  </si>
  <si>
    <t>サービス付き高齢者向け住宅福望</t>
  </si>
  <si>
    <t>木津川市梅美台７丁目２番１、2番７</t>
  </si>
  <si>
    <t>フィオレ・シニアレジデンス長岡京</t>
  </si>
  <si>
    <t>長岡京市開田4丁目12番地2７号</t>
  </si>
  <si>
    <t>株式会社まるふく産商</t>
  </si>
  <si>
    <t>ほほえみ</t>
  </si>
  <si>
    <t>京丹後市網野町網野390番３</t>
  </si>
  <si>
    <t>様</t>
    <rPh sb="0" eb="1">
      <t>サマ</t>
    </rPh>
    <phoneticPr fontId="4"/>
  </si>
  <si>
    <t>定員</t>
    <rPh sb="0" eb="2">
      <t>テイイン</t>
    </rPh>
    <phoneticPr fontId="4"/>
  </si>
  <si>
    <t>人</t>
    <rPh sb="0" eb="1">
      <t>ニン</t>
    </rPh>
    <phoneticPr fontId="4"/>
  </si>
  <si>
    <t>)</t>
    <phoneticPr fontId="4"/>
  </si>
  <si>
    <r>
      <rPr>
        <b/>
        <sz val="11"/>
        <color rgb="FFFF0000"/>
        <rFont val="游ゴシック Medium"/>
        <family val="3"/>
        <charset val="128"/>
      </rPr>
      <t>（入力事項）</t>
    </r>
    <r>
      <rPr>
        <u/>
        <sz val="11"/>
        <rFont val="游ゴシック Medium"/>
        <family val="3"/>
        <charset val="128"/>
      </rPr>
      <t>こちらで申請する事業所を検索し、個票１～１０に左端の整理番号を入力してください。</t>
    </r>
    <rPh sb="1" eb="3">
      <t>ニュウリョク</t>
    </rPh>
    <rPh sb="3" eb="5">
      <t>ジコウ</t>
    </rPh>
    <rPh sb="10" eb="12">
      <t>シンセイ</t>
    </rPh>
    <rPh sb="14" eb="17">
      <t>ジギョウショ</t>
    </rPh>
    <rPh sb="18" eb="20">
      <t>ケンサク</t>
    </rPh>
    <rPh sb="22" eb="24">
      <t>コヒョウ</t>
    </rPh>
    <rPh sb="29" eb="31">
      <t>ヒダリハシ</t>
    </rPh>
    <rPh sb="32" eb="36">
      <t>セイリバンゴウ</t>
    </rPh>
    <rPh sb="37" eb="39">
      <t>ニュウリョク</t>
    </rPh>
    <phoneticPr fontId="4"/>
  </si>
  <si>
    <t>こちらで申請する事業所を検索し、個票１～１０に左端の整理番号を入力してください。
事業所名が同じでも、施設種別が異なる場合がありますので、ご注意ください。</t>
    <rPh sb="4" eb="6">
      <t>シンセイ</t>
    </rPh>
    <rPh sb="8" eb="11">
      <t>ジギョウショ</t>
    </rPh>
    <rPh sb="12" eb="14">
      <t>ケンサク</t>
    </rPh>
    <rPh sb="16" eb="18">
      <t>コヒョウ</t>
    </rPh>
    <rPh sb="23" eb="25">
      <t>ヒダリハシ</t>
    </rPh>
    <rPh sb="26" eb="30">
      <t>セイリバンゴウ</t>
    </rPh>
    <rPh sb="31" eb="33">
      <t>ニュウリョク</t>
    </rPh>
    <rPh sb="41" eb="45">
      <t>ジギョウショメイ</t>
    </rPh>
    <rPh sb="46" eb="47">
      <t>オナ</t>
    </rPh>
    <rPh sb="51" eb="53">
      <t>シセツ</t>
    </rPh>
    <rPh sb="53" eb="55">
      <t>シュベツ</t>
    </rPh>
    <rPh sb="56" eb="57">
      <t>コト</t>
    </rPh>
    <rPh sb="59" eb="61">
      <t>バアイ</t>
    </rPh>
    <rPh sb="70" eb="72">
      <t>チュウイ</t>
    </rPh>
    <phoneticPr fontId="4"/>
  </si>
  <si>
    <t>申請する事業所情報をシート「施設リスト」にて検索し、整理番号を個票１～10に入力。事業所ごとに該当する個票に必要事項を入力するように依頼　</t>
    <rPh sb="0" eb="2">
      <t>シンセイ</t>
    </rPh>
    <rPh sb="4" eb="7">
      <t>ジギョウショ</t>
    </rPh>
    <rPh sb="7" eb="9">
      <t>ジョウホウ</t>
    </rPh>
    <rPh sb="14" eb="16">
      <t>シセツ</t>
    </rPh>
    <rPh sb="22" eb="24">
      <t>ケンサク</t>
    </rPh>
    <rPh sb="26" eb="30">
      <t>セイリバンゴウ</t>
    </rPh>
    <rPh sb="31" eb="33">
      <t>コヒョウ</t>
    </rPh>
    <rPh sb="38" eb="40">
      <t>ニュウリョク</t>
    </rPh>
    <rPh sb="41" eb="44">
      <t>ジギョウショ</t>
    </rPh>
    <rPh sb="47" eb="49">
      <t>ガイトウ</t>
    </rPh>
    <rPh sb="51" eb="53">
      <t>コヒョウ</t>
    </rPh>
    <rPh sb="54" eb="56">
      <t>ヒツヨウ</t>
    </rPh>
    <rPh sb="56" eb="58">
      <t>ジコウ</t>
    </rPh>
    <rPh sb="59" eb="61">
      <t>ニュウリョク</t>
    </rPh>
    <rPh sb="66" eb="68">
      <t>イライ</t>
    </rPh>
    <phoneticPr fontId="4"/>
  </si>
  <si>
    <t>　また、この申請の内容は、京都府新型コロナウイルス感染症流行下における介護サービス事業所等のサービス提供体制確保事業助成金交付要領別表１の要件に該当していることを誓約します。</t>
    <rPh sb="6" eb="8">
      <t>シンセイ</t>
    </rPh>
    <rPh sb="9" eb="11">
      <t>ナイヨウ</t>
    </rPh>
    <rPh sb="65" eb="67">
      <t>ベッピョウ</t>
    </rPh>
    <rPh sb="69" eb="71">
      <t>ヨウケン</t>
    </rPh>
    <rPh sb="72" eb="74">
      <t>ガイトウ</t>
    </rPh>
    <rPh sb="81" eb="83">
      <t>セイヤク</t>
    </rPh>
    <phoneticPr fontId="4"/>
  </si>
  <si>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4"/>
  </si>
  <si>
    <r>
      <t xml:space="preserve">（ウ）感染者が発生した介護サービス事業所・施設等（以下のいずれかに該当）の利用者の受け入れや当該事業所・施設等に応援職員の派遣を行う事業所・施設等（※１～※４）
  </t>
    </r>
    <r>
      <rPr>
        <sz val="7.5"/>
        <color rgb="FF0070C0"/>
        <rFont val="ＭＳ Ｐ明朝"/>
        <family val="1"/>
        <charset val="128"/>
      </rPr>
      <t>A</t>
    </r>
    <r>
      <rPr>
        <sz val="7.5"/>
        <color theme="1"/>
        <rFont val="ＭＳ Ｐ明朝"/>
        <family val="1"/>
        <charset val="128"/>
      </rPr>
      <t>　（ア）の①に該当する介護サービス事業所・施設等
　</t>
    </r>
    <r>
      <rPr>
        <sz val="7.5"/>
        <color rgb="FF0070C0"/>
        <rFont val="ＭＳ Ｐ明朝"/>
        <family val="1"/>
        <charset val="128"/>
      </rPr>
      <t>B</t>
    </r>
    <r>
      <rPr>
        <sz val="7.5"/>
        <color theme="1"/>
        <rFont val="ＭＳ Ｐ明朝"/>
        <family val="1"/>
        <charset val="128"/>
      </rPr>
      <t>　感染症の拡大防止の観点から必要があり、自主的に休業 した介護サービス事業所</t>
    </r>
    <phoneticPr fontId="4"/>
  </si>
  <si>
    <t>メンタルサポーター</t>
    <phoneticPr fontId="4"/>
  </si>
  <si>
    <t>ゴウドウガイシャトキネ</t>
    <phoneticPr fontId="4"/>
  </si>
  <si>
    <t>-</t>
    <phoneticPr fontId="4"/>
  </si>
  <si>
    <t>604-0874</t>
  </si>
  <si>
    <t>京都市中京区竹屋町通烏丸東入る清水町375番地</t>
  </si>
  <si>
    <t>ケアハウスコウヨウエン</t>
  </si>
  <si>
    <t>ケアハウスコウヨウエン２１</t>
  </si>
  <si>
    <t>ケアハウスタケノサトホーム</t>
  </si>
  <si>
    <t>ケアハウスアサヒガオカホームアネックス</t>
  </si>
  <si>
    <t>ウジミョウジョウエンシラカワケアハウスアサギリ</t>
  </si>
  <si>
    <t>ケアハウスサワラビエン</t>
  </si>
  <si>
    <t>カサトリフレアイフクシセンターケアハウス</t>
  </si>
  <si>
    <t>ケアハウスヤマブキ</t>
  </si>
  <si>
    <t>ミレーキョウト</t>
  </si>
  <si>
    <t>ラクセイエン</t>
  </si>
  <si>
    <t>ケアハウスツクモエン</t>
  </si>
  <si>
    <t>ケアハウスツツキノサト</t>
  </si>
  <si>
    <t>サンビレッジウジタワラ</t>
  </si>
  <si>
    <t>ケアハウスナデシコ</t>
  </si>
  <si>
    <t>ケアハウスアジサイ</t>
  </si>
  <si>
    <t>カミノソノ</t>
  </si>
  <si>
    <t>ダイニカメオカエンケアハウス</t>
  </si>
  <si>
    <t>シャカイフクシホウジンコノハナ</t>
  </si>
  <si>
    <t>京都府亀岡市北古世町1丁目11番</t>
  </si>
  <si>
    <t>ケアハウスアサノ</t>
  </si>
  <si>
    <t>ケアハウスミヤマ</t>
  </si>
  <si>
    <t>ケアハウスチョウセイエン</t>
  </si>
  <si>
    <t>シラユリエン</t>
  </si>
  <si>
    <t>ダイイチケアハウスハギノサト</t>
  </si>
  <si>
    <t>ダイニケアハウスハギノサト</t>
  </si>
  <si>
    <t>ウォーターヒルズショウジュ</t>
  </si>
  <si>
    <t>ヒナタカン</t>
  </si>
  <si>
    <t>タノヤマ</t>
  </si>
  <si>
    <t>アツニコニコハウス　</t>
  </si>
  <si>
    <t>ケアハウスサンアイソウ</t>
  </si>
  <si>
    <t>ケアハウストダ</t>
  </si>
  <si>
    <t>シティコーポアンジュ</t>
  </si>
  <si>
    <t>ケアハウスグリーンプラザハクアイ</t>
  </si>
  <si>
    <t>ケアハウスグリーンパークアタゴ</t>
  </si>
  <si>
    <t>ケアハウスセイランソウ</t>
  </si>
  <si>
    <t>フクジュソウ</t>
  </si>
  <si>
    <t>ケアハウスイワタキアジサイエン</t>
  </si>
  <si>
    <t>ケアハウスアカサカ</t>
  </si>
  <si>
    <t>ケアハウスタンゴエン</t>
  </si>
  <si>
    <t>サポートハウスユメノサト</t>
  </si>
  <si>
    <t>コウレイシャアンシンサポートハウスＹＭＢＴ</t>
  </si>
  <si>
    <t>サポートハウスケイアイ</t>
  </si>
  <si>
    <t>サポートハウスイワト</t>
  </si>
  <si>
    <t>コウレイシャアンシンサポートハウスリショウ</t>
  </si>
  <si>
    <t>コウレイシャアンシンサポートハウスカメオカユウアイエン</t>
  </si>
  <si>
    <t>アンシンサポートハウスコウカエン</t>
  </si>
  <si>
    <t>サポートハウスタンバコウゲンソウ</t>
  </si>
  <si>
    <t>コウレイシャアンシンサポートハウスモクレン</t>
  </si>
  <si>
    <t>ヴィラジョウヨウ</t>
  </si>
  <si>
    <t>ラポールヤギ</t>
  </si>
  <si>
    <t>ユウゲンガイシャカトウ</t>
  </si>
  <si>
    <t>京都府京田辺市薪山垣外８６番地の1</t>
  </si>
  <si>
    <t>サンライフサンユウ</t>
  </si>
  <si>
    <t>イッパンザイダンホウジンニホンロウジンフクシザイダン</t>
  </si>
  <si>
    <t>103-0012</t>
  </si>
  <si>
    <t>東京都中央区日本橋堀留町1-7-7</t>
  </si>
  <si>
    <t>一般財団法人　日本老人福祉財団　京都〈ゆうゆうの里〉</t>
  </si>
  <si>
    <t>イッパンザイダンホウジン　ニホンロウジンフクシザイダンキョウトユウユウノサト</t>
  </si>
  <si>
    <t>カブシキガイシャハーフセンチュリーモア</t>
  </si>
  <si>
    <t>107-6030</t>
  </si>
  <si>
    <t>東京都港区赤坂１丁目１２番３２号　アーク森ビル30階</t>
  </si>
  <si>
    <t>サンシティ　キヅ</t>
  </si>
  <si>
    <t>カブシキガイシャルネスアソシエイト</t>
  </si>
  <si>
    <t>620-0041</t>
  </si>
  <si>
    <t>京都府福知山市字天田107-1</t>
  </si>
  <si>
    <t>メゾンパルテールフクチヤマ</t>
  </si>
  <si>
    <t>大阪府枚方市楠葉花園町14番10号</t>
  </si>
  <si>
    <t>ローズライフタカノハラ</t>
  </si>
  <si>
    <t>アットホームカオル</t>
  </si>
  <si>
    <t>ホスピスタイオウガタジュウタクリベルキョウトミナミ</t>
  </si>
  <si>
    <t>テルウェルニシニホンカブシキガイシャ</t>
  </si>
  <si>
    <t>大阪市中央区森ノ宮中央一丁目７番１２号</t>
  </si>
  <si>
    <t>介護付有料老人ホーム　ケアポート梅美台</t>
  </si>
  <si>
    <t>カイゴツキユウリョウロウジンホーム　ケアポートウメミダイ</t>
  </si>
  <si>
    <t>スーパー・コート　ウジオオクボ</t>
  </si>
  <si>
    <t>カブシキガイシャチャームケアコーポレーション</t>
  </si>
  <si>
    <t>530-0005</t>
  </si>
  <si>
    <t>大阪府大阪市北区中之島三丁目６番32号</t>
  </si>
  <si>
    <t>Ｃｈａｒｍ（チャーム）長岡京</t>
  </si>
  <si>
    <t>チャーム ナガオカキョウ</t>
  </si>
  <si>
    <t>ニチイケアセンターウジカスガノモリ</t>
  </si>
  <si>
    <t>株式会社駒冨士</t>
  </si>
  <si>
    <t>カブシキガイシャコマフジ</t>
  </si>
  <si>
    <t>京都府木津川市i市坂中山13番地</t>
  </si>
  <si>
    <t>住宅型有料老人ホーム　アムール城山台</t>
  </si>
  <si>
    <t>ジュウタクガタユウリョウロウジンホウムアムールシロヤマダイ</t>
  </si>
  <si>
    <t>カブシキガイシャハレコーポレーション</t>
  </si>
  <si>
    <t>700-0822</t>
  </si>
  <si>
    <t>岡山県岡山市北区表町１丁目５番１号</t>
  </si>
  <si>
    <t>アイラノモリ　ウジゴカショウ</t>
  </si>
  <si>
    <t>ユウリョウロウジンホーム　キョウラク</t>
  </si>
  <si>
    <t>シニアライフセイカ</t>
  </si>
  <si>
    <t>619-6214</t>
  </si>
  <si>
    <t>ジュウタクガタユウリョウロウジンホーム　フクマル</t>
  </si>
  <si>
    <t>カブシキガイシャジェイエルパートナーズ</t>
  </si>
  <si>
    <t>552-0004</t>
  </si>
  <si>
    <t>大阪市港区夕凪2-16-9 ABMポートビル4F</t>
  </si>
  <si>
    <t>サンシャインコートウジ</t>
  </si>
  <si>
    <t>サンシャインコートキョウトキヅガワ</t>
  </si>
  <si>
    <t>ジュウタクガタユウリョウロウジンホーム　フクタロウ</t>
  </si>
  <si>
    <t>ジュウタクガタユウリョウロウジンホーム　アイリ</t>
  </si>
  <si>
    <t>ソンポケアカブシキガイシャ</t>
  </si>
  <si>
    <t>140-0004</t>
  </si>
  <si>
    <t>東京都品川区東品川四丁目12番8号</t>
  </si>
  <si>
    <t>ソンポノイエエスキョウティガシムコウ</t>
  </si>
  <si>
    <t>グットライフエイコウエン</t>
  </si>
  <si>
    <t>パティーナイチモンバシ</t>
  </si>
  <si>
    <t>610-0017</t>
  </si>
  <si>
    <t>シャカイフクシホウジンタンゴフクシオウエンダン</t>
  </si>
  <si>
    <t>ヤスラノウタ</t>
  </si>
  <si>
    <t>ナゴミノイエ</t>
  </si>
  <si>
    <t>イリョウホウジンシャダン　セキテツカイ　ヤスラギノサト　ミヤマキ</t>
  </si>
  <si>
    <t>アンジェス　カメオカ</t>
  </si>
  <si>
    <t>カブシキガイシャミナミカゼ</t>
  </si>
  <si>
    <t>620-0904</t>
  </si>
  <si>
    <t>京都府福知山市駅南町2丁目265番地</t>
  </si>
  <si>
    <t>ナンプウカン</t>
  </si>
  <si>
    <t>ハッピーライフナガオカテンジン</t>
  </si>
  <si>
    <t>ヤヨイカンウジ</t>
  </si>
  <si>
    <t>プラチナ・シニアホームキョウトナガオカキョウ</t>
  </si>
  <si>
    <t>カブシキガイシャオカタマ</t>
  </si>
  <si>
    <t>京都府亀岡市安町67番地</t>
  </si>
  <si>
    <t>プクプクハウス</t>
  </si>
  <si>
    <t>サービスツキコウレイシャムケジュウタク　シオン</t>
  </si>
  <si>
    <t>キサトエン　コハタカン</t>
  </si>
  <si>
    <t>サガノフクジュエン　ナガオカモミジ</t>
  </si>
  <si>
    <t>ヤサシイテシニアリビング　ヤサシエジョウヨウ</t>
  </si>
  <si>
    <t>イリョウホウジンシャダン　イセイカイ　サービスツキコウレイシャムケジュウタク　テレザートサクラ</t>
  </si>
  <si>
    <t>サービスツキコウレイシャムケジュウタク　シニアライフキヅガワ</t>
  </si>
  <si>
    <t>アンジェス　シノ</t>
  </si>
  <si>
    <t>カブシキガイシャラクラク</t>
  </si>
  <si>
    <t>ネクストラクラク</t>
  </si>
  <si>
    <t>ユアサイドキョウタナベ</t>
  </si>
  <si>
    <t>サービスツキコウレイシャムケジュウタク「ハナモミジ」</t>
  </si>
  <si>
    <t>サービスツキコウレイシャムケジュウタク　シニアライフウジ</t>
  </si>
  <si>
    <t>プクプクツークラクソウ</t>
  </si>
  <si>
    <t>アップルハウス</t>
  </si>
  <si>
    <t>京都府宇治市木幡金草原43</t>
  </si>
  <si>
    <t>ハーモニートウフウカン</t>
  </si>
  <si>
    <t>621-8495</t>
  </si>
  <si>
    <t>イリョウホウジンケイシンカイ　サービスツキコウレイシャムケジュウタク　エガオ</t>
  </si>
  <si>
    <t>カーサデルクオーレウジ</t>
  </si>
  <si>
    <t>大阪府大阪市北区〒530-0005大阪市北区中之島3丁目6番32号　ダイビル本館19階</t>
  </si>
  <si>
    <t>チャームナガオカテンジン</t>
  </si>
  <si>
    <t>サービスツキコウレイシャムケジュウタク　ハナエミ</t>
  </si>
  <si>
    <t>アンジェスウジコハタ</t>
  </si>
  <si>
    <t>チャームスイートムコウマチ</t>
  </si>
  <si>
    <t>サービスツキコウレイシャムケジュウタク　シニアハウスキヅガワ</t>
  </si>
  <si>
    <t>グランマーレセイホウ</t>
  </si>
  <si>
    <t>福井県大飯郡高浜町薗部４７－４</t>
  </si>
  <si>
    <t>ココファンウジエキマエ</t>
  </si>
  <si>
    <t>サービスツキコウレイシャムケジュウタク　ハートテラスサンジョウ</t>
  </si>
  <si>
    <t>カーサデルクオーレウジオオクボ</t>
  </si>
  <si>
    <t>イリョウホウジンジンシンカイ　カイゴツキコウレイシャジュウタクテラダホーム</t>
  </si>
  <si>
    <t>キョウトユウアンドアイカブシキガイシャ</t>
  </si>
  <si>
    <t>573-1155</t>
  </si>
  <si>
    <t>大阪府枚方市招堤南町一丁目４７番１号フォレ招堤１１０号室</t>
  </si>
  <si>
    <t>アジサイノモリキョウタナベ</t>
  </si>
  <si>
    <t>滋賀県草津市矢橋町105-1　カーサソラッツオ壱番館216</t>
  </si>
  <si>
    <t>サービスツキコウレイシャムケジュウタクステラ</t>
  </si>
  <si>
    <t>サニーリッジビオ</t>
  </si>
  <si>
    <t>シニアハウスカモ</t>
  </si>
  <si>
    <t>サービスツキコウレイシャムケジュウタクフクボウ</t>
  </si>
  <si>
    <t>フィオレ・シニアレジデンスナガオカキョウ</t>
  </si>
  <si>
    <t>カブシキガイシャマルフクサンショウ</t>
  </si>
  <si>
    <t>京都府京丹後市網野町網野747</t>
  </si>
  <si>
    <t>ホホエミ</t>
  </si>
  <si>
    <t>感染者と接触があった者(感染者と同居している場合に限る)(延べ人数)</t>
    <rPh sb="0" eb="3">
      <t>カンセンシャ</t>
    </rPh>
    <rPh sb="4" eb="6">
      <t>セッショク</t>
    </rPh>
    <rPh sb="10" eb="11">
      <t>モノ</t>
    </rPh>
    <rPh sb="12" eb="15">
      <t>カンセンシャ</t>
    </rPh>
    <rPh sb="16" eb="18">
      <t>ドウキョ</t>
    </rPh>
    <rPh sb="22" eb="24">
      <t>バアイ</t>
    </rPh>
    <rPh sb="25" eb="26">
      <t>カギ</t>
    </rPh>
    <rPh sb="29" eb="30">
      <t>ノ</t>
    </rPh>
    <rPh sb="31" eb="33">
      <t>ニンズウ</t>
    </rPh>
    <phoneticPr fontId="39"/>
  </si>
  <si>
    <t>（下欄外の注も必ずお読みください）</t>
    <rPh sb="1" eb="2">
      <t>シタ</t>
    </rPh>
    <rPh sb="2" eb="4">
      <t>ランガイ</t>
    </rPh>
    <rPh sb="5" eb="6">
      <t>チュウ</t>
    </rPh>
    <rPh sb="7" eb="8">
      <t>カナラ</t>
    </rPh>
    <rPh sb="10" eb="11">
      <t>ヨ</t>
    </rPh>
    <phoneticPr fontId="4"/>
  </si>
  <si>
    <t>発生日</t>
    <rPh sb="0" eb="3">
      <t>ハッセイビ</t>
    </rPh>
    <phoneticPr fontId="4"/>
  </si>
  <si>
    <t>収束日</t>
    <rPh sb="0" eb="2">
      <t>シュウソク</t>
    </rPh>
    <rPh sb="2" eb="3">
      <t>ビ</t>
    </rPh>
    <phoneticPr fontId="4"/>
  </si>
  <si>
    <t>１回目</t>
    <rPh sb="1" eb="3">
      <t>カイメ</t>
    </rPh>
    <phoneticPr fontId="4"/>
  </si>
  <si>
    <t>２回目</t>
    <rPh sb="1" eb="3">
      <t>カイメ</t>
    </rPh>
    <phoneticPr fontId="4"/>
  </si>
  <si>
    <t>３回目</t>
    <rPh sb="1" eb="3">
      <t>カイメ</t>
    </rPh>
    <phoneticPr fontId="4"/>
  </si>
  <si>
    <r>
      <rPr>
        <b/>
        <sz val="9"/>
        <color rgb="FFFF0000"/>
        <rFont val="ＭＳ Ｐ明朝"/>
        <family val="1"/>
        <charset val="128"/>
      </rPr>
      <t>今回の申請に係る</t>
    </r>
    <r>
      <rPr>
        <sz val="9"/>
        <color rgb="FF0000FF"/>
        <rFont val="ＭＳ Ｐ明朝"/>
        <family val="1"/>
        <charset val="128"/>
      </rPr>
      <t>事業所・施設等の感染等の状況</t>
    </r>
    <rPh sb="0" eb="2">
      <t>コンカイ</t>
    </rPh>
    <rPh sb="3" eb="5">
      <t>シンセイ</t>
    </rPh>
    <rPh sb="6" eb="7">
      <t>カカ</t>
    </rPh>
    <rPh sb="8" eb="11">
      <t>ジギョウショ</t>
    </rPh>
    <rPh sb="12" eb="15">
      <t>シセツトウ</t>
    </rPh>
    <rPh sb="16" eb="18">
      <t>カンセン</t>
    </rPh>
    <rPh sb="18" eb="19">
      <t>トウ</t>
    </rPh>
    <rPh sb="20" eb="22">
      <t>ジョウキョウ</t>
    </rPh>
    <phoneticPr fontId="1"/>
  </si>
  <si>
    <r>
      <t>※ この表の各欄には、今回の申請に係る（感染等が複数回に分かれて発生した場合は、各回ごとに、）最初の感染者・</t>
    </r>
    <r>
      <rPr>
        <sz val="8"/>
        <color rgb="FFFF0000"/>
        <rFont val="ＭＳ 明朝"/>
        <family val="1"/>
        <charset val="128"/>
      </rPr>
      <t>感染者と接触があった者</t>
    </r>
    <r>
      <rPr>
        <sz val="8"/>
        <color rgb="FF0000FF"/>
        <rFont val="ＭＳ 明朝"/>
        <family val="1"/>
        <charset val="128"/>
      </rPr>
      <t>が発生した日、事業所において全員の療養が解除となった日を記載してください。
　 なお、感染者と接触があった者（感染者と同居している場合に限る）の人数は、把握している延べ人数で結構です。</t>
    </r>
    <rPh sb="4" eb="5">
      <t>ヒョウ</t>
    </rPh>
    <rPh sb="14" eb="16">
      <t>シンセイ</t>
    </rPh>
    <rPh sb="54" eb="57">
      <t>カンセンシャ</t>
    </rPh>
    <rPh sb="58" eb="60">
      <t>セッショク</t>
    </rPh>
    <rPh sb="64" eb="65">
      <t>モノ</t>
    </rPh>
    <rPh sb="72" eb="75">
      <t>ジギョウショ</t>
    </rPh>
    <rPh sb="79" eb="81">
      <t>ゼンイン</t>
    </rPh>
    <rPh sb="82" eb="84">
      <t>リョウヨウ</t>
    </rPh>
    <rPh sb="85" eb="87">
      <t>カイジョ</t>
    </rPh>
    <rPh sb="91" eb="92">
      <t>ヒ</t>
    </rPh>
    <rPh sb="108" eb="111">
      <t>カンセンシャ</t>
    </rPh>
    <rPh sb="112" eb="114">
      <t>セッショク</t>
    </rPh>
    <rPh sb="118" eb="119">
      <t>モノ</t>
    </rPh>
    <rPh sb="120" eb="123">
      <t>カンセンシャ</t>
    </rPh>
    <rPh sb="124" eb="126">
      <t>ドウキョ</t>
    </rPh>
    <rPh sb="130" eb="132">
      <t>バアイ</t>
    </rPh>
    <rPh sb="133" eb="134">
      <t>カギ</t>
    </rPh>
    <rPh sb="137" eb="139">
      <t>ニンズウ</t>
    </rPh>
    <rPh sb="141" eb="143">
      <t>ハアク</t>
    </rPh>
    <rPh sb="147" eb="148">
      <t>ノ</t>
    </rPh>
    <rPh sb="149" eb="151">
      <t>ニンズウ</t>
    </rPh>
    <rPh sb="152" eb="154">
      <t>ケッコウ</t>
    </rPh>
    <phoneticPr fontId="39"/>
  </si>
  <si>
    <r>
      <rPr>
        <b/>
        <sz val="9"/>
        <color rgb="FFFF0000"/>
        <rFont val="ＭＳ Ｐ明朝"/>
        <family val="1"/>
        <charset val="128"/>
      </rPr>
      <t>今回の申請に係る受入利用者・派遣先</t>
    </r>
    <r>
      <rPr>
        <sz val="9"/>
        <color rgb="FF0000FF"/>
        <rFont val="ＭＳ Ｐ明朝"/>
        <family val="1"/>
        <charset val="128"/>
      </rPr>
      <t>事業所・施設等の感染等の状況</t>
    </r>
    <rPh sb="0" eb="2">
      <t>コンカイ</t>
    </rPh>
    <rPh sb="3" eb="5">
      <t>シンセイ</t>
    </rPh>
    <rPh sb="6" eb="7">
      <t>カカ</t>
    </rPh>
    <rPh sb="8" eb="10">
      <t>ウケイレ</t>
    </rPh>
    <rPh sb="10" eb="13">
      <t>リヨウシャ</t>
    </rPh>
    <rPh sb="14" eb="17">
      <t>ハケンサキ</t>
    </rPh>
    <rPh sb="17" eb="20">
      <t>ジギョウショ</t>
    </rPh>
    <rPh sb="21" eb="24">
      <t>シセツトウ</t>
    </rPh>
    <rPh sb="25" eb="27">
      <t>カンセン</t>
    </rPh>
    <rPh sb="27" eb="28">
      <t>トウ</t>
    </rPh>
    <rPh sb="29" eb="31">
      <t>ジョウキョウ</t>
    </rPh>
    <phoneticPr fontId="1"/>
  </si>
  <si>
    <r>
      <t>※ この表の各欄には、今回の申請に係る（派遣・受入を複数回の感染について行った場合は、各回ごとに、）派遣先施設等において最初の感染者・</t>
    </r>
    <r>
      <rPr>
        <sz val="8"/>
        <color rgb="FFFF0000"/>
        <rFont val="ＭＳ 明朝"/>
        <family val="1"/>
        <charset val="128"/>
      </rPr>
      <t>感染者と接触があった者</t>
    </r>
    <r>
      <rPr>
        <sz val="8"/>
        <color rgb="FF0000FF"/>
        <rFont val="ＭＳ 明朝"/>
        <family val="1"/>
        <charset val="128"/>
      </rPr>
      <t>が発生した（又は他の事業所から受け入れた）日、事業所において全員の療養が解除となった日を記載してください。
　 なお、感染者と接触があった者（感染者と同居している場合に限る）の人数は、把握している延べ人数で結構です。</t>
    </r>
    <rPh sb="4" eb="5">
      <t>ヒョウ</t>
    </rPh>
    <rPh sb="14" eb="16">
      <t>シンセイ</t>
    </rPh>
    <rPh sb="20" eb="22">
      <t>ハケン</t>
    </rPh>
    <rPh sb="23" eb="25">
      <t>ウケイレ</t>
    </rPh>
    <rPh sb="30" eb="32">
      <t>カンセン</t>
    </rPh>
    <rPh sb="36" eb="37">
      <t>オコナ</t>
    </rPh>
    <rPh sb="50" eb="53">
      <t>ハケンサキ</t>
    </rPh>
    <rPh sb="53" eb="56">
      <t>シセツトウ</t>
    </rPh>
    <rPh sb="67" eb="70">
      <t>カンセンシャ</t>
    </rPh>
    <rPh sb="71" eb="73">
      <t>セッショク</t>
    </rPh>
    <rPh sb="77" eb="78">
      <t>モノ</t>
    </rPh>
    <rPh sb="84" eb="85">
      <t>マタ</t>
    </rPh>
    <rPh sb="86" eb="87">
      <t>タ</t>
    </rPh>
    <rPh sb="88" eb="91">
      <t>ジギョウショ</t>
    </rPh>
    <rPh sb="93" eb="94">
      <t>ウ</t>
    </rPh>
    <rPh sb="95" eb="96">
      <t>イ</t>
    </rPh>
    <rPh sb="101" eb="104">
      <t>ジギョウショ</t>
    </rPh>
    <rPh sb="108" eb="110">
      <t>ゼンイン</t>
    </rPh>
    <rPh sb="111" eb="113">
      <t>リョウヨウ</t>
    </rPh>
    <rPh sb="114" eb="116">
      <t>カイジョ</t>
    </rPh>
    <rPh sb="120" eb="121">
      <t>ヒ</t>
    </rPh>
    <rPh sb="137" eb="140">
      <t>カンセンシャ</t>
    </rPh>
    <rPh sb="141" eb="143">
      <t>セッショク</t>
    </rPh>
    <rPh sb="147" eb="148">
      <t>モノ</t>
    </rPh>
    <rPh sb="149" eb="152">
      <t>カンセンシャ</t>
    </rPh>
    <rPh sb="153" eb="155">
      <t>ドウキョ</t>
    </rPh>
    <rPh sb="159" eb="161">
      <t>バアイ</t>
    </rPh>
    <rPh sb="162" eb="163">
      <t>カギ</t>
    </rPh>
    <rPh sb="166" eb="168">
      <t>ニンズウ</t>
    </rPh>
    <rPh sb="170" eb="172">
      <t>ハアク</t>
    </rPh>
    <rPh sb="176" eb="177">
      <t>ノ</t>
    </rPh>
    <rPh sb="178" eb="180">
      <t>ニンズウ</t>
    </rPh>
    <rPh sb="181" eb="183">
      <t>ケッコウ</t>
    </rPh>
    <phoneticPr fontId="39"/>
  </si>
  <si>
    <t>事業所整理番号</t>
    <rPh sb="0" eb="3">
      <t>ジギョウショ</t>
    </rPh>
    <rPh sb="3" eb="7">
      <t>セイリバンゴウ</t>
    </rPh>
    <phoneticPr fontId="39"/>
  </si>
  <si>
    <t>介護保険事業所番号</t>
    <rPh sb="0" eb="4">
      <t>カイゴホケン</t>
    </rPh>
    <rPh sb="4" eb="7">
      <t>ジギョウショ</t>
    </rPh>
    <rPh sb="7" eb="9">
      <t>バンゴウ</t>
    </rPh>
    <phoneticPr fontId="39"/>
  </si>
  <si>
    <t>法人名</t>
    <rPh sb="0" eb="3">
      <t>ホウジンメイ</t>
    </rPh>
    <phoneticPr fontId="39"/>
  </si>
  <si>
    <t>事業所名</t>
    <rPh sb="0" eb="3">
      <t>ジギョウショ</t>
    </rPh>
    <rPh sb="3" eb="4">
      <t>メイ</t>
    </rPh>
    <phoneticPr fontId="39"/>
  </si>
  <si>
    <t>サービス種別</t>
    <rPh sb="4" eb="6">
      <t>シュベツ</t>
    </rPh>
    <phoneticPr fontId="39"/>
  </si>
  <si>
    <t>定員</t>
    <rPh sb="0" eb="2">
      <t>テイイン</t>
    </rPh>
    <phoneticPr fontId="39"/>
  </si>
  <si>
    <t>（ア）新型コロナ感染者が発生又は感染者と接触があった者（感染者と</t>
    <phoneticPr fontId="39"/>
  </si>
  <si>
    <t>　　同居している場合に限る。）に対応した介護サービス事業所・施設等</t>
    <phoneticPr fontId="39"/>
  </si>
  <si>
    <t>（イ）新型コロナの流行に伴い居宅でサービスを提供する通所系サービス事業所</t>
    <phoneticPr fontId="39"/>
  </si>
  <si>
    <t>【今回の申請に係る事業所等の感染の状況】</t>
    <rPh sb="1" eb="3">
      <t>コンカイ</t>
    </rPh>
    <rPh sb="4" eb="6">
      <t>シンセイ</t>
    </rPh>
    <rPh sb="7" eb="8">
      <t>カカ</t>
    </rPh>
    <rPh sb="9" eb="12">
      <t>ジギョウショ</t>
    </rPh>
    <rPh sb="12" eb="13">
      <t>トウ</t>
    </rPh>
    <rPh sb="14" eb="16">
      <t>カンセン</t>
    </rPh>
    <rPh sb="17" eb="19">
      <t>ジョウキョウ</t>
    </rPh>
    <phoneticPr fontId="39"/>
  </si>
  <si>
    <t>１回目</t>
    <rPh sb="1" eb="3">
      <t>カイメ</t>
    </rPh>
    <phoneticPr fontId="39"/>
  </si>
  <si>
    <t>２回目</t>
    <rPh sb="1" eb="3">
      <t>カイメ</t>
    </rPh>
    <phoneticPr fontId="39"/>
  </si>
  <si>
    <t>３回目</t>
    <rPh sb="1" eb="3">
      <t>カイメ</t>
    </rPh>
    <phoneticPr fontId="39"/>
  </si>
  <si>
    <t>人数</t>
    <rPh sb="0" eb="2">
      <t>ニンズウ</t>
    </rPh>
    <phoneticPr fontId="39"/>
  </si>
  <si>
    <t>発生日</t>
    <rPh sb="0" eb="3">
      <t>ハッセイビ</t>
    </rPh>
    <phoneticPr fontId="39"/>
  </si>
  <si>
    <t>収束日</t>
    <rPh sb="0" eb="2">
      <t>シュウソク</t>
    </rPh>
    <rPh sb="2" eb="3">
      <t>ビ</t>
    </rPh>
    <phoneticPr fontId="39"/>
  </si>
  <si>
    <t>感染者</t>
    <rPh sb="0" eb="3">
      <t>カンセンシャ</t>
    </rPh>
    <phoneticPr fontId="39"/>
  </si>
  <si>
    <t>（延べ人数）</t>
    <rPh sb="1" eb="2">
      <t>ノ</t>
    </rPh>
    <rPh sb="3" eb="5">
      <t>ニンズウ</t>
    </rPh>
    <phoneticPr fontId="39"/>
  </si>
  <si>
    <t>感染者と接触のあった者（※）</t>
    <rPh sb="0" eb="3">
      <t>カンセンシャ</t>
    </rPh>
    <rPh sb="4" eb="6">
      <t>セッショク</t>
    </rPh>
    <rPh sb="10" eb="11">
      <t>モノ</t>
    </rPh>
    <phoneticPr fontId="39"/>
  </si>
  <si>
    <t>【人材確保】</t>
    <rPh sb="1" eb="3">
      <t>ジンザイ</t>
    </rPh>
    <rPh sb="3" eb="5">
      <t>カクホ</t>
    </rPh>
    <phoneticPr fontId="70"/>
  </si>
  <si>
    <t>　　緊急雇用費・人材紹介料等</t>
    <rPh sb="2" eb="4">
      <t>キンキュウ</t>
    </rPh>
    <rPh sb="4" eb="6">
      <t>コヨウ</t>
    </rPh>
    <rPh sb="6" eb="7">
      <t>ヒ</t>
    </rPh>
    <rPh sb="8" eb="12">
      <t>ジンザイショウカイ</t>
    </rPh>
    <rPh sb="12" eb="13">
      <t>リョウ</t>
    </rPh>
    <rPh sb="13" eb="14">
      <t>トウ</t>
    </rPh>
    <phoneticPr fontId="70"/>
  </si>
  <si>
    <t>　　時間外勤務手当</t>
    <rPh sb="2" eb="9">
      <t>ジカンガイキンムテアテ</t>
    </rPh>
    <phoneticPr fontId="70"/>
  </si>
  <si>
    <t>　　割増賃金・手当</t>
    <rPh sb="2" eb="6">
      <t>ワリマシチンギン</t>
    </rPh>
    <rPh sb="7" eb="9">
      <t>テアテ</t>
    </rPh>
    <phoneticPr fontId="70"/>
  </si>
  <si>
    <t>　　自費検査費用</t>
    <rPh sb="2" eb="6">
      <t>ジヒケンサ</t>
    </rPh>
    <rPh sb="6" eb="8">
      <t>ヒヨウ</t>
    </rPh>
    <phoneticPr fontId="70"/>
  </si>
  <si>
    <t>　　その他</t>
    <rPh sb="4" eb="5">
      <t>タ</t>
    </rPh>
    <phoneticPr fontId="70"/>
  </si>
  <si>
    <t>【職場環境の復旧・環境整備】</t>
    <rPh sb="1" eb="5">
      <t>ショクバカンキョウ</t>
    </rPh>
    <rPh sb="6" eb="8">
      <t>フッキュウ</t>
    </rPh>
    <rPh sb="9" eb="13">
      <t>カンキョウセイビ</t>
    </rPh>
    <phoneticPr fontId="70"/>
  </si>
  <si>
    <t>　　消毒・清掃費</t>
    <rPh sb="2" eb="4">
      <t>ショウドク</t>
    </rPh>
    <rPh sb="5" eb="7">
      <t>セイソウ</t>
    </rPh>
    <rPh sb="7" eb="8">
      <t>ヒ</t>
    </rPh>
    <phoneticPr fontId="70"/>
  </si>
  <si>
    <t>　　感染性廃棄物処理費</t>
    <rPh sb="2" eb="8">
      <t>カンセンセイハイキブツ</t>
    </rPh>
    <rPh sb="8" eb="10">
      <t>ショリ</t>
    </rPh>
    <rPh sb="10" eb="11">
      <t>ヒ</t>
    </rPh>
    <phoneticPr fontId="70"/>
  </si>
  <si>
    <t>　　衛生用品購入費</t>
    <rPh sb="2" eb="6">
      <t>エイセイヨウヒン</t>
    </rPh>
    <rPh sb="6" eb="8">
      <t>コウニュウ</t>
    </rPh>
    <rPh sb="8" eb="9">
      <t>ヒ</t>
    </rPh>
    <phoneticPr fontId="70"/>
  </si>
  <si>
    <t>　　通所系の代替サービス提供費</t>
    <rPh sb="2" eb="5">
      <t>ツウショケイ</t>
    </rPh>
    <rPh sb="6" eb="8">
      <t>ダイタイ</t>
    </rPh>
    <rPh sb="12" eb="14">
      <t>テイキョウ</t>
    </rPh>
    <rPh sb="14" eb="15">
      <t>ヒ</t>
    </rPh>
    <phoneticPr fontId="70"/>
  </si>
  <si>
    <t>小計</t>
    <rPh sb="0" eb="2">
      <t>ショウケイ</t>
    </rPh>
    <phoneticPr fontId="39"/>
  </si>
  <si>
    <t>【施設内療養費】</t>
    <rPh sb="1" eb="4">
      <t>シセツナイ</t>
    </rPh>
    <rPh sb="4" eb="7">
      <t>リョウヨウヒ</t>
    </rPh>
    <phoneticPr fontId="39"/>
  </si>
  <si>
    <t>　　施設内療養費（基本分）</t>
    <rPh sb="2" eb="5">
      <t>シセツナイ</t>
    </rPh>
    <rPh sb="5" eb="8">
      <t>リョウヨウヒ</t>
    </rPh>
    <rPh sb="9" eb="11">
      <t>キホン</t>
    </rPh>
    <rPh sb="11" eb="12">
      <t>ブン</t>
    </rPh>
    <phoneticPr fontId="70"/>
  </si>
  <si>
    <t>　　施設内療養費（追加分）※小規模施設</t>
    <rPh sb="2" eb="5">
      <t>シセツナイ</t>
    </rPh>
    <rPh sb="5" eb="8">
      <t>リョウヨウヒ</t>
    </rPh>
    <rPh sb="9" eb="11">
      <t>ツイカ</t>
    </rPh>
    <rPh sb="11" eb="12">
      <t>ブン</t>
    </rPh>
    <rPh sb="14" eb="17">
      <t>ショウキボ</t>
    </rPh>
    <rPh sb="17" eb="19">
      <t>シセツ</t>
    </rPh>
    <phoneticPr fontId="70"/>
  </si>
  <si>
    <t>　　施設内療養費（追加分）※大規模施設</t>
    <rPh sb="2" eb="5">
      <t>シセツナイ</t>
    </rPh>
    <rPh sb="5" eb="8">
      <t>リョウヨウヒ</t>
    </rPh>
    <rPh sb="9" eb="12">
      <t>ツイカブン</t>
    </rPh>
    <rPh sb="14" eb="17">
      <t>ダイキボ</t>
    </rPh>
    <rPh sb="17" eb="19">
      <t>シセツ</t>
    </rPh>
    <phoneticPr fontId="39"/>
  </si>
  <si>
    <t>（ア）（イ）合計</t>
    <rPh sb="6" eb="8">
      <t>ゴウケイ</t>
    </rPh>
    <phoneticPr fontId="39"/>
  </si>
  <si>
    <t>（ウ）感染者が発生した介護サービス事業所・施設等の利用者の受け入れや</t>
    <phoneticPr fontId="39"/>
  </si>
  <si>
    <t>　　当該事業所・施設等に応援職員の派遣を行う事業所・施設等</t>
    <phoneticPr fontId="39"/>
  </si>
  <si>
    <t>【感染発生事業所への介護人材応援派遣】</t>
    <rPh sb="1" eb="3">
      <t>カンセン</t>
    </rPh>
    <rPh sb="3" eb="5">
      <t>ハッセイ</t>
    </rPh>
    <rPh sb="5" eb="8">
      <t>ジギョウショ</t>
    </rPh>
    <rPh sb="10" eb="14">
      <t>カイゴジンザイ</t>
    </rPh>
    <rPh sb="14" eb="16">
      <t>オウエン</t>
    </rPh>
    <rPh sb="16" eb="18">
      <t>ハケン</t>
    </rPh>
    <phoneticPr fontId="39"/>
  </si>
  <si>
    <t>　　旅費・宿泊費</t>
    <rPh sb="2" eb="4">
      <t>リョヒ</t>
    </rPh>
    <rPh sb="5" eb="8">
      <t>シュクハクヒ</t>
    </rPh>
    <phoneticPr fontId="70"/>
  </si>
  <si>
    <t>【感染発生事業所からの利用者受け入れ】</t>
    <rPh sb="1" eb="3">
      <t>カンセン</t>
    </rPh>
    <rPh sb="3" eb="5">
      <t>ハッセイ</t>
    </rPh>
    <rPh sb="5" eb="8">
      <t>ジギョウショ</t>
    </rPh>
    <rPh sb="11" eb="14">
      <t>リヨウシャ</t>
    </rPh>
    <rPh sb="14" eb="15">
      <t>ウ</t>
    </rPh>
    <rPh sb="16" eb="17">
      <t>イ</t>
    </rPh>
    <phoneticPr fontId="39"/>
  </si>
  <si>
    <t>（ウ）合計</t>
    <rPh sb="3" eb="5">
      <t>ゴウケイ</t>
    </rPh>
    <phoneticPr fontId="39"/>
  </si>
  <si>
    <t>費目明細内訳書セット表紙からの貼り付け欄</t>
    <rPh sb="0" eb="2">
      <t>ヒモク</t>
    </rPh>
    <rPh sb="2" eb="4">
      <t>メイサイ</t>
    </rPh>
    <rPh sb="4" eb="7">
      <t>ウチワケショ</t>
    </rPh>
    <rPh sb="10" eb="12">
      <t>ヒョウシ</t>
    </rPh>
    <rPh sb="15" eb="16">
      <t>ハ</t>
    </rPh>
    <rPh sb="17" eb="18">
      <t>ツ</t>
    </rPh>
    <rPh sb="19" eb="20">
      <t>ラン</t>
    </rPh>
    <phoneticPr fontId="39"/>
  </si>
  <si>
    <t>（施設ごとに作成された、その他申請添付書類一式の表紙からコピーし、以下の欄に貼り付けることで、様式3に自動的に入力できます。）</t>
    <rPh sb="1" eb="3">
      <t>シセツ</t>
    </rPh>
    <rPh sb="6" eb="8">
      <t>サクセイ</t>
    </rPh>
    <rPh sb="14" eb="15">
      <t>タ</t>
    </rPh>
    <rPh sb="15" eb="17">
      <t>シンセイ</t>
    </rPh>
    <rPh sb="17" eb="19">
      <t>テンプ</t>
    </rPh>
    <rPh sb="19" eb="21">
      <t>ショルイ</t>
    </rPh>
    <rPh sb="21" eb="23">
      <t>イッシキ</t>
    </rPh>
    <rPh sb="24" eb="26">
      <t>ヒョウシ</t>
    </rPh>
    <rPh sb="33" eb="35">
      <t>イカ</t>
    </rPh>
    <rPh sb="36" eb="37">
      <t>ラン</t>
    </rPh>
    <rPh sb="38" eb="39">
      <t>ハ</t>
    </rPh>
    <rPh sb="40" eb="41">
      <t>ツ</t>
    </rPh>
    <rPh sb="47" eb="49">
      <t>ヨウシキ</t>
    </rPh>
    <rPh sb="51" eb="54">
      <t>ジドウテキ</t>
    </rPh>
    <rPh sb="55" eb="57">
      <t>ニュウリョク</t>
    </rPh>
    <phoneticPr fontId="39"/>
  </si>
  <si>
    <t>人</t>
  </si>
  <si>
    <t>※　必ず、「値の貼り付け」で貼り付けてください。普通の「貼り付け」だと、他のパソコンでは正しく反映されません。</t>
    <rPh sb="2" eb="3">
      <t>カナラ</t>
    </rPh>
    <rPh sb="6" eb="7">
      <t>アタイ</t>
    </rPh>
    <rPh sb="8" eb="9">
      <t>ハ</t>
    </rPh>
    <rPh sb="10" eb="11">
      <t>ツ</t>
    </rPh>
    <rPh sb="14" eb="15">
      <t>ハ</t>
    </rPh>
    <rPh sb="16" eb="17">
      <t>ツ</t>
    </rPh>
    <rPh sb="24" eb="26">
      <t>フツウ</t>
    </rPh>
    <rPh sb="28" eb="29">
      <t>ハ</t>
    </rPh>
    <rPh sb="30" eb="31">
      <t>ツ</t>
    </rPh>
    <rPh sb="36" eb="37">
      <t>タ</t>
    </rPh>
    <rPh sb="44" eb="45">
      <t>タダ</t>
    </rPh>
    <rPh sb="47" eb="49">
      <t>ハンエイ</t>
    </rPh>
    <phoneticPr fontId="4"/>
  </si>
  <si>
    <t>「値の貼り付け」の方法</t>
    <rPh sb="1" eb="2">
      <t>アタイ</t>
    </rPh>
    <rPh sb="3" eb="4">
      <t>ハ</t>
    </rPh>
    <rPh sb="5" eb="6">
      <t>ツ</t>
    </rPh>
    <rPh sb="9" eb="11">
      <t>ホウホウ</t>
    </rPh>
    <phoneticPr fontId="4"/>
  </si>
  <si>
    <t>①　「その他申請添付書類一式」ファイルの「表紙」シートのセルＤ４からＬ６３までの範囲を選択し、コピーします。</t>
    <rPh sb="5" eb="14">
      <t>タシンセイテンプショルイイッシキ</t>
    </rPh>
    <rPh sb="21" eb="23">
      <t>ヒョウシ</t>
    </rPh>
    <rPh sb="40" eb="42">
      <t>ハンイ</t>
    </rPh>
    <rPh sb="43" eb="45">
      <t>センタク</t>
    </rPh>
    <phoneticPr fontId="4"/>
  </si>
  <si>
    <t>②　左の「貼り付け欄」の左上セル（ＢＬ７からＢＯ７までの結合セル）を選択します。</t>
    <rPh sb="2" eb="3">
      <t>ヒダリ</t>
    </rPh>
    <rPh sb="5" eb="6">
      <t>ハ</t>
    </rPh>
    <rPh sb="7" eb="8">
      <t>ツ</t>
    </rPh>
    <rPh sb="9" eb="10">
      <t>ラン</t>
    </rPh>
    <rPh sb="12" eb="14">
      <t>ヒダリウエ</t>
    </rPh>
    <rPh sb="28" eb="30">
      <t>ケツゴウ</t>
    </rPh>
    <rPh sb="34" eb="36">
      <t>センタク</t>
    </rPh>
    <phoneticPr fontId="4"/>
  </si>
  <si>
    <t>③　マウスを右クリックし、「貼り付けのオプション」の「値」をクリックします。（下図参照）</t>
    <rPh sb="6" eb="7">
      <t>ミギ</t>
    </rPh>
    <rPh sb="14" eb="15">
      <t>ハ</t>
    </rPh>
    <rPh sb="16" eb="17">
      <t>ツ</t>
    </rPh>
    <rPh sb="27" eb="28">
      <t>アタイ</t>
    </rPh>
    <rPh sb="39" eb="41">
      <t>カズ</t>
    </rPh>
    <rPh sb="41" eb="43">
      <t>サンショウ</t>
    </rPh>
    <phoneticPr fontId="4"/>
  </si>
  <si>
    <t>右クリックで表示されるメニュー</t>
    <rPh sb="0" eb="1">
      <t>ミギ</t>
    </rPh>
    <rPh sb="6" eb="8">
      <t>ヒョウジ</t>
    </rPh>
    <phoneticPr fontId="4"/>
  </si>
  <si>
    <t>ケアセンターカインド城山台</t>
    <rPh sb="10" eb="13">
      <t>シロヤマダイ</t>
    </rPh>
    <phoneticPr fontId="4"/>
  </si>
  <si>
    <t>ケアセンターカインドシロヤマダイ</t>
    <phoneticPr fontId="4"/>
  </si>
  <si>
    <t>木津川市</t>
    <phoneticPr fontId="4"/>
  </si>
  <si>
    <t>619--0218</t>
    <phoneticPr fontId="4"/>
  </si>
  <si>
    <t>京都府木津川市城山台１丁目28番１　シニアライフ木津川内</t>
    <rPh sb="0" eb="3">
      <t>キョウトフ</t>
    </rPh>
    <rPh sb="3" eb="7">
      <t>キヅガワシ</t>
    </rPh>
    <rPh sb="7" eb="10">
      <t>シロヤマダイ</t>
    </rPh>
    <rPh sb="11" eb="13">
      <t>チョウメ</t>
    </rPh>
    <rPh sb="15" eb="16">
      <t>バン</t>
    </rPh>
    <rPh sb="24" eb="28">
      <t>キヅガワナイ</t>
    </rPh>
    <phoneticPr fontId="4"/>
  </si>
  <si>
    <r>
      <t>　　※本申請書は、「</t>
    </r>
    <r>
      <rPr>
        <sz val="11"/>
        <color rgb="FFFF0000"/>
        <rFont val="ＭＳ 明朝"/>
        <family val="1"/>
        <charset val="128"/>
      </rPr>
      <t>令和５年度（令和６年１月１日～令和６年３月３１日）に生じた費用分</t>
    </r>
    <r>
      <rPr>
        <sz val="11"/>
        <color theme="1"/>
        <rFont val="ＭＳ 明朝"/>
        <family val="1"/>
        <charset val="128"/>
      </rPr>
      <t>」について補助申請をする場合に使用してください。</t>
    </r>
    <rPh sb="3" eb="7">
      <t>ホンシンセイショ</t>
    </rPh>
    <rPh sb="10" eb="12">
      <t>レイワ</t>
    </rPh>
    <rPh sb="13" eb="15">
      <t>ネンド</t>
    </rPh>
    <rPh sb="16" eb="18">
      <t>レイワ</t>
    </rPh>
    <rPh sb="19" eb="20">
      <t>ネン</t>
    </rPh>
    <rPh sb="21" eb="22">
      <t>ガツ</t>
    </rPh>
    <rPh sb="23" eb="24">
      <t>ニチ</t>
    </rPh>
    <rPh sb="25" eb="27">
      <t>レイワ</t>
    </rPh>
    <rPh sb="28" eb="29">
      <t>ネン</t>
    </rPh>
    <rPh sb="30" eb="31">
      <t>ガツ</t>
    </rPh>
    <rPh sb="33" eb="34">
      <t>ニチ</t>
    </rPh>
    <rPh sb="36" eb="37">
      <t>ショウ</t>
    </rPh>
    <rPh sb="39" eb="42">
      <t>ヒヨウブン</t>
    </rPh>
    <rPh sb="47" eb="49">
      <t>ホジョ</t>
    </rPh>
    <rPh sb="49" eb="51">
      <t>シンセイ</t>
    </rPh>
    <rPh sb="54" eb="56">
      <t>バアイ</t>
    </rPh>
    <rPh sb="57" eb="59">
      <t>シヨウ</t>
    </rPh>
    <phoneticPr fontId="4"/>
  </si>
  <si>
    <r>
      <t>（様式１）総括表</t>
    </r>
    <r>
      <rPr>
        <sz val="9"/>
        <color rgb="FFFF0000"/>
        <rFont val="ＭＳ 明朝"/>
        <family val="1"/>
        <charset val="128"/>
      </rPr>
      <t>【令和５年度（令和６年１月１日～令和６年３月31日）に生じた費用分】</t>
    </r>
    <rPh sb="1" eb="3">
      <t>ヨウシキ</t>
    </rPh>
    <rPh sb="5" eb="8">
      <t>ソウカツヒョウ</t>
    </rPh>
    <rPh sb="35" eb="36">
      <t>ショウ</t>
    </rPh>
    <rPh sb="38" eb="41">
      <t>ヒヨウブン</t>
    </rPh>
    <phoneticPr fontId="4"/>
  </si>
  <si>
    <r>
      <t>（様式２）事業所・施設等別申請額一覧</t>
    </r>
    <r>
      <rPr>
        <sz val="11"/>
        <color rgb="FFFF0000"/>
        <rFont val="ＭＳ Ｐ明朝"/>
        <family val="1"/>
        <charset val="128"/>
      </rPr>
      <t>【令和５年度（令和６年１月１日～令和６年３月31日）に生じた費用分】</t>
    </r>
    <rPh sb="1" eb="3">
      <t>ヨウシキ</t>
    </rPh>
    <rPh sb="5" eb="8">
      <t>ジギョウショ</t>
    </rPh>
    <rPh sb="9" eb="11">
      <t>シセツ</t>
    </rPh>
    <rPh sb="11" eb="12">
      <t>トウ</t>
    </rPh>
    <rPh sb="12" eb="13">
      <t>ベツ</t>
    </rPh>
    <rPh sb="13" eb="16">
      <t>シンセイガク</t>
    </rPh>
    <rPh sb="16" eb="18">
      <t>イチラン</t>
    </rPh>
    <phoneticPr fontId="4"/>
  </si>
  <si>
    <r>
      <t>(様式３）事業所・施設等別個票</t>
    </r>
    <r>
      <rPr>
        <sz val="9"/>
        <color rgb="FFFF0000"/>
        <rFont val="ＭＳ Ｐ明朝"/>
        <family val="1"/>
        <charset val="128"/>
      </rPr>
      <t>【令和５年度（令和６年１月１日～令和６年３月31日）に生じた費用分】</t>
    </r>
    <rPh sb="1" eb="3">
      <t>ヨウシキ</t>
    </rPh>
    <rPh sb="5" eb="8">
      <t>ジギョウショ</t>
    </rPh>
    <rPh sb="9" eb="11">
      <t>シセツ</t>
    </rPh>
    <rPh sb="11" eb="12">
      <t>トウ</t>
    </rPh>
    <rPh sb="12" eb="13">
      <t>ベツ</t>
    </rPh>
    <rPh sb="13" eb="15">
      <t>コヒョウ</t>
    </rPh>
    <phoneticPr fontId="4"/>
  </si>
  <si>
    <t>サービス提供体制確保事業（介護保険事業費補助金）</t>
    <rPh sb="13" eb="15">
      <t>カイゴ</t>
    </rPh>
    <rPh sb="15" eb="17">
      <t>ホケン</t>
    </rPh>
    <rPh sb="17" eb="20">
      <t>ジギョウヒ</t>
    </rPh>
    <rPh sb="20" eb="23">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</si>
</sst>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quot;&quot;"/>
    <numFmt numFmtId="178" formatCode="[&lt;=999]000;[&lt;=9999]000\-00;000\-0000"/>
    <numFmt numFmtId="179" formatCode="#,##0_);[Red]\(#,##0\)"/>
    <numFmt numFmtId="180" formatCode="[$-411]ge\.m\.d;@"/>
    <numFmt numFmtId="181" formatCode="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9"/>
      <color rgb="FF0000FF"/>
      <name val="ＭＳ 明朝"/>
      <family val="1"/>
      <charset val="128"/>
    </font>
    <font>
      <sz val="11"/>
      <color rgb="FFFF0000"/>
      <name val="ＭＳ 明朝"/>
      <family val="1"/>
      <charset val="128"/>
    </font>
    <font>
      <sz val="11"/>
      <color rgb="FF0000FF"/>
      <name val="ＭＳ 明朝"/>
      <family val="1"/>
      <charset val="128"/>
    </font>
    <font>
      <sz val="3"/>
      <color rgb="FFFF0000"/>
      <name val="ＭＳ Ｐ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sz val="10"/>
      <color rgb="FF0070C0"/>
      <name val="ＭＳ Ｐ明朝"/>
      <family val="1"/>
      <charset val="128"/>
    </font>
    <font>
      <b/>
      <sz val="11"/>
      <color rgb="FFFF0000"/>
      <name val="游ゴシック Medium"/>
      <family val="3"/>
      <charset val="128"/>
    </font>
    <font>
      <sz val="11"/>
      <color theme="1"/>
      <name val="游ゴシック Medium"/>
      <family val="3"/>
      <charset val="128"/>
    </font>
    <font>
      <b/>
      <sz val="11"/>
      <color theme="0"/>
      <name val="游ゴシック Medium"/>
      <family val="3"/>
      <charset val="128"/>
    </font>
    <font>
      <sz val="6"/>
      <name val="ＭＳ Ｐゴシック"/>
      <family val="2"/>
      <charset val="128"/>
      <scheme val="minor"/>
    </font>
    <font>
      <b/>
      <sz val="11"/>
      <color theme="1"/>
      <name val="游ゴシック Medium"/>
      <family val="3"/>
      <charset val="128"/>
    </font>
    <font>
      <sz val="11"/>
      <name val="游ゴシック Medium"/>
      <family val="3"/>
      <charset val="128"/>
    </font>
    <font>
      <sz val="11"/>
      <color indexed="8"/>
      <name val="游ゴシック Medium"/>
      <family val="3"/>
      <charset val="128"/>
    </font>
    <font>
      <b/>
      <sz val="11"/>
      <color rgb="FFFF0000"/>
      <name val="Yu Gothic Medium"/>
      <family val="3"/>
      <charset val="128"/>
    </font>
    <font>
      <sz val="11"/>
      <color indexed="8"/>
      <name val="Yu Gothic Medium"/>
      <family val="3"/>
      <charset val="128"/>
    </font>
    <font>
      <sz val="11"/>
      <color theme="1"/>
      <name val="Yu Gothic Medium"/>
      <family val="3"/>
      <charset val="128"/>
    </font>
    <font>
      <sz val="11"/>
      <name val="Yu Gothic Medium"/>
      <family val="3"/>
      <charset val="128"/>
    </font>
    <font>
      <sz val="8"/>
      <color rgb="FF0000FF"/>
      <name val="ＭＳ 明朝"/>
      <family val="1"/>
      <charset val="128"/>
    </font>
    <font>
      <sz val="9"/>
      <color rgb="FF0000FF"/>
      <name val="ＭＳ Ｐゴシック"/>
      <family val="3"/>
      <charset val="128"/>
    </font>
    <font>
      <sz val="8"/>
      <color rgb="FF0000FF"/>
      <name val="ＭＳ Ｐ明朝"/>
      <family val="1"/>
      <charset val="128"/>
    </font>
    <font>
      <sz val="11"/>
      <color rgb="FF0000FF"/>
      <name val="ＭＳ Ｐゴシック"/>
      <family val="3"/>
      <charset val="128"/>
    </font>
    <font>
      <sz val="10"/>
      <color rgb="FF0000FF"/>
      <name val="ＭＳ 明朝"/>
      <family val="1"/>
      <charset val="128"/>
    </font>
    <font>
      <sz val="11"/>
      <color theme="1"/>
      <name val="ＭＳ Ｐゴシック"/>
      <family val="2"/>
      <scheme val="minor"/>
    </font>
    <font>
      <sz val="6"/>
      <name val="ＭＳ Ｐゴシック"/>
      <family val="3"/>
      <charset val="128"/>
      <scheme val="minor"/>
    </font>
    <font>
      <sz val="12"/>
      <color rgb="FFFF0000"/>
      <name val="ＭＳ 明朝"/>
      <family val="1"/>
      <charset val="128"/>
    </font>
    <font>
      <u/>
      <sz val="11"/>
      <name val="游ゴシック Medium"/>
      <family val="3"/>
      <charset val="128"/>
    </font>
    <font>
      <sz val="9"/>
      <color rgb="FF0000FF"/>
      <name val="ＭＳ Ｐ明朝"/>
      <family val="1"/>
      <charset val="128"/>
    </font>
    <font>
      <sz val="8"/>
      <color rgb="FFFF0000"/>
      <name val="ＭＳ 明朝"/>
      <family val="1"/>
      <charset val="128"/>
    </font>
    <font>
      <sz val="8"/>
      <color rgb="FF0000FF"/>
      <name val="ＭＳ Ｐゴシック"/>
      <family val="3"/>
      <charset val="128"/>
    </font>
    <font>
      <b/>
      <sz val="10"/>
      <color theme="1"/>
      <name val="ＭＳ ゴシック"/>
      <family val="3"/>
      <charset val="128"/>
    </font>
    <font>
      <sz val="14"/>
      <color rgb="FFFF0000"/>
      <name val="ＭＳ Ｐ明朝"/>
      <family val="1"/>
      <charset val="128"/>
    </font>
    <font>
      <sz val="11"/>
      <color theme="0"/>
      <name val="游ゴシック Medium"/>
      <family val="3"/>
      <charset val="128"/>
    </font>
    <font>
      <b/>
      <sz val="11"/>
      <color indexed="81"/>
      <name val="MS P ゴシック"/>
      <family val="3"/>
      <charset val="128"/>
    </font>
    <font>
      <sz val="7.5"/>
      <color rgb="FF0070C0"/>
      <name val="ＭＳ Ｐ明朝"/>
      <family val="1"/>
      <charset val="128"/>
    </font>
    <font>
      <sz val="10"/>
      <color rgb="FFFF0000"/>
      <name val="ＭＳ Ｐ明朝"/>
      <family val="1"/>
      <charset val="128"/>
    </font>
    <font>
      <sz val="11"/>
      <color rgb="FFFF0000"/>
      <name val="ＭＳ Ｐゴシック"/>
      <family val="3"/>
      <charset val="128"/>
    </font>
    <font>
      <b/>
      <sz val="9"/>
      <color rgb="FFFF0000"/>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20"/>
      <color theme="1"/>
      <name val="ＭＳ Ｐゴシック"/>
      <family val="3"/>
      <charset val="128"/>
      <scheme val="minor"/>
    </font>
    <font>
      <b/>
      <sz val="11"/>
      <name val="ＭＳ Ｐゴシック"/>
      <family val="3"/>
      <charset val="128"/>
    </font>
    <font>
      <b/>
      <sz val="11"/>
      <color theme="1"/>
      <name val="ＭＳ ゴシック"/>
      <family val="3"/>
      <charset val="128"/>
    </font>
    <font>
      <b/>
      <sz val="11"/>
      <name val="ＭＳ ゴシック"/>
      <family val="3"/>
      <charset val="128"/>
    </font>
    <font>
      <b/>
      <sz val="14"/>
      <color theme="1"/>
      <name val="HGP創英角ﾎﾟｯﾌﾟ体"/>
      <family val="3"/>
      <charset val="128"/>
    </font>
    <font>
      <sz val="14"/>
      <name val="HG創英角ﾎﾟｯﾌﾟ体"/>
      <family val="3"/>
      <charset val="128"/>
    </font>
    <font>
      <b/>
      <sz val="12"/>
      <color theme="1"/>
      <name val="ＭＳ ゴシック"/>
      <family val="3"/>
      <charset val="128"/>
    </font>
    <font>
      <b/>
      <sz val="14"/>
      <color rgb="FF0070C0"/>
      <name val="HG丸ｺﾞｼｯｸM-PRO"/>
      <family val="3"/>
      <charset val="128"/>
    </font>
    <font>
      <b/>
      <sz val="9"/>
      <color indexed="81"/>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FFCCCC"/>
        <bgColor indexed="64"/>
      </patternFill>
    </fill>
    <fill>
      <patternFill patternType="solid">
        <fgColor rgb="FFFFFF66"/>
        <bgColor indexed="64"/>
      </patternFill>
    </fill>
    <fill>
      <patternFill patternType="solid">
        <fgColor rgb="FFCCFFFF"/>
        <bgColor indexed="64"/>
      </patternFill>
    </fill>
    <fill>
      <patternFill patternType="solid">
        <fgColor rgb="FFCCFFCC"/>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double">
        <color auto="1"/>
      </top>
      <bottom style="medium">
        <color indexed="64"/>
      </bottom>
      <diagonal/>
    </border>
    <border>
      <left style="medium">
        <color indexed="64"/>
      </left>
      <right style="thin">
        <color indexed="64"/>
      </right>
      <top style="double">
        <color auto="1"/>
      </top>
      <bottom style="medium">
        <color indexed="64"/>
      </bottom>
      <diagonal/>
    </border>
    <border>
      <left/>
      <right style="thin">
        <color theme="0"/>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top style="medium">
        <color auto="1"/>
      </top>
      <bottom style="thin">
        <color indexed="64"/>
      </bottom>
      <diagonal/>
    </border>
    <border>
      <left/>
      <right/>
      <top style="medium">
        <color indexed="64"/>
      </top>
      <bottom/>
      <diagonal/>
    </border>
    <border>
      <left/>
      <right/>
      <top/>
      <bottom style="medium">
        <color auto="1"/>
      </bottom>
      <diagonal/>
    </border>
    <border>
      <left/>
      <right/>
      <top style="thick">
        <color auto="1"/>
      </top>
      <bottom style="thick">
        <color auto="1"/>
      </bottom>
      <diagonal/>
    </border>
    <border>
      <left/>
      <right/>
      <top style="medium">
        <color auto="1"/>
      </top>
      <bottom style="thin">
        <color auto="1"/>
      </bottom>
      <diagonal/>
    </border>
    <border>
      <left/>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style="thick">
        <color auto="1"/>
      </right>
      <top/>
      <bottom/>
      <diagonal/>
    </border>
    <border>
      <left/>
      <right style="thick">
        <color auto="1"/>
      </right>
      <top/>
      <bottom/>
      <diagonal/>
    </border>
    <border>
      <left/>
      <right style="thick">
        <color auto="1"/>
      </right>
      <top style="thick">
        <color auto="1"/>
      </top>
      <bottom/>
      <diagonal/>
    </border>
    <border>
      <left style="thin">
        <color auto="1"/>
      </left>
      <right/>
      <top style="thin">
        <color auto="1"/>
      </top>
      <bottom style="medium">
        <color auto="1"/>
      </bottom>
      <diagonal/>
    </border>
    <border>
      <left/>
      <right style="thick">
        <color auto="1"/>
      </right>
      <top/>
      <bottom style="thick">
        <color auto="1"/>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5" fillId="0" borderId="0">
      <alignment vertical="center"/>
    </xf>
    <xf numFmtId="0" fontId="52" fillId="0" borderId="0"/>
  </cellStyleXfs>
  <cellXfs count="693">
    <xf numFmtId="0" fontId="0" fillId="0" borderId="0" xfId="0">
      <alignment vertical="center"/>
    </xf>
    <xf numFmtId="0" fontId="7" fillId="0" borderId="0" xfId="0" applyFont="1">
      <alignment vertical="center"/>
    </xf>
    <xf numFmtId="0" fontId="8" fillId="0" borderId="0" xfId="0" applyFont="1" applyAlignment="1">
      <alignment horizontal="left" vertical="top"/>
    </xf>
    <xf numFmtId="49" fontId="8" fillId="0" borderId="36" xfId="0" applyNumberFormat="1" applyFont="1" applyBorder="1" applyAlignment="1">
      <alignment horizontal="center" vertical="top"/>
    </xf>
    <xf numFmtId="0" fontId="8" fillId="0" borderId="36" xfId="0" applyFont="1" applyBorder="1" applyAlignment="1">
      <alignment horizontal="center" vertical="top"/>
    </xf>
    <xf numFmtId="49" fontId="8" fillId="0" borderId="36" xfId="0" applyNumberFormat="1" applyFont="1" applyBorder="1" applyAlignment="1">
      <alignment horizontal="left" vertical="top" wrapText="1"/>
    </xf>
    <xf numFmtId="0" fontId="8" fillId="0" borderId="36" xfId="0" applyFont="1" applyBorder="1" applyAlignment="1">
      <alignment horizontal="left" vertical="top" wrapText="1"/>
    </xf>
    <xf numFmtId="49" fontId="8" fillId="0" borderId="18" xfId="0" applyNumberFormat="1" applyFont="1"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top" wrapText="1"/>
    </xf>
    <xf numFmtId="0" fontId="9" fillId="0" borderId="5" xfId="0" applyFont="1" applyBorder="1" applyProtection="1">
      <alignment vertical="center"/>
      <protection locked="0"/>
    </xf>
    <xf numFmtId="0" fontId="10" fillId="0" borderId="0" xfId="0" applyFont="1" applyAlignment="1">
      <alignment vertical="center" wrapText="1"/>
    </xf>
    <xf numFmtId="0" fontId="9" fillId="0" borderId="0" xfId="0" applyFont="1">
      <alignment vertical="center"/>
    </xf>
    <xf numFmtId="0" fontId="11" fillId="0" borderId="8" xfId="0" applyFont="1" applyBorder="1">
      <alignment vertical="center"/>
    </xf>
    <xf numFmtId="0" fontId="10" fillId="0" borderId="8" xfId="0" applyFont="1" applyBorder="1" applyAlignment="1">
      <alignment vertical="center" wrapText="1"/>
    </xf>
    <xf numFmtId="0" fontId="10" fillId="0" borderId="8" xfId="0" applyFont="1" applyBorder="1">
      <alignment vertical="center"/>
    </xf>
    <xf numFmtId="0" fontId="9" fillId="0" borderId="5" xfId="0" applyFont="1" applyBorder="1">
      <alignment vertical="center"/>
    </xf>
    <xf numFmtId="0" fontId="9" fillId="0" borderId="5" xfId="0" applyFont="1" applyBorder="1" applyAlignment="1">
      <alignment horizontal="left" vertical="center"/>
    </xf>
    <xf numFmtId="0" fontId="9" fillId="0" borderId="2" xfId="0" applyFont="1" applyBorder="1">
      <alignment vertical="center"/>
    </xf>
    <xf numFmtId="0" fontId="9" fillId="0" borderId="8" xfId="0" applyFont="1" applyBorder="1">
      <alignment vertical="center"/>
    </xf>
    <xf numFmtId="0" fontId="12" fillId="0" borderId="0" xfId="0" applyFont="1">
      <alignment vertical="center"/>
    </xf>
    <xf numFmtId="0" fontId="13" fillId="0" borderId="13" xfId="0" applyFont="1" applyBorder="1">
      <alignment vertical="center"/>
    </xf>
    <xf numFmtId="0" fontId="13" fillId="0" borderId="14" xfId="0" applyFont="1" applyBorder="1" applyAlignment="1">
      <alignment horizontal="center" vertical="center"/>
    </xf>
    <xf numFmtId="0" fontId="13" fillId="0" borderId="14"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8" xfId="0" applyFont="1" applyBorder="1" applyAlignment="1">
      <alignment horizontal="center" vertical="center"/>
    </xf>
    <xf numFmtId="0" fontId="13" fillId="0" borderId="8" xfId="0" applyFont="1" applyBorder="1">
      <alignment vertical="center"/>
    </xf>
    <xf numFmtId="0" fontId="13" fillId="0" borderId="12" xfId="0" applyFont="1" applyBorder="1">
      <alignment vertical="center"/>
    </xf>
    <xf numFmtId="0" fontId="13" fillId="0" borderId="0" xfId="0" applyFont="1">
      <alignment vertical="center"/>
    </xf>
    <xf numFmtId="0" fontId="13" fillId="0" borderId="10" xfId="0" applyFont="1" applyBorder="1">
      <alignment vertical="center"/>
    </xf>
    <xf numFmtId="0" fontId="13" fillId="0" borderId="5" xfId="0" applyFont="1" applyBorder="1">
      <alignment vertical="center"/>
    </xf>
    <xf numFmtId="0" fontId="15" fillId="0" borderId="0" xfId="0" applyFont="1" applyAlignment="1">
      <alignment vertical="top"/>
    </xf>
    <xf numFmtId="0" fontId="13" fillId="0" borderId="6" xfId="0" applyFont="1" applyBorder="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5" xfId="0" applyFont="1" applyBorder="1" applyAlignment="1">
      <alignment horizontal="center" vertical="center"/>
    </xf>
    <xf numFmtId="0" fontId="9" fillId="0" borderId="8" xfId="0" applyFont="1" applyBorder="1" applyAlignment="1" applyProtection="1">
      <alignment horizontal="left" vertical="center"/>
      <protection locked="0"/>
    </xf>
    <xf numFmtId="0" fontId="16" fillId="0" borderId="8" xfId="0" applyFont="1" applyBorder="1" applyAlignment="1">
      <alignment horizontal="left" vertical="center"/>
    </xf>
    <xf numFmtId="0" fontId="9" fillId="0" borderId="4" xfId="0" applyFont="1" applyBorder="1" applyAlignment="1">
      <alignment horizontal="left" vertical="center"/>
    </xf>
    <xf numFmtId="0" fontId="15" fillId="0" borderId="2" xfId="0" applyFont="1" applyBorder="1" applyProtection="1">
      <alignment vertical="center"/>
      <protection locked="0"/>
    </xf>
    <xf numFmtId="0" fontId="9" fillId="0" borderId="2" xfId="0" applyFont="1" applyBorder="1" applyAlignment="1" applyProtection="1">
      <alignment vertical="center" wrapText="1"/>
      <protection locked="0"/>
    </xf>
    <xf numFmtId="0" fontId="9" fillId="0" borderId="3" xfId="0" applyFont="1" applyBorder="1">
      <alignment vertical="center"/>
    </xf>
    <xf numFmtId="0" fontId="9" fillId="0" borderId="19" xfId="0" applyFont="1" applyBorder="1">
      <alignment vertical="center"/>
    </xf>
    <xf numFmtId="0" fontId="10" fillId="0" borderId="19" xfId="0" applyFont="1" applyBorder="1" applyAlignment="1">
      <alignment vertical="center" wrapText="1"/>
    </xf>
    <xf numFmtId="0" fontId="10" fillId="0" borderId="20" xfId="0" applyFont="1" applyBorder="1" applyAlignment="1">
      <alignment vertical="center" wrapText="1"/>
    </xf>
    <xf numFmtId="0" fontId="16" fillId="0" borderId="8" xfId="0" applyFont="1" applyBorder="1">
      <alignmen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8" fillId="2" borderId="55" xfId="0" applyFont="1" applyFill="1" applyBorder="1" applyAlignment="1">
      <alignment horizontal="left" vertical="center"/>
    </xf>
    <xf numFmtId="0" fontId="12" fillId="2" borderId="56" xfId="0" applyFont="1" applyFill="1" applyBorder="1">
      <alignment vertical="center"/>
    </xf>
    <xf numFmtId="0" fontId="12" fillId="2" borderId="56" xfId="0" applyFont="1" applyFill="1" applyBorder="1" applyAlignment="1">
      <alignment horizontal="center" vertical="center"/>
    </xf>
    <xf numFmtId="0" fontId="12" fillId="0" borderId="56" xfId="0" applyFont="1" applyBorder="1">
      <alignment vertical="center"/>
    </xf>
    <xf numFmtId="0" fontId="12" fillId="0" borderId="57" xfId="0" applyFont="1" applyBorder="1">
      <alignment vertical="center"/>
    </xf>
    <xf numFmtId="0" fontId="18" fillId="2" borderId="58" xfId="0" applyFont="1" applyFill="1" applyBorder="1">
      <alignment vertical="center"/>
    </xf>
    <xf numFmtId="0" fontId="18" fillId="2" borderId="0" xfId="0" applyFont="1" applyFill="1">
      <alignment vertical="center"/>
    </xf>
    <xf numFmtId="0" fontId="12" fillId="0" borderId="59" xfId="0" applyFont="1" applyBorder="1">
      <alignment vertical="center"/>
    </xf>
    <xf numFmtId="0" fontId="10" fillId="2" borderId="0" xfId="0" applyFont="1" applyFill="1" applyAlignment="1">
      <alignment horizontal="left" vertical="center"/>
    </xf>
    <xf numFmtId="0" fontId="10" fillId="2" borderId="59" xfId="0" applyFont="1" applyFill="1" applyBorder="1" applyAlignment="1">
      <alignment horizontal="left" vertical="center"/>
    </xf>
    <xf numFmtId="0" fontId="10" fillId="2" borderId="0" xfId="0" applyFont="1" applyFill="1">
      <alignment vertical="center"/>
    </xf>
    <xf numFmtId="0" fontId="10" fillId="2" borderId="59" xfId="0" applyFont="1" applyFill="1" applyBorder="1">
      <alignment vertical="center"/>
    </xf>
    <xf numFmtId="0" fontId="18" fillId="0" borderId="0" xfId="0" applyFont="1">
      <alignment vertical="center"/>
    </xf>
    <xf numFmtId="0" fontId="18" fillId="2" borderId="0" xfId="0" applyFont="1" applyFill="1" applyAlignment="1">
      <alignment horizontal="center" vertical="center"/>
    </xf>
    <xf numFmtId="0" fontId="12" fillId="2" borderId="0" xfId="0" applyFont="1" applyFill="1" applyAlignment="1">
      <alignment horizontal="center" vertical="center"/>
    </xf>
    <xf numFmtId="0" fontId="18" fillId="0" borderId="58" xfId="0" applyFont="1" applyBorder="1">
      <alignment vertical="center"/>
    </xf>
    <xf numFmtId="0" fontId="12" fillId="2" borderId="0" xfId="0" applyFont="1" applyFill="1">
      <alignment vertical="center"/>
    </xf>
    <xf numFmtId="0" fontId="18"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0" fontId="16" fillId="0" borderId="0" xfId="0" applyFont="1" applyAlignment="1">
      <alignment horizontal="left" vertical="center"/>
    </xf>
    <xf numFmtId="0" fontId="9" fillId="3" borderId="48" xfId="0" applyFont="1" applyFill="1" applyBorder="1" applyAlignment="1">
      <alignment horizontal="center" vertical="center"/>
    </xf>
    <xf numFmtId="0" fontId="9" fillId="3" borderId="3" xfId="0" applyFont="1" applyFill="1" applyBorder="1" applyAlignment="1">
      <alignment horizontal="center" vertical="center"/>
    </xf>
    <xf numFmtId="177" fontId="12" fillId="0" borderId="36" xfId="0" applyNumberFormat="1" applyFont="1" applyBorder="1" applyAlignment="1">
      <alignment horizontal="center" vertical="center" shrinkToFit="1"/>
    </xf>
    <xf numFmtId="177" fontId="12" fillId="0" borderId="1" xfId="0" applyNumberFormat="1" applyFont="1" applyBorder="1" applyAlignment="1">
      <alignment horizontal="center" vertical="center" shrinkToFit="1"/>
    </xf>
    <xf numFmtId="177" fontId="12" fillId="0" borderId="36" xfId="4" applyNumberFormat="1" applyFont="1" applyBorder="1" applyAlignment="1">
      <alignment horizontal="right" vertical="center" shrinkToFit="1"/>
    </xf>
    <xf numFmtId="177" fontId="12" fillId="0" borderId="47" xfId="4" applyNumberFormat="1" applyFont="1" applyBorder="1" applyAlignment="1">
      <alignment horizontal="right" vertical="center" shrinkToFit="1"/>
    </xf>
    <xf numFmtId="177" fontId="12" fillId="0" borderId="3" xfId="4" applyNumberFormat="1" applyFont="1" applyBorder="1" applyAlignment="1">
      <alignment horizontal="right" vertical="center" shrinkToFit="1"/>
    </xf>
    <xf numFmtId="177" fontId="12" fillId="0" borderId="38" xfId="4" applyNumberFormat="1" applyFont="1" applyBorder="1" applyAlignment="1">
      <alignment horizontal="right" vertical="center" shrinkToFit="1"/>
    </xf>
    <xf numFmtId="177" fontId="12" fillId="0" borderId="38" xfId="4" applyNumberFormat="1" applyFont="1" applyFill="1" applyBorder="1" applyAlignment="1">
      <alignment horizontal="right" vertical="center" shrinkToFit="1"/>
    </xf>
    <xf numFmtId="177" fontId="12" fillId="0" borderId="43" xfId="4" applyNumberFormat="1" applyFont="1" applyFill="1" applyBorder="1" applyAlignment="1">
      <alignment horizontal="right" vertical="center" shrinkToFit="1"/>
    </xf>
    <xf numFmtId="177" fontId="12" fillId="0" borderId="44" xfId="4" applyNumberFormat="1" applyFont="1" applyBorder="1" applyAlignment="1">
      <alignment horizontal="right" vertical="center" shrinkToFit="1"/>
    </xf>
    <xf numFmtId="177" fontId="12" fillId="0" borderId="45" xfId="4" applyNumberFormat="1" applyFont="1" applyBorder="1" applyAlignment="1">
      <alignment horizontal="right" vertical="center" shrinkToFit="1"/>
    </xf>
    <xf numFmtId="177" fontId="12" fillId="0" borderId="46" xfId="4" applyNumberFormat="1" applyFont="1" applyBorder="1" applyAlignment="1">
      <alignment horizontal="right" vertical="center" shrinkToFit="1"/>
    </xf>
    <xf numFmtId="0" fontId="19" fillId="0" borderId="0" xfId="0" applyFont="1">
      <alignment vertical="center"/>
    </xf>
    <xf numFmtId="0" fontId="9" fillId="0" borderId="0" xfId="0" applyFont="1" applyAlignment="1">
      <alignment horizontal="center" vertical="center" shrinkToFit="1"/>
    </xf>
    <xf numFmtId="0" fontId="14"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20" fillId="0" borderId="2" xfId="0" applyFont="1" applyBorder="1">
      <alignment vertical="center"/>
    </xf>
    <xf numFmtId="0" fontId="14" fillId="0" borderId="14" xfId="0" applyFont="1" applyBorder="1">
      <alignment vertical="center"/>
    </xf>
    <xf numFmtId="0" fontId="14" fillId="0" borderId="1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176" fontId="14" fillId="0" borderId="22" xfId="0" applyNumberFormat="1" applyFont="1" applyBorder="1">
      <alignment vertical="center"/>
    </xf>
    <xf numFmtId="0" fontId="14" fillId="0" borderId="23" xfId="0" applyFont="1" applyBorder="1">
      <alignment vertical="center"/>
    </xf>
    <xf numFmtId="0" fontId="20" fillId="0" borderId="21" xfId="0" applyFont="1" applyBorder="1">
      <alignment vertical="center"/>
    </xf>
    <xf numFmtId="0" fontId="14" fillId="0" borderId="22" xfId="0" applyFont="1" applyBorder="1">
      <alignment vertical="center"/>
    </xf>
    <xf numFmtId="0" fontId="13" fillId="0" borderId="15" xfId="0" applyFont="1" applyBorder="1">
      <alignment vertical="center"/>
    </xf>
    <xf numFmtId="0" fontId="13" fillId="0" borderId="7" xfId="0" applyFont="1" applyBorder="1">
      <alignment vertical="center"/>
    </xf>
    <xf numFmtId="176" fontId="14" fillId="0" borderId="25" xfId="0" applyNumberFormat="1" applyFont="1" applyBorder="1">
      <alignment vertical="center"/>
    </xf>
    <xf numFmtId="0" fontId="14" fillId="0" borderId="26" xfId="0" applyFont="1" applyBorder="1">
      <alignment vertical="center"/>
    </xf>
    <xf numFmtId="176" fontId="14" fillId="0" borderId="14" xfId="0" applyNumberFormat="1" applyFont="1" applyBorder="1">
      <alignment vertical="center"/>
    </xf>
    <xf numFmtId="176" fontId="14" fillId="0" borderId="8" xfId="0" applyNumberFormat="1" applyFont="1" applyBorder="1">
      <alignment vertical="center"/>
    </xf>
    <xf numFmtId="0" fontId="14" fillId="0" borderId="12" xfId="0" applyFont="1" applyBorder="1">
      <alignment vertical="center"/>
    </xf>
    <xf numFmtId="176" fontId="14" fillId="0" borderId="28" xfId="0" applyNumberFormat="1" applyFont="1" applyBorder="1">
      <alignment vertical="center"/>
    </xf>
    <xf numFmtId="0" fontId="14" fillId="0" borderId="29" xfId="0" applyFont="1" applyBorder="1">
      <alignment vertical="center"/>
    </xf>
    <xf numFmtId="0" fontId="13" fillId="0" borderId="25" xfId="0" applyFont="1" applyBorder="1">
      <alignment vertical="center"/>
    </xf>
    <xf numFmtId="0" fontId="13" fillId="0" borderId="24" xfId="0" applyFont="1" applyBorder="1">
      <alignment vertical="center"/>
    </xf>
    <xf numFmtId="0" fontId="14" fillId="0" borderId="3" xfId="0" applyFont="1" applyBorder="1">
      <alignment vertical="center"/>
    </xf>
    <xf numFmtId="0" fontId="20"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top"/>
    </xf>
    <xf numFmtId="0" fontId="21" fillId="0" borderId="0" xfId="0" applyFont="1">
      <alignment vertical="center"/>
    </xf>
    <xf numFmtId="0" fontId="21" fillId="0" borderId="36" xfId="0" applyFont="1" applyBorder="1" applyAlignment="1">
      <alignment horizontal="center" vertical="center"/>
    </xf>
    <xf numFmtId="0" fontId="22" fillId="0" borderId="0" xfId="0" applyFont="1">
      <alignment vertical="center"/>
    </xf>
    <xf numFmtId="176" fontId="22" fillId="0" borderId="0" xfId="0" applyNumberFormat="1" applyFont="1">
      <alignment vertical="center"/>
    </xf>
    <xf numFmtId="0" fontId="12"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11" fillId="0" borderId="0" xfId="0" applyFont="1">
      <alignment vertical="center"/>
    </xf>
    <xf numFmtId="0" fontId="13" fillId="0" borderId="9" xfId="0" applyFont="1" applyBorder="1">
      <alignment vertical="center"/>
    </xf>
    <xf numFmtId="0" fontId="9" fillId="3" borderId="37" xfId="0" applyFont="1" applyFill="1" applyBorder="1" applyAlignment="1">
      <alignment horizontal="center" vertical="center"/>
    </xf>
    <xf numFmtId="0" fontId="9" fillId="3" borderId="36" xfId="0" applyFont="1" applyFill="1" applyBorder="1" applyAlignment="1">
      <alignment horizontal="center" vertical="center"/>
    </xf>
    <xf numFmtId="0" fontId="13" fillId="0" borderId="2" xfId="0" applyFont="1" applyBorder="1" applyAlignment="1">
      <alignment horizontal="center" vertical="center"/>
    </xf>
    <xf numFmtId="176" fontId="14" fillId="0" borderId="2" xfId="0" applyNumberFormat="1" applyFont="1" applyBorder="1">
      <alignment vertical="center"/>
    </xf>
    <xf numFmtId="0" fontId="9" fillId="0" borderId="2" xfId="0" applyFont="1" applyBorder="1" applyAlignment="1">
      <alignment horizontal="center" vertical="center"/>
    </xf>
    <xf numFmtId="0" fontId="18" fillId="2" borderId="0" xfId="0" applyFont="1" applyFill="1" applyAlignment="1">
      <alignment horizontal="left" vertical="center"/>
    </xf>
    <xf numFmtId="0" fontId="18" fillId="2" borderId="58" xfId="0" applyFont="1" applyFill="1" applyBorder="1" applyAlignment="1">
      <alignment horizontal="left" vertical="center"/>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31" fillId="0" borderId="0" xfId="0" applyFont="1">
      <alignment vertical="center"/>
    </xf>
    <xf numFmtId="0" fontId="32" fillId="0" borderId="0" xfId="0" applyFont="1" applyAlignment="1">
      <alignment horizontal="left" vertical="top"/>
    </xf>
    <xf numFmtId="0" fontId="10" fillId="0" borderId="0" xfId="0" applyFont="1">
      <alignment vertical="center"/>
    </xf>
    <xf numFmtId="0" fontId="9" fillId="0" borderId="0" xfId="0" applyFont="1" applyAlignment="1" applyProtection="1">
      <alignment vertical="center" shrinkToFit="1"/>
      <protection locked="0"/>
    </xf>
    <xf numFmtId="0" fontId="9" fillId="0" borderId="0" xfId="0" applyFont="1" applyProtection="1">
      <alignment vertical="center"/>
      <protection locked="0"/>
    </xf>
    <xf numFmtId="176" fontId="9" fillId="0" borderId="0" xfId="0" applyNumberFormat="1" applyFont="1">
      <alignment vertical="center"/>
    </xf>
    <xf numFmtId="49" fontId="11" fillId="0" borderId="5" xfId="0" applyNumberFormat="1" applyFont="1" applyBorder="1" applyAlignment="1">
      <alignment horizontal="center" vertical="center" wrapText="1"/>
    </xf>
    <xf numFmtId="0" fontId="9" fillId="0" borderId="1" xfId="0" applyFont="1" applyBorder="1">
      <alignment vertical="center"/>
    </xf>
    <xf numFmtId="0" fontId="9" fillId="0" borderId="11" xfId="0" applyFont="1" applyBorder="1">
      <alignment vertical="center"/>
    </xf>
    <xf numFmtId="49" fontId="11" fillId="0" borderId="4" xfId="0" applyNumberFormat="1" applyFont="1" applyBorder="1" applyAlignment="1">
      <alignment horizontal="center" vertical="center" wrapText="1"/>
    </xf>
    <xf numFmtId="38" fontId="12" fillId="0" borderId="5" xfId="4" applyFont="1" applyFill="1" applyBorder="1" applyAlignment="1">
      <alignment horizontal="right" vertical="center" shrinkToFit="1"/>
    </xf>
    <xf numFmtId="0" fontId="12" fillId="0" borderId="6" xfId="0" applyFont="1" applyBorder="1" applyAlignment="1">
      <alignment horizontal="center" vertical="center"/>
    </xf>
    <xf numFmtId="0" fontId="35" fillId="3" borderId="3"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6" fillId="0" borderId="0" xfId="5" applyFont="1" applyAlignment="1">
      <alignment horizontal="center" vertical="center"/>
    </xf>
    <xf numFmtId="0" fontId="37" fillId="0" borderId="0" xfId="5" applyFont="1" applyAlignment="1">
      <alignment horizontal="center" vertical="center"/>
    </xf>
    <xf numFmtId="0" fontId="37" fillId="0" borderId="0" xfId="5" applyFont="1">
      <alignment vertical="center"/>
    </xf>
    <xf numFmtId="0" fontId="40" fillId="0" borderId="0" xfId="5" applyFont="1" applyAlignment="1">
      <alignment horizontal="center" vertical="center"/>
    </xf>
    <xf numFmtId="0" fontId="12" fillId="0" borderId="2" xfId="0" applyFont="1" applyBorder="1">
      <alignment vertical="center"/>
    </xf>
    <xf numFmtId="0" fontId="12" fillId="0" borderId="3" xfId="0" applyFont="1" applyBorder="1">
      <alignment vertical="center"/>
    </xf>
    <xf numFmtId="177" fontId="12" fillId="0" borderId="18" xfId="0" applyNumberFormat="1" applyFont="1" applyBorder="1" applyAlignment="1">
      <alignment horizontal="center" vertical="center" shrinkToFit="1"/>
    </xf>
    <xf numFmtId="177" fontId="12" fillId="0" borderId="4" xfId="0" applyNumberFormat="1" applyFont="1" applyBorder="1" applyAlignment="1">
      <alignment horizontal="center" vertical="center" shrinkToFit="1"/>
    </xf>
    <xf numFmtId="0" fontId="51" fillId="0" borderId="1" xfId="0" applyFont="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3" borderId="36" xfId="0" applyFont="1" applyFill="1" applyBorder="1" applyAlignment="1">
      <alignment horizontal="center" vertical="center" shrinkToFit="1"/>
    </xf>
    <xf numFmtId="0" fontId="9" fillId="0" borderId="12" xfId="0" applyFont="1" applyBorder="1" applyAlignment="1">
      <alignment horizontal="left" vertical="center"/>
    </xf>
    <xf numFmtId="0" fontId="12" fillId="0" borderId="36" xfId="0" applyFont="1" applyBorder="1">
      <alignment vertical="center"/>
    </xf>
    <xf numFmtId="176" fontId="30" fillId="0" borderId="0" xfId="0" applyNumberFormat="1" applyFont="1">
      <alignment vertical="center"/>
    </xf>
    <xf numFmtId="0" fontId="52" fillId="0" borderId="0" xfId="7"/>
    <xf numFmtId="0" fontId="52" fillId="0" borderId="0" xfId="7" applyAlignment="1">
      <alignment horizontal="right"/>
    </xf>
    <xf numFmtId="0" fontId="52" fillId="0" borderId="36" xfId="7" applyBorder="1" applyAlignment="1">
      <alignment horizontal="center" vertical="center"/>
    </xf>
    <xf numFmtId="0" fontId="52" fillId="0" borderId="0" xfId="7" applyAlignment="1">
      <alignment horizontal="right" vertical="center"/>
    </xf>
    <xf numFmtId="0" fontId="52" fillId="0" borderId="0" xfId="7" applyAlignment="1">
      <alignment horizontal="right" vertical="top"/>
    </xf>
    <xf numFmtId="0" fontId="52" fillId="0" borderId="20" xfId="7" applyBorder="1" applyAlignment="1">
      <alignment horizontal="center" vertical="center"/>
    </xf>
    <xf numFmtId="0" fontId="52" fillId="0" borderId="39" xfId="7" applyBorder="1" applyAlignment="1">
      <alignment horizontal="center" vertical="center"/>
    </xf>
    <xf numFmtId="0" fontId="52" fillId="0" borderId="70" xfId="7" applyBorder="1" applyAlignment="1">
      <alignment horizontal="center" vertical="center"/>
    </xf>
    <xf numFmtId="0" fontId="12" fillId="0" borderId="1" xfId="4" applyNumberFormat="1" applyFont="1" applyBorder="1" applyAlignment="1">
      <alignment horizontal="center" vertical="center" shrinkToFit="1"/>
    </xf>
    <xf numFmtId="0" fontId="52" fillId="0" borderId="0" xfId="7" applyAlignment="1">
      <alignment vertical="center"/>
    </xf>
    <xf numFmtId="0" fontId="52" fillId="0" borderId="36" xfId="7" applyBorder="1" applyAlignment="1">
      <alignment shrinkToFit="1"/>
    </xf>
    <xf numFmtId="38" fontId="52" fillId="0" borderId="70" xfId="4" applyFont="1" applyFill="1" applyBorder="1" applyAlignment="1">
      <alignment horizontal="right" vertical="center"/>
    </xf>
    <xf numFmtId="38" fontId="52" fillId="0" borderId="39" xfId="4" applyFont="1" applyFill="1" applyBorder="1" applyAlignment="1">
      <alignment horizontal="right" vertical="center"/>
    </xf>
    <xf numFmtId="38" fontId="52" fillId="0" borderId="20" xfId="4" applyFont="1" applyFill="1" applyBorder="1" applyAlignment="1">
      <alignment horizontal="right" vertical="center"/>
    </xf>
    <xf numFmtId="0" fontId="12" fillId="0" borderId="4" xfId="4" applyNumberFormat="1" applyFont="1" applyBorder="1" applyAlignment="1">
      <alignment horizontal="center" vertical="center" shrinkToFit="1"/>
    </xf>
    <xf numFmtId="177" fontId="12" fillId="0" borderId="71" xfId="4" applyNumberFormat="1" applyFont="1" applyBorder="1" applyAlignment="1">
      <alignment horizontal="right" vertical="center" shrinkToFit="1"/>
    </xf>
    <xf numFmtId="177" fontId="12" fillId="0" borderId="72" xfId="4" applyNumberFormat="1" applyFont="1" applyBorder="1" applyAlignment="1">
      <alignment horizontal="right" vertical="center" shrinkToFit="1"/>
    </xf>
    <xf numFmtId="177" fontId="12" fillId="0" borderId="73" xfId="4" applyNumberFormat="1" applyFont="1" applyBorder="1" applyAlignment="1">
      <alignment horizontal="right" vertical="center" shrinkToFit="1"/>
    </xf>
    <xf numFmtId="177" fontId="12" fillId="0" borderId="74" xfId="4" applyNumberFormat="1" applyFont="1" applyBorder="1" applyAlignment="1">
      <alignment horizontal="right" vertical="center" shrinkToFit="1"/>
    </xf>
    <xf numFmtId="0" fontId="54" fillId="0" borderId="36" xfId="0" applyFont="1" applyBorder="1" applyAlignment="1">
      <alignment horizontal="left" vertical="top" wrapText="1"/>
    </xf>
    <xf numFmtId="0" fontId="41" fillId="0" borderId="0" xfId="5" applyFont="1">
      <alignment vertical="center"/>
    </xf>
    <xf numFmtId="0" fontId="9" fillId="4" borderId="5" xfId="0" applyFont="1" applyFill="1" applyBorder="1" applyProtection="1">
      <alignment vertical="center"/>
      <protection locked="0"/>
    </xf>
    <xf numFmtId="0" fontId="9" fillId="4" borderId="8" xfId="0" applyFont="1" applyFill="1" applyBorder="1" applyAlignment="1" applyProtection="1">
      <alignment horizontal="left" vertical="center"/>
      <protection locked="0"/>
    </xf>
    <xf numFmtId="0" fontId="52" fillId="4" borderId="0" xfId="7" applyFill="1" applyAlignment="1" applyProtection="1">
      <alignment horizontal="center" vertical="center" shrinkToFit="1"/>
      <protection locked="0"/>
    </xf>
    <xf numFmtId="0" fontId="54" fillId="0" borderId="18" xfId="0" applyFont="1" applyBorder="1" applyAlignment="1">
      <alignment horizontal="left" vertical="top" wrapText="1"/>
    </xf>
    <xf numFmtId="0" fontId="27" fillId="0" borderId="3" xfId="0" applyFont="1" applyBorder="1" applyAlignment="1">
      <alignment horizontal="center" vertical="center"/>
    </xf>
    <xf numFmtId="180" fontId="12" fillId="0" borderId="1" xfId="0" applyNumberFormat="1" applyFont="1" applyBorder="1" applyAlignment="1">
      <alignment horizontal="center" vertical="center" shrinkToFit="1"/>
    </xf>
    <xf numFmtId="49" fontId="12" fillId="0" borderId="1"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0" fontId="12" fillId="3" borderId="1" xfId="0" applyFont="1" applyFill="1" applyBorder="1" applyAlignment="1">
      <alignment horizontal="centerContinuous" vertical="center" shrinkToFit="1"/>
    </xf>
    <xf numFmtId="0" fontId="0" fillId="3" borderId="3" xfId="0" applyFill="1" applyBorder="1" applyAlignment="1">
      <alignment horizontal="centerContinuous" vertical="center" shrinkToFit="1"/>
    </xf>
    <xf numFmtId="0" fontId="12" fillId="3" borderId="3" xfId="0" applyFont="1" applyFill="1" applyBorder="1" applyAlignment="1">
      <alignment horizontal="centerContinuous" vertical="center" shrinkToFit="1"/>
    </xf>
    <xf numFmtId="0" fontId="0" fillId="3" borderId="1" xfId="0" applyFill="1" applyBorder="1" applyAlignment="1">
      <alignment horizontal="centerContinuous" vertical="center" shrinkToFit="1"/>
    </xf>
    <xf numFmtId="0" fontId="60" fillId="0" borderId="0" xfId="0" applyFont="1" applyAlignment="1">
      <alignment horizontal="left" vertical="center"/>
    </xf>
    <xf numFmtId="177" fontId="12" fillId="0" borderId="52" xfId="0" applyNumberFormat="1" applyFont="1" applyBorder="1" applyAlignment="1">
      <alignment horizontal="centerContinuous" vertical="center" shrinkToFit="1"/>
    </xf>
    <xf numFmtId="177" fontId="12" fillId="0" borderId="53" xfId="0" applyNumberFormat="1" applyFont="1" applyBorder="1" applyAlignment="1">
      <alignment horizontal="centerContinuous" vertical="center" shrinkToFit="1"/>
    </xf>
    <xf numFmtId="0" fontId="38" fillId="0" borderId="69" xfId="5" applyFont="1" applyBorder="1" applyAlignment="1">
      <alignment horizontal="center" vertical="center"/>
    </xf>
    <xf numFmtId="0" fontId="38" fillId="0" borderId="68" xfId="5" applyFont="1" applyBorder="1" applyAlignment="1">
      <alignment horizontal="center" vertical="center"/>
    </xf>
    <xf numFmtId="0" fontId="61" fillId="0" borderId="75" xfId="5" applyFont="1" applyBorder="1" applyAlignment="1">
      <alignment horizontal="center" vertical="center"/>
    </xf>
    <xf numFmtId="0" fontId="41" fillId="0" borderId="0" xfId="5" applyFont="1" applyAlignment="1">
      <alignment horizontal="center" vertical="center"/>
    </xf>
    <xf numFmtId="0" fontId="55" fillId="0" borderId="0" xfId="5" applyFont="1" applyAlignment="1">
      <alignment horizontal="centerContinuous" vertical="center" wrapText="1"/>
    </xf>
    <xf numFmtId="0" fontId="41" fillId="0" borderId="0" xfId="5" applyFont="1" applyAlignment="1">
      <alignment horizontal="centerContinuous" vertical="center"/>
    </xf>
    <xf numFmtId="181" fontId="12" fillId="0" borderId="1" xfId="4" applyNumberFormat="1" applyFont="1" applyBorder="1" applyAlignment="1">
      <alignment horizontal="center" vertical="center" shrinkToFit="1"/>
    </xf>
    <xf numFmtId="181" fontId="12" fillId="0" borderId="4" xfId="4" applyNumberFormat="1" applyFont="1" applyBorder="1" applyAlignment="1">
      <alignment horizontal="center" vertical="center" shrinkToFit="1"/>
    </xf>
    <xf numFmtId="179" fontId="52" fillId="0" borderId="36" xfId="4" applyNumberFormat="1" applyFont="1" applyBorder="1" applyAlignment="1"/>
    <xf numFmtId="179" fontId="52" fillId="0" borderId="36" xfId="4" applyNumberFormat="1" applyFont="1" applyFill="1" applyBorder="1" applyAlignment="1"/>
    <xf numFmtId="0" fontId="12" fillId="0" borderId="1" xfId="0" applyFont="1" applyBorder="1" applyAlignment="1">
      <alignment horizontal="center" vertical="center" shrinkToFit="1"/>
    </xf>
    <xf numFmtId="181" fontId="12" fillId="0" borderId="1" xfId="0" applyNumberFormat="1" applyFont="1" applyBorder="1" applyAlignment="1">
      <alignment horizontal="center" vertical="center" shrinkToFit="1"/>
    </xf>
    <xf numFmtId="181" fontId="12" fillId="0" borderId="4" xfId="0" applyNumberFormat="1" applyFont="1" applyBorder="1" applyAlignment="1">
      <alignment horizontal="center" vertical="center" shrinkToFit="1"/>
    </xf>
    <xf numFmtId="177" fontId="12" fillId="4" borderId="1" xfId="0" applyNumberFormat="1" applyFont="1" applyFill="1" applyBorder="1" applyAlignment="1" applyProtection="1">
      <alignment horizontal="center" vertical="center" shrinkToFit="1"/>
      <protection locked="0"/>
    </xf>
    <xf numFmtId="58" fontId="27" fillId="4" borderId="3" xfId="0" applyNumberFormat="1" applyFont="1" applyFill="1" applyBorder="1" applyAlignment="1" applyProtection="1">
      <alignment horizontal="left" vertical="center"/>
      <protection locked="0"/>
    </xf>
    <xf numFmtId="0" fontId="13" fillId="0" borderId="1" xfId="0" applyFont="1" applyBorder="1" applyAlignment="1">
      <alignment horizontal="centerContinuous" vertical="center"/>
    </xf>
    <xf numFmtId="0" fontId="13" fillId="0" borderId="2" xfId="0" applyFont="1" applyBorder="1" applyAlignment="1">
      <alignment horizontal="centerContinuous" vertical="center"/>
    </xf>
    <xf numFmtId="0" fontId="13" fillId="0" borderId="3" xfId="0" applyFont="1" applyBorder="1" applyAlignment="1">
      <alignment horizontal="centerContinuous" vertical="center"/>
    </xf>
    <xf numFmtId="180" fontId="12" fillId="0" borderId="4" xfId="0" applyNumberFormat="1" applyFont="1" applyBorder="1" applyAlignment="1">
      <alignment horizontal="center" vertical="center" shrinkToFit="1"/>
    </xf>
    <xf numFmtId="0" fontId="67" fillId="0" borderId="0" xfId="0" applyFont="1">
      <alignment vertical="center"/>
    </xf>
    <xf numFmtId="0" fontId="67" fillId="0" borderId="0" xfId="0" applyFont="1" applyAlignment="1">
      <alignment horizontal="right" vertical="center"/>
    </xf>
    <xf numFmtId="0" fontId="68" fillId="0" borderId="0" xfId="0" applyFont="1" applyAlignment="1">
      <alignment horizontal="distributed" vertical="center" indent="3"/>
    </xf>
    <xf numFmtId="0" fontId="0" fillId="0" borderId="0" xfId="0" applyAlignment="1">
      <alignment horizontal="distributed" vertical="center" indent="3"/>
    </xf>
    <xf numFmtId="0" fontId="67" fillId="6" borderId="82" xfId="0" applyFont="1" applyFill="1" applyBorder="1">
      <alignment vertical="center"/>
    </xf>
    <xf numFmtId="0" fontId="67" fillId="6" borderId="83" xfId="0" applyFont="1" applyFill="1" applyBorder="1">
      <alignment vertical="center"/>
    </xf>
    <xf numFmtId="0" fontId="67" fillId="6" borderId="85" xfId="0" applyFont="1" applyFill="1" applyBorder="1">
      <alignment vertical="center"/>
    </xf>
    <xf numFmtId="0" fontId="67" fillId="6" borderId="0" xfId="0" applyFont="1" applyFill="1">
      <alignment vertical="center"/>
    </xf>
    <xf numFmtId="0" fontId="67" fillId="6" borderId="87" xfId="0" applyFont="1" applyFill="1" applyBorder="1">
      <alignment vertical="center"/>
    </xf>
    <xf numFmtId="0" fontId="67" fillId="6" borderId="41" xfId="0" applyFont="1" applyFill="1" applyBorder="1">
      <alignment vertical="center"/>
    </xf>
    <xf numFmtId="0" fontId="69" fillId="7" borderId="89" xfId="0" applyFont="1" applyFill="1" applyBorder="1">
      <alignment vertical="center"/>
    </xf>
    <xf numFmtId="0" fontId="69" fillId="7" borderId="91" xfId="0" applyFont="1" applyFill="1" applyBorder="1">
      <alignment vertical="center"/>
    </xf>
    <xf numFmtId="0" fontId="0" fillId="0" borderId="19" xfId="0" applyBorder="1">
      <alignment vertical="center"/>
    </xf>
    <xf numFmtId="0" fontId="0" fillId="0" borderId="11" xfId="0" applyBorder="1" applyAlignment="1">
      <alignment horizontal="center" vertical="center"/>
    </xf>
    <xf numFmtId="0" fontId="27" fillId="4" borderId="79" xfId="0" applyFont="1" applyFill="1" applyBorder="1" applyAlignment="1" applyProtection="1">
      <alignment horizontal="right" vertical="center"/>
      <protection locked="0"/>
    </xf>
    <xf numFmtId="0" fontId="27" fillId="4" borderId="37" xfId="0" applyFont="1" applyFill="1" applyBorder="1" applyAlignment="1" applyProtection="1">
      <alignment horizontal="right" vertical="center"/>
      <protection locked="0"/>
    </xf>
    <xf numFmtId="0" fontId="0" fillId="0" borderId="20" xfId="0" applyBorder="1">
      <alignment vertical="center"/>
    </xf>
    <xf numFmtId="0" fontId="0" fillId="0" borderId="1" xfId="0" applyBorder="1" applyAlignment="1">
      <alignment horizontal="center" vertical="center"/>
    </xf>
    <xf numFmtId="0" fontId="27" fillId="4" borderId="80" xfId="0" applyFont="1" applyFill="1" applyBorder="1" applyAlignment="1" applyProtection="1">
      <alignment horizontal="right" vertical="center"/>
      <protection locked="0"/>
    </xf>
    <xf numFmtId="0" fontId="27" fillId="4" borderId="38" xfId="0" applyFont="1" applyFill="1" applyBorder="1" applyAlignment="1" applyProtection="1">
      <alignment horizontal="right" vertical="center"/>
      <protection locked="0"/>
    </xf>
    <xf numFmtId="0" fontId="0" fillId="0" borderId="18" xfId="0" applyBorder="1">
      <alignment vertical="center"/>
    </xf>
    <xf numFmtId="0" fontId="27" fillId="4" borderId="81" xfId="0" applyFont="1" applyFill="1" applyBorder="1" applyAlignment="1" applyProtection="1">
      <alignment horizontal="right" vertical="center"/>
      <protection locked="0"/>
    </xf>
    <xf numFmtId="0" fontId="27" fillId="4" borderId="99" xfId="0" applyFont="1" applyFill="1" applyBorder="1" applyAlignment="1" applyProtection="1">
      <alignment horizontal="right" vertical="center"/>
      <protection locked="0"/>
    </xf>
    <xf numFmtId="0" fontId="67" fillId="8" borderId="89" xfId="0" applyFont="1" applyFill="1" applyBorder="1">
      <alignment vertical="center"/>
    </xf>
    <xf numFmtId="0" fontId="67" fillId="9" borderId="76" xfId="0" applyFont="1" applyFill="1" applyBorder="1">
      <alignment vertical="center"/>
    </xf>
    <xf numFmtId="0" fontId="67" fillId="9" borderId="77" xfId="0" applyFont="1" applyFill="1" applyBorder="1">
      <alignment vertical="center"/>
    </xf>
    <xf numFmtId="0" fontId="68" fillId="0" borderId="0" xfId="0"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0" fillId="0" borderId="0" xfId="0" applyProtection="1">
      <alignment vertical="center"/>
      <protection locked="0"/>
    </xf>
    <xf numFmtId="0" fontId="0" fillId="0" borderId="0" xfId="0" applyAlignment="1" applyProtection="1">
      <alignment horizontal="distributed" vertical="center" indent="3"/>
      <protection locked="0"/>
    </xf>
    <xf numFmtId="0" fontId="0" fillId="6" borderId="83" xfId="0" applyFill="1" applyBorder="1" applyProtection="1">
      <alignment vertical="center"/>
      <protection locked="0"/>
    </xf>
    <xf numFmtId="0" fontId="0" fillId="6" borderId="84" xfId="0" applyFill="1" applyBorder="1" applyProtection="1">
      <alignment vertical="center"/>
      <protection locked="0"/>
    </xf>
    <xf numFmtId="0" fontId="0" fillId="0" borderId="85" xfId="0" applyBorder="1" applyProtection="1">
      <alignment vertical="center"/>
      <protection locked="0"/>
    </xf>
    <xf numFmtId="0" fontId="0" fillId="6" borderId="86" xfId="0" applyFill="1" applyBorder="1" applyProtection="1">
      <alignment vertical="center"/>
      <protection locked="0"/>
    </xf>
    <xf numFmtId="0" fontId="0" fillId="6" borderId="0" xfId="0" applyFill="1" applyProtection="1">
      <alignment vertical="center"/>
      <protection locked="0"/>
    </xf>
    <xf numFmtId="0" fontId="0" fillId="6" borderId="41" xfId="0" applyFill="1" applyBorder="1" applyProtection="1">
      <alignment vertical="center"/>
      <protection locked="0"/>
    </xf>
    <xf numFmtId="0" fontId="0" fillId="6" borderId="88" xfId="0" applyFill="1" applyBorder="1" applyProtection="1">
      <alignment vertical="center"/>
      <protection locked="0"/>
    </xf>
    <xf numFmtId="0" fontId="0" fillId="0" borderId="76" xfId="0" applyBorder="1" applyAlignment="1" applyProtection="1">
      <alignment horizontal="centerContinuous" vertical="center"/>
      <protection locked="0"/>
    </xf>
    <xf numFmtId="0" fontId="0" fillId="0" borderId="77" xfId="0" applyBorder="1" applyAlignment="1" applyProtection="1">
      <alignment horizontal="centerContinuous" vertical="center"/>
      <protection locked="0"/>
    </xf>
    <xf numFmtId="0" fontId="0" fillId="0" borderId="78" xfId="0" applyBorder="1" applyAlignment="1" applyProtection="1">
      <alignment horizontal="centerContinuous" vertical="center"/>
      <protection locked="0"/>
    </xf>
    <xf numFmtId="0" fontId="0" fillId="0" borderId="76"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57" fontId="0" fillId="4" borderId="94" xfId="0" applyNumberFormat="1" applyFill="1" applyBorder="1" applyProtection="1">
      <alignment vertical="center"/>
      <protection locked="0"/>
    </xf>
    <xf numFmtId="57" fontId="0" fillId="4" borderId="95" xfId="0" applyNumberFormat="1" applyFill="1" applyBorder="1" applyProtection="1">
      <alignment vertical="center"/>
      <protection locked="0"/>
    </xf>
    <xf numFmtId="57" fontId="0" fillId="4" borderId="36" xfId="0" applyNumberFormat="1" applyFill="1" applyBorder="1" applyProtection="1">
      <alignment vertical="center"/>
      <protection locked="0"/>
    </xf>
    <xf numFmtId="57" fontId="0" fillId="4" borderId="96" xfId="0" applyNumberFormat="1" applyFill="1" applyBorder="1" applyProtection="1">
      <alignment vertical="center"/>
      <protection locked="0"/>
    </xf>
    <xf numFmtId="57" fontId="0" fillId="4" borderId="97" xfId="0" applyNumberFormat="1" applyFill="1" applyBorder="1" applyProtection="1">
      <alignment vertical="center"/>
      <protection locked="0"/>
    </xf>
    <xf numFmtId="57" fontId="0" fillId="4" borderId="98" xfId="0" applyNumberFormat="1" applyFill="1" applyBorder="1" applyProtection="1">
      <alignment vertical="center"/>
      <protection locked="0"/>
    </xf>
    <xf numFmtId="0" fontId="67" fillId="0" borderId="85" xfId="0" applyFont="1" applyBorder="1" applyProtection="1">
      <alignment vertical="center"/>
      <protection locked="0"/>
    </xf>
    <xf numFmtId="0" fontId="67" fillId="0" borderId="0" xfId="0" applyFont="1" applyProtection="1">
      <alignment vertical="center"/>
      <protection locked="0"/>
    </xf>
    <xf numFmtId="57" fontId="27" fillId="4" borderId="79" xfId="0" applyNumberFormat="1" applyFont="1" applyFill="1" applyBorder="1" applyAlignment="1" applyProtection="1">
      <alignment horizontal="right" vertical="center"/>
      <protection locked="0"/>
    </xf>
    <xf numFmtId="0" fontId="69" fillId="7" borderId="101" xfId="0" applyFont="1" applyFill="1" applyBorder="1">
      <alignment vertical="center"/>
    </xf>
    <xf numFmtId="0" fontId="69" fillId="7" borderId="102" xfId="0" applyFont="1" applyFill="1" applyBorder="1">
      <alignment vertical="center"/>
    </xf>
    <xf numFmtId="0" fontId="67" fillId="8" borderId="101" xfId="0" applyFont="1" applyFill="1" applyBorder="1">
      <alignment vertical="center"/>
    </xf>
    <xf numFmtId="0" fontId="0" fillId="0" borderId="106" xfId="0" applyBorder="1">
      <alignment vertical="center"/>
    </xf>
    <xf numFmtId="0" fontId="0" fillId="0" borderId="107" xfId="0" applyBorder="1">
      <alignment vertical="center"/>
    </xf>
    <xf numFmtId="0" fontId="0" fillId="0" borderId="109" xfId="0" applyBorder="1">
      <alignment vertical="center"/>
    </xf>
    <xf numFmtId="0" fontId="0" fillId="0" borderId="110" xfId="0" applyBorder="1">
      <alignment vertical="center"/>
    </xf>
    <xf numFmtId="0" fontId="0" fillId="0" borderId="77" xfId="0" applyBorder="1" applyAlignment="1" applyProtection="1">
      <alignment horizontal="center" vertical="center"/>
      <protection locked="0"/>
    </xf>
    <xf numFmtId="0" fontId="27" fillId="4" borderId="104" xfId="0" applyFont="1" applyFill="1" applyBorder="1" applyAlignment="1" applyProtection="1">
      <alignment horizontal="right" vertical="center"/>
      <protection locked="0"/>
    </xf>
    <xf numFmtId="0" fontId="27" fillId="4" borderId="2" xfId="0" applyFont="1" applyFill="1" applyBorder="1" applyAlignment="1" applyProtection="1">
      <alignment horizontal="right" vertical="center"/>
      <protection locked="0"/>
    </xf>
    <xf numFmtId="0" fontId="27" fillId="4" borderId="105" xfId="0" applyFont="1" applyFill="1" applyBorder="1" applyAlignment="1" applyProtection="1">
      <alignment horizontal="right" vertical="center"/>
      <protection locked="0"/>
    </xf>
    <xf numFmtId="57" fontId="0" fillId="4" borderId="100" xfId="0" applyNumberFormat="1" applyFill="1" applyBorder="1" applyProtection="1">
      <alignment vertical="center"/>
      <protection locked="0"/>
    </xf>
    <xf numFmtId="57" fontId="0" fillId="4" borderId="1" xfId="0" applyNumberFormat="1" applyFill="1" applyBorder="1" applyProtection="1">
      <alignment vertical="center"/>
      <protection locked="0"/>
    </xf>
    <xf numFmtId="57" fontId="0" fillId="4" borderId="114" xfId="0" applyNumberFormat="1" applyFill="1" applyBorder="1" applyProtection="1">
      <alignment vertical="center"/>
      <protection locked="0"/>
    </xf>
    <xf numFmtId="0" fontId="12" fillId="0" borderId="115" xfId="0" applyFont="1" applyBorder="1">
      <alignment vertical="center"/>
    </xf>
    <xf numFmtId="0" fontId="74" fillId="0" borderId="0" xfId="0" applyFont="1">
      <alignment vertical="center"/>
    </xf>
    <xf numFmtId="0" fontId="0" fillId="6" borderId="108" xfId="0" applyFill="1" applyBorder="1" applyProtection="1">
      <alignment vertical="center"/>
      <protection locked="0"/>
    </xf>
    <xf numFmtId="0" fontId="75" fillId="0" borderId="0" xfId="0" applyFont="1">
      <alignment vertical="center"/>
    </xf>
    <xf numFmtId="0" fontId="0" fillId="0" borderId="113" xfId="0" applyBorder="1">
      <alignment vertical="center"/>
    </xf>
    <xf numFmtId="38" fontId="0" fillId="0" borderId="2" xfId="4" applyFont="1" applyBorder="1" applyAlignment="1" applyProtection="1">
      <alignment vertical="center"/>
      <protection locked="0"/>
    </xf>
    <xf numFmtId="38" fontId="0" fillId="0" borderId="5" xfId="4" applyFont="1" applyBorder="1" applyAlignment="1" applyProtection="1">
      <alignment vertical="center"/>
      <protection locked="0"/>
    </xf>
    <xf numFmtId="38" fontId="67" fillId="9" borderId="77" xfId="4" applyFont="1" applyFill="1" applyBorder="1" applyAlignment="1" applyProtection="1">
      <alignment vertical="center"/>
      <protection locked="0"/>
    </xf>
    <xf numFmtId="38" fontId="67" fillId="9" borderId="101" xfId="4" applyFont="1" applyFill="1" applyBorder="1" applyAlignment="1" applyProtection="1">
      <alignment vertical="center"/>
      <protection locked="0"/>
    </xf>
    <xf numFmtId="0" fontId="67" fillId="4" borderId="102" xfId="0" applyFont="1" applyFill="1" applyBorder="1" applyAlignment="1" applyProtection="1">
      <alignment horizontal="center" vertical="center" shrinkToFit="1"/>
      <protection locked="0"/>
    </xf>
    <xf numFmtId="0" fontId="0" fillId="0" borderId="102"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9" fillId="0" borderId="83" xfId="0" applyFont="1" applyBorder="1">
      <alignment vertical="center"/>
    </xf>
    <xf numFmtId="0" fontId="9" fillId="0" borderId="84" xfId="0" applyFont="1" applyBorder="1">
      <alignment vertical="center"/>
    </xf>
    <xf numFmtId="0" fontId="9" fillId="0" borderId="85" xfId="0" applyFont="1" applyBorder="1">
      <alignment vertical="center"/>
    </xf>
    <xf numFmtId="0" fontId="9" fillId="0" borderId="86" xfId="0" applyFont="1" applyBorder="1">
      <alignment vertical="center"/>
    </xf>
    <xf numFmtId="0" fontId="76" fillId="0" borderId="85" xfId="0" applyFont="1" applyBorder="1">
      <alignment vertical="center"/>
    </xf>
    <xf numFmtId="0" fontId="77" fillId="0" borderId="0" xfId="0" applyFont="1">
      <alignment vertical="center"/>
    </xf>
    <xf numFmtId="0" fontId="9" fillId="0" borderId="87" xfId="0" applyFont="1" applyBorder="1">
      <alignment vertical="center"/>
    </xf>
    <xf numFmtId="0" fontId="9" fillId="0" borderId="41" xfId="0" applyFont="1" applyBorder="1">
      <alignment vertical="center"/>
    </xf>
    <xf numFmtId="0" fontId="9" fillId="0" borderId="88" xfId="0" applyFont="1" applyBorder="1">
      <alignment vertical="center"/>
    </xf>
    <xf numFmtId="0" fontId="75" fillId="0" borderId="82" xfId="0" applyFont="1" applyBorder="1">
      <alignmen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67" fillId="0" borderId="77" xfId="0" applyFont="1" applyBorder="1" applyProtection="1">
      <alignment vertical="center"/>
      <protection locked="0"/>
    </xf>
    <xf numFmtId="0" fontId="67" fillId="0" borderId="78" xfId="0" applyFont="1" applyBorder="1" applyProtection="1">
      <alignment vertical="center"/>
      <protection locked="0"/>
    </xf>
    <xf numFmtId="0" fontId="67" fillId="6" borderId="84" xfId="0" applyFont="1" applyFill="1" applyBorder="1" applyProtection="1">
      <alignment vertical="center"/>
      <protection locked="0"/>
    </xf>
    <xf numFmtId="0" fontId="67" fillId="6" borderId="83" xfId="0" applyFont="1" applyFill="1" applyBorder="1" applyProtection="1">
      <alignment vertical="center"/>
      <protection locked="0"/>
    </xf>
    <xf numFmtId="0" fontId="67" fillId="6" borderId="88" xfId="0" applyFont="1" applyFill="1" applyBorder="1" applyProtection="1">
      <alignment vertical="center"/>
      <protection locked="0"/>
    </xf>
    <xf numFmtId="0" fontId="67" fillId="6" borderId="41" xfId="0" applyFont="1" applyFill="1" applyBorder="1" applyProtection="1">
      <alignment vertical="center"/>
      <protection locked="0"/>
    </xf>
    <xf numFmtId="0" fontId="67" fillId="0" borderId="101" xfId="0" applyFont="1" applyBorder="1" applyProtection="1">
      <alignment vertical="center"/>
      <protection locked="0"/>
    </xf>
    <xf numFmtId="0" fontId="67" fillId="0" borderId="90" xfId="0" applyFont="1" applyBorder="1" applyProtection="1">
      <alignment vertical="center"/>
      <protection locked="0"/>
    </xf>
    <xf numFmtId="0" fontId="13" fillId="0" borderId="36" xfId="0" applyFont="1" applyBorder="1" applyAlignment="1">
      <alignment horizontal="center" vertical="center"/>
    </xf>
    <xf numFmtId="0" fontId="27" fillId="0" borderId="36" xfId="0" applyFont="1" applyBorder="1" applyAlignment="1">
      <alignment horizontal="center" vertical="center"/>
    </xf>
    <xf numFmtId="58" fontId="27" fillId="4" borderId="36" xfId="0" applyNumberFormat="1" applyFont="1" applyFill="1" applyBorder="1" applyAlignment="1" applyProtection="1">
      <alignment horizontal="left" vertical="center"/>
      <protection locked="0"/>
    </xf>
    <xf numFmtId="0" fontId="41" fillId="0" borderId="12" xfId="5" applyFont="1" applyBorder="1" applyAlignment="1">
      <alignment horizontal="center" vertical="center"/>
    </xf>
    <xf numFmtId="0" fontId="37" fillId="0" borderId="36" xfId="5" applyFont="1" applyBorder="1" applyAlignment="1">
      <alignment horizontal="center" vertical="center" shrinkToFit="1"/>
    </xf>
    <xf numFmtId="0" fontId="37" fillId="0" borderId="36" xfId="5" applyFont="1" applyBorder="1" applyAlignment="1">
      <alignment horizontal="center" vertical="center"/>
    </xf>
    <xf numFmtId="0" fontId="37" fillId="0" borderId="36" xfId="5" applyFont="1" applyBorder="1">
      <alignment vertical="center"/>
    </xf>
    <xf numFmtId="0" fontId="46" fillId="0" borderId="36" xfId="5" applyFont="1" applyBorder="1" applyAlignment="1">
      <alignment horizontal="center" vertical="center" shrinkToFit="1"/>
    </xf>
    <xf numFmtId="0" fontId="41" fillId="0" borderId="20" xfId="5" applyFont="1" applyBorder="1" applyAlignment="1">
      <alignment horizontal="center" vertical="center"/>
    </xf>
    <xf numFmtId="0" fontId="37" fillId="0" borderId="20" xfId="5" applyFont="1" applyBorder="1" applyAlignment="1">
      <alignment horizontal="center" vertical="center" shrinkToFit="1"/>
    </xf>
    <xf numFmtId="0" fontId="37" fillId="0" borderId="20" xfId="5" applyFont="1" applyBorder="1" applyAlignment="1">
      <alignment horizontal="center" vertical="center"/>
    </xf>
    <xf numFmtId="0" fontId="37" fillId="0" borderId="20" xfId="5" applyFont="1" applyBorder="1">
      <alignment vertical="center"/>
    </xf>
    <xf numFmtId="0" fontId="41" fillId="0" borderId="36" xfId="5" applyFont="1" applyBorder="1" applyAlignment="1">
      <alignment horizontal="center" vertical="center"/>
    </xf>
    <xf numFmtId="0" fontId="41" fillId="0" borderId="36" xfId="5" applyFont="1" applyBorder="1" applyAlignment="1">
      <alignment horizontal="center" vertical="center" shrinkToFit="1"/>
    </xf>
    <xf numFmtId="49" fontId="41" fillId="0" borderId="36" xfId="5" applyNumberFormat="1" applyFont="1" applyBorder="1" applyAlignment="1">
      <alignment horizontal="center" vertical="center"/>
    </xf>
    <xf numFmtId="49" fontId="41" fillId="0" borderId="36" xfId="5" applyNumberFormat="1" applyFont="1" applyBorder="1" applyAlignment="1">
      <alignment horizontal="left" vertical="center"/>
    </xf>
    <xf numFmtId="0" fontId="37" fillId="0" borderId="36" xfId="5" applyFont="1" applyBorder="1" applyAlignment="1"/>
    <xf numFmtId="0" fontId="37" fillId="0" borderId="36" xfId="5" applyFont="1" applyBorder="1" applyAlignment="1">
      <alignment horizontal="center"/>
    </xf>
    <xf numFmtId="0" fontId="42" fillId="0" borderId="36" xfId="5" applyFont="1" applyBorder="1" applyAlignment="1">
      <alignment horizontal="center" vertical="center"/>
    </xf>
    <xf numFmtId="0" fontId="42" fillId="0" borderId="36" xfId="5" applyFont="1" applyBorder="1">
      <alignment vertical="center"/>
    </xf>
    <xf numFmtId="0" fontId="41" fillId="0" borderId="3" xfId="5" applyFont="1" applyBorder="1" applyAlignment="1">
      <alignment horizontal="center" vertical="center"/>
    </xf>
    <xf numFmtId="0" fontId="44" fillId="0" borderId="3" xfId="5" applyFont="1" applyBorder="1" applyAlignment="1">
      <alignment horizontal="center" vertical="center" shrinkToFit="1"/>
    </xf>
    <xf numFmtId="0" fontId="44" fillId="0" borderId="36" xfId="5" applyFont="1" applyBorder="1" applyAlignment="1">
      <alignment horizontal="center" vertical="center"/>
    </xf>
    <xf numFmtId="0" fontId="42" fillId="0" borderId="36" xfId="5" applyFont="1" applyBorder="1" applyAlignment="1">
      <alignment vertical="center" shrinkToFit="1"/>
    </xf>
    <xf numFmtId="0" fontId="42" fillId="0" borderId="36" xfId="5" applyFont="1" applyBorder="1" applyAlignment="1">
      <alignment horizontal="center" vertical="center" shrinkToFit="1"/>
    </xf>
    <xf numFmtId="0" fontId="2" fillId="0" borderId="36" xfId="5" applyBorder="1" applyAlignment="1">
      <alignment horizontal="center" vertical="center"/>
    </xf>
    <xf numFmtId="49" fontId="46" fillId="0" borderId="36" xfId="5" applyNumberFormat="1" applyFont="1" applyBorder="1" applyAlignment="1">
      <alignment horizontal="center" vertical="center"/>
    </xf>
    <xf numFmtId="0" fontId="37" fillId="0" borderId="36" xfId="6" applyFont="1" applyBorder="1">
      <alignment vertical="center"/>
    </xf>
    <xf numFmtId="0" fontId="37" fillId="0" borderId="36" xfId="6" applyFont="1" applyBorder="1" applyAlignment="1">
      <alignment horizontal="center" vertical="center"/>
    </xf>
    <xf numFmtId="0" fontId="44" fillId="0" borderId="36" xfId="5" applyFont="1" applyBorder="1" applyAlignment="1">
      <alignment horizontal="center" vertical="center" shrinkToFit="1"/>
    </xf>
    <xf numFmtId="0" fontId="44" fillId="0" borderId="0" xfId="5" applyFont="1" applyAlignment="1">
      <alignment horizontal="center" vertical="center" shrinkToFit="1"/>
    </xf>
    <xf numFmtId="0" fontId="44" fillId="0" borderId="0" xfId="5" applyFont="1" applyAlignment="1">
      <alignment horizontal="center" vertical="center"/>
    </xf>
    <xf numFmtId="0" fontId="45" fillId="0" borderId="36" xfId="5" applyFont="1" applyBorder="1" applyAlignment="1">
      <alignment horizontal="center"/>
    </xf>
    <xf numFmtId="0" fontId="41" fillId="0" borderId="36" xfId="5" applyFont="1" applyBorder="1">
      <alignment vertical="center"/>
    </xf>
    <xf numFmtId="0" fontId="45" fillId="0" borderId="36" xfId="5" applyFont="1" applyBorder="1" applyAlignment="1">
      <alignment horizontal="center" vertical="center"/>
    </xf>
    <xf numFmtId="0" fontId="46" fillId="0" borderId="36" xfId="5" applyFont="1" applyBorder="1" applyAlignment="1">
      <alignment horizontal="center" vertical="center"/>
    </xf>
    <xf numFmtId="0" fontId="41" fillId="0" borderId="36" xfId="6" applyFont="1" applyBorder="1" applyAlignment="1">
      <alignment horizontal="center" vertical="center"/>
    </xf>
    <xf numFmtId="0" fontId="41" fillId="0" borderId="36" xfId="6" applyFont="1" applyBorder="1">
      <alignment vertical="center"/>
    </xf>
    <xf numFmtId="0" fontId="46" fillId="0" borderId="36" xfId="6" applyFont="1" applyBorder="1" applyAlignment="1">
      <alignment horizontal="center" vertical="center"/>
    </xf>
    <xf numFmtId="49" fontId="37" fillId="0" borderId="36" xfId="5" applyNumberFormat="1" applyFont="1" applyBorder="1" applyAlignment="1">
      <alignment horizontal="center" vertical="center" shrinkToFit="1"/>
    </xf>
    <xf numFmtId="0" fontId="41" fillId="0" borderId="18" xfId="5" applyFont="1" applyBorder="1" applyAlignment="1">
      <alignment horizontal="center" vertical="center"/>
    </xf>
    <xf numFmtId="0" fontId="46" fillId="0" borderId="18" xfId="5" applyFont="1" applyBorder="1" applyAlignment="1">
      <alignment horizontal="center" vertical="center" shrinkToFit="1"/>
    </xf>
    <xf numFmtId="0" fontId="46" fillId="0" borderId="18" xfId="5" applyFont="1" applyBorder="1" applyAlignment="1">
      <alignment horizontal="center" vertical="center"/>
    </xf>
    <xf numFmtId="0" fontId="46" fillId="0" borderId="18" xfId="6" applyFont="1" applyBorder="1" applyAlignment="1">
      <alignment horizontal="center" vertical="center"/>
    </xf>
    <xf numFmtId="0" fontId="41" fillId="0" borderId="18" xfId="5" applyFont="1" applyBorder="1">
      <alignment vertical="center"/>
    </xf>
    <xf numFmtId="0" fontId="41" fillId="0" borderId="18" xfId="6" applyFont="1" applyBorder="1">
      <alignment vertical="center"/>
    </xf>
    <xf numFmtId="0" fontId="36" fillId="0" borderId="12" xfId="5" applyFont="1" applyBorder="1" applyAlignment="1">
      <alignment horizontal="center" vertical="center"/>
    </xf>
    <xf numFmtId="0" fontId="36" fillId="0" borderId="36" xfId="5" applyFont="1" applyBorder="1" applyAlignment="1">
      <alignment horizontal="center" vertical="center"/>
    </xf>
    <xf numFmtId="0" fontId="43" fillId="0" borderId="36" xfId="5" applyFont="1" applyBorder="1" applyAlignment="1">
      <alignment horizontal="center" vertical="center"/>
    </xf>
    <xf numFmtId="0" fontId="43" fillId="0" borderId="18" xfId="5" applyFont="1" applyBorder="1" applyAlignment="1">
      <alignment horizontal="center" vertical="center"/>
    </xf>
    <xf numFmtId="0" fontId="13" fillId="0" borderId="0" xfId="0" applyFont="1" applyAlignment="1">
      <alignment horizontal="center" vertical="center"/>
    </xf>
    <xf numFmtId="0" fontId="13" fillId="0" borderId="13" xfId="0" applyFont="1" applyBorder="1">
      <alignmen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10"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0" fontId="13" fillId="0" borderId="2"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0" borderId="0" xfId="0" applyFont="1" applyAlignment="1">
      <alignment horizontal="center" vertical="center"/>
    </xf>
    <xf numFmtId="0" fontId="9" fillId="0" borderId="2" xfId="0" applyFont="1" applyBorder="1" applyAlignment="1">
      <alignment horizontal="center" vertical="center"/>
    </xf>
    <xf numFmtId="0" fontId="18" fillId="2" borderId="58" xfId="0" applyFont="1" applyFill="1" applyBorder="1" applyAlignment="1">
      <alignment horizontal="left" vertical="center"/>
    </xf>
    <xf numFmtId="0" fontId="18" fillId="2" borderId="0" xfId="0" applyFont="1" applyFill="1" applyAlignment="1">
      <alignment horizontal="left" vertical="center"/>
    </xf>
    <xf numFmtId="0" fontId="0" fillId="0" borderId="20" xfId="0" applyBorder="1">
      <alignment vertical="center"/>
    </xf>
    <xf numFmtId="0" fontId="0" fillId="0" borderId="18" xfId="0" applyBorder="1">
      <alignment vertical="center"/>
    </xf>
    <xf numFmtId="0" fontId="0" fillId="0" borderId="19" xfId="0" applyBorder="1">
      <alignment vertical="center"/>
    </xf>
    <xf numFmtId="0" fontId="67" fillId="9" borderId="76" xfId="0" applyFont="1" applyFill="1" applyBorder="1">
      <alignment vertical="center"/>
    </xf>
    <xf numFmtId="176" fontId="13" fillId="0" borderId="21" xfId="0" applyNumberFormat="1" applyFont="1" applyBorder="1">
      <alignment vertical="center"/>
    </xf>
    <xf numFmtId="176" fontId="13" fillId="0" borderId="22" xfId="0" applyNumberFormat="1" applyFont="1" applyBorder="1">
      <alignment vertical="center"/>
    </xf>
    <xf numFmtId="176" fontId="13" fillId="0" borderId="15" xfId="0" applyNumberFormat="1" applyFont="1" applyBorder="1">
      <alignment vertical="center"/>
    </xf>
    <xf numFmtId="176" fontId="13" fillId="0" borderId="7" xfId="0" applyNumberFormat="1" applyFont="1" applyBorder="1">
      <alignment vertical="center"/>
    </xf>
    <xf numFmtId="176" fontId="13" fillId="0" borderId="1" xfId="0" applyNumberFormat="1" applyFont="1" applyBorder="1">
      <alignment vertical="center"/>
    </xf>
    <xf numFmtId="176" fontId="13" fillId="0" borderId="2" xfId="0" applyNumberFormat="1" applyFont="1" applyBorder="1">
      <alignment vertical="center"/>
    </xf>
    <xf numFmtId="176" fontId="13" fillId="0" borderId="27" xfId="0" applyNumberFormat="1" applyFont="1" applyBorder="1">
      <alignment vertical="center"/>
    </xf>
    <xf numFmtId="176" fontId="13" fillId="0" borderId="28" xfId="0" applyNumberFormat="1" applyFont="1" applyBorder="1">
      <alignment vertical="center"/>
    </xf>
    <xf numFmtId="176" fontId="13" fillId="0" borderId="24" xfId="0" applyNumberFormat="1" applyFont="1" applyBorder="1">
      <alignment vertical="center"/>
    </xf>
    <xf numFmtId="176" fontId="13" fillId="0" borderId="25" xfId="0" applyNumberFormat="1" applyFont="1" applyBorder="1">
      <alignment vertical="center"/>
    </xf>
    <xf numFmtId="176" fontId="13" fillId="0" borderId="13" xfId="0" applyNumberFormat="1" applyFont="1" applyBorder="1">
      <alignment vertical="center"/>
    </xf>
    <xf numFmtId="176" fontId="13" fillId="0" borderId="14" xfId="0" applyNumberFormat="1" applyFont="1" applyBorder="1">
      <alignment vertical="center"/>
    </xf>
    <xf numFmtId="176" fontId="13" fillId="0" borderId="11" xfId="0" applyNumberFormat="1" applyFont="1" applyBorder="1">
      <alignment vertical="center"/>
    </xf>
    <xf numFmtId="176" fontId="13" fillId="0" borderId="8" xfId="0" applyNumberFormat="1" applyFont="1" applyBorder="1">
      <alignment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1" xfId="0" applyFont="1" applyFill="1" applyBorder="1" applyProtection="1">
      <alignment vertical="center"/>
      <protection locked="0"/>
    </xf>
    <xf numFmtId="0" fontId="13" fillId="4" borderId="2" xfId="0" applyFont="1" applyFill="1" applyBorder="1" applyProtection="1">
      <alignment vertical="center"/>
      <protection locked="0"/>
    </xf>
    <xf numFmtId="0" fontId="13" fillId="4" borderId="3" xfId="0" applyFont="1" applyFill="1" applyBorder="1" applyProtection="1">
      <alignment vertical="center"/>
      <protection locked="0"/>
    </xf>
    <xf numFmtId="0" fontId="33" fillId="0" borderId="0" xfId="0" applyFont="1" applyAlignment="1">
      <alignment horizontal="center" vertical="center"/>
    </xf>
    <xf numFmtId="0" fontId="13" fillId="0" borderId="0" xfId="0" applyFont="1" applyAlignment="1">
      <alignment horizontal="center" vertical="center"/>
    </xf>
    <xf numFmtId="0" fontId="13" fillId="0" borderId="15"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6"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10"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0" fontId="13" fillId="4" borderId="0" xfId="0" applyFont="1" applyFill="1" applyAlignment="1" applyProtection="1">
      <alignment horizontal="center" vertical="center"/>
      <protection locked="0"/>
    </xf>
    <xf numFmtId="178" fontId="13" fillId="0" borderId="5" xfId="0" applyNumberFormat="1" applyFont="1" applyBorder="1" applyAlignment="1">
      <alignment horizontal="center" vertical="center"/>
    </xf>
    <xf numFmtId="0" fontId="51" fillId="0" borderId="0" xfId="0" applyFont="1" applyAlignment="1">
      <alignment vertical="center" wrapText="1"/>
    </xf>
    <xf numFmtId="0" fontId="0" fillId="0" borderId="0" xfId="0" applyAlignment="1">
      <alignment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3" fillId="0" borderId="27" xfId="0" applyFont="1" applyBorder="1">
      <alignment vertical="center"/>
    </xf>
    <xf numFmtId="0" fontId="13" fillId="0" borderId="28" xfId="0" applyFont="1" applyBorder="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176" fontId="13" fillId="0" borderId="21"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0" fillId="0" borderId="30" xfId="0" applyFont="1" applyBorder="1" applyAlignment="1">
      <alignment horizontal="left" vertical="center" wrapText="1"/>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49" xfId="0" applyFont="1" applyBorder="1" applyAlignment="1">
      <alignment horizontal="left" vertical="center" wrapText="1"/>
    </xf>
    <xf numFmtId="0" fontId="20" fillId="0" borderId="50" xfId="0" applyFont="1" applyBorder="1" applyAlignment="1">
      <alignment horizontal="left" vertical="center"/>
    </xf>
    <xf numFmtId="0" fontId="20" fillId="0" borderId="51"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13" fillId="0" borderId="0" xfId="0" applyFont="1" applyAlignment="1">
      <alignment horizontal="right" vertical="center"/>
    </xf>
    <xf numFmtId="0" fontId="13" fillId="0" borderId="1" xfId="0" applyFont="1" applyBorder="1">
      <alignment vertical="center"/>
    </xf>
    <xf numFmtId="0" fontId="13" fillId="0" borderId="2" xfId="0" applyFont="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18" xfId="0" applyFont="1" applyBorder="1" applyAlignment="1">
      <alignment horizontal="center" vertical="center" textRotation="255" shrinkToFit="1"/>
    </xf>
    <xf numFmtId="0" fontId="13" fillId="0" borderId="20" xfId="0" applyFont="1" applyBorder="1" applyAlignment="1">
      <alignment horizontal="center" vertical="center" textRotation="255" shrinkToFi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2" fillId="0" borderId="0" xfId="0" applyFont="1" applyAlignment="1">
      <alignment horizontal="center" vertical="center"/>
    </xf>
    <xf numFmtId="177" fontId="12" fillId="0" borderId="52" xfId="0" applyNumberFormat="1" applyFont="1" applyBorder="1" applyAlignment="1">
      <alignment horizontal="center" vertical="center" shrinkToFit="1"/>
    </xf>
    <xf numFmtId="177" fontId="12" fillId="0" borderId="53" xfId="0" applyNumberFormat="1" applyFont="1" applyBorder="1" applyAlignment="1">
      <alignment horizontal="center" vertical="center" shrinkToFit="1"/>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12"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52" fillId="0" borderId="18" xfId="7" applyBorder="1" applyAlignment="1">
      <alignment horizontal="center" vertical="center"/>
    </xf>
    <xf numFmtId="0" fontId="52" fillId="0" borderId="8" xfId="7" applyBorder="1" applyAlignment="1">
      <alignment vertical="center" wrapText="1"/>
    </xf>
    <xf numFmtId="0" fontId="52" fillId="0" borderId="2" xfId="7" applyBorder="1" applyAlignment="1">
      <alignment vertical="center" wrapText="1"/>
    </xf>
    <xf numFmtId="0" fontId="52" fillId="0" borderId="2" xfId="7" applyBorder="1"/>
    <xf numFmtId="0" fontId="56" fillId="0" borderId="18" xfId="0" applyFont="1" applyBorder="1" applyAlignment="1">
      <alignment vertical="center" wrapText="1"/>
    </xf>
    <xf numFmtId="0" fontId="56" fillId="0" borderId="19" xfId="0" applyFont="1" applyBorder="1" applyAlignment="1">
      <alignment vertical="center" wrapText="1"/>
    </xf>
    <xf numFmtId="0" fontId="56" fillId="0" borderId="20" xfId="0" applyFont="1" applyBorder="1" applyAlignment="1">
      <alignment vertical="center" wrapText="1"/>
    </xf>
    <xf numFmtId="180" fontId="27" fillId="4" borderId="1" xfId="0" applyNumberFormat="1" applyFont="1" applyFill="1" applyBorder="1" applyAlignment="1" applyProtection="1">
      <alignment horizontal="right" vertical="center" shrinkToFit="1"/>
      <protection locked="0" hidden="1"/>
    </xf>
    <xf numFmtId="180" fontId="0" fillId="0" borderId="2" xfId="0" applyNumberFormat="1" applyBorder="1" applyAlignment="1" applyProtection="1">
      <alignment vertical="center" shrinkToFit="1"/>
      <protection locked="0" hidden="1"/>
    </xf>
    <xf numFmtId="180" fontId="0" fillId="0" borderId="3" xfId="0" applyNumberFormat="1" applyBorder="1" applyAlignment="1" applyProtection="1">
      <alignment vertical="center" shrinkToFit="1"/>
      <protection locked="0" hidden="1"/>
    </xf>
    <xf numFmtId="0" fontId="27" fillId="4" borderId="1" xfId="0" applyFont="1" applyFill="1" applyBorder="1" applyAlignment="1" applyProtection="1">
      <alignment horizontal="right" vertical="center"/>
      <protection locked="0" hidden="1"/>
    </xf>
    <xf numFmtId="0" fontId="0" fillId="0" borderId="3" xfId="0" applyBorder="1" applyAlignment="1" applyProtection="1">
      <alignment horizontal="right" vertical="center"/>
      <protection locked="0" hidden="1"/>
    </xf>
    <xf numFmtId="180" fontId="27" fillId="4" borderId="2" xfId="0" applyNumberFormat="1" applyFont="1" applyFill="1" applyBorder="1" applyAlignment="1" applyProtection="1">
      <alignment horizontal="right" vertical="center" shrinkToFit="1"/>
      <protection locked="0" hidden="1"/>
    </xf>
    <xf numFmtId="180" fontId="27" fillId="4" borderId="3" xfId="0" applyNumberFormat="1" applyFont="1" applyFill="1" applyBorder="1" applyAlignment="1" applyProtection="1">
      <alignment horizontal="right" vertical="center" shrinkToFit="1"/>
      <protection locked="0" hidden="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0" fillId="0" borderId="65" xfId="0" applyFont="1" applyBorder="1" applyAlignment="1">
      <alignment vertical="center" shrinkToFit="1"/>
    </xf>
    <xf numFmtId="0" fontId="10" fillId="0" borderId="66" xfId="0" applyFont="1" applyBorder="1" applyAlignment="1">
      <alignment vertical="center" shrinkToFit="1"/>
    </xf>
    <xf numFmtId="0" fontId="10" fillId="0" borderId="67" xfId="0" applyFont="1" applyBorder="1" applyAlignment="1">
      <alignment vertical="center" shrinkToFit="1"/>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38" fontId="10" fillId="4" borderId="1" xfId="4" applyFont="1" applyFill="1" applyBorder="1" applyAlignment="1" applyProtection="1">
      <alignment vertical="center" shrinkToFit="1"/>
      <protection locked="0" hidden="1"/>
    </xf>
    <xf numFmtId="38" fontId="10" fillId="4" borderId="2" xfId="4" applyFont="1" applyFill="1" applyBorder="1" applyAlignment="1" applyProtection="1">
      <alignment vertical="center" shrinkToFit="1"/>
      <protection locked="0" hidden="1"/>
    </xf>
    <xf numFmtId="38" fontId="10" fillId="4" borderId="3" xfId="4" applyFont="1" applyFill="1" applyBorder="1" applyAlignment="1" applyProtection="1">
      <alignment vertical="center" shrinkToFit="1"/>
      <protection locked="0" hidden="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9" fillId="0" borderId="1" xfId="0" applyFont="1" applyBorder="1" applyAlignment="1">
      <alignment vertical="center" shrinkToFit="1"/>
    </xf>
    <xf numFmtId="0" fontId="49" fillId="0" borderId="2" xfId="0" applyFont="1" applyBorder="1" applyAlignment="1">
      <alignment vertical="center" shrinkToFit="1"/>
    </xf>
    <xf numFmtId="0" fontId="50" fillId="0" borderId="2" xfId="0" applyFont="1" applyBorder="1" applyAlignment="1">
      <alignment vertical="center" shrinkToFit="1"/>
    </xf>
    <xf numFmtId="0" fontId="50" fillId="0" borderId="3" xfId="0" applyFont="1" applyBorder="1" applyAlignment="1">
      <alignment vertical="center" shrinkToFit="1"/>
    </xf>
    <xf numFmtId="0" fontId="2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7" fillId="0" borderId="5" xfId="0" applyFont="1" applyBorder="1" applyAlignment="1">
      <alignment vertical="center" wrapText="1"/>
    </xf>
    <xf numFmtId="0" fontId="58" fillId="0" borderId="5" xfId="0" applyFont="1" applyBorder="1" applyAlignment="1">
      <alignment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47" fillId="0" borderId="1" xfId="0" applyFont="1" applyBorder="1" applyAlignment="1">
      <alignment vertical="center" shrinkToFit="1"/>
    </xf>
    <xf numFmtId="0" fontId="47" fillId="0" borderId="2" xfId="0" applyFont="1" applyBorder="1" applyAlignment="1">
      <alignment vertical="center" shrinkToFit="1"/>
    </xf>
    <xf numFmtId="0" fontId="29" fillId="0" borderId="2" xfId="0" applyFont="1" applyBorder="1" applyAlignment="1">
      <alignment vertical="center" shrinkToFit="1"/>
    </xf>
    <xf numFmtId="0" fontId="29" fillId="0" borderId="3" xfId="0" applyFont="1" applyBorder="1" applyAlignment="1">
      <alignment vertical="center" shrinkToFit="1"/>
    </xf>
    <xf numFmtId="0" fontId="18" fillId="2" borderId="58" xfId="0" applyFont="1" applyFill="1" applyBorder="1" applyAlignment="1">
      <alignment horizontal="left" vertical="center"/>
    </xf>
    <xf numFmtId="0" fontId="18" fillId="2" borderId="0" xfId="0" applyFont="1" applyFill="1" applyAlignment="1">
      <alignment horizontal="left" vertical="center"/>
    </xf>
    <xf numFmtId="0" fontId="18" fillId="2" borderId="58" xfId="0" applyFont="1" applyFill="1" applyBorder="1" applyAlignment="1">
      <alignment horizontal="left" vertical="center" wrapText="1"/>
    </xf>
    <xf numFmtId="0" fontId="13" fillId="0" borderId="11"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6" xfId="0" applyFont="1" applyBorder="1" applyAlignment="1">
      <alignment horizontal="left" vertical="center" shrinkToFit="1"/>
    </xf>
    <xf numFmtId="177" fontId="14" fillId="0" borderId="1" xfId="0" applyNumberFormat="1" applyFont="1" applyBorder="1" applyAlignment="1">
      <alignment horizontal="center" vertical="center" shrinkToFit="1"/>
    </xf>
    <xf numFmtId="177" fontId="14" fillId="0" borderId="2" xfId="0" applyNumberFormat="1" applyFont="1" applyBorder="1" applyAlignment="1">
      <alignment horizontal="center" vertical="center" shrinkToFit="1"/>
    </xf>
    <xf numFmtId="177" fontId="14" fillId="0" borderId="3" xfId="0" applyNumberFormat="1" applyFont="1" applyBorder="1" applyAlignment="1">
      <alignment horizontal="center" vertical="center" shrinkToFit="1"/>
    </xf>
    <xf numFmtId="0" fontId="17" fillId="5" borderId="0" xfId="0" applyFont="1" applyFill="1" applyAlignment="1">
      <alignment horizontal="left" vertical="center" wrapText="1"/>
    </xf>
    <xf numFmtId="0" fontId="17" fillId="5" borderId="10"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12" xfId="0" applyFont="1" applyFill="1" applyBorder="1" applyAlignment="1">
      <alignment horizontal="left" vertical="center" wrapText="1"/>
    </xf>
    <xf numFmtId="176" fontId="14" fillId="0" borderId="1" xfId="0" applyNumberFormat="1" applyFont="1" applyBorder="1" applyAlignment="1">
      <alignment vertical="center" shrinkToFit="1"/>
    </xf>
    <xf numFmtId="176" fontId="14" fillId="0" borderId="2" xfId="0" applyNumberFormat="1" applyFont="1" applyBorder="1" applyAlignment="1">
      <alignment vertical="center" shrinkToFit="1"/>
    </xf>
    <xf numFmtId="0" fontId="10" fillId="0" borderId="0" xfId="0" applyFont="1" applyAlignment="1">
      <alignment horizontal="center" vertical="center"/>
    </xf>
    <xf numFmtId="0" fontId="9" fillId="0" borderId="0" xfId="0" applyFont="1" applyAlignment="1">
      <alignment horizontal="center" vertical="center"/>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14" fillId="0" borderId="1" xfId="0" applyFont="1" applyBorder="1" applyAlignment="1">
      <alignment horizontal="center" vertical="center"/>
    </xf>
    <xf numFmtId="0" fontId="13" fillId="0" borderId="1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vertical="center" shrinkToFit="1"/>
    </xf>
    <xf numFmtId="0" fontId="13" fillId="0" borderId="2" xfId="0" applyFont="1" applyBorder="1" applyAlignment="1">
      <alignment vertical="center" shrinkToFit="1"/>
    </xf>
    <xf numFmtId="0" fontId="13" fillId="0" borderId="3" xfId="0" applyFont="1" applyBorder="1" applyAlignment="1">
      <alignment vertical="center" shrinkToFit="1"/>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81" fontId="13" fillId="0" borderId="8" xfId="0" applyNumberFormat="1" applyFont="1" applyBorder="1" applyAlignment="1">
      <alignment horizontal="center" vertical="center" shrinkToFi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181" fontId="13" fillId="4" borderId="1" xfId="0" applyNumberFormat="1" applyFont="1" applyFill="1" applyBorder="1" applyProtection="1">
      <alignment vertical="center"/>
      <protection locked="0" hidden="1"/>
    </xf>
    <xf numFmtId="181" fontId="33" fillId="4" borderId="2" xfId="0" applyNumberFormat="1" applyFont="1" applyFill="1" applyBorder="1" applyProtection="1">
      <alignment vertical="center"/>
      <protection locked="0" hidden="1"/>
    </xf>
    <xf numFmtId="181" fontId="33" fillId="4" borderId="3" xfId="0" applyNumberFormat="1" applyFont="1" applyFill="1" applyBorder="1" applyProtection="1">
      <alignment vertical="center"/>
      <protection locked="0" hidden="1"/>
    </xf>
    <xf numFmtId="0" fontId="27" fillId="0" borderId="1"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176" fontId="14" fillId="4" borderId="1" xfId="0" applyNumberFormat="1" applyFont="1" applyFill="1" applyBorder="1" applyAlignment="1" applyProtection="1">
      <alignment vertical="center" shrinkToFit="1"/>
      <protection locked="0"/>
    </xf>
    <xf numFmtId="176" fontId="14" fillId="4" borderId="2" xfId="0" applyNumberFormat="1" applyFont="1" applyFill="1" applyBorder="1" applyAlignment="1" applyProtection="1">
      <alignment vertical="center" shrinkToFit="1"/>
      <protection locked="0"/>
    </xf>
    <xf numFmtId="0" fontId="27"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2" xfId="0" applyFont="1" applyBorder="1" applyAlignment="1">
      <alignment horizontal="center" vertical="center" wrapText="1"/>
    </xf>
    <xf numFmtId="177" fontId="14" fillId="0" borderId="11" xfId="0" applyNumberFormat="1" applyFont="1" applyBorder="1" applyAlignment="1">
      <alignment horizontal="center" vertical="center" shrinkToFit="1"/>
    </xf>
    <xf numFmtId="177" fontId="14" fillId="0" borderId="8" xfId="0" applyNumberFormat="1" applyFont="1" applyBorder="1" applyAlignment="1">
      <alignment horizontal="center"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0" fillId="4" borderId="2" xfId="0" applyFill="1" applyBorder="1" applyAlignment="1" applyProtection="1">
      <alignment vertical="center" shrinkToFit="1"/>
      <protection locked="0"/>
    </xf>
    <xf numFmtId="0" fontId="0" fillId="4" borderId="3" xfId="0" applyFill="1" applyBorder="1" applyAlignment="1" applyProtection="1">
      <alignment vertical="center" shrinkToFit="1"/>
      <protection locked="0"/>
    </xf>
    <xf numFmtId="0" fontId="13" fillId="0" borderId="8"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64" fillId="0" borderId="4" xfId="0" applyFont="1" applyBorder="1" applyAlignment="1">
      <alignment vertical="center" shrinkToFit="1"/>
    </xf>
    <xf numFmtId="0" fontId="65" fillId="0" borderId="5" xfId="0" applyFont="1" applyBorder="1" applyAlignment="1">
      <alignment vertical="center" shrinkToFit="1"/>
    </xf>
    <xf numFmtId="0" fontId="65" fillId="0" borderId="6" xfId="0" applyFont="1" applyBorder="1" applyAlignment="1">
      <alignment vertical="center" shrinkToFit="1"/>
    </xf>
    <xf numFmtId="0" fontId="65" fillId="0" borderId="11" xfId="0" applyFont="1" applyBorder="1" applyAlignment="1">
      <alignment vertical="center" shrinkToFit="1"/>
    </xf>
    <xf numFmtId="0" fontId="65" fillId="0" borderId="8" xfId="0" applyFont="1" applyBorder="1" applyAlignment="1">
      <alignment vertical="center" shrinkToFit="1"/>
    </xf>
    <xf numFmtId="0" fontId="65" fillId="0" borderId="12" xfId="0" applyFont="1" applyBorder="1" applyAlignment="1">
      <alignment vertical="center" shrinkToFit="1"/>
    </xf>
    <xf numFmtId="0" fontId="59" fillId="0" borderId="5" xfId="0" applyFont="1" applyBorder="1" applyAlignment="1">
      <alignment vertical="center" shrinkToFit="1"/>
    </xf>
    <xf numFmtId="0" fontId="59" fillId="0" borderId="6" xfId="0" applyFont="1" applyBorder="1" applyAlignment="1">
      <alignment vertical="center" shrinkToFit="1"/>
    </xf>
    <xf numFmtId="49" fontId="11" fillId="0" borderId="52" xfId="0" applyNumberFormat="1" applyFont="1" applyBorder="1" applyAlignment="1">
      <alignment horizontal="center" vertical="center" wrapText="1"/>
    </xf>
    <xf numFmtId="49" fontId="11" fillId="0" borderId="53" xfId="0" applyNumberFormat="1" applyFont="1" applyBorder="1" applyAlignment="1">
      <alignment horizontal="center" vertical="center" wrapText="1"/>
    </xf>
    <xf numFmtId="0" fontId="0" fillId="0" borderId="53" xfId="0" applyBorder="1">
      <alignment vertical="center"/>
    </xf>
    <xf numFmtId="0" fontId="0" fillId="0" borderId="54" xfId="0" applyBorder="1">
      <alignment vertical="center"/>
    </xf>
    <xf numFmtId="176" fontId="12" fillId="0" borderId="52" xfId="0" applyNumberFormat="1" applyFont="1" applyBorder="1" applyAlignment="1">
      <alignment horizontal="right" vertical="center"/>
    </xf>
    <xf numFmtId="176" fontId="0" fillId="0" borderId="53" xfId="0" applyNumberFormat="1" applyBorder="1" applyAlignment="1">
      <alignment horizontal="right" vertical="center"/>
    </xf>
    <xf numFmtId="176" fontId="0" fillId="0" borderId="54" xfId="0" applyNumberFormat="1" applyBorder="1" applyAlignment="1">
      <alignment horizontal="right" vertical="center"/>
    </xf>
    <xf numFmtId="0" fontId="12" fillId="0" borderId="63" xfId="0" applyFont="1" applyBorder="1" applyAlignment="1">
      <alignment horizontal="center" vertical="center"/>
    </xf>
    <xf numFmtId="0" fontId="0" fillId="0" borderId="64" xfId="0" applyBorder="1" applyAlignment="1">
      <alignment horizontal="center" vertical="center"/>
    </xf>
    <xf numFmtId="0" fontId="0" fillId="0" borderId="45" xfId="0" applyBorder="1" applyAlignment="1">
      <alignment horizontal="center" vertical="center"/>
    </xf>
    <xf numFmtId="49" fontId="11" fillId="0" borderId="11"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0" fillId="0" borderId="8" xfId="0" applyBorder="1">
      <alignment vertical="center"/>
    </xf>
    <xf numFmtId="0" fontId="0" fillId="0" borderId="12" xfId="0" applyBorder="1">
      <alignment vertical="center"/>
    </xf>
    <xf numFmtId="179" fontId="12" fillId="0" borderId="11" xfId="4" applyNumberFormat="1" applyFont="1" applyFill="1" applyBorder="1" applyAlignment="1">
      <alignment horizontal="right" vertical="center" shrinkToFit="1"/>
    </xf>
    <xf numFmtId="179" fontId="12" fillId="0" borderId="8" xfId="4" applyNumberFormat="1" applyFont="1" applyFill="1" applyBorder="1" applyAlignment="1">
      <alignment horizontal="right" vertical="center" shrinkToFit="1"/>
    </xf>
    <xf numFmtId="0" fontId="73" fillId="0" borderId="108" xfId="0" applyFont="1" applyBorder="1" applyAlignment="1">
      <alignment vertical="center" textRotation="255"/>
    </xf>
    <xf numFmtId="0" fontId="73" fillId="0" borderId="0" xfId="0" applyFont="1" applyAlignment="1">
      <alignment vertical="center" textRotation="255"/>
    </xf>
    <xf numFmtId="0" fontId="73" fillId="0" borderId="112" xfId="0" applyFont="1" applyBorder="1" applyAlignment="1">
      <alignment vertical="center" textRotation="255"/>
    </xf>
    <xf numFmtId="0" fontId="67" fillId="8" borderId="76" xfId="0" applyFont="1" applyFill="1" applyBorder="1">
      <alignment vertical="center"/>
    </xf>
    <xf numFmtId="0" fontId="0" fillId="0" borderId="77" xfId="0" applyBorder="1">
      <alignment vertical="center"/>
    </xf>
    <xf numFmtId="0" fontId="0" fillId="0" borderId="20" xfId="0" applyBorder="1">
      <alignment vertical="center"/>
    </xf>
    <xf numFmtId="0" fontId="0" fillId="0" borderId="11" xfId="0" applyBorder="1">
      <alignment vertical="center"/>
    </xf>
    <xf numFmtId="0" fontId="0" fillId="0" borderId="36" xfId="0" applyBorder="1">
      <alignment vertical="center"/>
    </xf>
    <xf numFmtId="0" fontId="0" fillId="0" borderId="1" xfId="0" applyBorder="1">
      <alignment vertical="center"/>
    </xf>
    <xf numFmtId="0" fontId="0" fillId="0" borderId="18" xfId="0" applyBorder="1">
      <alignment vertical="center"/>
    </xf>
    <xf numFmtId="0" fontId="0" fillId="0" borderId="4" xfId="0" applyBorder="1">
      <alignment vertical="center"/>
    </xf>
    <xf numFmtId="0" fontId="67" fillId="0" borderId="76" xfId="0" applyFont="1" applyBorder="1" applyAlignment="1">
      <alignment horizontal="distributed" vertical="center" indent="3"/>
    </xf>
    <xf numFmtId="0" fontId="0" fillId="0" borderId="77" xfId="0" applyBorder="1" applyAlignment="1">
      <alignment horizontal="distributed" vertical="center" indent="3"/>
    </xf>
    <xf numFmtId="0" fontId="68" fillId="0" borderId="79" xfId="0" applyFont="1" applyBorder="1" applyAlignment="1">
      <alignment horizontal="distributed" vertical="center" indent="3"/>
    </xf>
    <xf numFmtId="0" fontId="0" fillId="0" borderId="104" xfId="0" applyBorder="1" applyAlignment="1">
      <alignment horizontal="distributed" vertical="center" indent="3"/>
    </xf>
    <xf numFmtId="0" fontId="68" fillId="0" borderId="80" xfId="0" applyFont="1" applyBorder="1" applyAlignment="1">
      <alignment horizontal="distributed" vertical="center" indent="3"/>
    </xf>
    <xf numFmtId="0" fontId="0" fillId="0" borderId="2" xfId="0" applyBorder="1" applyAlignment="1">
      <alignment horizontal="distributed" vertical="center" indent="3"/>
    </xf>
    <xf numFmtId="0" fontId="68" fillId="0" borderId="81" xfId="0" applyFont="1" applyBorder="1" applyAlignment="1">
      <alignment horizontal="distributed" vertical="center" indent="3"/>
    </xf>
    <xf numFmtId="0" fontId="0" fillId="0" borderId="105" xfId="0" applyBorder="1" applyAlignment="1">
      <alignment horizontal="distributed" vertical="center" indent="3"/>
    </xf>
    <xf numFmtId="0" fontId="71" fillId="0" borderId="103" xfId="0" applyFont="1" applyBorder="1" applyAlignment="1">
      <alignment horizontal="center" vertical="center"/>
    </xf>
    <xf numFmtId="0" fontId="73" fillId="0" borderId="111" xfId="0" applyFont="1" applyBorder="1" applyAlignment="1">
      <alignment vertical="center" textRotation="255"/>
    </xf>
    <xf numFmtId="0" fontId="72" fillId="0" borderId="103" xfId="0" applyFont="1" applyBorder="1" applyAlignment="1">
      <alignment horizontal="center" vertical="center"/>
    </xf>
    <xf numFmtId="0" fontId="0" fillId="0" borderId="94" xfId="0" applyBorder="1">
      <alignment vertical="center"/>
    </xf>
    <xf numFmtId="0" fontId="0" fillId="0" borderId="100" xfId="0" applyBorder="1">
      <alignment vertical="center"/>
    </xf>
    <xf numFmtId="0" fontId="0" fillId="0" borderId="19" xfId="0" applyBorder="1">
      <alignment vertical="center"/>
    </xf>
    <xf numFmtId="0" fontId="0" fillId="0" borderId="9" xfId="0" applyBorder="1">
      <alignment vertical="center"/>
    </xf>
    <xf numFmtId="0" fontId="67" fillId="9" borderId="76" xfId="0" applyFont="1" applyFill="1" applyBorder="1">
      <alignment vertical="center"/>
    </xf>
    <xf numFmtId="0" fontId="0" fillId="0" borderId="2" xfId="0" applyBorder="1">
      <alignment vertical="center"/>
    </xf>
    <xf numFmtId="0" fontId="0" fillId="0" borderId="5" xfId="0" applyBorder="1">
      <alignment vertical="center"/>
    </xf>
    <xf numFmtId="0" fontId="12" fillId="3" borderId="18" xfId="0" applyFont="1" applyFill="1" applyBorder="1" applyAlignment="1">
      <alignment horizontal="center" vertical="center" wrapText="1" shrinkToFit="1"/>
    </xf>
    <xf numFmtId="0" fontId="12" fillId="3" borderId="20" xfId="0" applyFont="1" applyFill="1" applyBorder="1" applyAlignment="1">
      <alignment horizontal="center" vertical="center" shrinkToFit="1"/>
    </xf>
    <xf numFmtId="0" fontId="9" fillId="3" borderId="1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0" fillId="3" borderId="18" xfId="0" applyFill="1" applyBorder="1" applyAlignment="1">
      <alignment horizontal="center" vertical="center" shrinkToFit="1"/>
    </xf>
    <xf numFmtId="0" fontId="0" fillId="3" borderId="20" xfId="0" applyFill="1" applyBorder="1" applyAlignment="1">
      <alignment horizontal="center" vertical="center" shrinkToFit="1"/>
    </xf>
    <xf numFmtId="0" fontId="9" fillId="3" borderId="18" xfId="0" applyFont="1" applyFill="1" applyBorder="1" applyAlignment="1">
      <alignment horizontal="center" vertical="center"/>
    </xf>
    <xf numFmtId="0" fontId="9" fillId="3" borderId="20" xfId="0" applyFont="1" applyFill="1" applyBorder="1" applyAlignment="1">
      <alignment horizontal="center" vertical="center"/>
    </xf>
  </cellXfs>
  <cellStyles count="8">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2 2" xfId="6" xr:uid="{4EC738F6-7479-4746-97E2-C4FF0C4E3E86}"/>
    <cellStyle name="標準 3" xfId="5" xr:uid="{5393BEC1-3642-463B-A022-382F9A3BE1DB}"/>
    <cellStyle name="標準 4" xfId="7" xr:uid="{7D96250B-8685-46EA-BE3E-B200C549F746}"/>
  </cellStyles>
  <dxfs count="78">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i val="0"/>
        <strike val="0"/>
        <color theme="0"/>
      </font>
      <fill>
        <patternFill>
          <bgColor rgb="FFFF0000"/>
        </patternFill>
      </fill>
    </dxf>
    <dxf>
      <font>
        <strike val="0"/>
        <color rgb="FFFFFFCC"/>
      </font>
    </dxf>
    <dxf>
      <font>
        <strike val="0"/>
        <color rgb="FFFFFF99"/>
      </font>
    </dxf>
    <dxf>
      <font>
        <strike val="0"/>
        <color rgb="FFFFFFCC"/>
      </font>
    </dxf>
    <dxf>
      <font>
        <strike val="0"/>
        <color rgb="FFFFFFCC"/>
      </font>
    </dxf>
    <dxf>
      <font>
        <strike val="0"/>
        <color rgb="FFFFFF99"/>
      </font>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auto="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auto="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auto="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auto="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auto="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rgb="FFFF0000"/>
        <name val="Yu Gothic Mediu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protection locked="1" hidden="0"/>
    </dxf>
    <dxf>
      <border outline="0">
        <bottom style="thin">
          <color indexed="64"/>
        </bottom>
      </border>
    </dxf>
    <dxf>
      <font>
        <b/>
        <i val="0"/>
        <strike val="0"/>
        <condense val="0"/>
        <extend val="0"/>
        <outline val="0"/>
        <shadow val="0"/>
        <u val="none"/>
        <vertAlign val="baseline"/>
        <sz val="11"/>
        <color theme="0"/>
        <name val="游ゴシック Medium"/>
        <family val="3"/>
        <charset val="128"/>
        <scheme val="none"/>
      </font>
      <fill>
        <patternFill patternType="solid">
          <fgColor indexed="64"/>
          <bgColor theme="4"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FFCC"/>
      <color rgb="FFFFFF99"/>
      <color rgb="FF0000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48" name="左大かっこ 47">
          <a:extLst>
            <a:ext uri="{FF2B5EF4-FFF2-40B4-BE49-F238E27FC236}">
              <a16:creationId xmlns:a16="http://schemas.microsoft.com/office/drawing/2014/main" id="{00000000-0008-0000-05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12531</xdr:colOff>
      <xdr:row>28</xdr:row>
      <xdr:rowOff>197955</xdr:rowOff>
    </xdr:to>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890409" y="2789583"/>
          <a:ext cx="2734472" cy="373932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13" name="吹き出し: 折線 12">
          <a:extLst>
            <a:ext uri="{FF2B5EF4-FFF2-40B4-BE49-F238E27FC236}">
              <a16:creationId xmlns:a16="http://schemas.microsoft.com/office/drawing/2014/main" id="{00000000-0008-0000-0500-00000D000000}"/>
            </a:ext>
          </a:extLst>
        </xdr:cNvPr>
        <xdr:cNvSpPr/>
      </xdr:nvSpPr>
      <xdr:spPr>
        <a:xfrm>
          <a:off x="22363043" y="3616739"/>
          <a:ext cx="1722783" cy="695739"/>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1121" name="Check Box 1" hidden="1">
              <a:extLst>
                <a:ext uri="{63B3BB69-23CF-44E3-9099-C40C66FF867C}">
                  <a14:compatExt spid="_x0000_s261121"/>
                </a:ext>
                <a:ext uri="{FF2B5EF4-FFF2-40B4-BE49-F238E27FC236}">
                  <a16:creationId xmlns:a16="http://schemas.microsoft.com/office/drawing/2014/main" id="{00000000-0008-0000-0600-000001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1122" name="Check Box 2" hidden="1">
              <a:extLst>
                <a:ext uri="{63B3BB69-23CF-44E3-9099-C40C66FF867C}">
                  <a14:compatExt spid="_x0000_s261122"/>
                </a:ext>
                <a:ext uri="{FF2B5EF4-FFF2-40B4-BE49-F238E27FC236}">
                  <a16:creationId xmlns:a16="http://schemas.microsoft.com/office/drawing/2014/main" id="{00000000-0008-0000-0600-000002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6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16341</xdr:colOff>
      <xdr:row>28</xdr:row>
      <xdr:rowOff>211290</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0822" cy="373043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6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7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07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20151</xdr:colOff>
      <xdr:row>28</xdr:row>
      <xdr:rowOff>207480</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4632" cy="373805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7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3169" name="Check Box 1" hidden="1">
              <a:extLst>
                <a:ext uri="{63B3BB69-23CF-44E3-9099-C40C66FF867C}">
                  <a14:compatExt spid="_x0000_s263169"/>
                </a:ext>
                <a:ext uri="{FF2B5EF4-FFF2-40B4-BE49-F238E27FC236}">
                  <a16:creationId xmlns:a16="http://schemas.microsoft.com/office/drawing/2014/main" id="{00000000-0008-0000-0800-00000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3170" name="Check Box 2" hidden="1">
              <a:extLst>
                <a:ext uri="{63B3BB69-23CF-44E3-9099-C40C66FF867C}">
                  <a14:compatExt spid="_x0000_s263170"/>
                </a:ext>
                <a:ext uri="{FF2B5EF4-FFF2-40B4-BE49-F238E27FC236}">
                  <a16:creationId xmlns:a16="http://schemas.microsoft.com/office/drawing/2014/main" id="{00000000-0008-0000-0800-00000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16341</xdr:colOff>
      <xdr:row>28</xdr:row>
      <xdr:rowOff>211290</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0822" cy="374186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8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4193" name="Check Box 1" hidden="1">
              <a:extLst>
                <a:ext uri="{63B3BB69-23CF-44E3-9099-C40C66FF867C}">
                  <a14:compatExt spid="_x0000_s264193"/>
                </a:ext>
                <a:ext uri="{FF2B5EF4-FFF2-40B4-BE49-F238E27FC236}">
                  <a16:creationId xmlns:a16="http://schemas.microsoft.com/office/drawing/2014/main" id="{00000000-0008-0000-0900-000001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4194" name="Check Box 2" hidden="1">
              <a:extLst>
                <a:ext uri="{63B3BB69-23CF-44E3-9099-C40C66FF867C}">
                  <a14:compatExt spid="_x0000_s264194"/>
                </a:ext>
                <a:ext uri="{FF2B5EF4-FFF2-40B4-BE49-F238E27FC236}">
                  <a16:creationId xmlns:a16="http://schemas.microsoft.com/office/drawing/2014/main" id="{00000000-0008-0000-0900-000002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20151</xdr:colOff>
      <xdr:row>28</xdr:row>
      <xdr:rowOff>207480</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4632" cy="373805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9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5217" name="Check Box 1" hidden="1">
              <a:extLst>
                <a:ext uri="{63B3BB69-23CF-44E3-9099-C40C66FF867C}">
                  <a14:compatExt spid="_x0000_s265217"/>
                </a:ext>
                <a:ext uri="{FF2B5EF4-FFF2-40B4-BE49-F238E27FC236}">
                  <a16:creationId xmlns:a16="http://schemas.microsoft.com/office/drawing/2014/main" id="{00000000-0008-0000-0A00-000001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5218" name="Check Box 2" hidden="1">
              <a:extLst>
                <a:ext uri="{63B3BB69-23CF-44E3-9099-C40C66FF867C}">
                  <a14:compatExt spid="_x0000_s265218"/>
                </a:ext>
                <a:ext uri="{FF2B5EF4-FFF2-40B4-BE49-F238E27FC236}">
                  <a16:creationId xmlns:a16="http://schemas.microsoft.com/office/drawing/2014/main" id="{00000000-0008-0000-0A00-000002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16341</xdr:colOff>
      <xdr:row>28</xdr:row>
      <xdr:rowOff>211290</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0822" cy="374186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A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6241" name="Check Box 1" hidden="1">
              <a:extLst>
                <a:ext uri="{63B3BB69-23CF-44E3-9099-C40C66FF867C}">
                  <a14:compatExt spid="_x0000_s266241"/>
                </a:ext>
                <a:ext uri="{FF2B5EF4-FFF2-40B4-BE49-F238E27FC236}">
                  <a16:creationId xmlns:a16="http://schemas.microsoft.com/office/drawing/2014/main" id="{00000000-0008-0000-0B00-000001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6242" name="Check Box 2" hidden="1">
              <a:extLst>
                <a:ext uri="{63B3BB69-23CF-44E3-9099-C40C66FF867C}">
                  <a14:compatExt spid="_x0000_s266242"/>
                </a:ext>
                <a:ext uri="{FF2B5EF4-FFF2-40B4-BE49-F238E27FC236}">
                  <a16:creationId xmlns:a16="http://schemas.microsoft.com/office/drawing/2014/main" id="{00000000-0008-0000-0B00-000002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B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20151</xdr:colOff>
      <xdr:row>28</xdr:row>
      <xdr:rowOff>207480</xdr:rowOff>
    </xdr:to>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4632" cy="373805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B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0C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0C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C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16341</xdr:colOff>
      <xdr:row>28</xdr:row>
      <xdr:rowOff>211290</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0822" cy="374186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C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8289" name="Check Box 1" hidden="1">
              <a:extLst>
                <a:ext uri="{63B3BB69-23CF-44E3-9099-C40C66FF867C}">
                  <a14:compatExt spid="_x0000_s268289"/>
                </a:ext>
                <a:ext uri="{FF2B5EF4-FFF2-40B4-BE49-F238E27FC236}">
                  <a16:creationId xmlns:a16="http://schemas.microsoft.com/office/drawing/2014/main" id="{00000000-0008-0000-0D00-00000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8290" name="Check Box 2" hidden="1">
              <a:extLst>
                <a:ext uri="{63B3BB69-23CF-44E3-9099-C40C66FF867C}">
                  <a14:compatExt spid="_x0000_s268290"/>
                </a:ext>
                <a:ext uri="{FF2B5EF4-FFF2-40B4-BE49-F238E27FC236}">
                  <a16:creationId xmlns:a16="http://schemas.microsoft.com/office/drawing/2014/main" id="{00000000-0008-0000-0D00-00000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D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D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20151</xdr:colOff>
      <xdr:row>28</xdr:row>
      <xdr:rowOff>207480</xdr:rowOff>
    </xdr:to>
    <xdr:pic>
      <xdr:nvPicPr>
        <xdr:cNvPr id="6" name="図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4632" cy="373805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D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9</xdr:row>
          <xdr:rowOff>129540</xdr:rowOff>
        </xdr:from>
        <xdr:to>
          <xdr:col>9</xdr:col>
          <xdr:colOff>60960</xdr:colOff>
          <xdr:row>11</xdr:row>
          <xdr:rowOff>152400</xdr:rowOff>
        </xdr:to>
        <xdr:sp macro="" textlink="">
          <xdr:nvSpPr>
            <xdr:cNvPr id="269313" name="Check Box 1" hidden="1">
              <a:extLst>
                <a:ext uri="{63B3BB69-23CF-44E3-9099-C40C66FF867C}">
                  <a14:compatExt spid="_x0000_s269313"/>
                </a:ext>
                <a:ext uri="{FF2B5EF4-FFF2-40B4-BE49-F238E27FC236}">
                  <a16:creationId xmlns:a16="http://schemas.microsoft.com/office/drawing/2014/main" id="{00000000-0008-0000-0E00-000001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152400</xdr:rowOff>
        </xdr:from>
        <xdr:to>
          <xdr:col>9</xdr:col>
          <xdr:colOff>60960</xdr:colOff>
          <xdr:row>13</xdr:row>
          <xdr:rowOff>0</xdr:rowOff>
        </xdr:to>
        <xdr:sp macro="" textlink="">
          <xdr:nvSpPr>
            <xdr:cNvPr id="269314" name="Check Box 2" hidden="1">
              <a:extLst>
                <a:ext uri="{63B3BB69-23CF-44E3-9099-C40C66FF867C}">
                  <a14:compatExt spid="_x0000_s269314"/>
                </a:ext>
                <a:ext uri="{FF2B5EF4-FFF2-40B4-BE49-F238E27FC236}">
                  <a16:creationId xmlns:a16="http://schemas.microsoft.com/office/drawing/2014/main" id="{00000000-0008-0000-0E00-000002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24</xdr:row>
      <xdr:rowOff>107950</xdr:rowOff>
    </xdr:from>
    <xdr:to>
      <xdr:col>1</xdr:col>
      <xdr:colOff>130302</xdr:colOff>
      <xdr:row>31</xdr:row>
      <xdr:rowOff>127350</xdr:rowOff>
    </xdr:to>
    <xdr:sp macro="" textlink="">
      <xdr:nvSpPr>
        <xdr:cNvPr id="4" name="左大かっこ 3">
          <a:extLst>
            <a:ext uri="{FF2B5EF4-FFF2-40B4-BE49-F238E27FC236}">
              <a16:creationId xmlns:a16="http://schemas.microsoft.com/office/drawing/2014/main" id="{00000000-0008-0000-0E00-000004000000}"/>
            </a:ext>
          </a:extLst>
        </xdr:cNvPr>
        <xdr:cNvSpPr/>
      </xdr:nvSpPr>
      <xdr:spPr>
        <a:xfrm>
          <a:off x="643890" y="5335270"/>
          <a:ext cx="80772" cy="1892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63</xdr:row>
      <xdr:rowOff>63500</xdr:rowOff>
    </xdr:from>
    <xdr:to>
      <xdr:col>1</xdr:col>
      <xdr:colOff>140804</xdr:colOff>
      <xdr:row>64</xdr:row>
      <xdr:rowOff>273327</xdr:rowOff>
    </xdr:to>
    <xdr:sp macro="" textlink="">
      <xdr:nvSpPr>
        <xdr:cNvPr id="5" name="左大かっこ 4">
          <a:extLst>
            <a:ext uri="{FF2B5EF4-FFF2-40B4-BE49-F238E27FC236}">
              <a16:creationId xmlns:a16="http://schemas.microsoft.com/office/drawing/2014/main" id="{00000000-0008-0000-0E00-000005000000}"/>
            </a:ext>
          </a:extLst>
        </xdr:cNvPr>
        <xdr:cNvSpPr/>
      </xdr:nvSpPr>
      <xdr:spPr>
        <a:xfrm>
          <a:off x="643890" y="12908915"/>
          <a:ext cx="83654" cy="5393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81</xdr:col>
      <xdr:colOff>14909</xdr:colOff>
      <xdr:row>13</xdr:row>
      <xdr:rowOff>71783</xdr:rowOff>
    </xdr:from>
    <xdr:to>
      <xdr:col>99</xdr:col>
      <xdr:colOff>20151</xdr:colOff>
      <xdr:row>28</xdr:row>
      <xdr:rowOff>207480</xdr:rowOff>
    </xdr:to>
    <xdr:pic>
      <xdr:nvPicPr>
        <xdr:cNvPr id="6" name="図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630694" y="2765453"/>
          <a:ext cx="2740822" cy="3741862"/>
        </a:xfrm>
        <a:prstGeom prst="rect">
          <a:avLst/>
        </a:prstGeom>
      </xdr:spPr>
    </xdr:pic>
    <xdr:clientData/>
  </xdr:twoCellAnchor>
  <xdr:twoCellAnchor>
    <xdr:from>
      <xdr:col>96</xdr:col>
      <xdr:colOff>49695</xdr:colOff>
      <xdr:row>18</xdr:row>
      <xdr:rowOff>127000</xdr:rowOff>
    </xdr:from>
    <xdr:to>
      <xdr:col>107</xdr:col>
      <xdr:colOff>71783</xdr:colOff>
      <xdr:row>20</xdr:row>
      <xdr:rowOff>11043</xdr:rowOff>
    </xdr:to>
    <xdr:sp macro="" textlink="">
      <xdr:nvSpPr>
        <xdr:cNvPr id="7" name="吹き出し: 折線 6">
          <a:extLst>
            <a:ext uri="{FF2B5EF4-FFF2-40B4-BE49-F238E27FC236}">
              <a16:creationId xmlns:a16="http://schemas.microsoft.com/office/drawing/2014/main" id="{00000000-0008-0000-0E00-000007000000}"/>
            </a:ext>
          </a:extLst>
        </xdr:cNvPr>
        <xdr:cNvSpPr/>
      </xdr:nvSpPr>
      <xdr:spPr>
        <a:xfrm>
          <a:off x="21951480" y="3588385"/>
          <a:ext cx="1692773" cy="682238"/>
        </a:xfrm>
        <a:prstGeom prst="borderCallout2">
          <a:avLst>
            <a:gd name="adj1" fmla="val 19440"/>
            <a:gd name="adj2" fmla="val 1042"/>
            <a:gd name="adj3" fmla="val 18750"/>
            <a:gd name="adj4" fmla="val -16667"/>
            <a:gd name="adj5" fmla="val 82845"/>
            <a:gd name="adj6" fmla="val -9135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ここをクリック</a:t>
          </a:r>
          <a:endParaRPr kumimoji="1" lang="en-US" altLang="ja-JP" sz="1600">
            <a:solidFill>
              <a:srgbClr val="FF0000"/>
            </a:solidFill>
          </a:endParaRPr>
        </a:p>
        <a:p>
          <a:pPr algn="l"/>
          <a:r>
            <a:rPr kumimoji="1" lang="ja-JP" altLang="en-US" sz="1600">
              <a:solidFill>
                <a:srgbClr val="FF0000"/>
              </a:solidFill>
            </a:rPr>
            <a:t>（値の貼り付け）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tani81\Documents\sample&#20491;&#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施設リスト"/>
      <sheetName val="表紙"/>
      <sheetName val="（ア）（イ）【人材確保】費目内訳明細書"/>
      <sheetName val="（ア）（イ）【職場環境の復旧・環境整備】費目内訳明細書"/>
      <sheetName val="（ア）（イ）【施設内療養費】施設内療養チェックリスト"/>
      <sheetName val="（ア）（イ）【施設内療養費】施設内療養状況一覧表"/>
      <sheetName val="（ウ）【感染発生事業所への介護人材応援派遣】費目内訳明細書 "/>
      <sheetName val="（ウ）【感染発生事業所からの利用者受け】費目内訳明細書  "/>
    </sheetNames>
    <sheetDataSet>
      <sheetData sheetId="0"/>
      <sheetData sheetId="1"/>
      <sheetData sheetId="2"/>
      <sheetData sheetId="3">
        <row r="48">
          <cell r="G48">
            <v>30000</v>
          </cell>
        </row>
      </sheetData>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473E1-1603-44A5-BFB7-BB5136FAB004}" name="施設テーブル" displayName="施設テーブル" ref="A2:N3224" totalsRowShown="0" headerRowDxfId="77" dataDxfId="75" headerRowBorderDxfId="76" tableBorderDxfId="74">
  <autoFilter ref="A2:N3224" xr:uid="{5CD081AD-00F3-41A9-8B74-2A26DFB4369E}"/>
  <tableColumns count="14">
    <tableColumn id="1" xr3:uid="{E32305BF-511C-4AAE-9A37-CA2B55204566}" name="整理番号" dataDxfId="73" dataCellStyle="標準 3"/>
    <tableColumn id="14" xr3:uid="{C0003D6A-0C17-4327-90B2-1974481A9C52}" name="法人名" dataDxfId="72" dataCellStyle="標準 3"/>
    <tableColumn id="15" xr3:uid="{5C4FB75F-05B7-41C5-A02B-C3866029E857}" name="法人名フリガナ" dataDxfId="71" dataCellStyle="標準 3"/>
    <tableColumn id="16" xr3:uid="{E74E69B6-C65F-46CB-BEB4-265822769E9E}" name="法人郵便番号" dataDxfId="70" dataCellStyle="標準 3"/>
    <tableColumn id="18" xr3:uid="{1FE93E99-E2AA-4A4A-B39B-F952ED29242B}" name="法人所在地" dataDxfId="69" dataCellStyle="標準 3"/>
    <tableColumn id="20" xr3:uid="{EC4BD99F-CF60-4C7C-B4CD-1A8637CA9044}" name="事業所番号" dataDxfId="68" dataCellStyle="標準 3"/>
    <tableColumn id="21" xr3:uid="{9D8F3FB9-3000-4B5F-B4B3-CD8F19BA07CA}" name="施設種別" dataDxfId="67" dataCellStyle="標準 3"/>
    <tableColumn id="17" xr3:uid="{75C88872-198F-42B4-8CCA-6F8B69061549}" name="事業所名" dataDxfId="66" dataCellStyle="標準 3"/>
    <tableColumn id="4" xr3:uid="{56A77102-D135-4128-AD91-3D36161BA389}" name="事業所名フリガナ" dataDxfId="65" dataCellStyle="標準 3"/>
    <tableColumn id="13" xr3:uid="{3AAABEDC-0E6F-4677-B032-B41D29ECA385}" name="定員" dataDxfId="64" dataCellStyle="標準 2 2"/>
    <tableColumn id="5" xr3:uid="{68FA09C6-384A-4C1F-9244-9EEC0B9BBFB9}" name="所管保健所名" dataDxfId="63" dataCellStyle="標準 3"/>
    <tableColumn id="19" xr3:uid="{3BEBF6CD-B16D-4577-9F22-9651C7C1632F}" name="市町村" dataDxfId="62" dataCellStyle="標準 2 2"/>
    <tableColumn id="6" xr3:uid="{E07E5D04-B16A-4341-B7B1-8F5BB83CDDF9}" name="郵便番号" dataDxfId="61" dataCellStyle="標準 3"/>
    <tableColumn id="7" xr3:uid="{11997EEB-8B87-422B-A9F3-3BE640040B73}" name="住所" dataDxfId="60" dataCellStyle="標準 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omments" Target="../comments1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2:E23"/>
  <sheetViews>
    <sheetView tabSelected="1" showOutlineSymbols="0" showWhiteSpace="0" zoomScale="70" zoomScaleNormal="70" workbookViewId="0">
      <selection activeCell="L9" sqref="L9"/>
    </sheetView>
  </sheetViews>
  <sheetFormatPr defaultColWidth="9" defaultRowHeight="13.2"/>
  <cols>
    <col min="1" max="1" width="3.109375" style="114" customWidth="1"/>
    <col min="2" max="2" width="7.77734375" style="114" customWidth="1"/>
    <col min="3" max="3" width="27.44140625" style="113" customWidth="1"/>
    <col min="4" max="4" width="32.33203125" style="113" customWidth="1"/>
    <col min="5" max="5" width="32.109375" style="113" customWidth="1"/>
    <col min="6" max="6" width="4.21875" style="114" customWidth="1"/>
    <col min="7" max="16384" width="9" style="114"/>
  </cols>
  <sheetData>
    <row r="2" spans="2:5" ht="16.2">
      <c r="B2" s="1" t="s">
        <v>87</v>
      </c>
      <c r="D2" s="2"/>
    </row>
    <row r="3" spans="2:5" ht="16.2">
      <c r="B3" s="1"/>
      <c r="D3" s="2"/>
    </row>
    <row r="4" spans="2:5" ht="16.2">
      <c r="B4" s="134" t="s">
        <v>167</v>
      </c>
      <c r="C4" s="135"/>
      <c r="D4" s="2"/>
    </row>
    <row r="5" spans="2:5" ht="16.2">
      <c r="B5" s="1" t="s">
        <v>13555</v>
      </c>
      <c r="D5" s="2"/>
    </row>
    <row r="6" spans="2:5" ht="14.4">
      <c r="C6" s="2"/>
      <c r="D6" s="2"/>
    </row>
    <row r="7" spans="2:5" ht="14.4">
      <c r="B7" s="115" t="s">
        <v>84</v>
      </c>
      <c r="C7" s="3" t="s">
        <v>123</v>
      </c>
      <c r="D7" s="4" t="s">
        <v>86</v>
      </c>
      <c r="E7" s="4" t="s">
        <v>83</v>
      </c>
    </row>
    <row r="8" spans="2:5" ht="63" customHeight="1">
      <c r="B8" s="115">
        <v>1</v>
      </c>
      <c r="C8" s="5" t="s">
        <v>85</v>
      </c>
      <c r="D8" s="6"/>
      <c r="E8" s="6"/>
    </row>
    <row r="9" spans="2:5" ht="95.4" customHeight="1">
      <c r="B9" s="115">
        <v>2</v>
      </c>
      <c r="C9" s="5"/>
      <c r="D9" s="182" t="s">
        <v>13308</v>
      </c>
      <c r="E9" s="6"/>
    </row>
    <row r="10" spans="2:5" ht="165.45" customHeight="1">
      <c r="B10" s="115">
        <v>3</v>
      </c>
      <c r="C10" s="5"/>
      <c r="D10" s="6"/>
      <c r="E10" s="6" t="s">
        <v>2256</v>
      </c>
    </row>
    <row r="11" spans="2:5" ht="75.599999999999994" customHeight="1">
      <c r="B11" s="115">
        <v>4</v>
      </c>
      <c r="C11" s="5"/>
      <c r="D11" s="6" t="s">
        <v>2257</v>
      </c>
      <c r="E11" s="6"/>
    </row>
    <row r="12" spans="2:5" ht="117" customHeight="1">
      <c r="B12" s="115">
        <v>5</v>
      </c>
      <c r="C12" s="7"/>
      <c r="D12" s="187" t="s">
        <v>2258</v>
      </c>
      <c r="E12" s="9"/>
    </row>
    <row r="13" spans="2:5" ht="165.6" customHeight="1">
      <c r="B13" s="115">
        <v>6</v>
      </c>
      <c r="C13" s="5"/>
      <c r="D13" s="8" t="s">
        <v>2259</v>
      </c>
      <c r="E13" s="6"/>
    </row>
    <row r="14" spans="2:5" ht="100.8">
      <c r="B14" s="115">
        <v>7</v>
      </c>
      <c r="C14" s="5"/>
      <c r="D14" s="6" t="s">
        <v>2260</v>
      </c>
      <c r="E14" s="6"/>
    </row>
    <row r="15" spans="2:5" ht="94.5" customHeight="1">
      <c r="B15" s="115">
        <v>8</v>
      </c>
      <c r="C15" s="5"/>
      <c r="D15" s="182" t="s">
        <v>2251</v>
      </c>
      <c r="E15" s="6"/>
    </row>
    <row r="16" spans="2:5" ht="58.5" customHeight="1">
      <c r="B16" s="115">
        <v>9</v>
      </c>
      <c r="C16" s="5" t="s">
        <v>88</v>
      </c>
      <c r="D16" s="6"/>
      <c r="E16" s="6"/>
    </row>
    <row r="17" spans="2:5" ht="86.7" customHeight="1">
      <c r="B17" s="115">
        <v>10</v>
      </c>
      <c r="C17" s="5" t="s">
        <v>159</v>
      </c>
      <c r="D17" s="6"/>
      <c r="E17" s="6"/>
    </row>
    <row r="18" spans="2:5" ht="33.75" customHeight="1"/>
    <row r="19" spans="2:5" ht="33.75" customHeight="1">
      <c r="B19" s="114" t="s">
        <v>13551</v>
      </c>
    </row>
    <row r="20" spans="2:5" ht="33.75" customHeight="1"/>
    <row r="21" spans="2:5" ht="33.75" customHeight="1"/>
    <row r="22" spans="2:5" ht="33.75" customHeight="1"/>
    <row r="23" spans="2:5" ht="23.7" customHeight="1"/>
  </sheetData>
  <sheetProtection password="F409" sheet="1" objects="1" scenarios="1"/>
  <phoneticPr fontId="4"/>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AF1E-E889-4C30-95DD-22620ADD11F5}">
  <sheetPr codeName="Sheet8">
    <tabColor rgb="FF0070C0"/>
    <pageSetUpPr fitToPage="1"/>
  </sheetPr>
  <dimension ref="A1:N3224"/>
  <sheetViews>
    <sheetView showOutlineSymbols="0" showWhiteSpace="0" zoomScale="85" zoomScaleNormal="85" workbookViewId="0">
      <pane xSplit="1" ySplit="2" topLeftCell="B3" activePane="bottomRight" state="frozen"/>
      <selection pane="topRight" activeCell="B1" sqref="B1"/>
      <selection pane="bottomLeft" activeCell="A3" sqref="A3"/>
      <selection pane="bottomRight" activeCell="C1982" sqref="C1982"/>
    </sheetView>
  </sheetViews>
  <sheetFormatPr defaultColWidth="9.6640625" defaultRowHeight="18"/>
  <cols>
    <col min="1" max="1" width="12" style="148" customWidth="1"/>
    <col min="2" max="2" width="47" style="202" customWidth="1"/>
    <col min="3" max="3" width="51.77734375" style="202" customWidth="1"/>
    <col min="4" max="4" width="16.44140625" style="149" customWidth="1"/>
    <col min="5" max="5" width="48.109375" style="149" customWidth="1"/>
    <col min="6" max="6" width="23.21875" style="149" customWidth="1"/>
    <col min="7" max="7" width="53.6640625" style="149" customWidth="1"/>
    <col min="8" max="8" width="68.33203125" style="149" customWidth="1"/>
    <col min="9" max="9" width="77.21875" style="149" customWidth="1"/>
    <col min="10" max="10" width="11.21875" style="149" customWidth="1"/>
    <col min="11" max="11" width="16.21875" style="150" customWidth="1"/>
    <col min="12" max="12" width="13.33203125" style="150" customWidth="1"/>
    <col min="13" max="13" width="12.88671875" style="150" customWidth="1"/>
    <col min="14" max="14" width="63.77734375" style="150" customWidth="1"/>
    <col min="15" max="16384" width="9.6640625" style="150"/>
  </cols>
  <sheetData>
    <row r="1" spans="1:14" ht="57" customHeight="1">
      <c r="A1" s="183" t="s">
        <v>13306</v>
      </c>
      <c r="B1" s="203" t="s">
        <v>13307</v>
      </c>
      <c r="C1" s="204"/>
      <c r="D1" s="183"/>
      <c r="E1" s="183"/>
      <c r="F1" s="183"/>
    </row>
    <row r="2" spans="1:14" s="151" customFormat="1">
      <c r="A2" s="200" t="s">
        <v>2279</v>
      </c>
      <c r="B2" s="201" t="s">
        <v>2280</v>
      </c>
      <c r="C2" s="201" t="s">
        <v>2281</v>
      </c>
      <c r="D2" s="199" t="s">
        <v>2282</v>
      </c>
      <c r="E2" s="199" t="s">
        <v>2283</v>
      </c>
      <c r="F2" s="199" t="s">
        <v>2284</v>
      </c>
      <c r="G2" s="199" t="s">
        <v>2285</v>
      </c>
      <c r="H2" s="199" t="s">
        <v>2286</v>
      </c>
      <c r="I2" s="199" t="s">
        <v>2287</v>
      </c>
      <c r="J2" s="199" t="s">
        <v>2288</v>
      </c>
      <c r="K2" s="199" t="s">
        <v>2289</v>
      </c>
      <c r="L2" s="199" t="s">
        <v>2290</v>
      </c>
      <c r="M2" s="199" t="s">
        <v>2291</v>
      </c>
      <c r="N2" s="199" t="s">
        <v>2292</v>
      </c>
    </row>
    <row r="3" spans="1:14">
      <c r="A3" s="370">
        <v>10001</v>
      </c>
      <c r="B3" s="327" t="s">
        <v>2293</v>
      </c>
      <c r="C3" s="327" t="s">
        <v>2294</v>
      </c>
      <c r="D3" s="328" t="s">
        <v>1097</v>
      </c>
      <c r="E3" s="328" t="s">
        <v>2295</v>
      </c>
      <c r="F3" s="328" t="s">
        <v>2296</v>
      </c>
      <c r="G3" s="328" t="s">
        <v>147</v>
      </c>
      <c r="H3" s="328" t="s">
        <v>2297</v>
      </c>
      <c r="I3" s="329" t="s">
        <v>2294</v>
      </c>
      <c r="J3" s="329" t="s">
        <v>207</v>
      </c>
      <c r="K3" s="330" t="s">
        <v>257</v>
      </c>
      <c r="L3" s="330" t="s">
        <v>258</v>
      </c>
      <c r="M3" s="329" t="s">
        <v>1097</v>
      </c>
      <c r="N3" s="329" t="s">
        <v>2295</v>
      </c>
    </row>
    <row r="4" spans="1:14">
      <c r="A4" s="370">
        <v>10002</v>
      </c>
      <c r="B4" s="327" t="s">
        <v>2298</v>
      </c>
      <c r="C4" s="327" t="s">
        <v>2299</v>
      </c>
      <c r="D4" s="328" t="s">
        <v>1097</v>
      </c>
      <c r="E4" s="328" t="s">
        <v>2300</v>
      </c>
      <c r="F4" s="328" t="s">
        <v>2301</v>
      </c>
      <c r="G4" s="328" t="s">
        <v>20</v>
      </c>
      <c r="H4" s="328" t="s">
        <v>2298</v>
      </c>
      <c r="I4" s="329" t="s">
        <v>2299</v>
      </c>
      <c r="J4" s="329" t="s">
        <v>207</v>
      </c>
      <c r="K4" s="330" t="s">
        <v>257</v>
      </c>
      <c r="L4" s="330" t="s">
        <v>258</v>
      </c>
      <c r="M4" s="329" t="s">
        <v>1097</v>
      </c>
      <c r="N4" s="329" t="s">
        <v>2300</v>
      </c>
    </row>
    <row r="5" spans="1:14">
      <c r="A5" s="370">
        <v>10003</v>
      </c>
      <c r="B5" s="327" t="s">
        <v>2298</v>
      </c>
      <c r="C5" s="327" t="s">
        <v>2299</v>
      </c>
      <c r="D5" s="328" t="s">
        <v>1097</v>
      </c>
      <c r="E5" s="328" t="s">
        <v>2300</v>
      </c>
      <c r="F5" s="328" t="s">
        <v>2301</v>
      </c>
      <c r="G5" s="328" t="s">
        <v>147</v>
      </c>
      <c r="H5" s="328" t="s">
        <v>2302</v>
      </c>
      <c r="I5" s="329" t="s">
        <v>2303</v>
      </c>
      <c r="J5" s="329" t="s">
        <v>207</v>
      </c>
      <c r="K5" s="330" t="s">
        <v>257</v>
      </c>
      <c r="L5" s="330" t="s">
        <v>258</v>
      </c>
      <c r="M5" s="329" t="s">
        <v>1097</v>
      </c>
      <c r="N5" s="329" t="s">
        <v>2300</v>
      </c>
    </row>
    <row r="6" spans="1:14">
      <c r="A6" s="370">
        <v>10004</v>
      </c>
      <c r="B6" s="327" t="s">
        <v>2304</v>
      </c>
      <c r="C6" s="327"/>
      <c r="D6" s="328" t="s">
        <v>1414</v>
      </c>
      <c r="E6" s="328" t="s">
        <v>1415</v>
      </c>
      <c r="F6" s="328" t="s">
        <v>2305</v>
      </c>
      <c r="G6" s="328" t="s">
        <v>20</v>
      </c>
      <c r="H6" s="328" t="s">
        <v>1413</v>
      </c>
      <c r="I6" s="329" t="s">
        <v>2306</v>
      </c>
      <c r="J6" s="329" t="s">
        <v>207</v>
      </c>
      <c r="K6" s="330" t="s">
        <v>257</v>
      </c>
      <c r="L6" s="330" t="s">
        <v>258</v>
      </c>
      <c r="M6" s="329" t="s">
        <v>1414</v>
      </c>
      <c r="N6" s="329" t="s">
        <v>1415</v>
      </c>
    </row>
    <row r="7" spans="1:14">
      <c r="A7" s="370">
        <v>10005</v>
      </c>
      <c r="B7" s="327" t="s">
        <v>2304</v>
      </c>
      <c r="C7" s="327"/>
      <c r="D7" s="328" t="s">
        <v>1414</v>
      </c>
      <c r="E7" s="328" t="s">
        <v>1415</v>
      </c>
      <c r="F7" s="328" t="s">
        <v>2305</v>
      </c>
      <c r="G7" s="328" t="s">
        <v>147</v>
      </c>
      <c r="H7" s="328" t="s">
        <v>1413</v>
      </c>
      <c r="I7" s="329" t="s">
        <v>2306</v>
      </c>
      <c r="J7" s="329" t="s">
        <v>207</v>
      </c>
      <c r="K7" s="330" t="s">
        <v>257</v>
      </c>
      <c r="L7" s="330" t="s">
        <v>258</v>
      </c>
      <c r="M7" s="329" t="s">
        <v>1414</v>
      </c>
      <c r="N7" s="329" t="s">
        <v>1415</v>
      </c>
    </row>
    <row r="8" spans="1:14">
      <c r="A8" s="370">
        <v>10006</v>
      </c>
      <c r="B8" s="327" t="s">
        <v>2307</v>
      </c>
      <c r="C8" s="327" t="s">
        <v>2308</v>
      </c>
      <c r="D8" s="328" t="s">
        <v>1414</v>
      </c>
      <c r="E8" s="328" t="s">
        <v>2309</v>
      </c>
      <c r="F8" s="328" t="s">
        <v>2310</v>
      </c>
      <c r="G8" s="328" t="s">
        <v>20</v>
      </c>
      <c r="H8" s="328" t="s">
        <v>2311</v>
      </c>
      <c r="I8" s="329" t="s">
        <v>2312</v>
      </c>
      <c r="J8" s="329" t="s">
        <v>207</v>
      </c>
      <c r="K8" s="330" t="s">
        <v>257</v>
      </c>
      <c r="L8" s="330" t="s">
        <v>258</v>
      </c>
      <c r="M8" s="329" t="s">
        <v>1414</v>
      </c>
      <c r="N8" s="329" t="s">
        <v>2313</v>
      </c>
    </row>
    <row r="9" spans="1:14">
      <c r="A9" s="370">
        <v>10007</v>
      </c>
      <c r="B9" s="327" t="s">
        <v>2307</v>
      </c>
      <c r="C9" s="327" t="s">
        <v>2308</v>
      </c>
      <c r="D9" s="328" t="s">
        <v>1414</v>
      </c>
      <c r="E9" s="328" t="s">
        <v>2309</v>
      </c>
      <c r="F9" s="328" t="s">
        <v>2310</v>
      </c>
      <c r="G9" s="328" t="s">
        <v>147</v>
      </c>
      <c r="H9" s="328" t="s">
        <v>2311</v>
      </c>
      <c r="I9" s="329" t="s">
        <v>2312</v>
      </c>
      <c r="J9" s="329" t="s">
        <v>207</v>
      </c>
      <c r="K9" s="330" t="s">
        <v>257</v>
      </c>
      <c r="L9" s="330" t="s">
        <v>258</v>
      </c>
      <c r="M9" s="329" t="s">
        <v>1414</v>
      </c>
      <c r="N9" s="329" t="s">
        <v>2313</v>
      </c>
    </row>
    <row r="10" spans="1:14">
      <c r="A10" s="370">
        <v>10008</v>
      </c>
      <c r="B10" s="327" t="s">
        <v>2307</v>
      </c>
      <c r="C10" s="327" t="s">
        <v>2308</v>
      </c>
      <c r="D10" s="328" t="s">
        <v>1414</v>
      </c>
      <c r="E10" s="328" t="s">
        <v>2309</v>
      </c>
      <c r="F10" s="328" t="s">
        <v>2310</v>
      </c>
      <c r="G10" s="328" t="s">
        <v>137</v>
      </c>
      <c r="H10" s="328" t="s">
        <v>2314</v>
      </c>
      <c r="I10" s="329" t="s">
        <v>2315</v>
      </c>
      <c r="J10" s="329" t="s">
        <v>207</v>
      </c>
      <c r="K10" s="330" t="s">
        <v>257</v>
      </c>
      <c r="L10" s="330" t="s">
        <v>258</v>
      </c>
      <c r="M10" s="329" t="s">
        <v>1414</v>
      </c>
      <c r="N10" s="329" t="s">
        <v>2313</v>
      </c>
    </row>
    <row r="11" spans="1:14">
      <c r="A11" s="370">
        <v>10009</v>
      </c>
      <c r="B11" s="327" t="s">
        <v>2307</v>
      </c>
      <c r="C11" s="327" t="s">
        <v>2308</v>
      </c>
      <c r="D11" s="328" t="s">
        <v>1414</v>
      </c>
      <c r="E11" s="328" t="s">
        <v>2309</v>
      </c>
      <c r="F11" s="328" t="s">
        <v>2310</v>
      </c>
      <c r="G11" s="328" t="s">
        <v>24</v>
      </c>
      <c r="H11" s="328" t="s">
        <v>1847</v>
      </c>
      <c r="I11" s="329" t="s">
        <v>2316</v>
      </c>
      <c r="J11" s="329" t="s">
        <v>207</v>
      </c>
      <c r="K11" s="330" t="s">
        <v>257</v>
      </c>
      <c r="L11" s="330" t="s">
        <v>258</v>
      </c>
      <c r="M11" s="329" t="s">
        <v>1414</v>
      </c>
      <c r="N11" s="329" t="s">
        <v>1848</v>
      </c>
    </row>
    <row r="12" spans="1:14">
      <c r="A12" s="370">
        <v>10010</v>
      </c>
      <c r="B12" s="327" t="s">
        <v>2317</v>
      </c>
      <c r="C12" s="327" t="s">
        <v>2318</v>
      </c>
      <c r="D12" s="328" t="s">
        <v>1414</v>
      </c>
      <c r="E12" s="328" t="s">
        <v>2319</v>
      </c>
      <c r="F12" s="328" t="s">
        <v>2320</v>
      </c>
      <c r="G12" s="328" t="s">
        <v>147</v>
      </c>
      <c r="H12" s="328" t="s">
        <v>2317</v>
      </c>
      <c r="I12" s="329" t="s">
        <v>2318</v>
      </c>
      <c r="J12" s="329" t="s">
        <v>207</v>
      </c>
      <c r="K12" s="330" t="s">
        <v>257</v>
      </c>
      <c r="L12" s="330" t="s">
        <v>258</v>
      </c>
      <c r="M12" s="329" t="s">
        <v>1414</v>
      </c>
      <c r="N12" s="329" t="s">
        <v>2319</v>
      </c>
    </row>
    <row r="13" spans="1:14">
      <c r="A13" s="370">
        <v>10011</v>
      </c>
      <c r="B13" s="327" t="s">
        <v>2304</v>
      </c>
      <c r="C13" s="327"/>
      <c r="D13" s="328" t="s">
        <v>1102</v>
      </c>
      <c r="E13" s="328" t="s">
        <v>2321</v>
      </c>
      <c r="F13" s="328" t="s">
        <v>2322</v>
      </c>
      <c r="G13" s="328" t="s">
        <v>147</v>
      </c>
      <c r="H13" s="328" t="s">
        <v>2323</v>
      </c>
      <c r="I13" s="329" t="s">
        <v>2324</v>
      </c>
      <c r="J13" s="329" t="s">
        <v>207</v>
      </c>
      <c r="K13" s="330" t="s">
        <v>212</v>
      </c>
      <c r="L13" s="330" t="s">
        <v>325</v>
      </c>
      <c r="M13" s="329" t="s">
        <v>1102</v>
      </c>
      <c r="N13" s="329" t="s">
        <v>2321</v>
      </c>
    </row>
    <row r="14" spans="1:14">
      <c r="A14" s="370">
        <v>10012</v>
      </c>
      <c r="B14" s="327" t="s">
        <v>2325</v>
      </c>
      <c r="C14" s="327" t="s">
        <v>2326</v>
      </c>
      <c r="D14" s="328" t="s">
        <v>430</v>
      </c>
      <c r="E14" s="328" t="s">
        <v>2327</v>
      </c>
      <c r="F14" s="328" t="s">
        <v>2328</v>
      </c>
      <c r="G14" s="328" t="s">
        <v>21</v>
      </c>
      <c r="H14" s="328" t="s">
        <v>1762</v>
      </c>
      <c r="I14" s="329" t="s">
        <v>2329</v>
      </c>
      <c r="J14" s="329" t="s">
        <v>207</v>
      </c>
      <c r="K14" s="330" t="s">
        <v>212</v>
      </c>
      <c r="L14" s="330" t="s">
        <v>325</v>
      </c>
      <c r="M14" s="329" t="s">
        <v>430</v>
      </c>
      <c r="N14" s="329" t="s">
        <v>1763</v>
      </c>
    </row>
    <row r="15" spans="1:14">
      <c r="A15" s="370">
        <v>10013</v>
      </c>
      <c r="B15" s="327" t="s">
        <v>2330</v>
      </c>
      <c r="C15" s="327" t="s">
        <v>2331</v>
      </c>
      <c r="D15" s="328" t="s">
        <v>738</v>
      </c>
      <c r="E15" s="328" t="s">
        <v>2332</v>
      </c>
      <c r="F15" s="328" t="s">
        <v>2333</v>
      </c>
      <c r="G15" s="328" t="s">
        <v>147</v>
      </c>
      <c r="H15" s="328" t="s">
        <v>2330</v>
      </c>
      <c r="I15" s="329" t="s">
        <v>2331</v>
      </c>
      <c r="J15" s="329" t="s">
        <v>207</v>
      </c>
      <c r="K15" s="330" t="s">
        <v>212</v>
      </c>
      <c r="L15" s="330" t="s">
        <v>325</v>
      </c>
      <c r="M15" s="329" t="s">
        <v>738</v>
      </c>
      <c r="N15" s="329" t="s">
        <v>2332</v>
      </c>
    </row>
    <row r="16" spans="1:14">
      <c r="A16" s="370">
        <v>10014</v>
      </c>
      <c r="B16" s="327" t="s">
        <v>2304</v>
      </c>
      <c r="C16" s="327"/>
      <c r="D16" s="328" t="s">
        <v>222</v>
      </c>
      <c r="E16" s="328" t="s">
        <v>2334</v>
      </c>
      <c r="F16" s="328" t="s">
        <v>2335</v>
      </c>
      <c r="G16" s="328" t="s">
        <v>147</v>
      </c>
      <c r="H16" s="328" t="s">
        <v>2336</v>
      </c>
      <c r="I16" s="329" t="s">
        <v>2337</v>
      </c>
      <c r="J16" s="329" t="s">
        <v>207</v>
      </c>
      <c r="K16" s="330" t="s">
        <v>212</v>
      </c>
      <c r="L16" s="330" t="s">
        <v>220</v>
      </c>
      <c r="M16" s="329" t="s">
        <v>222</v>
      </c>
      <c r="N16" s="329" t="s">
        <v>2334</v>
      </c>
    </row>
    <row r="17" spans="1:14">
      <c r="A17" s="370">
        <v>10015</v>
      </c>
      <c r="B17" s="327" t="s">
        <v>2304</v>
      </c>
      <c r="C17" s="327"/>
      <c r="D17" s="328" t="s">
        <v>233</v>
      </c>
      <c r="E17" s="328" t="s">
        <v>2338</v>
      </c>
      <c r="F17" s="328" t="s">
        <v>2339</v>
      </c>
      <c r="G17" s="328" t="s">
        <v>147</v>
      </c>
      <c r="H17" s="328" t="s">
        <v>2340</v>
      </c>
      <c r="I17" s="329" t="s">
        <v>2341</v>
      </c>
      <c r="J17" s="329" t="s">
        <v>207</v>
      </c>
      <c r="K17" s="330" t="s">
        <v>212</v>
      </c>
      <c r="L17" s="330" t="s">
        <v>220</v>
      </c>
      <c r="M17" s="329" t="s">
        <v>233</v>
      </c>
      <c r="N17" s="329" t="s">
        <v>2338</v>
      </c>
    </row>
    <row r="18" spans="1:14">
      <c r="A18" s="370">
        <v>10016</v>
      </c>
      <c r="B18" s="327" t="s">
        <v>2304</v>
      </c>
      <c r="C18" s="327"/>
      <c r="D18" s="328" t="s">
        <v>228</v>
      </c>
      <c r="E18" s="328" t="s">
        <v>2342</v>
      </c>
      <c r="F18" s="328" t="s">
        <v>2343</v>
      </c>
      <c r="G18" s="328" t="s">
        <v>147</v>
      </c>
      <c r="H18" s="328" t="s">
        <v>2344</v>
      </c>
      <c r="I18" s="329" t="s">
        <v>2345</v>
      </c>
      <c r="J18" s="329" t="s">
        <v>207</v>
      </c>
      <c r="K18" s="330" t="s">
        <v>212</v>
      </c>
      <c r="L18" s="330" t="s">
        <v>220</v>
      </c>
      <c r="M18" s="329" t="s">
        <v>228</v>
      </c>
      <c r="N18" s="329" t="s">
        <v>2342</v>
      </c>
    </row>
    <row r="19" spans="1:14">
      <c r="A19" s="370">
        <v>10017</v>
      </c>
      <c r="B19" s="327" t="s">
        <v>2304</v>
      </c>
      <c r="C19" s="327"/>
      <c r="D19" s="328" t="s">
        <v>231</v>
      </c>
      <c r="E19" s="328" t="s">
        <v>2346</v>
      </c>
      <c r="F19" s="328" t="s">
        <v>2347</v>
      </c>
      <c r="G19" s="328" t="s">
        <v>147</v>
      </c>
      <c r="H19" s="328" t="s">
        <v>2348</v>
      </c>
      <c r="I19" s="329" t="s">
        <v>2349</v>
      </c>
      <c r="J19" s="329" t="s">
        <v>207</v>
      </c>
      <c r="K19" s="330" t="s">
        <v>212</v>
      </c>
      <c r="L19" s="330" t="s">
        <v>220</v>
      </c>
      <c r="M19" s="329" t="s">
        <v>231</v>
      </c>
      <c r="N19" s="329" t="s">
        <v>2346</v>
      </c>
    </row>
    <row r="20" spans="1:14">
      <c r="A20" s="370">
        <v>10018</v>
      </c>
      <c r="B20" s="327" t="s">
        <v>2304</v>
      </c>
      <c r="C20" s="327"/>
      <c r="D20" s="328" t="s">
        <v>481</v>
      </c>
      <c r="E20" s="328" t="s">
        <v>1417</v>
      </c>
      <c r="F20" s="328" t="s">
        <v>2350</v>
      </c>
      <c r="G20" s="328" t="s">
        <v>20</v>
      </c>
      <c r="H20" s="328" t="s">
        <v>1416</v>
      </c>
      <c r="I20" s="329" t="s">
        <v>2351</v>
      </c>
      <c r="J20" s="329" t="s">
        <v>207</v>
      </c>
      <c r="K20" s="330" t="s">
        <v>212</v>
      </c>
      <c r="L20" s="330" t="s">
        <v>220</v>
      </c>
      <c r="M20" s="329" t="s">
        <v>481</v>
      </c>
      <c r="N20" s="329" t="s">
        <v>1417</v>
      </c>
    </row>
    <row r="21" spans="1:14">
      <c r="A21" s="370">
        <v>10019</v>
      </c>
      <c r="B21" s="327" t="s">
        <v>2304</v>
      </c>
      <c r="C21" s="327"/>
      <c r="D21" s="328" t="s">
        <v>481</v>
      </c>
      <c r="E21" s="328" t="s">
        <v>1417</v>
      </c>
      <c r="F21" s="328" t="s">
        <v>2350</v>
      </c>
      <c r="G21" s="328" t="s">
        <v>21</v>
      </c>
      <c r="H21" s="328" t="s">
        <v>1416</v>
      </c>
      <c r="I21" s="329" t="s">
        <v>2351</v>
      </c>
      <c r="J21" s="329" t="s">
        <v>207</v>
      </c>
      <c r="K21" s="330" t="s">
        <v>212</v>
      </c>
      <c r="L21" s="330" t="s">
        <v>220</v>
      </c>
      <c r="M21" s="329" t="s">
        <v>481</v>
      </c>
      <c r="N21" s="329" t="s">
        <v>1417</v>
      </c>
    </row>
    <row r="22" spans="1:14">
      <c r="A22" s="370">
        <v>10020</v>
      </c>
      <c r="B22" s="327" t="s">
        <v>2304</v>
      </c>
      <c r="C22" s="327"/>
      <c r="D22" s="328" t="s">
        <v>481</v>
      </c>
      <c r="E22" s="328" t="s">
        <v>1417</v>
      </c>
      <c r="F22" s="328" t="s">
        <v>2350</v>
      </c>
      <c r="G22" s="328" t="s">
        <v>147</v>
      </c>
      <c r="H22" s="328" t="s">
        <v>1416</v>
      </c>
      <c r="I22" s="329" t="s">
        <v>2351</v>
      </c>
      <c r="J22" s="329" t="s">
        <v>207</v>
      </c>
      <c r="K22" s="330" t="s">
        <v>212</v>
      </c>
      <c r="L22" s="330" t="s">
        <v>220</v>
      </c>
      <c r="M22" s="329" t="s">
        <v>481</v>
      </c>
      <c r="N22" s="329" t="s">
        <v>1417</v>
      </c>
    </row>
    <row r="23" spans="1:14">
      <c r="A23" s="370">
        <v>10021</v>
      </c>
      <c r="B23" s="327" t="s">
        <v>2304</v>
      </c>
      <c r="C23" s="327"/>
      <c r="D23" s="328" t="s">
        <v>250</v>
      </c>
      <c r="E23" s="328" t="s">
        <v>2352</v>
      </c>
      <c r="F23" s="328" t="s">
        <v>2353</v>
      </c>
      <c r="G23" s="328" t="s">
        <v>147</v>
      </c>
      <c r="H23" s="328" t="s">
        <v>2354</v>
      </c>
      <c r="I23" s="329" t="s">
        <v>2355</v>
      </c>
      <c r="J23" s="329" t="s">
        <v>207</v>
      </c>
      <c r="K23" s="330" t="s">
        <v>212</v>
      </c>
      <c r="L23" s="330" t="s">
        <v>220</v>
      </c>
      <c r="M23" s="329" t="s">
        <v>250</v>
      </c>
      <c r="N23" s="329" t="s">
        <v>2352</v>
      </c>
    </row>
    <row r="24" spans="1:14">
      <c r="A24" s="370">
        <v>10022</v>
      </c>
      <c r="B24" s="327" t="s">
        <v>2304</v>
      </c>
      <c r="C24" s="327"/>
      <c r="D24" s="328" t="s">
        <v>250</v>
      </c>
      <c r="E24" s="328" t="s">
        <v>2356</v>
      </c>
      <c r="F24" s="328" t="s">
        <v>2357</v>
      </c>
      <c r="G24" s="328" t="s">
        <v>147</v>
      </c>
      <c r="H24" s="328" t="s">
        <v>2358</v>
      </c>
      <c r="I24" s="329" t="s">
        <v>2359</v>
      </c>
      <c r="J24" s="329" t="s">
        <v>207</v>
      </c>
      <c r="K24" s="330" t="s">
        <v>212</v>
      </c>
      <c r="L24" s="330" t="s">
        <v>220</v>
      </c>
      <c r="M24" s="329" t="s">
        <v>250</v>
      </c>
      <c r="N24" s="329" t="s">
        <v>2356</v>
      </c>
    </row>
    <row r="25" spans="1:14">
      <c r="A25" s="370">
        <v>10023</v>
      </c>
      <c r="B25" s="327" t="s">
        <v>2304</v>
      </c>
      <c r="C25" s="327"/>
      <c r="D25" s="328" t="s">
        <v>233</v>
      </c>
      <c r="E25" s="328" t="s">
        <v>2360</v>
      </c>
      <c r="F25" s="328" t="s">
        <v>2361</v>
      </c>
      <c r="G25" s="328" t="s">
        <v>147</v>
      </c>
      <c r="H25" s="328" t="s">
        <v>2362</v>
      </c>
      <c r="I25" s="329" t="s">
        <v>2363</v>
      </c>
      <c r="J25" s="329" t="s">
        <v>207</v>
      </c>
      <c r="K25" s="330" t="s">
        <v>212</v>
      </c>
      <c r="L25" s="330" t="s">
        <v>220</v>
      </c>
      <c r="M25" s="329" t="s">
        <v>233</v>
      </c>
      <c r="N25" s="329" t="s">
        <v>2360</v>
      </c>
    </row>
    <row r="26" spans="1:14">
      <c r="A26" s="370">
        <v>10024</v>
      </c>
      <c r="B26" s="327" t="s">
        <v>2304</v>
      </c>
      <c r="C26" s="327"/>
      <c r="D26" s="328" t="s">
        <v>233</v>
      </c>
      <c r="E26" s="328" t="s">
        <v>2364</v>
      </c>
      <c r="F26" s="328" t="s">
        <v>2365</v>
      </c>
      <c r="G26" s="328" t="s">
        <v>147</v>
      </c>
      <c r="H26" s="328" t="s">
        <v>2366</v>
      </c>
      <c r="I26" s="329" t="s">
        <v>2367</v>
      </c>
      <c r="J26" s="329" t="s">
        <v>207</v>
      </c>
      <c r="K26" s="330" t="s">
        <v>212</v>
      </c>
      <c r="L26" s="330" t="s">
        <v>220</v>
      </c>
      <c r="M26" s="329" t="s">
        <v>233</v>
      </c>
      <c r="N26" s="329" t="s">
        <v>2364</v>
      </c>
    </row>
    <row r="27" spans="1:14">
      <c r="A27" s="370">
        <v>10025</v>
      </c>
      <c r="B27" s="327" t="s">
        <v>2368</v>
      </c>
      <c r="C27" s="327" t="s">
        <v>2369</v>
      </c>
      <c r="D27" s="328" t="s">
        <v>228</v>
      </c>
      <c r="E27" s="328" t="s">
        <v>2370</v>
      </c>
      <c r="F27" s="328" t="s">
        <v>2371</v>
      </c>
      <c r="G27" s="328" t="s">
        <v>20</v>
      </c>
      <c r="H27" s="328" t="s">
        <v>1765</v>
      </c>
      <c r="I27" s="329" t="s">
        <v>2372</v>
      </c>
      <c r="J27" s="329" t="s">
        <v>207</v>
      </c>
      <c r="K27" s="330" t="s">
        <v>212</v>
      </c>
      <c r="L27" s="330" t="s">
        <v>220</v>
      </c>
      <c r="M27" s="329" t="s">
        <v>228</v>
      </c>
      <c r="N27" s="329" t="s">
        <v>2370</v>
      </c>
    </row>
    <row r="28" spans="1:14">
      <c r="A28" s="370">
        <v>10026</v>
      </c>
      <c r="B28" s="327" t="s">
        <v>2368</v>
      </c>
      <c r="C28" s="327" t="s">
        <v>2369</v>
      </c>
      <c r="D28" s="328" t="s">
        <v>228</v>
      </c>
      <c r="E28" s="328" t="s">
        <v>2370</v>
      </c>
      <c r="F28" s="328" t="s">
        <v>2371</v>
      </c>
      <c r="G28" s="328" t="s">
        <v>21</v>
      </c>
      <c r="H28" s="328" t="s">
        <v>1765</v>
      </c>
      <c r="I28" s="329" t="s">
        <v>2372</v>
      </c>
      <c r="J28" s="329" t="s">
        <v>207</v>
      </c>
      <c r="K28" s="330" t="s">
        <v>212</v>
      </c>
      <c r="L28" s="330" t="s">
        <v>220</v>
      </c>
      <c r="M28" s="329" t="s">
        <v>228</v>
      </c>
      <c r="N28" s="329" t="s">
        <v>2370</v>
      </c>
    </row>
    <row r="29" spans="1:14">
      <c r="A29" s="370">
        <v>10027</v>
      </c>
      <c r="B29" s="327" t="s">
        <v>2368</v>
      </c>
      <c r="C29" s="327" t="s">
        <v>2369</v>
      </c>
      <c r="D29" s="328" t="s">
        <v>228</v>
      </c>
      <c r="E29" s="328" t="s">
        <v>2370</v>
      </c>
      <c r="F29" s="328" t="s">
        <v>2371</v>
      </c>
      <c r="G29" s="328" t="s">
        <v>147</v>
      </c>
      <c r="H29" s="328" t="s">
        <v>2373</v>
      </c>
      <c r="I29" s="329" t="s">
        <v>2372</v>
      </c>
      <c r="J29" s="329" t="s">
        <v>207</v>
      </c>
      <c r="K29" s="330" t="s">
        <v>212</v>
      </c>
      <c r="L29" s="330" t="s">
        <v>220</v>
      </c>
      <c r="M29" s="329" t="s">
        <v>228</v>
      </c>
      <c r="N29" s="329" t="s">
        <v>2370</v>
      </c>
    </row>
    <row r="30" spans="1:14">
      <c r="A30" s="370">
        <v>10028</v>
      </c>
      <c r="B30" s="327" t="s">
        <v>2368</v>
      </c>
      <c r="C30" s="327" t="s">
        <v>2369</v>
      </c>
      <c r="D30" s="328" t="s">
        <v>228</v>
      </c>
      <c r="E30" s="328" t="s">
        <v>2370</v>
      </c>
      <c r="F30" s="328" t="s">
        <v>2371</v>
      </c>
      <c r="G30" s="328" t="s">
        <v>24</v>
      </c>
      <c r="H30" s="328" t="s">
        <v>1849</v>
      </c>
      <c r="I30" s="329" t="s">
        <v>2374</v>
      </c>
      <c r="J30" s="329" t="s">
        <v>207</v>
      </c>
      <c r="K30" s="330" t="s">
        <v>212</v>
      </c>
      <c r="L30" s="330" t="s">
        <v>220</v>
      </c>
      <c r="M30" s="329" t="s">
        <v>228</v>
      </c>
      <c r="N30" s="329" t="s">
        <v>2370</v>
      </c>
    </row>
    <row r="31" spans="1:14">
      <c r="A31" s="370">
        <v>10029</v>
      </c>
      <c r="B31" s="327" t="s">
        <v>2375</v>
      </c>
      <c r="C31" s="327" t="s">
        <v>2376</v>
      </c>
      <c r="D31" s="328" t="s">
        <v>326</v>
      </c>
      <c r="E31" s="328" t="s">
        <v>2377</v>
      </c>
      <c r="F31" s="328" t="s">
        <v>2378</v>
      </c>
      <c r="G31" s="328" t="s">
        <v>24</v>
      </c>
      <c r="H31" s="328" t="s">
        <v>1850</v>
      </c>
      <c r="I31" s="329" t="s">
        <v>2379</v>
      </c>
      <c r="J31" s="329" t="s">
        <v>207</v>
      </c>
      <c r="K31" s="330" t="s">
        <v>212</v>
      </c>
      <c r="L31" s="330" t="s">
        <v>220</v>
      </c>
      <c r="M31" s="329" t="s">
        <v>426</v>
      </c>
      <c r="N31" s="329" t="s">
        <v>2380</v>
      </c>
    </row>
    <row r="32" spans="1:14">
      <c r="A32" s="370">
        <v>10030</v>
      </c>
      <c r="B32" s="327" t="s">
        <v>2381</v>
      </c>
      <c r="C32" s="327" t="s">
        <v>2382</v>
      </c>
      <c r="D32" s="328" t="s">
        <v>2383</v>
      </c>
      <c r="E32" s="328" t="s">
        <v>2384</v>
      </c>
      <c r="F32" s="328" t="s">
        <v>2385</v>
      </c>
      <c r="G32" s="328" t="s">
        <v>18</v>
      </c>
      <c r="H32" s="328" t="s">
        <v>1085</v>
      </c>
      <c r="I32" s="329" t="s">
        <v>2386</v>
      </c>
      <c r="J32" s="329" t="s">
        <v>207</v>
      </c>
      <c r="K32" s="330" t="s">
        <v>212</v>
      </c>
      <c r="L32" s="330" t="s">
        <v>220</v>
      </c>
      <c r="M32" s="329" t="s">
        <v>234</v>
      </c>
      <c r="N32" s="329" t="s">
        <v>2387</v>
      </c>
    </row>
    <row r="33" spans="1:14">
      <c r="A33" s="370">
        <v>10031</v>
      </c>
      <c r="B33" s="327" t="s">
        <v>2381</v>
      </c>
      <c r="C33" s="327" t="s">
        <v>2382</v>
      </c>
      <c r="D33" s="328" t="s">
        <v>2383</v>
      </c>
      <c r="E33" s="328" t="s">
        <v>2384</v>
      </c>
      <c r="F33" s="328" t="s">
        <v>2385</v>
      </c>
      <c r="G33" s="328" t="s">
        <v>24</v>
      </c>
      <c r="H33" s="328" t="s">
        <v>1851</v>
      </c>
      <c r="I33" s="329" t="s">
        <v>2388</v>
      </c>
      <c r="J33" s="329" t="s">
        <v>207</v>
      </c>
      <c r="K33" s="330" t="s">
        <v>212</v>
      </c>
      <c r="L33" s="330" t="s">
        <v>220</v>
      </c>
      <c r="M33" s="329" t="s">
        <v>234</v>
      </c>
      <c r="N33" s="329" t="s">
        <v>2389</v>
      </c>
    </row>
    <row r="34" spans="1:14">
      <c r="A34" s="370">
        <v>10032</v>
      </c>
      <c r="B34" s="327" t="s">
        <v>1852</v>
      </c>
      <c r="C34" s="327" t="s">
        <v>2390</v>
      </c>
      <c r="D34" s="328" t="s">
        <v>233</v>
      </c>
      <c r="E34" s="328" t="s">
        <v>1853</v>
      </c>
      <c r="F34" s="328" t="s">
        <v>2391</v>
      </c>
      <c r="G34" s="328" t="s">
        <v>20</v>
      </c>
      <c r="H34" s="328" t="s">
        <v>1852</v>
      </c>
      <c r="I34" s="329" t="s">
        <v>2392</v>
      </c>
      <c r="J34" s="329" t="s">
        <v>207</v>
      </c>
      <c r="K34" s="330" t="s">
        <v>212</v>
      </c>
      <c r="L34" s="330" t="s">
        <v>220</v>
      </c>
      <c r="M34" s="329" t="s">
        <v>233</v>
      </c>
      <c r="N34" s="329" t="s">
        <v>1853</v>
      </c>
    </row>
    <row r="35" spans="1:14">
      <c r="A35" s="370">
        <v>10033</v>
      </c>
      <c r="B35" s="327" t="s">
        <v>1852</v>
      </c>
      <c r="C35" s="327" t="s">
        <v>2390</v>
      </c>
      <c r="D35" s="328" t="s">
        <v>233</v>
      </c>
      <c r="E35" s="328" t="s">
        <v>1853</v>
      </c>
      <c r="F35" s="328" t="s">
        <v>2391</v>
      </c>
      <c r="G35" s="328" t="s">
        <v>147</v>
      </c>
      <c r="H35" s="328" t="s">
        <v>2393</v>
      </c>
      <c r="I35" s="329" t="s">
        <v>2394</v>
      </c>
      <c r="J35" s="329" t="s">
        <v>207</v>
      </c>
      <c r="K35" s="330" t="s">
        <v>212</v>
      </c>
      <c r="L35" s="330" t="s">
        <v>220</v>
      </c>
      <c r="M35" s="329" t="s">
        <v>233</v>
      </c>
      <c r="N35" s="329" t="s">
        <v>1853</v>
      </c>
    </row>
    <row r="36" spans="1:14">
      <c r="A36" s="370">
        <v>10034</v>
      </c>
      <c r="B36" s="327" t="s">
        <v>1852</v>
      </c>
      <c r="C36" s="327" t="s">
        <v>2390</v>
      </c>
      <c r="D36" s="328" t="s">
        <v>233</v>
      </c>
      <c r="E36" s="328" t="s">
        <v>1853</v>
      </c>
      <c r="F36" s="328" t="s">
        <v>2391</v>
      </c>
      <c r="G36" s="328" t="s">
        <v>24</v>
      </c>
      <c r="H36" s="328" t="s">
        <v>1852</v>
      </c>
      <c r="I36" s="329" t="s">
        <v>2392</v>
      </c>
      <c r="J36" s="329" t="s">
        <v>207</v>
      </c>
      <c r="K36" s="330" t="s">
        <v>212</v>
      </c>
      <c r="L36" s="330" t="s">
        <v>220</v>
      </c>
      <c r="M36" s="329" t="s">
        <v>233</v>
      </c>
      <c r="N36" s="329" t="s">
        <v>1853</v>
      </c>
    </row>
    <row r="37" spans="1:14">
      <c r="A37" s="370">
        <v>10035</v>
      </c>
      <c r="B37" s="327" t="s">
        <v>2304</v>
      </c>
      <c r="C37" s="327"/>
      <c r="D37" s="328" t="s">
        <v>230</v>
      </c>
      <c r="E37" s="328" t="s">
        <v>2395</v>
      </c>
      <c r="F37" s="328" t="s">
        <v>2396</v>
      </c>
      <c r="G37" s="328" t="s">
        <v>147</v>
      </c>
      <c r="H37" s="328" t="s">
        <v>2397</v>
      </c>
      <c r="I37" s="329" t="s">
        <v>2398</v>
      </c>
      <c r="J37" s="329" t="s">
        <v>207</v>
      </c>
      <c r="K37" s="330" t="s">
        <v>212</v>
      </c>
      <c r="L37" s="330" t="s">
        <v>220</v>
      </c>
      <c r="M37" s="329" t="s">
        <v>230</v>
      </c>
      <c r="N37" s="329" t="s">
        <v>2395</v>
      </c>
    </row>
    <row r="38" spans="1:14">
      <c r="A38" s="370">
        <v>10036</v>
      </c>
      <c r="B38" s="327" t="s">
        <v>2399</v>
      </c>
      <c r="C38" s="327" t="s">
        <v>2400</v>
      </c>
      <c r="D38" s="328" t="s">
        <v>228</v>
      </c>
      <c r="E38" s="328" t="s">
        <v>2401</v>
      </c>
      <c r="F38" s="328" t="s">
        <v>2402</v>
      </c>
      <c r="G38" s="328" t="s">
        <v>20</v>
      </c>
      <c r="H38" s="328" t="s">
        <v>2399</v>
      </c>
      <c r="I38" s="329" t="s">
        <v>2403</v>
      </c>
      <c r="J38" s="329" t="s">
        <v>207</v>
      </c>
      <c r="K38" s="330" t="s">
        <v>212</v>
      </c>
      <c r="L38" s="330" t="s">
        <v>220</v>
      </c>
      <c r="M38" s="329" t="s">
        <v>228</v>
      </c>
      <c r="N38" s="329" t="s">
        <v>2404</v>
      </c>
    </row>
    <row r="39" spans="1:14">
      <c r="A39" s="370">
        <v>10037</v>
      </c>
      <c r="B39" s="327" t="s">
        <v>2399</v>
      </c>
      <c r="C39" s="327" t="s">
        <v>2400</v>
      </c>
      <c r="D39" s="328" t="s">
        <v>228</v>
      </c>
      <c r="E39" s="328" t="s">
        <v>2401</v>
      </c>
      <c r="F39" s="328" t="s">
        <v>2402</v>
      </c>
      <c r="G39" s="328" t="s">
        <v>147</v>
      </c>
      <c r="H39" s="328" t="s">
        <v>2405</v>
      </c>
      <c r="I39" s="329" t="s">
        <v>2406</v>
      </c>
      <c r="J39" s="329" t="s">
        <v>207</v>
      </c>
      <c r="K39" s="330" t="s">
        <v>212</v>
      </c>
      <c r="L39" s="330" t="s">
        <v>220</v>
      </c>
      <c r="M39" s="329" t="s">
        <v>228</v>
      </c>
      <c r="N39" s="329" t="s">
        <v>2404</v>
      </c>
    </row>
    <row r="40" spans="1:14">
      <c r="A40" s="370">
        <v>10038</v>
      </c>
      <c r="B40" s="327" t="s">
        <v>2304</v>
      </c>
      <c r="C40" s="327"/>
      <c r="D40" s="328" t="s">
        <v>231</v>
      </c>
      <c r="E40" s="328" t="s">
        <v>2407</v>
      </c>
      <c r="F40" s="328" t="s">
        <v>2408</v>
      </c>
      <c r="G40" s="328" t="s">
        <v>147</v>
      </c>
      <c r="H40" s="328" t="s">
        <v>2409</v>
      </c>
      <c r="I40" s="329" t="s">
        <v>2410</v>
      </c>
      <c r="J40" s="329" t="s">
        <v>207</v>
      </c>
      <c r="K40" s="330" t="s">
        <v>212</v>
      </c>
      <c r="L40" s="330" t="s">
        <v>220</v>
      </c>
      <c r="M40" s="329" t="s">
        <v>231</v>
      </c>
      <c r="N40" s="329" t="s">
        <v>2407</v>
      </c>
    </row>
    <row r="41" spans="1:14">
      <c r="A41" s="370">
        <v>10039</v>
      </c>
      <c r="B41" s="327" t="s">
        <v>1418</v>
      </c>
      <c r="C41" s="327" t="s">
        <v>2411</v>
      </c>
      <c r="D41" s="328" t="s">
        <v>1420</v>
      </c>
      <c r="E41" s="328" t="s">
        <v>1419</v>
      </c>
      <c r="F41" s="328" t="s">
        <v>2412</v>
      </c>
      <c r="G41" s="328" t="s">
        <v>20</v>
      </c>
      <c r="H41" s="328" t="s">
        <v>1418</v>
      </c>
      <c r="I41" s="329" t="s">
        <v>2411</v>
      </c>
      <c r="J41" s="329" t="s">
        <v>207</v>
      </c>
      <c r="K41" s="330" t="s">
        <v>212</v>
      </c>
      <c r="L41" s="330" t="s">
        <v>220</v>
      </c>
      <c r="M41" s="329" t="s">
        <v>1420</v>
      </c>
      <c r="N41" s="329" t="s">
        <v>1419</v>
      </c>
    </row>
    <row r="42" spans="1:14">
      <c r="A42" s="370">
        <v>10040</v>
      </c>
      <c r="B42" s="327" t="s">
        <v>1418</v>
      </c>
      <c r="C42" s="327" t="s">
        <v>2411</v>
      </c>
      <c r="D42" s="328" t="s">
        <v>1420</v>
      </c>
      <c r="E42" s="328" t="s">
        <v>1419</v>
      </c>
      <c r="F42" s="328" t="s">
        <v>2412</v>
      </c>
      <c r="G42" s="328" t="s">
        <v>147</v>
      </c>
      <c r="H42" s="328" t="s">
        <v>2413</v>
      </c>
      <c r="I42" s="329" t="s">
        <v>2414</v>
      </c>
      <c r="J42" s="329" t="s">
        <v>207</v>
      </c>
      <c r="K42" s="330" t="s">
        <v>212</v>
      </c>
      <c r="L42" s="330" t="s">
        <v>220</v>
      </c>
      <c r="M42" s="329" t="s">
        <v>1420</v>
      </c>
      <c r="N42" s="329" t="s">
        <v>1419</v>
      </c>
    </row>
    <row r="43" spans="1:14">
      <c r="A43" s="370">
        <v>10041</v>
      </c>
      <c r="B43" s="327" t="s">
        <v>2415</v>
      </c>
      <c r="C43" s="327" t="s">
        <v>2416</v>
      </c>
      <c r="D43" s="328" t="s">
        <v>228</v>
      </c>
      <c r="E43" s="328" t="s">
        <v>2417</v>
      </c>
      <c r="F43" s="328" t="s">
        <v>2418</v>
      </c>
      <c r="G43" s="328" t="s">
        <v>147</v>
      </c>
      <c r="H43" s="328" t="s">
        <v>2415</v>
      </c>
      <c r="I43" s="329" t="s">
        <v>2416</v>
      </c>
      <c r="J43" s="329" t="s">
        <v>207</v>
      </c>
      <c r="K43" s="330" t="s">
        <v>212</v>
      </c>
      <c r="L43" s="330" t="s">
        <v>220</v>
      </c>
      <c r="M43" s="329" t="s">
        <v>228</v>
      </c>
      <c r="N43" s="329" t="s">
        <v>2417</v>
      </c>
    </row>
    <row r="44" spans="1:14">
      <c r="A44" s="370">
        <v>10042</v>
      </c>
      <c r="B44" s="327" t="s">
        <v>2304</v>
      </c>
      <c r="C44" s="327"/>
      <c r="D44" s="328" t="s">
        <v>481</v>
      </c>
      <c r="E44" s="328" t="s">
        <v>2419</v>
      </c>
      <c r="F44" s="328" t="s">
        <v>2420</v>
      </c>
      <c r="G44" s="328" t="s">
        <v>147</v>
      </c>
      <c r="H44" s="328" t="s">
        <v>2421</v>
      </c>
      <c r="I44" s="329" t="s">
        <v>2422</v>
      </c>
      <c r="J44" s="329" t="s">
        <v>207</v>
      </c>
      <c r="K44" s="330" t="s">
        <v>212</v>
      </c>
      <c r="L44" s="330" t="s">
        <v>220</v>
      </c>
      <c r="M44" s="329" t="s">
        <v>481</v>
      </c>
      <c r="N44" s="329" t="s">
        <v>2419</v>
      </c>
    </row>
    <row r="45" spans="1:14">
      <c r="A45" s="370">
        <v>10043</v>
      </c>
      <c r="B45" s="327" t="s">
        <v>2423</v>
      </c>
      <c r="C45" s="327" t="s">
        <v>2424</v>
      </c>
      <c r="D45" s="328" t="s">
        <v>481</v>
      </c>
      <c r="E45" s="328" t="s">
        <v>2425</v>
      </c>
      <c r="F45" s="328" t="s">
        <v>2426</v>
      </c>
      <c r="G45" s="328" t="s">
        <v>147</v>
      </c>
      <c r="H45" s="328" t="s">
        <v>2427</v>
      </c>
      <c r="I45" s="329" t="s">
        <v>2428</v>
      </c>
      <c r="J45" s="329" t="s">
        <v>207</v>
      </c>
      <c r="K45" s="330" t="s">
        <v>212</v>
      </c>
      <c r="L45" s="330" t="s">
        <v>220</v>
      </c>
      <c r="M45" s="329" t="s">
        <v>481</v>
      </c>
      <c r="N45" s="329" t="s">
        <v>2425</v>
      </c>
    </row>
    <row r="46" spans="1:14">
      <c r="A46" s="370">
        <v>10044</v>
      </c>
      <c r="B46" s="327" t="s">
        <v>2304</v>
      </c>
      <c r="C46" s="327"/>
      <c r="D46" s="328" t="s">
        <v>250</v>
      </c>
      <c r="E46" s="328" t="s">
        <v>2429</v>
      </c>
      <c r="F46" s="328" t="s">
        <v>2430</v>
      </c>
      <c r="G46" s="328" t="s">
        <v>147</v>
      </c>
      <c r="H46" s="328" t="s">
        <v>2431</v>
      </c>
      <c r="I46" s="329" t="s">
        <v>2432</v>
      </c>
      <c r="J46" s="329" t="s">
        <v>207</v>
      </c>
      <c r="K46" s="330" t="s">
        <v>212</v>
      </c>
      <c r="L46" s="330" t="s">
        <v>220</v>
      </c>
      <c r="M46" s="329" t="s">
        <v>250</v>
      </c>
      <c r="N46" s="329" t="s">
        <v>2429</v>
      </c>
    </row>
    <row r="47" spans="1:14">
      <c r="A47" s="370">
        <v>10045</v>
      </c>
      <c r="B47" s="327" t="s">
        <v>2433</v>
      </c>
      <c r="C47" s="327" t="s">
        <v>2434</v>
      </c>
      <c r="D47" s="328" t="s">
        <v>481</v>
      </c>
      <c r="E47" s="328" t="s">
        <v>2435</v>
      </c>
      <c r="F47" s="328" t="s">
        <v>2436</v>
      </c>
      <c r="G47" s="328" t="s">
        <v>147</v>
      </c>
      <c r="H47" s="328" t="s">
        <v>2437</v>
      </c>
      <c r="I47" s="329" t="s">
        <v>2438</v>
      </c>
      <c r="J47" s="329" t="s">
        <v>207</v>
      </c>
      <c r="K47" s="330" t="s">
        <v>212</v>
      </c>
      <c r="L47" s="330" t="s">
        <v>220</v>
      </c>
      <c r="M47" s="329" t="s">
        <v>481</v>
      </c>
      <c r="N47" s="329" t="s">
        <v>2435</v>
      </c>
    </row>
    <row r="48" spans="1:14">
      <c r="A48" s="370">
        <v>10046</v>
      </c>
      <c r="B48" s="327" t="s">
        <v>2439</v>
      </c>
      <c r="C48" s="327" t="s">
        <v>2440</v>
      </c>
      <c r="D48" s="328" t="s">
        <v>228</v>
      </c>
      <c r="E48" s="328" t="s">
        <v>2441</v>
      </c>
      <c r="F48" s="328" t="s">
        <v>2442</v>
      </c>
      <c r="G48" s="328" t="s">
        <v>147</v>
      </c>
      <c r="H48" s="328" t="s">
        <v>2443</v>
      </c>
      <c r="I48" s="329" t="s">
        <v>2444</v>
      </c>
      <c r="J48" s="329" t="s">
        <v>207</v>
      </c>
      <c r="K48" s="330" t="s">
        <v>212</v>
      </c>
      <c r="L48" s="330" t="s">
        <v>220</v>
      </c>
      <c r="M48" s="329" t="s">
        <v>228</v>
      </c>
      <c r="N48" s="329" t="s">
        <v>2441</v>
      </c>
    </row>
    <row r="49" spans="1:14">
      <c r="A49" s="370">
        <v>10047</v>
      </c>
      <c r="B49" s="327" t="s">
        <v>2445</v>
      </c>
      <c r="C49" s="327" t="s">
        <v>2446</v>
      </c>
      <c r="D49" s="328" t="s">
        <v>222</v>
      </c>
      <c r="E49" s="328" t="s">
        <v>2447</v>
      </c>
      <c r="F49" s="328" t="s">
        <v>2448</v>
      </c>
      <c r="G49" s="328" t="s">
        <v>20</v>
      </c>
      <c r="H49" s="328" t="s">
        <v>1766</v>
      </c>
      <c r="I49" s="329" t="s">
        <v>2449</v>
      </c>
      <c r="J49" s="329" t="s">
        <v>207</v>
      </c>
      <c r="K49" s="330" t="s">
        <v>212</v>
      </c>
      <c r="L49" s="330" t="s">
        <v>220</v>
      </c>
      <c r="M49" s="329" t="s">
        <v>222</v>
      </c>
      <c r="N49" s="329" t="s">
        <v>2450</v>
      </c>
    </row>
    <row r="50" spans="1:14">
      <c r="A50" s="370">
        <v>10048</v>
      </c>
      <c r="B50" s="327" t="s">
        <v>2445</v>
      </c>
      <c r="C50" s="327" t="s">
        <v>2446</v>
      </c>
      <c r="D50" s="328" t="s">
        <v>222</v>
      </c>
      <c r="E50" s="328" t="s">
        <v>2447</v>
      </c>
      <c r="F50" s="328" t="s">
        <v>2448</v>
      </c>
      <c r="G50" s="328" t="s">
        <v>21</v>
      </c>
      <c r="H50" s="328" t="s">
        <v>1766</v>
      </c>
      <c r="I50" s="329" t="s">
        <v>2449</v>
      </c>
      <c r="J50" s="329" t="s">
        <v>207</v>
      </c>
      <c r="K50" s="330" t="s">
        <v>212</v>
      </c>
      <c r="L50" s="330" t="s">
        <v>220</v>
      </c>
      <c r="M50" s="329" t="s">
        <v>222</v>
      </c>
      <c r="N50" s="329" t="s">
        <v>2450</v>
      </c>
    </row>
    <row r="51" spans="1:14">
      <c r="A51" s="370">
        <v>10049</v>
      </c>
      <c r="B51" s="327" t="s">
        <v>2445</v>
      </c>
      <c r="C51" s="327" t="s">
        <v>2446</v>
      </c>
      <c r="D51" s="328" t="s">
        <v>222</v>
      </c>
      <c r="E51" s="328" t="s">
        <v>2447</v>
      </c>
      <c r="F51" s="328" t="s">
        <v>2448</v>
      </c>
      <c r="G51" s="328" t="s">
        <v>147</v>
      </c>
      <c r="H51" s="328" t="s">
        <v>1766</v>
      </c>
      <c r="I51" s="329" t="s">
        <v>2449</v>
      </c>
      <c r="J51" s="329" t="s">
        <v>207</v>
      </c>
      <c r="K51" s="330" t="s">
        <v>212</v>
      </c>
      <c r="L51" s="330" t="s">
        <v>220</v>
      </c>
      <c r="M51" s="329" t="s">
        <v>222</v>
      </c>
      <c r="N51" s="329" t="s">
        <v>2450</v>
      </c>
    </row>
    <row r="52" spans="1:14">
      <c r="A52" s="370">
        <v>10050</v>
      </c>
      <c r="B52" s="327" t="s">
        <v>2445</v>
      </c>
      <c r="C52" s="327" t="s">
        <v>2446</v>
      </c>
      <c r="D52" s="328" t="s">
        <v>222</v>
      </c>
      <c r="E52" s="328" t="s">
        <v>2447</v>
      </c>
      <c r="F52" s="328" t="s">
        <v>2448</v>
      </c>
      <c r="G52" s="328" t="s">
        <v>142</v>
      </c>
      <c r="H52" s="328" t="s">
        <v>724</v>
      </c>
      <c r="I52" s="329" t="s">
        <v>2451</v>
      </c>
      <c r="J52" s="329" t="s">
        <v>207</v>
      </c>
      <c r="K52" s="330" t="s">
        <v>212</v>
      </c>
      <c r="L52" s="330" t="s">
        <v>220</v>
      </c>
      <c r="M52" s="329" t="s">
        <v>222</v>
      </c>
      <c r="N52" s="329" t="s">
        <v>2447</v>
      </c>
    </row>
    <row r="53" spans="1:14">
      <c r="A53" s="370">
        <v>10051</v>
      </c>
      <c r="B53" s="327" t="s">
        <v>2304</v>
      </c>
      <c r="C53" s="327"/>
      <c r="D53" s="328" t="s">
        <v>233</v>
      </c>
      <c r="E53" s="328" t="s">
        <v>2452</v>
      </c>
      <c r="F53" s="328" t="s">
        <v>2453</v>
      </c>
      <c r="G53" s="328" t="s">
        <v>147</v>
      </c>
      <c r="H53" s="328" t="s">
        <v>2454</v>
      </c>
      <c r="I53" s="329" t="s">
        <v>2455</v>
      </c>
      <c r="J53" s="329" t="s">
        <v>207</v>
      </c>
      <c r="K53" s="330" t="s">
        <v>212</v>
      </c>
      <c r="L53" s="330" t="s">
        <v>220</v>
      </c>
      <c r="M53" s="329" t="s">
        <v>233</v>
      </c>
      <c r="N53" s="329" t="s">
        <v>2452</v>
      </c>
    </row>
    <row r="54" spans="1:14">
      <c r="A54" s="370">
        <v>10052</v>
      </c>
      <c r="B54" s="327" t="s">
        <v>2304</v>
      </c>
      <c r="C54" s="327"/>
      <c r="D54" s="328" t="s">
        <v>230</v>
      </c>
      <c r="E54" s="328" t="s">
        <v>2456</v>
      </c>
      <c r="F54" s="328" t="s">
        <v>2457</v>
      </c>
      <c r="G54" s="328" t="s">
        <v>20</v>
      </c>
      <c r="H54" s="328" t="s">
        <v>2458</v>
      </c>
      <c r="I54" s="329" t="s">
        <v>2459</v>
      </c>
      <c r="J54" s="329" t="s">
        <v>207</v>
      </c>
      <c r="K54" s="330" t="s">
        <v>212</v>
      </c>
      <c r="L54" s="330" t="s">
        <v>220</v>
      </c>
      <c r="M54" s="329" t="s">
        <v>230</v>
      </c>
      <c r="N54" s="329" t="s">
        <v>2456</v>
      </c>
    </row>
    <row r="55" spans="1:14">
      <c r="A55" s="370">
        <v>10053</v>
      </c>
      <c r="B55" s="327" t="s">
        <v>2304</v>
      </c>
      <c r="C55" s="327"/>
      <c r="D55" s="328" t="s">
        <v>230</v>
      </c>
      <c r="E55" s="328" t="s">
        <v>2456</v>
      </c>
      <c r="F55" s="328" t="s">
        <v>2457</v>
      </c>
      <c r="G55" s="328" t="s">
        <v>147</v>
      </c>
      <c r="H55" s="328" t="s">
        <v>2458</v>
      </c>
      <c r="I55" s="329" t="s">
        <v>2459</v>
      </c>
      <c r="J55" s="329" t="s">
        <v>207</v>
      </c>
      <c r="K55" s="330" t="s">
        <v>212</v>
      </c>
      <c r="L55" s="330" t="s">
        <v>220</v>
      </c>
      <c r="M55" s="329" t="s">
        <v>230</v>
      </c>
      <c r="N55" s="329" t="s">
        <v>2456</v>
      </c>
    </row>
    <row r="56" spans="1:14">
      <c r="A56" s="370">
        <v>10054</v>
      </c>
      <c r="B56" s="327" t="s">
        <v>2304</v>
      </c>
      <c r="C56" s="327"/>
      <c r="D56" s="328" t="s">
        <v>587</v>
      </c>
      <c r="E56" s="328" t="s">
        <v>2460</v>
      </c>
      <c r="F56" s="328" t="s">
        <v>2461</v>
      </c>
      <c r="G56" s="328" t="s">
        <v>147</v>
      </c>
      <c r="H56" s="328" t="s">
        <v>2462</v>
      </c>
      <c r="I56" s="329" t="s">
        <v>2463</v>
      </c>
      <c r="J56" s="329" t="s">
        <v>207</v>
      </c>
      <c r="K56" s="330" t="s">
        <v>212</v>
      </c>
      <c r="L56" s="330" t="s">
        <v>220</v>
      </c>
      <c r="M56" s="329" t="s">
        <v>587</v>
      </c>
      <c r="N56" s="329" t="s">
        <v>2460</v>
      </c>
    </row>
    <row r="57" spans="1:14">
      <c r="A57" s="370">
        <v>10055</v>
      </c>
      <c r="B57" s="327" t="s">
        <v>2464</v>
      </c>
      <c r="C57" s="327" t="s">
        <v>2465</v>
      </c>
      <c r="D57" s="328" t="s">
        <v>228</v>
      </c>
      <c r="E57" s="328" t="s">
        <v>2466</v>
      </c>
      <c r="F57" s="328" t="s">
        <v>2467</v>
      </c>
      <c r="G57" s="328" t="s">
        <v>147</v>
      </c>
      <c r="H57" s="328" t="s">
        <v>2468</v>
      </c>
      <c r="I57" s="329" t="s">
        <v>2465</v>
      </c>
      <c r="J57" s="329" t="s">
        <v>207</v>
      </c>
      <c r="K57" s="330" t="s">
        <v>212</v>
      </c>
      <c r="L57" s="330" t="s">
        <v>220</v>
      </c>
      <c r="M57" s="329" t="s">
        <v>228</v>
      </c>
      <c r="N57" s="329" t="s">
        <v>2466</v>
      </c>
    </row>
    <row r="58" spans="1:14">
      <c r="A58" s="370">
        <v>10056</v>
      </c>
      <c r="B58" s="327" t="s">
        <v>2304</v>
      </c>
      <c r="C58" s="327"/>
      <c r="D58" s="328" t="s">
        <v>228</v>
      </c>
      <c r="E58" s="328" t="s">
        <v>2469</v>
      </c>
      <c r="F58" s="328" t="s">
        <v>2470</v>
      </c>
      <c r="G58" s="328" t="s">
        <v>147</v>
      </c>
      <c r="H58" s="328" t="s">
        <v>2471</v>
      </c>
      <c r="I58" s="329" t="s">
        <v>2472</v>
      </c>
      <c r="J58" s="329" t="s">
        <v>207</v>
      </c>
      <c r="K58" s="330" t="s">
        <v>212</v>
      </c>
      <c r="L58" s="330" t="s">
        <v>220</v>
      </c>
      <c r="M58" s="329" t="s">
        <v>228</v>
      </c>
      <c r="N58" s="329" t="s">
        <v>2469</v>
      </c>
    </row>
    <row r="59" spans="1:14">
      <c r="A59" s="370">
        <v>10057</v>
      </c>
      <c r="B59" s="327" t="s">
        <v>2304</v>
      </c>
      <c r="C59" s="327"/>
      <c r="D59" s="328" t="s">
        <v>727</v>
      </c>
      <c r="E59" s="328" t="s">
        <v>2473</v>
      </c>
      <c r="F59" s="328" t="s">
        <v>2474</v>
      </c>
      <c r="G59" s="328" t="s">
        <v>147</v>
      </c>
      <c r="H59" s="328" t="s">
        <v>2475</v>
      </c>
      <c r="I59" s="329" t="s">
        <v>2476</v>
      </c>
      <c r="J59" s="329" t="s">
        <v>207</v>
      </c>
      <c r="K59" s="330" t="s">
        <v>212</v>
      </c>
      <c r="L59" s="330" t="s">
        <v>220</v>
      </c>
      <c r="M59" s="329" t="s">
        <v>727</v>
      </c>
      <c r="N59" s="329" t="s">
        <v>2473</v>
      </c>
    </row>
    <row r="60" spans="1:14">
      <c r="A60" s="370">
        <v>10058</v>
      </c>
      <c r="B60" s="327" t="s">
        <v>2477</v>
      </c>
      <c r="C60" s="327" t="s">
        <v>2478</v>
      </c>
      <c r="D60" s="328" t="s">
        <v>233</v>
      </c>
      <c r="E60" s="328" t="s">
        <v>2479</v>
      </c>
      <c r="F60" s="328" t="s">
        <v>2480</v>
      </c>
      <c r="G60" s="328" t="s">
        <v>20</v>
      </c>
      <c r="H60" s="328" t="s">
        <v>2477</v>
      </c>
      <c r="I60" s="329" t="s">
        <v>2481</v>
      </c>
      <c r="J60" s="329" t="s">
        <v>207</v>
      </c>
      <c r="K60" s="330" t="s">
        <v>212</v>
      </c>
      <c r="L60" s="330" t="s">
        <v>220</v>
      </c>
      <c r="M60" s="329" t="s">
        <v>233</v>
      </c>
      <c r="N60" s="329" t="s">
        <v>2479</v>
      </c>
    </row>
    <row r="61" spans="1:14">
      <c r="A61" s="370">
        <v>10059</v>
      </c>
      <c r="B61" s="327" t="s">
        <v>2477</v>
      </c>
      <c r="C61" s="327" t="s">
        <v>2478</v>
      </c>
      <c r="D61" s="328" t="s">
        <v>233</v>
      </c>
      <c r="E61" s="328" t="s">
        <v>2479</v>
      </c>
      <c r="F61" s="328" t="s">
        <v>2480</v>
      </c>
      <c r="G61" s="328" t="s">
        <v>147</v>
      </c>
      <c r="H61" s="328" t="s">
        <v>2482</v>
      </c>
      <c r="I61" s="329" t="s">
        <v>2481</v>
      </c>
      <c r="J61" s="329" t="s">
        <v>207</v>
      </c>
      <c r="K61" s="330" t="s">
        <v>212</v>
      </c>
      <c r="L61" s="330" t="s">
        <v>220</v>
      </c>
      <c r="M61" s="329" t="s">
        <v>233</v>
      </c>
      <c r="N61" s="329" t="s">
        <v>2479</v>
      </c>
    </row>
    <row r="62" spans="1:14">
      <c r="A62" s="370">
        <v>10060</v>
      </c>
      <c r="B62" s="327" t="s">
        <v>2477</v>
      </c>
      <c r="C62" s="327" t="s">
        <v>2478</v>
      </c>
      <c r="D62" s="328" t="s">
        <v>233</v>
      </c>
      <c r="E62" s="328" t="s">
        <v>2479</v>
      </c>
      <c r="F62" s="328" t="s">
        <v>2480</v>
      </c>
      <c r="G62" s="328" t="s">
        <v>142</v>
      </c>
      <c r="H62" s="328" t="s">
        <v>2482</v>
      </c>
      <c r="I62" s="329" t="s">
        <v>2481</v>
      </c>
      <c r="J62" s="329" t="s">
        <v>207</v>
      </c>
      <c r="K62" s="330" t="s">
        <v>212</v>
      </c>
      <c r="L62" s="330" t="s">
        <v>220</v>
      </c>
      <c r="M62" s="329" t="s">
        <v>233</v>
      </c>
      <c r="N62" s="329" t="s">
        <v>2479</v>
      </c>
    </row>
    <row r="63" spans="1:14">
      <c r="A63" s="370">
        <v>10061</v>
      </c>
      <c r="B63" s="327" t="s">
        <v>2304</v>
      </c>
      <c r="C63" s="327"/>
      <c r="D63" s="328" t="s">
        <v>226</v>
      </c>
      <c r="E63" s="328" t="s">
        <v>2483</v>
      </c>
      <c r="F63" s="328" t="s">
        <v>2484</v>
      </c>
      <c r="G63" s="328" t="s">
        <v>147</v>
      </c>
      <c r="H63" s="328" t="s">
        <v>2485</v>
      </c>
      <c r="I63" s="329" t="s">
        <v>2486</v>
      </c>
      <c r="J63" s="329" t="s">
        <v>207</v>
      </c>
      <c r="K63" s="330" t="s">
        <v>212</v>
      </c>
      <c r="L63" s="330" t="s">
        <v>220</v>
      </c>
      <c r="M63" s="329" t="s">
        <v>226</v>
      </c>
      <c r="N63" s="329" t="s">
        <v>2483</v>
      </c>
    </row>
    <row r="64" spans="1:14">
      <c r="A64" s="370">
        <v>10062</v>
      </c>
      <c r="B64" s="327" t="s">
        <v>2304</v>
      </c>
      <c r="C64" s="327"/>
      <c r="D64" s="328" t="s">
        <v>222</v>
      </c>
      <c r="E64" s="328" t="s">
        <v>2487</v>
      </c>
      <c r="F64" s="328" t="s">
        <v>2488</v>
      </c>
      <c r="G64" s="328" t="s">
        <v>147</v>
      </c>
      <c r="H64" s="328" t="s">
        <v>2489</v>
      </c>
      <c r="I64" s="329" t="s">
        <v>2490</v>
      </c>
      <c r="J64" s="329" t="s">
        <v>207</v>
      </c>
      <c r="K64" s="330" t="s">
        <v>212</v>
      </c>
      <c r="L64" s="330" t="s">
        <v>220</v>
      </c>
      <c r="M64" s="329" t="s">
        <v>222</v>
      </c>
      <c r="N64" s="329" t="s">
        <v>2487</v>
      </c>
    </row>
    <row r="65" spans="1:14">
      <c r="A65" s="370">
        <v>10063</v>
      </c>
      <c r="B65" s="327" t="s">
        <v>1068</v>
      </c>
      <c r="C65" s="327" t="s">
        <v>2491</v>
      </c>
      <c r="D65" s="328" t="s">
        <v>228</v>
      </c>
      <c r="E65" s="328" t="s">
        <v>2492</v>
      </c>
      <c r="F65" s="328" t="s">
        <v>2493</v>
      </c>
      <c r="G65" s="328" t="s">
        <v>20</v>
      </c>
      <c r="H65" s="328" t="s">
        <v>1068</v>
      </c>
      <c r="I65" s="329" t="s">
        <v>2491</v>
      </c>
      <c r="J65" s="329" t="s">
        <v>207</v>
      </c>
      <c r="K65" s="330" t="s">
        <v>212</v>
      </c>
      <c r="L65" s="330" t="s">
        <v>220</v>
      </c>
      <c r="M65" s="329" t="s">
        <v>228</v>
      </c>
      <c r="N65" s="329" t="s">
        <v>2494</v>
      </c>
    </row>
    <row r="66" spans="1:14">
      <c r="A66" s="370">
        <v>10064</v>
      </c>
      <c r="B66" s="327" t="s">
        <v>1068</v>
      </c>
      <c r="C66" s="327" t="s">
        <v>2491</v>
      </c>
      <c r="D66" s="328" t="s">
        <v>228</v>
      </c>
      <c r="E66" s="328" t="s">
        <v>2492</v>
      </c>
      <c r="F66" s="328" t="s">
        <v>2493</v>
      </c>
      <c r="G66" s="328" t="s">
        <v>142</v>
      </c>
      <c r="H66" s="328" t="s">
        <v>1068</v>
      </c>
      <c r="I66" s="329" t="s">
        <v>2491</v>
      </c>
      <c r="J66" s="329" t="s">
        <v>207</v>
      </c>
      <c r="K66" s="330" t="s">
        <v>212</v>
      </c>
      <c r="L66" s="330" t="s">
        <v>220</v>
      </c>
      <c r="M66" s="329" t="s">
        <v>228</v>
      </c>
      <c r="N66" s="329" t="s">
        <v>2492</v>
      </c>
    </row>
    <row r="67" spans="1:14">
      <c r="A67" s="370">
        <v>10065</v>
      </c>
      <c r="B67" s="327" t="s">
        <v>2495</v>
      </c>
      <c r="C67" s="327" t="s">
        <v>2496</v>
      </c>
      <c r="D67" s="328" t="s">
        <v>727</v>
      </c>
      <c r="E67" s="328" t="s">
        <v>2497</v>
      </c>
      <c r="F67" s="328" t="s">
        <v>2498</v>
      </c>
      <c r="G67" s="328" t="s">
        <v>147</v>
      </c>
      <c r="H67" s="328" t="s">
        <v>2495</v>
      </c>
      <c r="I67" s="329" t="s">
        <v>2496</v>
      </c>
      <c r="J67" s="329" t="s">
        <v>207</v>
      </c>
      <c r="K67" s="330" t="s">
        <v>212</v>
      </c>
      <c r="L67" s="330" t="s">
        <v>220</v>
      </c>
      <c r="M67" s="329" t="s">
        <v>727</v>
      </c>
      <c r="N67" s="329" t="s">
        <v>2499</v>
      </c>
    </row>
    <row r="68" spans="1:14">
      <c r="A68" s="370">
        <v>10066</v>
      </c>
      <c r="B68" s="327" t="s">
        <v>2500</v>
      </c>
      <c r="C68" s="327" t="s">
        <v>2501</v>
      </c>
      <c r="D68" s="328" t="s">
        <v>224</v>
      </c>
      <c r="E68" s="328" t="s">
        <v>1768</v>
      </c>
      <c r="F68" s="328" t="s">
        <v>2502</v>
      </c>
      <c r="G68" s="328" t="s">
        <v>20</v>
      </c>
      <c r="H68" s="328" t="s">
        <v>1767</v>
      </c>
      <c r="I68" s="329" t="s">
        <v>2503</v>
      </c>
      <c r="J68" s="329" t="s">
        <v>207</v>
      </c>
      <c r="K68" s="330" t="s">
        <v>212</v>
      </c>
      <c r="L68" s="330" t="s">
        <v>220</v>
      </c>
      <c r="M68" s="329" t="s">
        <v>224</v>
      </c>
      <c r="N68" s="329" t="s">
        <v>1768</v>
      </c>
    </row>
    <row r="69" spans="1:14">
      <c r="A69" s="370">
        <v>10067</v>
      </c>
      <c r="B69" s="327" t="s">
        <v>2500</v>
      </c>
      <c r="C69" s="327" t="s">
        <v>2501</v>
      </c>
      <c r="D69" s="328" t="s">
        <v>224</v>
      </c>
      <c r="E69" s="328" t="s">
        <v>1768</v>
      </c>
      <c r="F69" s="328" t="s">
        <v>2502</v>
      </c>
      <c r="G69" s="328" t="s">
        <v>21</v>
      </c>
      <c r="H69" s="328" t="s">
        <v>1767</v>
      </c>
      <c r="I69" s="329" t="s">
        <v>2503</v>
      </c>
      <c r="J69" s="329" t="s">
        <v>207</v>
      </c>
      <c r="K69" s="330" t="s">
        <v>212</v>
      </c>
      <c r="L69" s="330" t="s">
        <v>220</v>
      </c>
      <c r="M69" s="329" t="s">
        <v>224</v>
      </c>
      <c r="N69" s="329" t="s">
        <v>1768</v>
      </c>
    </row>
    <row r="70" spans="1:14">
      <c r="A70" s="370">
        <v>10068</v>
      </c>
      <c r="B70" s="327" t="s">
        <v>2500</v>
      </c>
      <c r="C70" s="327" t="s">
        <v>2501</v>
      </c>
      <c r="D70" s="331" t="s">
        <v>224</v>
      </c>
      <c r="E70" s="331" t="s">
        <v>1768</v>
      </c>
      <c r="F70" s="331" t="s">
        <v>2502</v>
      </c>
      <c r="G70" s="331" t="s">
        <v>147</v>
      </c>
      <c r="H70" s="331" t="s">
        <v>1767</v>
      </c>
      <c r="I70" s="329" t="s">
        <v>2503</v>
      </c>
      <c r="J70" s="329" t="s">
        <v>207</v>
      </c>
      <c r="K70" s="330" t="s">
        <v>212</v>
      </c>
      <c r="L70" s="330" t="s">
        <v>220</v>
      </c>
      <c r="M70" s="329" t="s">
        <v>224</v>
      </c>
      <c r="N70" s="329" t="s">
        <v>1768</v>
      </c>
    </row>
    <row r="71" spans="1:14">
      <c r="A71" s="370">
        <v>10069</v>
      </c>
      <c r="B71" s="327" t="s">
        <v>2304</v>
      </c>
      <c r="C71" s="327"/>
      <c r="D71" s="328" t="s">
        <v>222</v>
      </c>
      <c r="E71" s="328" t="s">
        <v>2504</v>
      </c>
      <c r="F71" s="328" t="s">
        <v>2505</v>
      </c>
      <c r="G71" s="328" t="s">
        <v>147</v>
      </c>
      <c r="H71" s="328" t="s">
        <v>2506</v>
      </c>
      <c r="I71" s="329" t="s">
        <v>2507</v>
      </c>
      <c r="J71" s="329" t="s">
        <v>207</v>
      </c>
      <c r="K71" s="330" t="s">
        <v>212</v>
      </c>
      <c r="L71" s="330" t="s">
        <v>220</v>
      </c>
      <c r="M71" s="329" t="s">
        <v>222</v>
      </c>
      <c r="N71" s="329" t="s">
        <v>2504</v>
      </c>
    </row>
    <row r="72" spans="1:14">
      <c r="A72" s="370">
        <v>10070</v>
      </c>
      <c r="B72" s="327" t="s">
        <v>1421</v>
      </c>
      <c r="C72" s="327" t="s">
        <v>2508</v>
      </c>
      <c r="D72" s="328" t="s">
        <v>222</v>
      </c>
      <c r="E72" s="328" t="s">
        <v>1422</v>
      </c>
      <c r="F72" s="328" t="s">
        <v>2509</v>
      </c>
      <c r="G72" s="328" t="s">
        <v>20</v>
      </c>
      <c r="H72" s="328" t="s">
        <v>1421</v>
      </c>
      <c r="I72" s="329" t="s">
        <v>2508</v>
      </c>
      <c r="J72" s="329" t="s">
        <v>207</v>
      </c>
      <c r="K72" s="330" t="s">
        <v>212</v>
      </c>
      <c r="L72" s="330" t="s">
        <v>220</v>
      </c>
      <c r="M72" s="329" t="s">
        <v>222</v>
      </c>
      <c r="N72" s="329" t="s">
        <v>1422</v>
      </c>
    </row>
    <row r="73" spans="1:14">
      <c r="A73" s="370">
        <v>10071</v>
      </c>
      <c r="B73" s="327" t="s">
        <v>1421</v>
      </c>
      <c r="C73" s="327" t="s">
        <v>2508</v>
      </c>
      <c r="D73" s="328" t="s">
        <v>222</v>
      </c>
      <c r="E73" s="328" t="s">
        <v>1422</v>
      </c>
      <c r="F73" s="328" t="s">
        <v>2509</v>
      </c>
      <c r="G73" s="328" t="s">
        <v>147</v>
      </c>
      <c r="H73" s="328" t="s">
        <v>2510</v>
      </c>
      <c r="I73" s="329" t="s">
        <v>2511</v>
      </c>
      <c r="J73" s="329" t="s">
        <v>207</v>
      </c>
      <c r="K73" s="330" t="s">
        <v>212</v>
      </c>
      <c r="L73" s="330" t="s">
        <v>220</v>
      </c>
      <c r="M73" s="329" t="s">
        <v>222</v>
      </c>
      <c r="N73" s="329" t="s">
        <v>1422</v>
      </c>
    </row>
    <row r="74" spans="1:14">
      <c r="A74" s="370">
        <v>10072</v>
      </c>
      <c r="B74" s="327" t="s">
        <v>1423</v>
      </c>
      <c r="C74" s="327" t="s">
        <v>2512</v>
      </c>
      <c r="D74" s="328" t="s">
        <v>727</v>
      </c>
      <c r="E74" s="328" t="s">
        <v>1424</v>
      </c>
      <c r="F74" s="328" t="s">
        <v>2513</v>
      </c>
      <c r="G74" s="328" t="s">
        <v>20</v>
      </c>
      <c r="H74" s="328" t="s">
        <v>1423</v>
      </c>
      <c r="I74" s="329" t="s">
        <v>2512</v>
      </c>
      <c r="J74" s="329" t="s">
        <v>207</v>
      </c>
      <c r="K74" s="330" t="s">
        <v>212</v>
      </c>
      <c r="L74" s="330" t="s">
        <v>220</v>
      </c>
      <c r="M74" s="329" t="s">
        <v>727</v>
      </c>
      <c r="N74" s="329" t="s">
        <v>1424</v>
      </c>
    </row>
    <row r="75" spans="1:14">
      <c r="A75" s="370">
        <v>10073</v>
      </c>
      <c r="B75" s="327" t="s">
        <v>1423</v>
      </c>
      <c r="C75" s="327" t="s">
        <v>2512</v>
      </c>
      <c r="D75" s="328" t="s">
        <v>727</v>
      </c>
      <c r="E75" s="328" t="s">
        <v>1424</v>
      </c>
      <c r="F75" s="328" t="s">
        <v>2513</v>
      </c>
      <c r="G75" s="328" t="s">
        <v>147</v>
      </c>
      <c r="H75" s="328" t="s">
        <v>1423</v>
      </c>
      <c r="I75" s="329" t="s">
        <v>2512</v>
      </c>
      <c r="J75" s="329" t="s">
        <v>207</v>
      </c>
      <c r="K75" s="330" t="s">
        <v>212</v>
      </c>
      <c r="L75" s="330" t="s">
        <v>220</v>
      </c>
      <c r="M75" s="329" t="s">
        <v>727</v>
      </c>
      <c r="N75" s="329" t="s">
        <v>1424</v>
      </c>
    </row>
    <row r="76" spans="1:14">
      <c r="A76" s="370">
        <v>10074</v>
      </c>
      <c r="B76" s="327" t="s">
        <v>2304</v>
      </c>
      <c r="C76" s="327"/>
      <c r="D76" s="328" t="s">
        <v>230</v>
      </c>
      <c r="E76" s="328" t="s">
        <v>2514</v>
      </c>
      <c r="F76" s="328" t="s">
        <v>2515</v>
      </c>
      <c r="G76" s="328" t="s">
        <v>147</v>
      </c>
      <c r="H76" s="328" t="s">
        <v>2516</v>
      </c>
      <c r="I76" s="329" t="s">
        <v>2517</v>
      </c>
      <c r="J76" s="329" t="s">
        <v>207</v>
      </c>
      <c r="K76" s="330" t="s">
        <v>212</v>
      </c>
      <c r="L76" s="330" t="s">
        <v>220</v>
      </c>
      <c r="M76" s="329" t="s">
        <v>230</v>
      </c>
      <c r="N76" s="329" t="s">
        <v>2514</v>
      </c>
    </row>
    <row r="77" spans="1:14">
      <c r="A77" s="370">
        <v>10075</v>
      </c>
      <c r="B77" s="327" t="s">
        <v>2518</v>
      </c>
      <c r="C77" s="327" t="s">
        <v>2519</v>
      </c>
      <c r="D77" s="328" t="s">
        <v>250</v>
      </c>
      <c r="E77" s="328" t="s">
        <v>2520</v>
      </c>
      <c r="F77" s="328" t="s">
        <v>2521</v>
      </c>
      <c r="G77" s="328" t="s">
        <v>20</v>
      </c>
      <c r="H77" s="328" t="s">
        <v>2518</v>
      </c>
      <c r="I77" s="329" t="s">
        <v>2522</v>
      </c>
      <c r="J77" s="329" t="s">
        <v>207</v>
      </c>
      <c r="K77" s="330" t="s">
        <v>212</v>
      </c>
      <c r="L77" s="330" t="s">
        <v>220</v>
      </c>
      <c r="M77" s="329" t="s">
        <v>250</v>
      </c>
      <c r="N77" s="329" t="s">
        <v>2520</v>
      </c>
    </row>
    <row r="78" spans="1:14">
      <c r="A78" s="370">
        <v>10076</v>
      </c>
      <c r="B78" s="327" t="s">
        <v>2518</v>
      </c>
      <c r="C78" s="327" t="s">
        <v>2519</v>
      </c>
      <c r="D78" s="328" t="s">
        <v>250</v>
      </c>
      <c r="E78" s="328" t="s">
        <v>2520</v>
      </c>
      <c r="F78" s="328" t="s">
        <v>2521</v>
      </c>
      <c r="G78" s="328" t="s">
        <v>147</v>
      </c>
      <c r="H78" s="328" t="s">
        <v>2518</v>
      </c>
      <c r="I78" s="329" t="s">
        <v>2522</v>
      </c>
      <c r="J78" s="329" t="s">
        <v>207</v>
      </c>
      <c r="K78" s="330" t="s">
        <v>212</v>
      </c>
      <c r="L78" s="330" t="s">
        <v>220</v>
      </c>
      <c r="M78" s="329" t="s">
        <v>250</v>
      </c>
      <c r="N78" s="329" t="s">
        <v>2520</v>
      </c>
    </row>
    <row r="79" spans="1:14">
      <c r="A79" s="370">
        <v>10077</v>
      </c>
      <c r="B79" s="327" t="s">
        <v>2304</v>
      </c>
      <c r="C79" s="327"/>
      <c r="D79" s="328" t="s">
        <v>228</v>
      </c>
      <c r="E79" s="328" t="s">
        <v>2523</v>
      </c>
      <c r="F79" s="328" t="s">
        <v>2524</v>
      </c>
      <c r="G79" s="328" t="s">
        <v>147</v>
      </c>
      <c r="H79" s="328" t="s">
        <v>2525</v>
      </c>
      <c r="I79" s="329" t="s">
        <v>2526</v>
      </c>
      <c r="J79" s="329" t="s">
        <v>207</v>
      </c>
      <c r="K79" s="330" t="s">
        <v>212</v>
      </c>
      <c r="L79" s="330" t="s">
        <v>220</v>
      </c>
      <c r="M79" s="329" t="s">
        <v>228</v>
      </c>
      <c r="N79" s="329" t="s">
        <v>2523</v>
      </c>
    </row>
    <row r="80" spans="1:14">
      <c r="A80" s="370">
        <v>10078</v>
      </c>
      <c r="B80" s="327" t="s">
        <v>2527</v>
      </c>
      <c r="C80" s="327" t="s">
        <v>2528</v>
      </c>
      <c r="D80" s="328" t="s">
        <v>228</v>
      </c>
      <c r="E80" s="328" t="s">
        <v>2529</v>
      </c>
      <c r="F80" s="328" t="s">
        <v>2530</v>
      </c>
      <c r="G80" s="328" t="s">
        <v>147</v>
      </c>
      <c r="H80" s="328" t="s">
        <v>2527</v>
      </c>
      <c r="I80" s="329" t="s">
        <v>2528</v>
      </c>
      <c r="J80" s="329" t="s">
        <v>207</v>
      </c>
      <c r="K80" s="330" t="s">
        <v>212</v>
      </c>
      <c r="L80" s="330" t="s">
        <v>220</v>
      </c>
      <c r="M80" s="329" t="s">
        <v>228</v>
      </c>
      <c r="N80" s="329" t="s">
        <v>2529</v>
      </c>
    </row>
    <row r="81" spans="1:14">
      <c r="A81" s="370">
        <v>10079</v>
      </c>
      <c r="B81" s="327" t="s">
        <v>2531</v>
      </c>
      <c r="C81" s="327" t="s">
        <v>2532</v>
      </c>
      <c r="D81" s="328" t="s">
        <v>228</v>
      </c>
      <c r="E81" s="328" t="s">
        <v>2533</v>
      </c>
      <c r="F81" s="328" t="s">
        <v>2534</v>
      </c>
      <c r="G81" s="328" t="s">
        <v>20</v>
      </c>
      <c r="H81" s="328" t="s">
        <v>2535</v>
      </c>
      <c r="I81" s="329" t="s">
        <v>2532</v>
      </c>
      <c r="J81" s="329" t="s">
        <v>207</v>
      </c>
      <c r="K81" s="330" t="s">
        <v>212</v>
      </c>
      <c r="L81" s="330" t="s">
        <v>220</v>
      </c>
      <c r="M81" s="329" t="s">
        <v>228</v>
      </c>
      <c r="N81" s="329" t="s">
        <v>2533</v>
      </c>
    </row>
    <row r="82" spans="1:14">
      <c r="A82" s="370">
        <v>10080</v>
      </c>
      <c r="B82" s="327" t="s">
        <v>2531</v>
      </c>
      <c r="C82" s="327" t="s">
        <v>2532</v>
      </c>
      <c r="D82" s="328" t="s">
        <v>228</v>
      </c>
      <c r="E82" s="328" t="s">
        <v>2533</v>
      </c>
      <c r="F82" s="328" t="s">
        <v>2534</v>
      </c>
      <c r="G82" s="328" t="s">
        <v>147</v>
      </c>
      <c r="H82" s="328" t="s">
        <v>2535</v>
      </c>
      <c r="I82" s="329" t="s">
        <v>2532</v>
      </c>
      <c r="J82" s="329" t="s">
        <v>207</v>
      </c>
      <c r="K82" s="330" t="s">
        <v>212</v>
      </c>
      <c r="L82" s="330" t="s">
        <v>220</v>
      </c>
      <c r="M82" s="329" t="s">
        <v>228</v>
      </c>
      <c r="N82" s="329" t="s">
        <v>2533</v>
      </c>
    </row>
    <row r="83" spans="1:14">
      <c r="A83" s="370">
        <v>10081</v>
      </c>
      <c r="B83" s="327" t="s">
        <v>2536</v>
      </c>
      <c r="C83" s="327" t="s">
        <v>2537</v>
      </c>
      <c r="D83" s="328" t="s">
        <v>250</v>
      </c>
      <c r="E83" s="328" t="s">
        <v>2538</v>
      </c>
      <c r="F83" s="328" t="s">
        <v>2539</v>
      </c>
      <c r="G83" s="328" t="s">
        <v>147</v>
      </c>
      <c r="H83" s="328" t="s">
        <v>2540</v>
      </c>
      <c r="I83" s="329" t="s">
        <v>2541</v>
      </c>
      <c r="J83" s="329" t="s">
        <v>207</v>
      </c>
      <c r="K83" s="330" t="s">
        <v>212</v>
      </c>
      <c r="L83" s="330" t="s">
        <v>220</v>
      </c>
      <c r="M83" s="329" t="s">
        <v>250</v>
      </c>
      <c r="N83" s="329" t="s">
        <v>2538</v>
      </c>
    </row>
    <row r="84" spans="1:14">
      <c r="A84" s="370">
        <v>10082</v>
      </c>
      <c r="B84" s="327" t="s">
        <v>2536</v>
      </c>
      <c r="C84" s="327" t="s">
        <v>2537</v>
      </c>
      <c r="D84" s="328" t="s">
        <v>250</v>
      </c>
      <c r="E84" s="328" t="s">
        <v>2538</v>
      </c>
      <c r="F84" s="328" t="s">
        <v>2539</v>
      </c>
      <c r="G84" s="328" t="s">
        <v>137</v>
      </c>
      <c r="H84" s="328" t="s">
        <v>725</v>
      </c>
      <c r="I84" s="329" t="s">
        <v>2542</v>
      </c>
      <c r="J84" s="329" t="s">
        <v>207</v>
      </c>
      <c r="K84" s="330" t="s">
        <v>212</v>
      </c>
      <c r="L84" s="330" t="s">
        <v>220</v>
      </c>
      <c r="M84" s="329" t="s">
        <v>250</v>
      </c>
      <c r="N84" s="329" t="s">
        <v>2538</v>
      </c>
    </row>
    <row r="85" spans="1:14">
      <c r="A85" s="370">
        <v>10083</v>
      </c>
      <c r="B85" s="327" t="s">
        <v>2304</v>
      </c>
      <c r="C85" s="327"/>
      <c r="D85" s="328" t="s">
        <v>231</v>
      </c>
      <c r="E85" s="328" t="s">
        <v>2543</v>
      </c>
      <c r="F85" s="328" t="s">
        <v>2544</v>
      </c>
      <c r="G85" s="328" t="s">
        <v>147</v>
      </c>
      <c r="H85" s="328" t="s">
        <v>2545</v>
      </c>
      <c r="I85" s="329" t="s">
        <v>2546</v>
      </c>
      <c r="J85" s="329" t="s">
        <v>207</v>
      </c>
      <c r="K85" s="330" t="s">
        <v>212</v>
      </c>
      <c r="L85" s="330" t="s">
        <v>220</v>
      </c>
      <c r="M85" s="329" t="s">
        <v>231</v>
      </c>
      <c r="N85" s="329" t="s">
        <v>2543</v>
      </c>
    </row>
    <row r="86" spans="1:14">
      <c r="A86" s="370">
        <v>10084</v>
      </c>
      <c r="B86" s="327" t="s">
        <v>2304</v>
      </c>
      <c r="C86" s="327"/>
      <c r="D86" s="328" t="s">
        <v>587</v>
      </c>
      <c r="E86" s="328" t="s">
        <v>2547</v>
      </c>
      <c r="F86" s="328" t="s">
        <v>2548</v>
      </c>
      <c r="G86" s="328" t="s">
        <v>147</v>
      </c>
      <c r="H86" s="328" t="s">
        <v>2549</v>
      </c>
      <c r="I86" s="329" t="s">
        <v>2550</v>
      </c>
      <c r="J86" s="329" t="s">
        <v>207</v>
      </c>
      <c r="K86" s="330" t="s">
        <v>212</v>
      </c>
      <c r="L86" s="330" t="s">
        <v>220</v>
      </c>
      <c r="M86" s="329" t="s">
        <v>587</v>
      </c>
      <c r="N86" s="329" t="s">
        <v>2547</v>
      </c>
    </row>
    <row r="87" spans="1:14">
      <c r="A87" s="370">
        <v>10085</v>
      </c>
      <c r="B87" s="327" t="s">
        <v>2551</v>
      </c>
      <c r="C87" s="327" t="s">
        <v>2552</v>
      </c>
      <c r="D87" s="328" t="s">
        <v>597</v>
      </c>
      <c r="E87" s="328" t="s">
        <v>1769</v>
      </c>
      <c r="F87" s="328" t="s">
        <v>2553</v>
      </c>
      <c r="G87" s="328" t="s">
        <v>20</v>
      </c>
      <c r="H87" s="328" t="s">
        <v>2554</v>
      </c>
      <c r="I87" s="329" t="s">
        <v>2555</v>
      </c>
      <c r="J87" s="329" t="s">
        <v>207</v>
      </c>
      <c r="K87" s="330" t="s">
        <v>212</v>
      </c>
      <c r="L87" s="330" t="s">
        <v>220</v>
      </c>
      <c r="M87" s="329" t="s">
        <v>597</v>
      </c>
      <c r="N87" s="329" t="s">
        <v>1769</v>
      </c>
    </row>
    <row r="88" spans="1:14">
      <c r="A88" s="370">
        <v>10086</v>
      </c>
      <c r="B88" s="327" t="s">
        <v>2551</v>
      </c>
      <c r="C88" s="327" t="s">
        <v>2552</v>
      </c>
      <c r="D88" s="328" t="s">
        <v>597</v>
      </c>
      <c r="E88" s="328" t="s">
        <v>1769</v>
      </c>
      <c r="F88" s="328" t="s">
        <v>2553</v>
      </c>
      <c r="G88" s="328" t="s">
        <v>21</v>
      </c>
      <c r="H88" s="328" t="s">
        <v>2554</v>
      </c>
      <c r="I88" s="329" t="s">
        <v>2555</v>
      </c>
      <c r="J88" s="329" t="s">
        <v>207</v>
      </c>
      <c r="K88" s="330" t="s">
        <v>212</v>
      </c>
      <c r="L88" s="330" t="s">
        <v>220</v>
      </c>
      <c r="M88" s="329" t="s">
        <v>597</v>
      </c>
      <c r="N88" s="329" t="s">
        <v>1769</v>
      </c>
    </row>
    <row r="89" spans="1:14">
      <c r="A89" s="370">
        <v>10087</v>
      </c>
      <c r="B89" s="327" t="s">
        <v>2551</v>
      </c>
      <c r="C89" s="327" t="s">
        <v>2552</v>
      </c>
      <c r="D89" s="328" t="s">
        <v>597</v>
      </c>
      <c r="E89" s="328" t="s">
        <v>1769</v>
      </c>
      <c r="F89" s="328" t="s">
        <v>2553</v>
      </c>
      <c r="G89" s="328" t="s">
        <v>147</v>
      </c>
      <c r="H89" s="328" t="s">
        <v>2554</v>
      </c>
      <c r="I89" s="329" t="s">
        <v>2555</v>
      </c>
      <c r="J89" s="329" t="s">
        <v>207</v>
      </c>
      <c r="K89" s="330" t="s">
        <v>212</v>
      </c>
      <c r="L89" s="330" t="s">
        <v>220</v>
      </c>
      <c r="M89" s="329" t="s">
        <v>597</v>
      </c>
      <c r="N89" s="329" t="s">
        <v>1769</v>
      </c>
    </row>
    <row r="90" spans="1:14">
      <c r="A90" s="370">
        <v>10088</v>
      </c>
      <c r="B90" s="327" t="s">
        <v>2556</v>
      </c>
      <c r="C90" s="327" t="s">
        <v>2557</v>
      </c>
      <c r="D90" s="328" t="s">
        <v>1427</v>
      </c>
      <c r="E90" s="328" t="s">
        <v>1426</v>
      </c>
      <c r="F90" s="328" t="s">
        <v>2558</v>
      </c>
      <c r="G90" s="328" t="s">
        <v>20</v>
      </c>
      <c r="H90" s="328" t="s">
        <v>1425</v>
      </c>
      <c r="I90" s="329" t="s">
        <v>2559</v>
      </c>
      <c r="J90" s="329" t="s">
        <v>207</v>
      </c>
      <c r="K90" s="330" t="s">
        <v>212</v>
      </c>
      <c r="L90" s="330" t="s">
        <v>220</v>
      </c>
      <c r="M90" s="329" t="s">
        <v>1427</v>
      </c>
      <c r="N90" s="329" t="s">
        <v>1426</v>
      </c>
    </row>
    <row r="91" spans="1:14">
      <c r="A91" s="370">
        <v>10089</v>
      </c>
      <c r="B91" s="327" t="s">
        <v>2556</v>
      </c>
      <c r="C91" s="327" t="s">
        <v>2557</v>
      </c>
      <c r="D91" s="328" t="s">
        <v>1427</v>
      </c>
      <c r="E91" s="328" t="s">
        <v>1426</v>
      </c>
      <c r="F91" s="328" t="s">
        <v>2558</v>
      </c>
      <c r="G91" s="328" t="s">
        <v>147</v>
      </c>
      <c r="H91" s="328" t="s">
        <v>1425</v>
      </c>
      <c r="I91" s="329" t="s">
        <v>2559</v>
      </c>
      <c r="J91" s="329" t="s">
        <v>207</v>
      </c>
      <c r="K91" s="330" t="s">
        <v>212</v>
      </c>
      <c r="L91" s="330" t="s">
        <v>220</v>
      </c>
      <c r="M91" s="329" t="s">
        <v>1427</v>
      </c>
      <c r="N91" s="329" t="s">
        <v>1426</v>
      </c>
    </row>
    <row r="92" spans="1:14">
      <c r="A92" s="370">
        <v>10090</v>
      </c>
      <c r="B92" s="327" t="s">
        <v>2304</v>
      </c>
      <c r="C92" s="327"/>
      <c r="D92" s="328" t="s">
        <v>250</v>
      </c>
      <c r="E92" s="328" t="s">
        <v>2560</v>
      </c>
      <c r="F92" s="328" t="s">
        <v>2561</v>
      </c>
      <c r="G92" s="328" t="s">
        <v>147</v>
      </c>
      <c r="H92" s="328" t="s">
        <v>2562</v>
      </c>
      <c r="I92" s="329" t="s">
        <v>2563</v>
      </c>
      <c r="J92" s="329" t="s">
        <v>207</v>
      </c>
      <c r="K92" s="330" t="s">
        <v>212</v>
      </c>
      <c r="L92" s="330" t="s">
        <v>220</v>
      </c>
      <c r="M92" s="329" t="s">
        <v>250</v>
      </c>
      <c r="N92" s="329" t="s">
        <v>2560</v>
      </c>
    </row>
    <row r="93" spans="1:14">
      <c r="A93" s="370">
        <v>10091</v>
      </c>
      <c r="B93" s="327" t="s">
        <v>2304</v>
      </c>
      <c r="C93" s="327"/>
      <c r="D93" s="328" t="s">
        <v>231</v>
      </c>
      <c r="E93" s="328" t="s">
        <v>2564</v>
      </c>
      <c r="F93" s="328" t="s">
        <v>2565</v>
      </c>
      <c r="G93" s="328" t="s">
        <v>147</v>
      </c>
      <c r="H93" s="328" t="s">
        <v>2566</v>
      </c>
      <c r="I93" s="329" t="s">
        <v>2567</v>
      </c>
      <c r="J93" s="329" t="s">
        <v>207</v>
      </c>
      <c r="K93" s="330" t="s">
        <v>212</v>
      </c>
      <c r="L93" s="330" t="s">
        <v>220</v>
      </c>
      <c r="M93" s="329" t="s">
        <v>231</v>
      </c>
      <c r="N93" s="329" t="s">
        <v>2564</v>
      </c>
    </row>
    <row r="94" spans="1:14">
      <c r="A94" s="370">
        <v>10092</v>
      </c>
      <c r="B94" s="327" t="s">
        <v>2304</v>
      </c>
      <c r="C94" s="327"/>
      <c r="D94" s="328" t="s">
        <v>727</v>
      </c>
      <c r="E94" s="328" t="s">
        <v>2568</v>
      </c>
      <c r="F94" s="328" t="s">
        <v>2569</v>
      </c>
      <c r="G94" s="328" t="s">
        <v>20</v>
      </c>
      <c r="H94" s="328" t="s">
        <v>2570</v>
      </c>
      <c r="I94" s="329" t="s">
        <v>2571</v>
      </c>
      <c r="J94" s="329" t="s">
        <v>207</v>
      </c>
      <c r="K94" s="330" t="s">
        <v>212</v>
      </c>
      <c r="L94" s="330" t="s">
        <v>220</v>
      </c>
      <c r="M94" s="329" t="s">
        <v>727</v>
      </c>
      <c r="N94" s="329" t="s">
        <v>2568</v>
      </c>
    </row>
    <row r="95" spans="1:14">
      <c r="A95" s="370">
        <v>10093</v>
      </c>
      <c r="B95" s="327" t="s">
        <v>2304</v>
      </c>
      <c r="C95" s="327"/>
      <c r="D95" s="328" t="s">
        <v>727</v>
      </c>
      <c r="E95" s="328" t="s">
        <v>2568</v>
      </c>
      <c r="F95" s="328" t="s">
        <v>2569</v>
      </c>
      <c r="G95" s="328" t="s">
        <v>147</v>
      </c>
      <c r="H95" s="328" t="s">
        <v>2570</v>
      </c>
      <c r="I95" s="329" t="s">
        <v>2571</v>
      </c>
      <c r="J95" s="329" t="s">
        <v>207</v>
      </c>
      <c r="K95" s="330" t="s">
        <v>212</v>
      </c>
      <c r="L95" s="330" t="s">
        <v>220</v>
      </c>
      <c r="M95" s="329" t="s">
        <v>727</v>
      </c>
      <c r="N95" s="329" t="s">
        <v>2568</v>
      </c>
    </row>
    <row r="96" spans="1:14">
      <c r="A96" s="370">
        <v>10094</v>
      </c>
      <c r="B96" s="327" t="s">
        <v>2375</v>
      </c>
      <c r="C96" s="327" t="s">
        <v>2572</v>
      </c>
      <c r="D96" s="328" t="s">
        <v>326</v>
      </c>
      <c r="E96" s="328" t="s">
        <v>2377</v>
      </c>
      <c r="F96" s="328" t="s">
        <v>2573</v>
      </c>
      <c r="G96" s="328" t="s">
        <v>142</v>
      </c>
      <c r="H96" s="328" t="s">
        <v>726</v>
      </c>
      <c r="I96" s="329" t="s">
        <v>2574</v>
      </c>
      <c r="J96" s="329" t="s">
        <v>207</v>
      </c>
      <c r="K96" s="330" t="s">
        <v>212</v>
      </c>
      <c r="L96" s="330" t="s">
        <v>220</v>
      </c>
      <c r="M96" s="329" t="s">
        <v>426</v>
      </c>
      <c r="N96" s="329" t="s">
        <v>2575</v>
      </c>
    </row>
    <row r="97" spans="1:14">
      <c r="A97" s="370">
        <v>10095</v>
      </c>
      <c r="B97" s="327" t="s">
        <v>1770</v>
      </c>
      <c r="C97" s="327" t="s">
        <v>2576</v>
      </c>
      <c r="D97" s="328" t="s">
        <v>233</v>
      </c>
      <c r="E97" s="328" t="s">
        <v>2577</v>
      </c>
      <c r="F97" s="328" t="s">
        <v>2578</v>
      </c>
      <c r="G97" s="328" t="s">
        <v>21</v>
      </c>
      <c r="H97" s="328" t="s">
        <v>1770</v>
      </c>
      <c r="I97" s="329" t="s">
        <v>2576</v>
      </c>
      <c r="J97" s="329" t="s">
        <v>207</v>
      </c>
      <c r="K97" s="330" t="s">
        <v>212</v>
      </c>
      <c r="L97" s="330" t="s">
        <v>220</v>
      </c>
      <c r="M97" s="329" t="s">
        <v>233</v>
      </c>
      <c r="N97" s="329" t="s">
        <v>2577</v>
      </c>
    </row>
    <row r="98" spans="1:14">
      <c r="A98" s="370">
        <v>10096</v>
      </c>
      <c r="B98" s="327" t="s">
        <v>1770</v>
      </c>
      <c r="C98" s="327" t="s">
        <v>2576</v>
      </c>
      <c r="D98" s="328" t="s">
        <v>233</v>
      </c>
      <c r="E98" s="328" t="s">
        <v>2577</v>
      </c>
      <c r="F98" s="328" t="s">
        <v>2578</v>
      </c>
      <c r="G98" s="328" t="s">
        <v>147</v>
      </c>
      <c r="H98" s="328" t="s">
        <v>1770</v>
      </c>
      <c r="I98" s="329" t="s">
        <v>2576</v>
      </c>
      <c r="J98" s="329" t="s">
        <v>207</v>
      </c>
      <c r="K98" s="330" t="s">
        <v>212</v>
      </c>
      <c r="L98" s="330" t="s">
        <v>220</v>
      </c>
      <c r="M98" s="329" t="s">
        <v>233</v>
      </c>
      <c r="N98" s="329" t="s">
        <v>2577</v>
      </c>
    </row>
    <row r="99" spans="1:14">
      <c r="A99" s="370">
        <v>10097</v>
      </c>
      <c r="B99" s="327" t="s">
        <v>2579</v>
      </c>
      <c r="C99" s="327" t="s">
        <v>2580</v>
      </c>
      <c r="D99" s="328" t="s">
        <v>2581</v>
      </c>
      <c r="E99" s="328" t="s">
        <v>2304</v>
      </c>
      <c r="F99" s="328" t="s">
        <v>2582</v>
      </c>
      <c r="G99" s="328" t="s">
        <v>147</v>
      </c>
      <c r="H99" s="328" t="s">
        <v>2579</v>
      </c>
      <c r="I99" s="329" t="s">
        <v>2580</v>
      </c>
      <c r="J99" s="329" t="s">
        <v>207</v>
      </c>
      <c r="K99" s="330" t="s">
        <v>212</v>
      </c>
      <c r="L99" s="330" t="s">
        <v>220</v>
      </c>
      <c r="M99" s="329" t="s">
        <v>226</v>
      </c>
      <c r="N99" s="329" t="s">
        <v>2583</v>
      </c>
    </row>
    <row r="100" spans="1:14">
      <c r="A100" s="370">
        <v>10098</v>
      </c>
      <c r="B100" s="327" t="s">
        <v>1428</v>
      </c>
      <c r="C100" s="327" t="s">
        <v>2584</v>
      </c>
      <c r="D100" s="328" t="s">
        <v>231</v>
      </c>
      <c r="E100" s="328" t="s">
        <v>1429</v>
      </c>
      <c r="F100" s="328" t="s">
        <v>2585</v>
      </c>
      <c r="G100" s="328" t="s">
        <v>20</v>
      </c>
      <c r="H100" s="328" t="s">
        <v>1428</v>
      </c>
      <c r="I100" s="329" t="s">
        <v>2584</v>
      </c>
      <c r="J100" s="329" t="s">
        <v>207</v>
      </c>
      <c r="K100" s="330" t="s">
        <v>212</v>
      </c>
      <c r="L100" s="330" t="s">
        <v>220</v>
      </c>
      <c r="M100" s="329" t="s">
        <v>231</v>
      </c>
      <c r="N100" s="329" t="s">
        <v>1429</v>
      </c>
    </row>
    <row r="101" spans="1:14">
      <c r="A101" s="370">
        <v>10099</v>
      </c>
      <c r="B101" s="327" t="s">
        <v>1428</v>
      </c>
      <c r="C101" s="327" t="s">
        <v>2584</v>
      </c>
      <c r="D101" s="328" t="s">
        <v>231</v>
      </c>
      <c r="E101" s="328" t="s">
        <v>1429</v>
      </c>
      <c r="F101" s="328" t="s">
        <v>2585</v>
      </c>
      <c r="G101" s="328" t="s">
        <v>21</v>
      </c>
      <c r="H101" s="328" t="s">
        <v>1428</v>
      </c>
      <c r="I101" s="329" t="s">
        <v>2584</v>
      </c>
      <c r="J101" s="329" t="s">
        <v>207</v>
      </c>
      <c r="K101" s="330" t="s">
        <v>212</v>
      </c>
      <c r="L101" s="330" t="s">
        <v>220</v>
      </c>
      <c r="M101" s="329" t="s">
        <v>231</v>
      </c>
      <c r="N101" s="329" t="s">
        <v>1429</v>
      </c>
    </row>
    <row r="102" spans="1:14">
      <c r="A102" s="370">
        <v>10100</v>
      </c>
      <c r="B102" s="327" t="s">
        <v>1428</v>
      </c>
      <c r="C102" s="327" t="s">
        <v>2584</v>
      </c>
      <c r="D102" s="328" t="s">
        <v>231</v>
      </c>
      <c r="E102" s="328" t="s">
        <v>1429</v>
      </c>
      <c r="F102" s="328" t="s">
        <v>2585</v>
      </c>
      <c r="G102" s="328" t="s">
        <v>147</v>
      </c>
      <c r="H102" s="328" t="s">
        <v>1428</v>
      </c>
      <c r="I102" s="329" t="s">
        <v>2584</v>
      </c>
      <c r="J102" s="329" t="s">
        <v>207</v>
      </c>
      <c r="K102" s="330" t="s">
        <v>212</v>
      </c>
      <c r="L102" s="330" t="s">
        <v>220</v>
      </c>
      <c r="M102" s="329" t="s">
        <v>231</v>
      </c>
      <c r="N102" s="329" t="s">
        <v>1429</v>
      </c>
    </row>
    <row r="103" spans="1:14">
      <c r="A103" s="370">
        <v>10101</v>
      </c>
      <c r="B103" s="327" t="s">
        <v>2586</v>
      </c>
      <c r="C103" s="327" t="s">
        <v>2587</v>
      </c>
      <c r="D103" s="328" t="s">
        <v>222</v>
      </c>
      <c r="E103" s="328" t="s">
        <v>2588</v>
      </c>
      <c r="F103" s="328" t="s">
        <v>2589</v>
      </c>
      <c r="G103" s="328" t="s">
        <v>147</v>
      </c>
      <c r="H103" s="328" t="s">
        <v>2586</v>
      </c>
      <c r="I103" s="329" t="s">
        <v>2587</v>
      </c>
      <c r="J103" s="329" t="s">
        <v>207</v>
      </c>
      <c r="K103" s="330" t="s">
        <v>212</v>
      </c>
      <c r="L103" s="330" t="s">
        <v>220</v>
      </c>
      <c r="M103" s="329" t="s">
        <v>222</v>
      </c>
      <c r="N103" s="329" t="s">
        <v>2588</v>
      </c>
    </row>
    <row r="104" spans="1:14">
      <c r="A104" s="370">
        <v>10102</v>
      </c>
      <c r="B104" s="327" t="s">
        <v>2590</v>
      </c>
      <c r="C104" s="327" t="s">
        <v>2591</v>
      </c>
      <c r="D104" s="328" t="s">
        <v>228</v>
      </c>
      <c r="E104" s="328" t="s">
        <v>2592</v>
      </c>
      <c r="F104" s="328" t="s">
        <v>2593</v>
      </c>
      <c r="G104" s="328" t="s">
        <v>147</v>
      </c>
      <c r="H104" s="328" t="s">
        <v>2590</v>
      </c>
      <c r="I104" s="329" t="s">
        <v>2591</v>
      </c>
      <c r="J104" s="329" t="s">
        <v>207</v>
      </c>
      <c r="K104" s="330" t="s">
        <v>212</v>
      </c>
      <c r="L104" s="330" t="s">
        <v>220</v>
      </c>
      <c r="M104" s="329" t="s">
        <v>228</v>
      </c>
      <c r="N104" s="329" t="s">
        <v>2592</v>
      </c>
    </row>
    <row r="105" spans="1:14">
      <c r="A105" s="370">
        <v>10103</v>
      </c>
      <c r="B105" s="327" t="s">
        <v>2594</v>
      </c>
      <c r="C105" s="327" t="s">
        <v>2595</v>
      </c>
      <c r="D105" s="328" t="s">
        <v>727</v>
      </c>
      <c r="E105" s="328" t="s">
        <v>2596</v>
      </c>
      <c r="F105" s="328" t="s">
        <v>2597</v>
      </c>
      <c r="G105" s="328" t="s">
        <v>20</v>
      </c>
      <c r="H105" s="328" t="s">
        <v>2594</v>
      </c>
      <c r="I105" s="329" t="s">
        <v>2595</v>
      </c>
      <c r="J105" s="329" t="s">
        <v>207</v>
      </c>
      <c r="K105" s="330" t="s">
        <v>212</v>
      </c>
      <c r="L105" s="330" t="s">
        <v>220</v>
      </c>
      <c r="M105" s="329" t="s">
        <v>727</v>
      </c>
      <c r="N105" s="329" t="s">
        <v>2596</v>
      </c>
    </row>
    <row r="106" spans="1:14">
      <c r="A106" s="370">
        <v>10104</v>
      </c>
      <c r="B106" s="327" t="s">
        <v>2594</v>
      </c>
      <c r="C106" s="327" t="s">
        <v>2595</v>
      </c>
      <c r="D106" s="328" t="s">
        <v>727</v>
      </c>
      <c r="E106" s="328" t="s">
        <v>2596</v>
      </c>
      <c r="F106" s="328" t="s">
        <v>2597</v>
      </c>
      <c r="G106" s="328" t="s">
        <v>147</v>
      </c>
      <c r="H106" s="328" t="s">
        <v>2594</v>
      </c>
      <c r="I106" s="329" t="s">
        <v>2595</v>
      </c>
      <c r="J106" s="329" t="s">
        <v>207</v>
      </c>
      <c r="K106" s="330" t="s">
        <v>212</v>
      </c>
      <c r="L106" s="330" t="s">
        <v>220</v>
      </c>
      <c r="M106" s="329" t="s">
        <v>727</v>
      </c>
      <c r="N106" s="329" t="s">
        <v>2596</v>
      </c>
    </row>
    <row r="107" spans="1:14">
      <c r="A107" s="370">
        <v>10105</v>
      </c>
      <c r="B107" s="327" t="s">
        <v>2598</v>
      </c>
      <c r="C107" s="327" t="s">
        <v>2599</v>
      </c>
      <c r="D107" s="328" t="s">
        <v>231</v>
      </c>
      <c r="E107" s="328" t="s">
        <v>2600</v>
      </c>
      <c r="F107" s="328" t="s">
        <v>2601</v>
      </c>
      <c r="G107" s="328" t="s">
        <v>20</v>
      </c>
      <c r="H107" s="328" t="s">
        <v>1430</v>
      </c>
      <c r="I107" s="329" t="s">
        <v>2602</v>
      </c>
      <c r="J107" s="329" t="s">
        <v>207</v>
      </c>
      <c r="K107" s="330" t="s">
        <v>212</v>
      </c>
      <c r="L107" s="330" t="s">
        <v>220</v>
      </c>
      <c r="M107" s="329" t="s">
        <v>727</v>
      </c>
      <c r="N107" s="329" t="s">
        <v>2603</v>
      </c>
    </row>
    <row r="108" spans="1:14">
      <c r="A108" s="370">
        <v>10106</v>
      </c>
      <c r="B108" s="327" t="s">
        <v>2598</v>
      </c>
      <c r="C108" s="327" t="s">
        <v>2599</v>
      </c>
      <c r="D108" s="328" t="s">
        <v>231</v>
      </c>
      <c r="E108" s="328" t="s">
        <v>2600</v>
      </c>
      <c r="F108" s="328" t="s">
        <v>2601</v>
      </c>
      <c r="G108" s="328" t="s">
        <v>21</v>
      </c>
      <c r="H108" s="328" t="s">
        <v>1430</v>
      </c>
      <c r="I108" s="329" t="s">
        <v>2602</v>
      </c>
      <c r="J108" s="329" t="s">
        <v>207</v>
      </c>
      <c r="K108" s="330" t="s">
        <v>212</v>
      </c>
      <c r="L108" s="330" t="s">
        <v>220</v>
      </c>
      <c r="M108" s="329" t="s">
        <v>727</v>
      </c>
      <c r="N108" s="329" t="s">
        <v>2603</v>
      </c>
    </row>
    <row r="109" spans="1:14">
      <c r="A109" s="370">
        <v>10107</v>
      </c>
      <c r="B109" s="327" t="s">
        <v>2598</v>
      </c>
      <c r="C109" s="327" t="s">
        <v>2599</v>
      </c>
      <c r="D109" s="328" t="s">
        <v>231</v>
      </c>
      <c r="E109" s="328" t="s">
        <v>2600</v>
      </c>
      <c r="F109" s="328" t="s">
        <v>2601</v>
      </c>
      <c r="G109" s="328" t="s">
        <v>147</v>
      </c>
      <c r="H109" s="328" t="s">
        <v>1430</v>
      </c>
      <c r="I109" s="329" t="s">
        <v>2602</v>
      </c>
      <c r="J109" s="329" t="s">
        <v>207</v>
      </c>
      <c r="K109" s="330" t="s">
        <v>212</v>
      </c>
      <c r="L109" s="330" t="s">
        <v>220</v>
      </c>
      <c r="M109" s="329" t="s">
        <v>727</v>
      </c>
      <c r="N109" s="329" t="s">
        <v>2603</v>
      </c>
    </row>
    <row r="110" spans="1:14">
      <c r="A110" s="370">
        <v>10108</v>
      </c>
      <c r="B110" s="327" t="s">
        <v>2598</v>
      </c>
      <c r="C110" s="327" t="s">
        <v>2599</v>
      </c>
      <c r="D110" s="328" t="s">
        <v>231</v>
      </c>
      <c r="E110" s="328" t="s">
        <v>2600</v>
      </c>
      <c r="F110" s="328" t="s">
        <v>2601</v>
      </c>
      <c r="G110" s="328" t="s">
        <v>142</v>
      </c>
      <c r="H110" s="328" t="s">
        <v>2604</v>
      </c>
      <c r="I110" s="329" t="s">
        <v>2605</v>
      </c>
      <c r="J110" s="329" t="s">
        <v>207</v>
      </c>
      <c r="K110" s="330" t="s">
        <v>212</v>
      </c>
      <c r="L110" s="330" t="s">
        <v>220</v>
      </c>
      <c r="M110" s="329" t="s">
        <v>727</v>
      </c>
      <c r="N110" s="329" t="s">
        <v>2603</v>
      </c>
    </row>
    <row r="111" spans="1:14">
      <c r="A111" s="370">
        <v>10109</v>
      </c>
      <c r="B111" s="327" t="s">
        <v>2606</v>
      </c>
      <c r="C111" s="327" t="s">
        <v>2607</v>
      </c>
      <c r="D111" s="328" t="s">
        <v>230</v>
      </c>
      <c r="E111" s="328" t="s">
        <v>2608</v>
      </c>
      <c r="F111" s="328" t="s">
        <v>2609</v>
      </c>
      <c r="G111" s="328" t="s">
        <v>147</v>
      </c>
      <c r="H111" s="328" t="s">
        <v>2610</v>
      </c>
      <c r="I111" s="329" t="s">
        <v>2611</v>
      </c>
      <c r="J111" s="329" t="s">
        <v>207</v>
      </c>
      <c r="K111" s="330" t="s">
        <v>212</v>
      </c>
      <c r="L111" s="330" t="s">
        <v>220</v>
      </c>
      <c r="M111" s="329" t="s">
        <v>230</v>
      </c>
      <c r="N111" s="329" t="s">
        <v>2608</v>
      </c>
    </row>
    <row r="112" spans="1:14">
      <c r="A112" s="370">
        <v>10110</v>
      </c>
      <c r="B112" s="327" t="s">
        <v>2612</v>
      </c>
      <c r="C112" s="327" t="s">
        <v>2613</v>
      </c>
      <c r="D112" s="328" t="s">
        <v>230</v>
      </c>
      <c r="E112" s="328" t="s">
        <v>2614</v>
      </c>
      <c r="F112" s="328" t="s">
        <v>2615</v>
      </c>
      <c r="G112" s="328" t="s">
        <v>21</v>
      </c>
      <c r="H112" s="328" t="s">
        <v>1771</v>
      </c>
      <c r="I112" s="329" t="s">
        <v>2616</v>
      </c>
      <c r="J112" s="329" t="s">
        <v>207</v>
      </c>
      <c r="K112" s="330" t="s">
        <v>212</v>
      </c>
      <c r="L112" s="330" t="s">
        <v>220</v>
      </c>
      <c r="M112" s="329" t="s">
        <v>230</v>
      </c>
      <c r="N112" s="329" t="s">
        <v>2614</v>
      </c>
    </row>
    <row r="113" spans="1:14">
      <c r="A113" s="370">
        <v>10111</v>
      </c>
      <c r="B113" s="327" t="s">
        <v>2612</v>
      </c>
      <c r="C113" s="327" t="s">
        <v>2613</v>
      </c>
      <c r="D113" s="328" t="s">
        <v>230</v>
      </c>
      <c r="E113" s="328" t="s">
        <v>2614</v>
      </c>
      <c r="F113" s="328" t="s">
        <v>2615</v>
      </c>
      <c r="G113" s="328" t="s">
        <v>147</v>
      </c>
      <c r="H113" s="328" t="s">
        <v>2617</v>
      </c>
      <c r="I113" s="329" t="s">
        <v>2618</v>
      </c>
      <c r="J113" s="329" t="s">
        <v>207</v>
      </c>
      <c r="K113" s="330" t="s">
        <v>212</v>
      </c>
      <c r="L113" s="330" t="s">
        <v>220</v>
      </c>
      <c r="M113" s="329" t="s">
        <v>230</v>
      </c>
      <c r="N113" s="329" t="s">
        <v>2614</v>
      </c>
    </row>
    <row r="114" spans="1:14">
      <c r="A114" s="370">
        <v>10112</v>
      </c>
      <c r="B114" s="327" t="s">
        <v>2381</v>
      </c>
      <c r="C114" s="327" t="s">
        <v>2382</v>
      </c>
      <c r="D114" s="328" t="s">
        <v>2383</v>
      </c>
      <c r="E114" s="328" t="s">
        <v>2384</v>
      </c>
      <c r="F114" s="328" t="s">
        <v>2619</v>
      </c>
      <c r="G114" s="328" t="s">
        <v>147</v>
      </c>
      <c r="H114" s="328" t="s">
        <v>2620</v>
      </c>
      <c r="I114" s="329" t="s">
        <v>2621</v>
      </c>
      <c r="J114" s="329" t="s">
        <v>207</v>
      </c>
      <c r="K114" s="330" t="s">
        <v>212</v>
      </c>
      <c r="L114" s="330" t="s">
        <v>220</v>
      </c>
      <c r="M114" s="329" t="s">
        <v>234</v>
      </c>
      <c r="N114" s="329" t="s">
        <v>2622</v>
      </c>
    </row>
    <row r="115" spans="1:14">
      <c r="A115" s="370">
        <v>10113</v>
      </c>
      <c r="B115" s="327" t="s">
        <v>2381</v>
      </c>
      <c r="C115" s="327" t="s">
        <v>2382</v>
      </c>
      <c r="D115" s="328" t="s">
        <v>2383</v>
      </c>
      <c r="E115" s="328" t="s">
        <v>2384</v>
      </c>
      <c r="F115" s="328" t="s">
        <v>2619</v>
      </c>
      <c r="G115" s="328" t="s">
        <v>142</v>
      </c>
      <c r="H115" s="328" t="s">
        <v>2623</v>
      </c>
      <c r="I115" s="329" t="s">
        <v>2624</v>
      </c>
      <c r="J115" s="329" t="s">
        <v>207</v>
      </c>
      <c r="K115" s="330" t="s">
        <v>212</v>
      </c>
      <c r="L115" s="330" t="s">
        <v>220</v>
      </c>
      <c r="M115" s="329" t="s">
        <v>234</v>
      </c>
      <c r="N115" s="329" t="s">
        <v>2622</v>
      </c>
    </row>
    <row r="116" spans="1:14">
      <c r="A116" s="370">
        <v>10114</v>
      </c>
      <c r="B116" s="327" t="s">
        <v>2625</v>
      </c>
      <c r="C116" s="327" t="s">
        <v>2626</v>
      </c>
      <c r="D116" s="328" t="s">
        <v>228</v>
      </c>
      <c r="E116" s="328" t="s">
        <v>2627</v>
      </c>
      <c r="F116" s="328" t="s">
        <v>2628</v>
      </c>
      <c r="G116" s="328" t="s">
        <v>147</v>
      </c>
      <c r="H116" s="328" t="s">
        <v>2625</v>
      </c>
      <c r="I116" s="329" t="s">
        <v>2626</v>
      </c>
      <c r="J116" s="329" t="s">
        <v>207</v>
      </c>
      <c r="K116" s="330" t="s">
        <v>212</v>
      </c>
      <c r="L116" s="330" t="s">
        <v>220</v>
      </c>
      <c r="M116" s="329" t="s">
        <v>228</v>
      </c>
      <c r="N116" s="329" t="s">
        <v>2627</v>
      </c>
    </row>
    <row r="117" spans="1:14">
      <c r="A117" s="370">
        <v>10115</v>
      </c>
      <c r="B117" s="327" t="s">
        <v>2629</v>
      </c>
      <c r="C117" s="327" t="s">
        <v>2630</v>
      </c>
      <c r="D117" s="328" t="s">
        <v>473</v>
      </c>
      <c r="E117" s="328" t="s">
        <v>2631</v>
      </c>
      <c r="F117" s="328" t="s">
        <v>2632</v>
      </c>
      <c r="G117" s="328" t="s">
        <v>147</v>
      </c>
      <c r="H117" s="328" t="s">
        <v>2633</v>
      </c>
      <c r="I117" s="329" t="s">
        <v>2634</v>
      </c>
      <c r="J117" s="329" t="s">
        <v>207</v>
      </c>
      <c r="K117" s="330" t="s">
        <v>212</v>
      </c>
      <c r="L117" s="330" t="s">
        <v>220</v>
      </c>
      <c r="M117" s="329" t="s">
        <v>233</v>
      </c>
      <c r="N117" s="329" t="s">
        <v>2635</v>
      </c>
    </row>
    <row r="118" spans="1:14">
      <c r="A118" s="370">
        <v>10116</v>
      </c>
      <c r="B118" s="327" t="s">
        <v>2381</v>
      </c>
      <c r="C118" s="327" t="s">
        <v>2382</v>
      </c>
      <c r="D118" s="328" t="s">
        <v>2383</v>
      </c>
      <c r="E118" s="328" t="s">
        <v>2384</v>
      </c>
      <c r="F118" s="328" t="s">
        <v>2636</v>
      </c>
      <c r="G118" s="328" t="s">
        <v>147</v>
      </c>
      <c r="H118" s="328" t="s">
        <v>2637</v>
      </c>
      <c r="I118" s="329" t="s">
        <v>2638</v>
      </c>
      <c r="J118" s="329" t="s">
        <v>207</v>
      </c>
      <c r="K118" s="330" t="s">
        <v>212</v>
      </c>
      <c r="L118" s="330" t="s">
        <v>220</v>
      </c>
      <c r="M118" s="329" t="s">
        <v>234</v>
      </c>
      <c r="N118" s="329" t="s">
        <v>2639</v>
      </c>
    </row>
    <row r="119" spans="1:14">
      <c r="A119" s="370">
        <v>10117</v>
      </c>
      <c r="B119" s="327" t="s">
        <v>2381</v>
      </c>
      <c r="C119" s="327" t="s">
        <v>2382</v>
      </c>
      <c r="D119" s="328" t="s">
        <v>727</v>
      </c>
      <c r="E119" s="328" t="s">
        <v>2640</v>
      </c>
      <c r="F119" s="328" t="s">
        <v>2641</v>
      </c>
      <c r="G119" s="328" t="s">
        <v>147</v>
      </c>
      <c r="H119" s="328" t="s">
        <v>2642</v>
      </c>
      <c r="I119" s="329" t="s">
        <v>2643</v>
      </c>
      <c r="J119" s="329" t="s">
        <v>207</v>
      </c>
      <c r="K119" s="330" t="s">
        <v>212</v>
      </c>
      <c r="L119" s="330" t="s">
        <v>220</v>
      </c>
      <c r="M119" s="329" t="s">
        <v>727</v>
      </c>
      <c r="N119" s="329" t="s">
        <v>2640</v>
      </c>
    </row>
    <row r="120" spans="1:14">
      <c r="A120" s="370">
        <v>10118</v>
      </c>
      <c r="B120" s="327" t="s">
        <v>2381</v>
      </c>
      <c r="C120" s="327" t="s">
        <v>2382</v>
      </c>
      <c r="D120" s="328" t="s">
        <v>727</v>
      </c>
      <c r="E120" s="328" t="s">
        <v>2640</v>
      </c>
      <c r="F120" s="328" t="s">
        <v>2641</v>
      </c>
      <c r="G120" s="328" t="s">
        <v>142</v>
      </c>
      <c r="H120" s="328" t="s">
        <v>2642</v>
      </c>
      <c r="I120" s="329" t="s">
        <v>2643</v>
      </c>
      <c r="J120" s="329" t="s">
        <v>207</v>
      </c>
      <c r="K120" s="330" t="s">
        <v>212</v>
      </c>
      <c r="L120" s="330" t="s">
        <v>220</v>
      </c>
      <c r="M120" s="329" t="s">
        <v>727</v>
      </c>
      <c r="N120" s="329" t="s">
        <v>2640</v>
      </c>
    </row>
    <row r="121" spans="1:14">
      <c r="A121" s="370">
        <v>10119</v>
      </c>
      <c r="B121" s="327" t="s">
        <v>2644</v>
      </c>
      <c r="C121" s="327" t="s">
        <v>2645</v>
      </c>
      <c r="D121" s="328" t="s">
        <v>2646</v>
      </c>
      <c r="E121" s="328" t="s">
        <v>2647</v>
      </c>
      <c r="F121" s="328" t="s">
        <v>2648</v>
      </c>
      <c r="G121" s="328" t="s">
        <v>21</v>
      </c>
      <c r="H121" s="328" t="s">
        <v>2649</v>
      </c>
      <c r="I121" s="329" t="s">
        <v>2650</v>
      </c>
      <c r="J121" s="329" t="s">
        <v>207</v>
      </c>
      <c r="K121" s="330" t="s">
        <v>212</v>
      </c>
      <c r="L121" s="330" t="s">
        <v>220</v>
      </c>
      <c r="M121" s="329" t="s">
        <v>222</v>
      </c>
      <c r="N121" s="329" t="s">
        <v>2651</v>
      </c>
    </row>
    <row r="122" spans="1:14">
      <c r="A122" s="370">
        <v>10120</v>
      </c>
      <c r="B122" s="327" t="s">
        <v>2644</v>
      </c>
      <c r="C122" s="327" t="s">
        <v>2645</v>
      </c>
      <c r="D122" s="328" t="s">
        <v>2646</v>
      </c>
      <c r="E122" s="328" t="s">
        <v>2647</v>
      </c>
      <c r="F122" s="328" t="s">
        <v>2648</v>
      </c>
      <c r="G122" s="328" t="s">
        <v>147</v>
      </c>
      <c r="H122" s="328" t="s">
        <v>2649</v>
      </c>
      <c r="I122" s="329" t="s">
        <v>2650</v>
      </c>
      <c r="J122" s="329" t="s">
        <v>207</v>
      </c>
      <c r="K122" s="330" t="s">
        <v>212</v>
      </c>
      <c r="L122" s="330" t="s">
        <v>220</v>
      </c>
      <c r="M122" s="329" t="s">
        <v>222</v>
      </c>
      <c r="N122" s="329" t="s">
        <v>2651</v>
      </c>
    </row>
    <row r="123" spans="1:14">
      <c r="A123" s="370">
        <v>10121</v>
      </c>
      <c r="B123" s="327" t="s">
        <v>2652</v>
      </c>
      <c r="C123" s="327" t="s">
        <v>2653</v>
      </c>
      <c r="D123" s="328" t="s">
        <v>426</v>
      </c>
      <c r="E123" s="328" t="s">
        <v>2654</v>
      </c>
      <c r="F123" s="328" t="s">
        <v>2655</v>
      </c>
      <c r="G123" s="328" t="s">
        <v>147</v>
      </c>
      <c r="H123" s="328" t="s">
        <v>2652</v>
      </c>
      <c r="I123" s="329" t="s">
        <v>2653</v>
      </c>
      <c r="J123" s="329" t="s">
        <v>207</v>
      </c>
      <c r="K123" s="330" t="s">
        <v>212</v>
      </c>
      <c r="L123" s="330" t="s">
        <v>220</v>
      </c>
      <c r="M123" s="329" t="s">
        <v>426</v>
      </c>
      <c r="N123" s="329" t="s">
        <v>2654</v>
      </c>
    </row>
    <row r="124" spans="1:14">
      <c r="A124" s="370">
        <v>10122</v>
      </c>
      <c r="B124" s="327" t="s">
        <v>2304</v>
      </c>
      <c r="C124" s="327"/>
      <c r="D124" s="328" t="s">
        <v>2656</v>
      </c>
      <c r="E124" s="328" t="s">
        <v>2657</v>
      </c>
      <c r="F124" s="328" t="s">
        <v>2658</v>
      </c>
      <c r="G124" s="328" t="s">
        <v>147</v>
      </c>
      <c r="H124" s="328" t="s">
        <v>2659</v>
      </c>
      <c r="I124" s="329" t="s">
        <v>2660</v>
      </c>
      <c r="J124" s="329" t="s">
        <v>207</v>
      </c>
      <c r="K124" s="330" t="s">
        <v>212</v>
      </c>
      <c r="L124" s="330" t="s">
        <v>213</v>
      </c>
      <c r="M124" s="329" t="s">
        <v>2656</v>
      </c>
      <c r="N124" s="329" t="s">
        <v>2657</v>
      </c>
    </row>
    <row r="125" spans="1:14">
      <c r="A125" s="370">
        <v>10123</v>
      </c>
      <c r="B125" s="327" t="s">
        <v>2661</v>
      </c>
      <c r="C125" s="327" t="s">
        <v>2662</v>
      </c>
      <c r="D125" s="328" t="s">
        <v>214</v>
      </c>
      <c r="E125" s="328" t="s">
        <v>2663</v>
      </c>
      <c r="F125" s="328" t="s">
        <v>2664</v>
      </c>
      <c r="G125" s="328" t="s">
        <v>147</v>
      </c>
      <c r="H125" s="328" t="s">
        <v>2665</v>
      </c>
      <c r="I125" s="329" t="s">
        <v>2666</v>
      </c>
      <c r="J125" s="329" t="s">
        <v>207</v>
      </c>
      <c r="K125" s="330" t="s">
        <v>212</v>
      </c>
      <c r="L125" s="330" t="s">
        <v>213</v>
      </c>
      <c r="M125" s="329" t="s">
        <v>214</v>
      </c>
      <c r="N125" s="329" t="s">
        <v>2663</v>
      </c>
    </row>
    <row r="126" spans="1:14">
      <c r="A126" s="370">
        <v>10124</v>
      </c>
      <c r="B126" s="327" t="s">
        <v>2304</v>
      </c>
      <c r="C126" s="327"/>
      <c r="D126" s="328" t="s">
        <v>2667</v>
      </c>
      <c r="E126" s="328" t="s">
        <v>2668</v>
      </c>
      <c r="F126" s="328" t="s">
        <v>2669</v>
      </c>
      <c r="G126" s="328" t="s">
        <v>147</v>
      </c>
      <c r="H126" s="328" t="s">
        <v>2670</v>
      </c>
      <c r="I126" s="329" t="s">
        <v>2671</v>
      </c>
      <c r="J126" s="329" t="s">
        <v>207</v>
      </c>
      <c r="K126" s="330" t="s">
        <v>212</v>
      </c>
      <c r="L126" s="330" t="s">
        <v>428</v>
      </c>
      <c r="M126" s="329" t="s">
        <v>2667</v>
      </c>
      <c r="N126" s="329" t="s">
        <v>2668</v>
      </c>
    </row>
    <row r="127" spans="1:14">
      <c r="A127" s="370">
        <v>10125</v>
      </c>
      <c r="B127" s="327" t="s">
        <v>1772</v>
      </c>
      <c r="C127" s="327" t="s">
        <v>2672</v>
      </c>
      <c r="D127" s="328" t="s">
        <v>1773</v>
      </c>
      <c r="E127" s="328" t="s">
        <v>2673</v>
      </c>
      <c r="F127" s="328" t="s">
        <v>2674</v>
      </c>
      <c r="G127" s="328" t="s">
        <v>21</v>
      </c>
      <c r="H127" s="328" t="s">
        <v>1772</v>
      </c>
      <c r="I127" s="329" t="s">
        <v>2675</v>
      </c>
      <c r="J127" s="329" t="s">
        <v>207</v>
      </c>
      <c r="K127" s="330" t="s">
        <v>212</v>
      </c>
      <c r="L127" s="330" t="s">
        <v>428</v>
      </c>
      <c r="M127" s="329" t="s">
        <v>1773</v>
      </c>
      <c r="N127" s="329" t="s">
        <v>2673</v>
      </c>
    </row>
    <row r="128" spans="1:14">
      <c r="A128" s="370">
        <v>10126</v>
      </c>
      <c r="B128" s="327" t="s">
        <v>1772</v>
      </c>
      <c r="C128" s="327" t="s">
        <v>2672</v>
      </c>
      <c r="D128" s="328" t="s">
        <v>1773</v>
      </c>
      <c r="E128" s="328" t="s">
        <v>2673</v>
      </c>
      <c r="F128" s="328" t="s">
        <v>2674</v>
      </c>
      <c r="G128" s="328" t="s">
        <v>147</v>
      </c>
      <c r="H128" s="328" t="s">
        <v>1772</v>
      </c>
      <c r="I128" s="329" t="s">
        <v>2675</v>
      </c>
      <c r="J128" s="329" t="s">
        <v>207</v>
      </c>
      <c r="K128" s="330" t="s">
        <v>212</v>
      </c>
      <c r="L128" s="330" t="s">
        <v>428</v>
      </c>
      <c r="M128" s="329" t="s">
        <v>1773</v>
      </c>
      <c r="N128" s="329" t="s">
        <v>2673</v>
      </c>
    </row>
    <row r="129" spans="1:14">
      <c r="A129" s="370">
        <v>10127</v>
      </c>
      <c r="B129" s="327" t="s">
        <v>1772</v>
      </c>
      <c r="C129" s="327" t="s">
        <v>2672</v>
      </c>
      <c r="D129" s="328" t="s">
        <v>1773</v>
      </c>
      <c r="E129" s="328" t="s">
        <v>2673</v>
      </c>
      <c r="F129" s="328" t="s">
        <v>2674</v>
      </c>
      <c r="G129" s="328" t="s">
        <v>142</v>
      </c>
      <c r="H129" s="328" t="s">
        <v>1042</v>
      </c>
      <c r="I129" s="329" t="s">
        <v>2676</v>
      </c>
      <c r="J129" s="329" t="s">
        <v>207</v>
      </c>
      <c r="K129" s="330" t="s">
        <v>212</v>
      </c>
      <c r="L129" s="330" t="s">
        <v>428</v>
      </c>
      <c r="M129" s="329" t="s">
        <v>1773</v>
      </c>
      <c r="N129" s="329" t="s">
        <v>2677</v>
      </c>
    </row>
    <row r="130" spans="1:14">
      <c r="A130" s="370">
        <v>10128</v>
      </c>
      <c r="B130" s="327" t="s">
        <v>1772</v>
      </c>
      <c r="C130" s="327" t="s">
        <v>2672</v>
      </c>
      <c r="D130" s="328" t="s">
        <v>1773</v>
      </c>
      <c r="E130" s="328" t="s">
        <v>2673</v>
      </c>
      <c r="F130" s="328" t="s">
        <v>2674</v>
      </c>
      <c r="G130" s="328" t="s">
        <v>24</v>
      </c>
      <c r="H130" s="328" t="s">
        <v>1854</v>
      </c>
      <c r="I130" s="329" t="s">
        <v>2678</v>
      </c>
      <c r="J130" s="329" t="s">
        <v>207</v>
      </c>
      <c r="K130" s="330" t="s">
        <v>212</v>
      </c>
      <c r="L130" s="330" t="s">
        <v>428</v>
      </c>
      <c r="M130" s="329" t="s">
        <v>1773</v>
      </c>
      <c r="N130" s="329" t="s">
        <v>1855</v>
      </c>
    </row>
    <row r="131" spans="1:14">
      <c r="A131" s="370">
        <v>10129</v>
      </c>
      <c r="B131" s="327" t="s">
        <v>2304</v>
      </c>
      <c r="C131" s="327"/>
      <c r="D131" s="328" t="s">
        <v>1149</v>
      </c>
      <c r="E131" s="328" t="s">
        <v>2679</v>
      </c>
      <c r="F131" s="328" t="s">
        <v>2680</v>
      </c>
      <c r="G131" s="328" t="s">
        <v>20</v>
      </c>
      <c r="H131" s="328" t="s">
        <v>2681</v>
      </c>
      <c r="I131" s="329" t="s">
        <v>2682</v>
      </c>
      <c r="J131" s="329" t="s">
        <v>207</v>
      </c>
      <c r="K131" s="330" t="s">
        <v>212</v>
      </c>
      <c r="L131" s="330" t="s">
        <v>428</v>
      </c>
      <c r="M131" s="329" t="s">
        <v>1149</v>
      </c>
      <c r="N131" s="329" t="s">
        <v>2679</v>
      </c>
    </row>
    <row r="132" spans="1:14">
      <c r="A132" s="370">
        <v>10130</v>
      </c>
      <c r="B132" s="327" t="s">
        <v>2304</v>
      </c>
      <c r="C132" s="327"/>
      <c r="D132" s="328" t="s">
        <v>1149</v>
      </c>
      <c r="E132" s="328" t="s">
        <v>2679</v>
      </c>
      <c r="F132" s="328" t="s">
        <v>2680</v>
      </c>
      <c r="G132" s="328" t="s">
        <v>147</v>
      </c>
      <c r="H132" s="328" t="s">
        <v>2681</v>
      </c>
      <c r="I132" s="329" t="s">
        <v>2682</v>
      </c>
      <c r="J132" s="329" t="s">
        <v>207</v>
      </c>
      <c r="K132" s="330" t="s">
        <v>212</v>
      </c>
      <c r="L132" s="330" t="s">
        <v>428</v>
      </c>
      <c r="M132" s="329" t="s">
        <v>1149</v>
      </c>
      <c r="N132" s="329" t="s">
        <v>2679</v>
      </c>
    </row>
    <row r="133" spans="1:14">
      <c r="A133" s="370">
        <v>10131</v>
      </c>
      <c r="B133" s="327" t="s">
        <v>476</v>
      </c>
      <c r="C133" s="327" t="s">
        <v>2683</v>
      </c>
      <c r="D133" s="328" t="s">
        <v>1432</v>
      </c>
      <c r="E133" s="328" t="s">
        <v>1433</v>
      </c>
      <c r="F133" s="328" t="s">
        <v>2684</v>
      </c>
      <c r="G133" s="328" t="s">
        <v>20</v>
      </c>
      <c r="H133" s="328" t="s">
        <v>1431</v>
      </c>
      <c r="I133" s="329" t="s">
        <v>2685</v>
      </c>
      <c r="J133" s="329" t="s">
        <v>207</v>
      </c>
      <c r="K133" s="330" t="s">
        <v>287</v>
      </c>
      <c r="L133" s="330" t="s">
        <v>476</v>
      </c>
      <c r="M133" s="329" t="s">
        <v>1432</v>
      </c>
      <c r="N133" s="329" t="s">
        <v>1433</v>
      </c>
    </row>
    <row r="134" spans="1:14">
      <c r="A134" s="370">
        <v>10132</v>
      </c>
      <c r="B134" s="327" t="s">
        <v>476</v>
      </c>
      <c r="C134" s="327" t="s">
        <v>2683</v>
      </c>
      <c r="D134" s="328" t="s">
        <v>1432</v>
      </c>
      <c r="E134" s="328" t="s">
        <v>1433</v>
      </c>
      <c r="F134" s="328" t="s">
        <v>2684</v>
      </c>
      <c r="G134" s="328" t="s">
        <v>147</v>
      </c>
      <c r="H134" s="328" t="s">
        <v>1431</v>
      </c>
      <c r="I134" s="329" t="s">
        <v>2685</v>
      </c>
      <c r="J134" s="329" t="s">
        <v>207</v>
      </c>
      <c r="K134" s="330" t="s">
        <v>287</v>
      </c>
      <c r="L134" s="330" t="s">
        <v>476</v>
      </c>
      <c r="M134" s="329" t="s">
        <v>1432</v>
      </c>
      <c r="N134" s="329" t="s">
        <v>1433</v>
      </c>
    </row>
    <row r="135" spans="1:14">
      <c r="A135" s="370">
        <v>10133</v>
      </c>
      <c r="B135" s="327" t="s">
        <v>2304</v>
      </c>
      <c r="C135" s="327"/>
      <c r="D135" s="328" t="s">
        <v>1160</v>
      </c>
      <c r="E135" s="328" t="s">
        <v>2686</v>
      </c>
      <c r="F135" s="328" t="s">
        <v>2687</v>
      </c>
      <c r="G135" s="328" t="s">
        <v>20</v>
      </c>
      <c r="H135" s="328" t="s">
        <v>2688</v>
      </c>
      <c r="I135" s="329" t="s">
        <v>2689</v>
      </c>
      <c r="J135" s="329" t="s">
        <v>207</v>
      </c>
      <c r="K135" s="330" t="s">
        <v>287</v>
      </c>
      <c r="L135" s="330" t="s">
        <v>337</v>
      </c>
      <c r="M135" s="329" t="s">
        <v>1160</v>
      </c>
      <c r="N135" s="329" t="s">
        <v>2686</v>
      </c>
    </row>
    <row r="136" spans="1:14">
      <c r="A136" s="370">
        <v>10134</v>
      </c>
      <c r="B136" s="327" t="s">
        <v>2304</v>
      </c>
      <c r="C136" s="327"/>
      <c r="D136" s="328" t="s">
        <v>1160</v>
      </c>
      <c r="E136" s="328" t="s">
        <v>2686</v>
      </c>
      <c r="F136" s="328" t="s">
        <v>2687</v>
      </c>
      <c r="G136" s="328" t="s">
        <v>147</v>
      </c>
      <c r="H136" s="328" t="s">
        <v>2688</v>
      </c>
      <c r="I136" s="329" t="s">
        <v>2689</v>
      </c>
      <c r="J136" s="329" t="s">
        <v>207</v>
      </c>
      <c r="K136" s="330" t="s">
        <v>287</v>
      </c>
      <c r="L136" s="330" t="s">
        <v>337</v>
      </c>
      <c r="M136" s="329" t="s">
        <v>1160</v>
      </c>
      <c r="N136" s="329" t="s">
        <v>2686</v>
      </c>
    </row>
    <row r="137" spans="1:14">
      <c r="A137" s="370">
        <v>10135</v>
      </c>
      <c r="B137" s="327" t="s">
        <v>2304</v>
      </c>
      <c r="C137" s="327"/>
      <c r="D137" s="328" t="s">
        <v>1643</v>
      </c>
      <c r="E137" s="328" t="s">
        <v>1775</v>
      </c>
      <c r="F137" s="328" t="s">
        <v>2690</v>
      </c>
      <c r="G137" s="328" t="s">
        <v>147</v>
      </c>
      <c r="H137" s="328" t="s">
        <v>1774</v>
      </c>
      <c r="I137" s="329" t="s">
        <v>2691</v>
      </c>
      <c r="J137" s="329" t="s">
        <v>207</v>
      </c>
      <c r="K137" s="330" t="s">
        <v>287</v>
      </c>
      <c r="L137" s="330" t="s">
        <v>337</v>
      </c>
      <c r="M137" s="329" t="s">
        <v>1643</v>
      </c>
      <c r="N137" s="329" t="s">
        <v>1775</v>
      </c>
    </row>
    <row r="138" spans="1:14">
      <c r="A138" s="370">
        <v>10136</v>
      </c>
      <c r="B138" s="327" t="s">
        <v>2692</v>
      </c>
      <c r="C138" s="327" t="s">
        <v>2693</v>
      </c>
      <c r="D138" s="328" t="s">
        <v>2694</v>
      </c>
      <c r="E138" s="328" t="s">
        <v>2695</v>
      </c>
      <c r="F138" s="328" t="s">
        <v>2696</v>
      </c>
      <c r="G138" s="328" t="s">
        <v>20</v>
      </c>
      <c r="H138" s="328" t="s">
        <v>2692</v>
      </c>
      <c r="I138" s="329" t="s">
        <v>2693</v>
      </c>
      <c r="J138" s="329" t="s">
        <v>207</v>
      </c>
      <c r="K138" s="330" t="s">
        <v>287</v>
      </c>
      <c r="L138" s="330" t="s">
        <v>476</v>
      </c>
      <c r="M138" s="329" t="s">
        <v>2694</v>
      </c>
      <c r="N138" s="329" t="s">
        <v>2697</v>
      </c>
    </row>
    <row r="139" spans="1:14">
      <c r="A139" s="370">
        <v>10137</v>
      </c>
      <c r="B139" s="327" t="s">
        <v>2692</v>
      </c>
      <c r="C139" s="327" t="s">
        <v>2693</v>
      </c>
      <c r="D139" s="328" t="s">
        <v>2694</v>
      </c>
      <c r="E139" s="328" t="s">
        <v>2695</v>
      </c>
      <c r="F139" s="328" t="s">
        <v>2696</v>
      </c>
      <c r="G139" s="328" t="s">
        <v>147</v>
      </c>
      <c r="H139" s="328" t="s">
        <v>2698</v>
      </c>
      <c r="I139" s="329" t="s">
        <v>2699</v>
      </c>
      <c r="J139" s="329" t="s">
        <v>207</v>
      </c>
      <c r="K139" s="330" t="s">
        <v>287</v>
      </c>
      <c r="L139" s="330" t="s">
        <v>476</v>
      </c>
      <c r="M139" s="329" t="s">
        <v>2694</v>
      </c>
      <c r="N139" s="329" t="s">
        <v>2697</v>
      </c>
    </row>
    <row r="140" spans="1:14">
      <c r="A140" s="370">
        <v>10138</v>
      </c>
      <c r="B140" s="327" t="s">
        <v>1434</v>
      </c>
      <c r="C140" s="327" t="s">
        <v>2700</v>
      </c>
      <c r="D140" s="328" t="s">
        <v>695</v>
      </c>
      <c r="E140" s="328" t="s">
        <v>2701</v>
      </c>
      <c r="F140" s="328" t="s">
        <v>2702</v>
      </c>
      <c r="G140" s="328" t="s">
        <v>20</v>
      </c>
      <c r="H140" s="328" t="s">
        <v>1434</v>
      </c>
      <c r="I140" s="329" t="s">
        <v>2703</v>
      </c>
      <c r="J140" s="329" t="s">
        <v>207</v>
      </c>
      <c r="K140" s="330" t="s">
        <v>287</v>
      </c>
      <c r="L140" s="330" t="s">
        <v>694</v>
      </c>
      <c r="M140" s="329" t="s">
        <v>695</v>
      </c>
      <c r="N140" s="329" t="s">
        <v>2701</v>
      </c>
    </row>
    <row r="141" spans="1:14">
      <c r="A141" s="370">
        <v>10139</v>
      </c>
      <c r="B141" s="327" t="s">
        <v>1434</v>
      </c>
      <c r="C141" s="327" t="s">
        <v>2700</v>
      </c>
      <c r="D141" s="328" t="s">
        <v>695</v>
      </c>
      <c r="E141" s="328" t="s">
        <v>2701</v>
      </c>
      <c r="F141" s="328" t="s">
        <v>2702</v>
      </c>
      <c r="G141" s="328" t="s">
        <v>147</v>
      </c>
      <c r="H141" s="328" t="s">
        <v>1434</v>
      </c>
      <c r="I141" s="329" t="s">
        <v>2703</v>
      </c>
      <c r="J141" s="329" t="s">
        <v>207</v>
      </c>
      <c r="K141" s="330" t="s">
        <v>287</v>
      </c>
      <c r="L141" s="330" t="s">
        <v>694</v>
      </c>
      <c r="M141" s="329" t="s">
        <v>695</v>
      </c>
      <c r="N141" s="329" t="s">
        <v>2701</v>
      </c>
    </row>
    <row r="142" spans="1:14">
      <c r="A142" s="370">
        <v>10140</v>
      </c>
      <c r="B142" s="327" t="s">
        <v>1434</v>
      </c>
      <c r="C142" s="327" t="s">
        <v>2700</v>
      </c>
      <c r="D142" s="328" t="s">
        <v>695</v>
      </c>
      <c r="E142" s="328" t="s">
        <v>2701</v>
      </c>
      <c r="F142" s="328" t="s">
        <v>2702</v>
      </c>
      <c r="G142" s="328" t="s">
        <v>24</v>
      </c>
      <c r="H142" s="328" t="s">
        <v>2704</v>
      </c>
      <c r="I142" s="329" t="s">
        <v>2705</v>
      </c>
      <c r="J142" s="329" t="s">
        <v>207</v>
      </c>
      <c r="K142" s="330" t="s">
        <v>287</v>
      </c>
      <c r="L142" s="330" t="s">
        <v>694</v>
      </c>
      <c r="M142" s="329" t="s">
        <v>695</v>
      </c>
      <c r="N142" s="329" t="s">
        <v>2706</v>
      </c>
    </row>
    <row r="143" spans="1:14">
      <c r="A143" s="370">
        <v>10141</v>
      </c>
      <c r="B143" s="327" t="s">
        <v>2707</v>
      </c>
      <c r="C143" s="327" t="s">
        <v>2708</v>
      </c>
      <c r="D143" s="328" t="s">
        <v>340</v>
      </c>
      <c r="E143" s="328" t="s">
        <v>2709</v>
      </c>
      <c r="F143" s="328" t="s">
        <v>2710</v>
      </c>
      <c r="G143" s="328" t="s">
        <v>147</v>
      </c>
      <c r="H143" s="328" t="s">
        <v>2707</v>
      </c>
      <c r="I143" s="329" t="s">
        <v>2708</v>
      </c>
      <c r="J143" s="329" t="s">
        <v>207</v>
      </c>
      <c r="K143" s="330" t="s">
        <v>287</v>
      </c>
      <c r="L143" s="330" t="s">
        <v>337</v>
      </c>
      <c r="M143" s="329" t="s">
        <v>340</v>
      </c>
      <c r="N143" s="329" t="s">
        <v>2709</v>
      </c>
    </row>
    <row r="144" spans="1:14">
      <c r="A144" s="370">
        <v>10142</v>
      </c>
      <c r="B144" s="327" t="s">
        <v>2304</v>
      </c>
      <c r="C144" s="327"/>
      <c r="D144" s="328" t="s">
        <v>1643</v>
      </c>
      <c r="E144" s="328" t="s">
        <v>2711</v>
      </c>
      <c r="F144" s="328" t="s">
        <v>2712</v>
      </c>
      <c r="G144" s="328" t="s">
        <v>147</v>
      </c>
      <c r="H144" s="328" t="s">
        <v>2713</v>
      </c>
      <c r="I144" s="329" t="s">
        <v>2714</v>
      </c>
      <c r="J144" s="329" t="s">
        <v>207</v>
      </c>
      <c r="K144" s="330" t="s">
        <v>287</v>
      </c>
      <c r="L144" s="330" t="s">
        <v>337</v>
      </c>
      <c r="M144" s="329" t="s">
        <v>1643</v>
      </c>
      <c r="N144" s="329" t="s">
        <v>2711</v>
      </c>
    </row>
    <row r="145" spans="1:14">
      <c r="A145" s="370">
        <v>10143</v>
      </c>
      <c r="B145" s="327" t="s">
        <v>2304</v>
      </c>
      <c r="C145" s="327"/>
      <c r="D145" s="328" t="s">
        <v>1157</v>
      </c>
      <c r="E145" s="328" t="s">
        <v>2715</v>
      </c>
      <c r="F145" s="328" t="s">
        <v>2716</v>
      </c>
      <c r="G145" s="328" t="s">
        <v>147</v>
      </c>
      <c r="H145" s="328" t="s">
        <v>2717</v>
      </c>
      <c r="I145" s="329" t="s">
        <v>2718</v>
      </c>
      <c r="J145" s="329" t="s">
        <v>207</v>
      </c>
      <c r="K145" s="330" t="s">
        <v>287</v>
      </c>
      <c r="L145" s="330" t="s">
        <v>337</v>
      </c>
      <c r="M145" s="329" t="s">
        <v>1157</v>
      </c>
      <c r="N145" s="329" t="s">
        <v>2715</v>
      </c>
    </row>
    <row r="146" spans="1:14">
      <c r="A146" s="370">
        <v>10144</v>
      </c>
      <c r="B146" s="327" t="s">
        <v>2719</v>
      </c>
      <c r="C146" s="327" t="s">
        <v>2720</v>
      </c>
      <c r="D146" s="328" t="s">
        <v>690</v>
      </c>
      <c r="E146" s="328" t="s">
        <v>2721</v>
      </c>
      <c r="F146" s="328" t="s">
        <v>2722</v>
      </c>
      <c r="G146" s="328" t="s">
        <v>147</v>
      </c>
      <c r="H146" s="328" t="s">
        <v>2719</v>
      </c>
      <c r="I146" s="329" t="s">
        <v>2720</v>
      </c>
      <c r="J146" s="329" t="s">
        <v>207</v>
      </c>
      <c r="K146" s="330" t="s">
        <v>287</v>
      </c>
      <c r="L146" s="330" t="s">
        <v>337</v>
      </c>
      <c r="M146" s="329" t="s">
        <v>690</v>
      </c>
      <c r="N146" s="329" t="s">
        <v>2721</v>
      </c>
    </row>
    <row r="147" spans="1:14">
      <c r="A147" s="370">
        <v>10145</v>
      </c>
      <c r="B147" s="327" t="s">
        <v>2304</v>
      </c>
      <c r="C147" s="327"/>
      <c r="D147" s="328" t="s">
        <v>690</v>
      </c>
      <c r="E147" s="328" t="s">
        <v>2723</v>
      </c>
      <c r="F147" s="328" t="s">
        <v>2724</v>
      </c>
      <c r="G147" s="328" t="s">
        <v>147</v>
      </c>
      <c r="H147" s="328" t="s">
        <v>2725</v>
      </c>
      <c r="I147" s="329" t="s">
        <v>2726</v>
      </c>
      <c r="J147" s="329" t="s">
        <v>207</v>
      </c>
      <c r="K147" s="330" t="s">
        <v>287</v>
      </c>
      <c r="L147" s="330" t="s">
        <v>337</v>
      </c>
      <c r="M147" s="329" t="s">
        <v>690</v>
      </c>
      <c r="N147" s="329" t="s">
        <v>2723</v>
      </c>
    </row>
    <row r="148" spans="1:14">
      <c r="A148" s="370">
        <v>10146</v>
      </c>
      <c r="B148" s="327" t="s">
        <v>2304</v>
      </c>
      <c r="C148" s="327"/>
      <c r="D148" s="328" t="s">
        <v>690</v>
      </c>
      <c r="E148" s="328" t="s">
        <v>2727</v>
      </c>
      <c r="F148" s="328" t="s">
        <v>2728</v>
      </c>
      <c r="G148" s="328" t="s">
        <v>20</v>
      </c>
      <c r="H148" s="328" t="s">
        <v>1435</v>
      </c>
      <c r="I148" s="329" t="s">
        <v>2729</v>
      </c>
      <c r="J148" s="329" t="s">
        <v>207</v>
      </c>
      <c r="K148" s="330" t="s">
        <v>287</v>
      </c>
      <c r="L148" s="330" t="s">
        <v>337</v>
      </c>
      <c r="M148" s="329" t="s">
        <v>690</v>
      </c>
      <c r="N148" s="329" t="s">
        <v>2727</v>
      </c>
    </row>
    <row r="149" spans="1:14">
      <c r="A149" s="370">
        <v>10147</v>
      </c>
      <c r="B149" s="327" t="s">
        <v>2304</v>
      </c>
      <c r="C149" s="327"/>
      <c r="D149" s="328" t="s">
        <v>690</v>
      </c>
      <c r="E149" s="328" t="s">
        <v>2727</v>
      </c>
      <c r="F149" s="328" t="s">
        <v>2728</v>
      </c>
      <c r="G149" s="328" t="s">
        <v>147</v>
      </c>
      <c r="H149" s="328" t="s">
        <v>1435</v>
      </c>
      <c r="I149" s="329" t="s">
        <v>2729</v>
      </c>
      <c r="J149" s="329" t="s">
        <v>207</v>
      </c>
      <c r="K149" s="330" t="s">
        <v>287</v>
      </c>
      <c r="L149" s="330" t="s">
        <v>337</v>
      </c>
      <c r="M149" s="329" t="s">
        <v>690</v>
      </c>
      <c r="N149" s="329" t="s">
        <v>2727</v>
      </c>
    </row>
    <row r="150" spans="1:14">
      <c r="A150" s="370">
        <v>10148</v>
      </c>
      <c r="B150" s="327" t="s">
        <v>2730</v>
      </c>
      <c r="C150" s="327" t="s">
        <v>2731</v>
      </c>
      <c r="D150" s="328" t="s">
        <v>709</v>
      </c>
      <c r="E150" s="328" t="s">
        <v>2732</v>
      </c>
      <c r="F150" s="328" t="s">
        <v>2733</v>
      </c>
      <c r="G150" s="328" t="s">
        <v>20</v>
      </c>
      <c r="H150" s="328" t="s">
        <v>1436</v>
      </c>
      <c r="I150" s="329" t="s">
        <v>2731</v>
      </c>
      <c r="J150" s="329" t="s">
        <v>207</v>
      </c>
      <c r="K150" s="330" t="s">
        <v>287</v>
      </c>
      <c r="L150" s="330" t="s">
        <v>708</v>
      </c>
      <c r="M150" s="329" t="s">
        <v>709</v>
      </c>
      <c r="N150" s="329" t="s">
        <v>2732</v>
      </c>
    </row>
    <row r="151" spans="1:14">
      <c r="A151" s="370">
        <v>10149</v>
      </c>
      <c r="B151" s="327" t="s">
        <v>2730</v>
      </c>
      <c r="C151" s="327" t="s">
        <v>2731</v>
      </c>
      <c r="D151" s="328" t="s">
        <v>709</v>
      </c>
      <c r="E151" s="328" t="s">
        <v>2732</v>
      </c>
      <c r="F151" s="328" t="s">
        <v>2733</v>
      </c>
      <c r="G151" s="328" t="s">
        <v>147</v>
      </c>
      <c r="H151" s="328" t="s">
        <v>2730</v>
      </c>
      <c r="I151" s="329" t="s">
        <v>2731</v>
      </c>
      <c r="J151" s="329" t="s">
        <v>207</v>
      </c>
      <c r="K151" s="330" t="s">
        <v>287</v>
      </c>
      <c r="L151" s="330" t="s">
        <v>708</v>
      </c>
      <c r="M151" s="329" t="s">
        <v>709</v>
      </c>
      <c r="N151" s="329" t="s">
        <v>2732</v>
      </c>
    </row>
    <row r="152" spans="1:14">
      <c r="A152" s="370">
        <v>10150</v>
      </c>
      <c r="B152" s="327" t="s">
        <v>2734</v>
      </c>
      <c r="C152" s="327" t="s">
        <v>2735</v>
      </c>
      <c r="D152" s="328" t="s">
        <v>2736</v>
      </c>
      <c r="E152" s="328" t="s">
        <v>2737</v>
      </c>
      <c r="F152" s="328" t="s">
        <v>2738</v>
      </c>
      <c r="G152" s="328" t="s">
        <v>147</v>
      </c>
      <c r="H152" s="328" t="s">
        <v>2734</v>
      </c>
      <c r="I152" s="329" t="s">
        <v>2735</v>
      </c>
      <c r="J152" s="329" t="s">
        <v>207</v>
      </c>
      <c r="K152" s="330" t="s">
        <v>287</v>
      </c>
      <c r="L152" s="330" t="s">
        <v>476</v>
      </c>
      <c r="M152" s="329" t="s">
        <v>2736</v>
      </c>
      <c r="N152" s="329" t="s">
        <v>2737</v>
      </c>
    </row>
    <row r="153" spans="1:14">
      <c r="A153" s="370">
        <v>10151</v>
      </c>
      <c r="B153" s="327" t="s">
        <v>2692</v>
      </c>
      <c r="C153" s="327" t="s">
        <v>2693</v>
      </c>
      <c r="D153" s="328" t="s">
        <v>1643</v>
      </c>
      <c r="E153" s="328" t="s">
        <v>2739</v>
      </c>
      <c r="F153" s="328" t="s">
        <v>2740</v>
      </c>
      <c r="G153" s="328" t="s">
        <v>147</v>
      </c>
      <c r="H153" s="328" t="s">
        <v>2741</v>
      </c>
      <c r="I153" s="329" t="s">
        <v>2742</v>
      </c>
      <c r="J153" s="329" t="s">
        <v>207</v>
      </c>
      <c r="K153" s="330" t="s">
        <v>287</v>
      </c>
      <c r="L153" s="330" t="s">
        <v>337</v>
      </c>
      <c r="M153" s="329" t="s">
        <v>1643</v>
      </c>
      <c r="N153" s="329" t="s">
        <v>2743</v>
      </c>
    </row>
    <row r="154" spans="1:14">
      <c r="A154" s="370">
        <v>10152</v>
      </c>
      <c r="B154" s="327" t="s">
        <v>2744</v>
      </c>
      <c r="C154" s="327" t="s">
        <v>2745</v>
      </c>
      <c r="D154" s="328" t="s">
        <v>1777</v>
      </c>
      <c r="E154" s="328" t="s">
        <v>2746</v>
      </c>
      <c r="F154" s="328" t="s">
        <v>2747</v>
      </c>
      <c r="G154" s="328" t="s">
        <v>21</v>
      </c>
      <c r="H154" s="328" t="s">
        <v>1776</v>
      </c>
      <c r="I154" s="329" t="s">
        <v>2748</v>
      </c>
      <c r="J154" s="329" t="s">
        <v>207</v>
      </c>
      <c r="K154" s="330" t="s">
        <v>262</v>
      </c>
      <c r="L154" s="330" t="s">
        <v>322</v>
      </c>
      <c r="M154" s="329" t="s">
        <v>1777</v>
      </c>
      <c r="N154" s="329" t="s">
        <v>323</v>
      </c>
    </row>
    <row r="155" spans="1:14">
      <c r="A155" s="370">
        <v>10153</v>
      </c>
      <c r="B155" s="327" t="s">
        <v>2744</v>
      </c>
      <c r="C155" s="327" t="s">
        <v>2745</v>
      </c>
      <c r="D155" s="328" t="s">
        <v>1777</v>
      </c>
      <c r="E155" s="328" t="s">
        <v>2746</v>
      </c>
      <c r="F155" s="328" t="s">
        <v>2747</v>
      </c>
      <c r="G155" s="328" t="s">
        <v>147</v>
      </c>
      <c r="H155" s="328" t="s">
        <v>2749</v>
      </c>
      <c r="I155" s="329" t="s">
        <v>2750</v>
      </c>
      <c r="J155" s="329" t="s">
        <v>207</v>
      </c>
      <c r="K155" s="330" t="s">
        <v>262</v>
      </c>
      <c r="L155" s="330" t="s">
        <v>322</v>
      </c>
      <c r="M155" s="329" t="s">
        <v>1777</v>
      </c>
      <c r="N155" s="329" t="s">
        <v>323</v>
      </c>
    </row>
    <row r="156" spans="1:14">
      <c r="A156" s="370">
        <v>10154</v>
      </c>
      <c r="B156" s="327" t="s">
        <v>2744</v>
      </c>
      <c r="C156" s="327" t="s">
        <v>2745</v>
      </c>
      <c r="D156" s="328" t="s">
        <v>1777</v>
      </c>
      <c r="E156" s="328" t="s">
        <v>2746</v>
      </c>
      <c r="F156" s="328" t="s">
        <v>2747</v>
      </c>
      <c r="G156" s="328" t="s">
        <v>142</v>
      </c>
      <c r="H156" s="328" t="s">
        <v>2751</v>
      </c>
      <c r="I156" s="329" t="s">
        <v>2752</v>
      </c>
      <c r="J156" s="329" t="s">
        <v>207</v>
      </c>
      <c r="K156" s="330" t="s">
        <v>262</v>
      </c>
      <c r="L156" s="330" t="s">
        <v>322</v>
      </c>
      <c r="M156" s="329" t="s">
        <v>1777</v>
      </c>
      <c r="N156" s="329" t="s">
        <v>2753</v>
      </c>
    </row>
    <row r="157" spans="1:14">
      <c r="A157" s="370">
        <v>10155</v>
      </c>
      <c r="B157" s="327" t="s">
        <v>2744</v>
      </c>
      <c r="C157" s="327" t="s">
        <v>2745</v>
      </c>
      <c r="D157" s="328" t="s">
        <v>1777</v>
      </c>
      <c r="E157" s="328" t="s">
        <v>2746</v>
      </c>
      <c r="F157" s="328" t="s">
        <v>2747</v>
      </c>
      <c r="G157" s="328" t="s">
        <v>32</v>
      </c>
      <c r="H157" s="328" t="s">
        <v>2744</v>
      </c>
      <c r="I157" s="329" t="s">
        <v>2745</v>
      </c>
      <c r="J157" s="329">
        <v>34</v>
      </c>
      <c r="K157" s="330" t="s">
        <v>262</v>
      </c>
      <c r="L157" s="330" t="s">
        <v>322</v>
      </c>
      <c r="M157" s="329" t="s">
        <v>1777</v>
      </c>
      <c r="N157" s="329" t="s">
        <v>323</v>
      </c>
    </row>
    <row r="158" spans="1:14">
      <c r="A158" s="370">
        <v>10156</v>
      </c>
      <c r="B158" s="327" t="s">
        <v>322</v>
      </c>
      <c r="C158" s="327" t="s">
        <v>2754</v>
      </c>
      <c r="D158" s="328" t="s">
        <v>936</v>
      </c>
      <c r="E158" s="328" t="s">
        <v>2755</v>
      </c>
      <c r="F158" s="328" t="s">
        <v>2756</v>
      </c>
      <c r="G158" s="328" t="s">
        <v>20</v>
      </c>
      <c r="H158" s="328" t="s">
        <v>2757</v>
      </c>
      <c r="I158" s="329" t="s">
        <v>2758</v>
      </c>
      <c r="J158" s="329" t="s">
        <v>207</v>
      </c>
      <c r="K158" s="330" t="s">
        <v>262</v>
      </c>
      <c r="L158" s="330" t="s">
        <v>322</v>
      </c>
      <c r="M158" s="329" t="s">
        <v>2188</v>
      </c>
      <c r="N158" s="329" t="s">
        <v>2759</v>
      </c>
    </row>
    <row r="159" spans="1:14">
      <c r="A159" s="370">
        <v>10157</v>
      </c>
      <c r="B159" s="327" t="s">
        <v>322</v>
      </c>
      <c r="C159" s="327" t="s">
        <v>2754</v>
      </c>
      <c r="D159" s="328" t="s">
        <v>936</v>
      </c>
      <c r="E159" s="328" t="s">
        <v>2755</v>
      </c>
      <c r="F159" s="328" t="s">
        <v>2756</v>
      </c>
      <c r="G159" s="328" t="s">
        <v>21</v>
      </c>
      <c r="H159" s="328" t="s">
        <v>2757</v>
      </c>
      <c r="I159" s="329" t="s">
        <v>2758</v>
      </c>
      <c r="J159" s="329" t="s">
        <v>207</v>
      </c>
      <c r="K159" s="330" t="s">
        <v>262</v>
      </c>
      <c r="L159" s="330" t="s">
        <v>322</v>
      </c>
      <c r="M159" s="329" t="s">
        <v>2188</v>
      </c>
      <c r="N159" s="329" t="s">
        <v>2759</v>
      </c>
    </row>
    <row r="160" spans="1:14">
      <c r="A160" s="370">
        <v>10158</v>
      </c>
      <c r="B160" s="327" t="s">
        <v>322</v>
      </c>
      <c r="C160" s="327" t="s">
        <v>2754</v>
      </c>
      <c r="D160" s="328" t="s">
        <v>936</v>
      </c>
      <c r="E160" s="328" t="s">
        <v>2755</v>
      </c>
      <c r="F160" s="328" t="s">
        <v>2756</v>
      </c>
      <c r="G160" s="328" t="s">
        <v>147</v>
      </c>
      <c r="H160" s="328" t="s">
        <v>2757</v>
      </c>
      <c r="I160" s="329" t="s">
        <v>2758</v>
      </c>
      <c r="J160" s="329" t="s">
        <v>207</v>
      </c>
      <c r="K160" s="330" t="s">
        <v>262</v>
      </c>
      <c r="L160" s="330" t="s">
        <v>322</v>
      </c>
      <c r="M160" s="329" t="s">
        <v>2188</v>
      </c>
      <c r="N160" s="329" t="s">
        <v>2759</v>
      </c>
    </row>
    <row r="161" spans="1:14">
      <c r="A161" s="370">
        <v>10159</v>
      </c>
      <c r="B161" s="327" t="s">
        <v>2304</v>
      </c>
      <c r="C161" s="327"/>
      <c r="D161" s="328" t="s">
        <v>557</v>
      </c>
      <c r="E161" s="328" t="s">
        <v>2760</v>
      </c>
      <c r="F161" s="328" t="s">
        <v>2761</v>
      </c>
      <c r="G161" s="328" t="s">
        <v>147</v>
      </c>
      <c r="H161" s="328" t="s">
        <v>2311</v>
      </c>
      <c r="I161" s="329" t="s">
        <v>2312</v>
      </c>
      <c r="J161" s="329" t="s">
        <v>207</v>
      </c>
      <c r="K161" s="330" t="s">
        <v>262</v>
      </c>
      <c r="L161" s="330" t="s">
        <v>263</v>
      </c>
      <c r="M161" s="329" t="s">
        <v>557</v>
      </c>
      <c r="N161" s="329" t="s">
        <v>2760</v>
      </c>
    </row>
    <row r="162" spans="1:14">
      <c r="A162" s="370">
        <v>10160</v>
      </c>
      <c r="B162" s="327" t="s">
        <v>2304</v>
      </c>
      <c r="C162" s="327"/>
      <c r="D162" s="328" t="s">
        <v>2762</v>
      </c>
      <c r="E162" s="328" t="s">
        <v>2763</v>
      </c>
      <c r="F162" s="328" t="s">
        <v>2764</v>
      </c>
      <c r="G162" s="328" t="s">
        <v>147</v>
      </c>
      <c r="H162" s="328" t="s">
        <v>2765</v>
      </c>
      <c r="I162" s="329" t="s">
        <v>2766</v>
      </c>
      <c r="J162" s="329" t="s">
        <v>207</v>
      </c>
      <c r="K162" s="330" t="s">
        <v>262</v>
      </c>
      <c r="L162" s="330" t="s">
        <v>263</v>
      </c>
      <c r="M162" s="329" t="s">
        <v>2762</v>
      </c>
      <c r="N162" s="329" t="s">
        <v>2763</v>
      </c>
    </row>
    <row r="163" spans="1:14">
      <c r="A163" s="370">
        <v>10161</v>
      </c>
      <c r="B163" s="327" t="s">
        <v>2767</v>
      </c>
      <c r="C163" s="327" t="s">
        <v>2768</v>
      </c>
      <c r="D163" s="328" t="s">
        <v>918</v>
      </c>
      <c r="E163" s="328" t="s">
        <v>2769</v>
      </c>
      <c r="F163" s="328" t="s">
        <v>2770</v>
      </c>
      <c r="G163" s="328" t="s">
        <v>137</v>
      </c>
      <c r="H163" s="328" t="s">
        <v>917</v>
      </c>
      <c r="I163" s="329" t="s">
        <v>2771</v>
      </c>
      <c r="J163" s="329" t="s">
        <v>207</v>
      </c>
      <c r="K163" s="330" t="s">
        <v>262</v>
      </c>
      <c r="L163" s="330" t="s">
        <v>263</v>
      </c>
      <c r="M163" s="329" t="s">
        <v>918</v>
      </c>
      <c r="N163" s="329" t="s">
        <v>2772</v>
      </c>
    </row>
    <row r="164" spans="1:14">
      <c r="A164" s="370">
        <v>10162</v>
      </c>
      <c r="B164" s="327" t="s">
        <v>2767</v>
      </c>
      <c r="C164" s="327" t="s">
        <v>2768</v>
      </c>
      <c r="D164" s="328" t="s">
        <v>918</v>
      </c>
      <c r="E164" s="328" t="s">
        <v>2769</v>
      </c>
      <c r="F164" s="328" t="s">
        <v>2770</v>
      </c>
      <c r="G164" s="328" t="s">
        <v>24</v>
      </c>
      <c r="H164" s="328" t="s">
        <v>1856</v>
      </c>
      <c r="I164" s="329" t="s">
        <v>2773</v>
      </c>
      <c r="J164" s="329" t="s">
        <v>207</v>
      </c>
      <c r="K164" s="330" t="s">
        <v>262</v>
      </c>
      <c r="L164" s="330" t="s">
        <v>263</v>
      </c>
      <c r="M164" s="329" t="s">
        <v>918</v>
      </c>
      <c r="N164" s="329" t="s">
        <v>1857</v>
      </c>
    </row>
    <row r="165" spans="1:14">
      <c r="A165" s="370">
        <v>10163</v>
      </c>
      <c r="B165" s="327" t="s">
        <v>2304</v>
      </c>
      <c r="C165" s="327"/>
      <c r="D165" s="328" t="s">
        <v>573</v>
      </c>
      <c r="E165" s="328" t="s">
        <v>2774</v>
      </c>
      <c r="F165" s="328" t="s">
        <v>2775</v>
      </c>
      <c r="G165" s="328" t="s">
        <v>147</v>
      </c>
      <c r="H165" s="328" t="s">
        <v>2776</v>
      </c>
      <c r="I165" s="329" t="s">
        <v>2777</v>
      </c>
      <c r="J165" s="329" t="s">
        <v>207</v>
      </c>
      <c r="K165" s="330" t="s">
        <v>262</v>
      </c>
      <c r="L165" s="330" t="s">
        <v>263</v>
      </c>
      <c r="M165" s="329" t="s">
        <v>573</v>
      </c>
      <c r="N165" s="329" t="s">
        <v>2774</v>
      </c>
    </row>
    <row r="166" spans="1:14">
      <c r="A166" s="370">
        <v>10164</v>
      </c>
      <c r="B166" s="327" t="s">
        <v>2304</v>
      </c>
      <c r="C166" s="327"/>
      <c r="D166" s="328" t="s">
        <v>1860</v>
      </c>
      <c r="E166" s="328" t="s">
        <v>2778</v>
      </c>
      <c r="F166" s="328" t="s">
        <v>2779</v>
      </c>
      <c r="G166" s="328" t="s">
        <v>147</v>
      </c>
      <c r="H166" s="328" t="s">
        <v>2780</v>
      </c>
      <c r="I166" s="329" t="s">
        <v>2781</v>
      </c>
      <c r="J166" s="329" t="s">
        <v>207</v>
      </c>
      <c r="K166" s="330" t="s">
        <v>262</v>
      </c>
      <c r="L166" s="330" t="s">
        <v>263</v>
      </c>
      <c r="M166" s="329" t="s">
        <v>1860</v>
      </c>
      <c r="N166" s="329" t="s">
        <v>2778</v>
      </c>
    </row>
    <row r="167" spans="1:14">
      <c r="A167" s="370">
        <v>10165</v>
      </c>
      <c r="B167" s="327" t="s">
        <v>2304</v>
      </c>
      <c r="C167" s="327"/>
      <c r="D167" s="328" t="s">
        <v>281</v>
      </c>
      <c r="E167" s="328" t="s">
        <v>2782</v>
      </c>
      <c r="F167" s="328" t="s">
        <v>2783</v>
      </c>
      <c r="G167" s="328" t="s">
        <v>147</v>
      </c>
      <c r="H167" s="328" t="s">
        <v>2784</v>
      </c>
      <c r="I167" s="329" t="s">
        <v>2785</v>
      </c>
      <c r="J167" s="329" t="s">
        <v>207</v>
      </c>
      <c r="K167" s="330" t="s">
        <v>262</v>
      </c>
      <c r="L167" s="330" t="s">
        <v>263</v>
      </c>
      <c r="M167" s="329" t="s">
        <v>281</v>
      </c>
      <c r="N167" s="329" t="s">
        <v>2782</v>
      </c>
    </row>
    <row r="168" spans="1:14">
      <c r="A168" s="370">
        <v>10166</v>
      </c>
      <c r="B168" s="327" t="s">
        <v>2304</v>
      </c>
      <c r="C168" s="327"/>
      <c r="D168" s="328" t="s">
        <v>2786</v>
      </c>
      <c r="E168" s="328" t="s">
        <v>2787</v>
      </c>
      <c r="F168" s="328" t="s">
        <v>2788</v>
      </c>
      <c r="G168" s="328" t="s">
        <v>147</v>
      </c>
      <c r="H168" s="328" t="s">
        <v>2789</v>
      </c>
      <c r="I168" s="329" t="s">
        <v>2790</v>
      </c>
      <c r="J168" s="329" t="s">
        <v>207</v>
      </c>
      <c r="K168" s="330" t="s">
        <v>262</v>
      </c>
      <c r="L168" s="330" t="s">
        <v>263</v>
      </c>
      <c r="M168" s="329" t="s">
        <v>2786</v>
      </c>
      <c r="N168" s="329" t="s">
        <v>2787</v>
      </c>
    </row>
    <row r="169" spans="1:14">
      <c r="A169" s="370">
        <v>10167</v>
      </c>
      <c r="B169" s="327" t="s">
        <v>2304</v>
      </c>
      <c r="C169" s="327"/>
      <c r="D169" s="328" t="s">
        <v>1657</v>
      </c>
      <c r="E169" s="328" t="s">
        <v>2791</v>
      </c>
      <c r="F169" s="328" t="s">
        <v>2792</v>
      </c>
      <c r="G169" s="328" t="s">
        <v>20</v>
      </c>
      <c r="H169" s="328" t="s">
        <v>2793</v>
      </c>
      <c r="I169" s="329" t="s">
        <v>2794</v>
      </c>
      <c r="J169" s="329" t="s">
        <v>207</v>
      </c>
      <c r="K169" s="330" t="s">
        <v>262</v>
      </c>
      <c r="L169" s="330" t="s">
        <v>263</v>
      </c>
      <c r="M169" s="329" t="s">
        <v>1657</v>
      </c>
      <c r="N169" s="329" t="s">
        <v>2791</v>
      </c>
    </row>
    <row r="170" spans="1:14">
      <c r="A170" s="370">
        <v>10168</v>
      </c>
      <c r="B170" s="327" t="s">
        <v>2304</v>
      </c>
      <c r="C170" s="327"/>
      <c r="D170" s="328" t="s">
        <v>1657</v>
      </c>
      <c r="E170" s="328" t="s">
        <v>2791</v>
      </c>
      <c r="F170" s="328" t="s">
        <v>2792</v>
      </c>
      <c r="G170" s="328" t="s">
        <v>147</v>
      </c>
      <c r="H170" s="328" t="s">
        <v>2793</v>
      </c>
      <c r="I170" s="329" t="s">
        <v>2794</v>
      </c>
      <c r="J170" s="329" t="s">
        <v>207</v>
      </c>
      <c r="K170" s="330" t="s">
        <v>262</v>
      </c>
      <c r="L170" s="330" t="s">
        <v>263</v>
      </c>
      <c r="M170" s="329" t="s">
        <v>1657</v>
      </c>
      <c r="N170" s="329" t="s">
        <v>2791</v>
      </c>
    </row>
    <row r="171" spans="1:14">
      <c r="A171" s="370">
        <v>10169</v>
      </c>
      <c r="B171" s="327" t="s">
        <v>2795</v>
      </c>
      <c r="C171" s="327" t="s">
        <v>2796</v>
      </c>
      <c r="D171" s="328" t="s">
        <v>1439</v>
      </c>
      <c r="E171" s="328" t="s">
        <v>2797</v>
      </c>
      <c r="F171" s="328" t="s">
        <v>2798</v>
      </c>
      <c r="G171" s="328" t="s">
        <v>147</v>
      </c>
      <c r="H171" s="328" t="s">
        <v>2795</v>
      </c>
      <c r="I171" s="329" t="s">
        <v>2799</v>
      </c>
      <c r="J171" s="329" t="s">
        <v>207</v>
      </c>
      <c r="K171" s="330" t="s">
        <v>262</v>
      </c>
      <c r="L171" s="330" t="s">
        <v>263</v>
      </c>
      <c r="M171" s="329" t="s">
        <v>1439</v>
      </c>
      <c r="N171" s="329" t="s">
        <v>2797</v>
      </c>
    </row>
    <row r="172" spans="1:14">
      <c r="A172" s="370">
        <v>10170</v>
      </c>
      <c r="B172" s="327" t="s">
        <v>2304</v>
      </c>
      <c r="C172" s="327"/>
      <c r="D172" s="328" t="s">
        <v>549</v>
      </c>
      <c r="E172" s="328" t="s">
        <v>2800</v>
      </c>
      <c r="F172" s="328" t="s">
        <v>2801</v>
      </c>
      <c r="G172" s="328" t="s">
        <v>147</v>
      </c>
      <c r="H172" s="328" t="s">
        <v>2802</v>
      </c>
      <c r="I172" s="329" t="s">
        <v>2803</v>
      </c>
      <c r="J172" s="329" t="s">
        <v>207</v>
      </c>
      <c r="K172" s="330" t="s">
        <v>262</v>
      </c>
      <c r="L172" s="330" t="s">
        <v>263</v>
      </c>
      <c r="M172" s="329" t="s">
        <v>549</v>
      </c>
      <c r="N172" s="329" t="s">
        <v>2800</v>
      </c>
    </row>
    <row r="173" spans="1:14">
      <c r="A173" s="370">
        <v>10171</v>
      </c>
      <c r="B173" s="327" t="s">
        <v>1437</v>
      </c>
      <c r="C173" s="327" t="s">
        <v>2804</v>
      </c>
      <c r="D173" s="328" t="s">
        <v>1439</v>
      </c>
      <c r="E173" s="328" t="s">
        <v>2805</v>
      </c>
      <c r="F173" s="328" t="s">
        <v>2806</v>
      </c>
      <c r="G173" s="328" t="s">
        <v>20</v>
      </c>
      <c r="H173" s="328" t="s">
        <v>1437</v>
      </c>
      <c r="I173" s="329" t="s">
        <v>2804</v>
      </c>
      <c r="J173" s="329" t="s">
        <v>207</v>
      </c>
      <c r="K173" s="330" t="s">
        <v>262</v>
      </c>
      <c r="L173" s="330" t="s">
        <v>263</v>
      </c>
      <c r="M173" s="329" t="s">
        <v>1439</v>
      </c>
      <c r="N173" s="329" t="s">
        <v>1438</v>
      </c>
    </row>
    <row r="174" spans="1:14">
      <c r="A174" s="370">
        <v>10172</v>
      </c>
      <c r="B174" s="327" t="s">
        <v>1437</v>
      </c>
      <c r="C174" s="327" t="s">
        <v>2804</v>
      </c>
      <c r="D174" s="328" t="s">
        <v>1439</v>
      </c>
      <c r="E174" s="328" t="s">
        <v>2805</v>
      </c>
      <c r="F174" s="328" t="s">
        <v>2806</v>
      </c>
      <c r="G174" s="328" t="s">
        <v>147</v>
      </c>
      <c r="H174" s="328" t="s">
        <v>2807</v>
      </c>
      <c r="I174" s="329" t="s">
        <v>2808</v>
      </c>
      <c r="J174" s="329" t="s">
        <v>207</v>
      </c>
      <c r="K174" s="330" t="s">
        <v>262</v>
      </c>
      <c r="L174" s="330" t="s">
        <v>263</v>
      </c>
      <c r="M174" s="329" t="s">
        <v>1439</v>
      </c>
      <c r="N174" s="329" t="s">
        <v>1438</v>
      </c>
    </row>
    <row r="175" spans="1:14">
      <c r="A175" s="370">
        <v>10173</v>
      </c>
      <c r="B175" s="327" t="s">
        <v>2809</v>
      </c>
      <c r="C175" s="327" t="s">
        <v>2810</v>
      </c>
      <c r="D175" s="328" t="s">
        <v>1442</v>
      </c>
      <c r="E175" s="328" t="s">
        <v>1441</v>
      </c>
      <c r="F175" s="328" t="s">
        <v>2811</v>
      </c>
      <c r="G175" s="328" t="s">
        <v>20</v>
      </c>
      <c r="H175" s="328" t="s">
        <v>1440</v>
      </c>
      <c r="I175" s="329" t="s">
        <v>2812</v>
      </c>
      <c r="J175" s="329" t="s">
        <v>207</v>
      </c>
      <c r="K175" s="330" t="s">
        <v>262</v>
      </c>
      <c r="L175" s="330" t="s">
        <v>263</v>
      </c>
      <c r="M175" s="329" t="s">
        <v>1442</v>
      </c>
      <c r="N175" s="329" t="s">
        <v>1441</v>
      </c>
    </row>
    <row r="176" spans="1:14">
      <c r="A176" s="370">
        <v>10174</v>
      </c>
      <c r="B176" s="327" t="s">
        <v>2809</v>
      </c>
      <c r="C176" s="327" t="s">
        <v>2810</v>
      </c>
      <c r="D176" s="328" t="s">
        <v>1442</v>
      </c>
      <c r="E176" s="328" t="s">
        <v>1441</v>
      </c>
      <c r="F176" s="328" t="s">
        <v>2811</v>
      </c>
      <c r="G176" s="328" t="s">
        <v>147</v>
      </c>
      <c r="H176" s="328" t="s">
        <v>1440</v>
      </c>
      <c r="I176" s="329" t="s">
        <v>2812</v>
      </c>
      <c r="J176" s="329" t="s">
        <v>207</v>
      </c>
      <c r="K176" s="330" t="s">
        <v>262</v>
      </c>
      <c r="L176" s="330" t="s">
        <v>263</v>
      </c>
      <c r="M176" s="329" t="s">
        <v>1442</v>
      </c>
      <c r="N176" s="329" t="s">
        <v>1441</v>
      </c>
    </row>
    <row r="177" spans="1:14">
      <c r="A177" s="370">
        <v>10175</v>
      </c>
      <c r="B177" s="327" t="s">
        <v>2813</v>
      </c>
      <c r="C177" s="327" t="s">
        <v>2814</v>
      </c>
      <c r="D177" s="328" t="s">
        <v>1203</v>
      </c>
      <c r="E177" s="328" t="s">
        <v>2815</v>
      </c>
      <c r="F177" s="328" t="s">
        <v>2816</v>
      </c>
      <c r="G177" s="328" t="s">
        <v>147</v>
      </c>
      <c r="H177" s="328" t="s">
        <v>2817</v>
      </c>
      <c r="I177" s="329" t="s">
        <v>2818</v>
      </c>
      <c r="J177" s="329" t="s">
        <v>207</v>
      </c>
      <c r="K177" s="330" t="s">
        <v>262</v>
      </c>
      <c r="L177" s="330" t="s">
        <v>263</v>
      </c>
      <c r="M177" s="329" t="s">
        <v>1203</v>
      </c>
      <c r="N177" s="329" t="s">
        <v>2815</v>
      </c>
    </row>
    <row r="178" spans="1:14">
      <c r="A178" s="370">
        <v>10176</v>
      </c>
      <c r="B178" s="327" t="s">
        <v>2819</v>
      </c>
      <c r="C178" s="327" t="s">
        <v>2820</v>
      </c>
      <c r="D178" s="328" t="s">
        <v>271</v>
      </c>
      <c r="E178" s="328" t="s">
        <v>2821</v>
      </c>
      <c r="F178" s="328" t="s">
        <v>2822</v>
      </c>
      <c r="G178" s="328" t="s">
        <v>20</v>
      </c>
      <c r="H178" s="328" t="s">
        <v>2823</v>
      </c>
      <c r="I178" s="329" t="s">
        <v>2824</v>
      </c>
      <c r="J178" s="329" t="s">
        <v>207</v>
      </c>
      <c r="K178" s="330" t="s">
        <v>262</v>
      </c>
      <c r="L178" s="330" t="s">
        <v>263</v>
      </c>
      <c r="M178" s="329" t="s">
        <v>2825</v>
      </c>
      <c r="N178" s="329" t="s">
        <v>2826</v>
      </c>
    </row>
    <row r="179" spans="1:14">
      <c r="A179" s="370">
        <v>10177</v>
      </c>
      <c r="B179" s="327" t="s">
        <v>2819</v>
      </c>
      <c r="C179" s="327" t="s">
        <v>2820</v>
      </c>
      <c r="D179" s="328" t="s">
        <v>271</v>
      </c>
      <c r="E179" s="328" t="s">
        <v>2821</v>
      </c>
      <c r="F179" s="328" t="s">
        <v>2822</v>
      </c>
      <c r="G179" s="328" t="s">
        <v>147</v>
      </c>
      <c r="H179" s="328" t="s">
        <v>2827</v>
      </c>
      <c r="I179" s="329" t="s">
        <v>2828</v>
      </c>
      <c r="J179" s="329" t="s">
        <v>207</v>
      </c>
      <c r="K179" s="330" t="s">
        <v>262</v>
      </c>
      <c r="L179" s="330" t="s">
        <v>263</v>
      </c>
      <c r="M179" s="329" t="s">
        <v>2825</v>
      </c>
      <c r="N179" s="329" t="s">
        <v>2826</v>
      </c>
    </row>
    <row r="180" spans="1:14">
      <c r="A180" s="370">
        <v>10178</v>
      </c>
      <c r="B180" s="327" t="s">
        <v>1528</v>
      </c>
      <c r="C180" s="327" t="s">
        <v>2829</v>
      </c>
      <c r="D180" s="328" t="s">
        <v>266</v>
      </c>
      <c r="E180" s="328" t="s">
        <v>2830</v>
      </c>
      <c r="F180" s="328" t="s">
        <v>2831</v>
      </c>
      <c r="G180" s="328" t="s">
        <v>147</v>
      </c>
      <c r="H180" s="328" t="s">
        <v>1528</v>
      </c>
      <c r="I180" s="329" t="s">
        <v>2829</v>
      </c>
      <c r="J180" s="329" t="s">
        <v>207</v>
      </c>
      <c r="K180" s="330" t="s">
        <v>262</v>
      </c>
      <c r="L180" s="330" t="s">
        <v>263</v>
      </c>
      <c r="M180" s="329" t="s">
        <v>266</v>
      </c>
      <c r="N180" s="329" t="s">
        <v>2830</v>
      </c>
    </row>
    <row r="181" spans="1:14">
      <c r="A181" s="370">
        <v>10179</v>
      </c>
      <c r="B181" s="327" t="s">
        <v>2832</v>
      </c>
      <c r="C181" s="327" t="s">
        <v>2833</v>
      </c>
      <c r="D181" s="328" t="s">
        <v>2834</v>
      </c>
      <c r="E181" s="328" t="s">
        <v>2835</v>
      </c>
      <c r="F181" s="328" t="s">
        <v>2836</v>
      </c>
      <c r="G181" s="328" t="s">
        <v>21</v>
      </c>
      <c r="H181" s="328" t="s">
        <v>1778</v>
      </c>
      <c r="I181" s="329" t="s">
        <v>2837</v>
      </c>
      <c r="J181" s="329" t="s">
        <v>207</v>
      </c>
      <c r="K181" s="330" t="s">
        <v>262</v>
      </c>
      <c r="L181" s="330" t="s">
        <v>263</v>
      </c>
      <c r="M181" s="329" t="s">
        <v>535</v>
      </c>
      <c r="N181" s="329" t="s">
        <v>534</v>
      </c>
    </row>
    <row r="182" spans="1:14">
      <c r="A182" s="370">
        <v>10180</v>
      </c>
      <c r="B182" s="327" t="s">
        <v>2832</v>
      </c>
      <c r="C182" s="327" t="s">
        <v>2833</v>
      </c>
      <c r="D182" s="328" t="s">
        <v>2834</v>
      </c>
      <c r="E182" s="328" t="s">
        <v>2835</v>
      </c>
      <c r="F182" s="328" t="s">
        <v>2836</v>
      </c>
      <c r="G182" s="328" t="s">
        <v>147</v>
      </c>
      <c r="H182" s="328" t="s">
        <v>1778</v>
      </c>
      <c r="I182" s="329" t="s">
        <v>2837</v>
      </c>
      <c r="J182" s="329" t="s">
        <v>207</v>
      </c>
      <c r="K182" s="330" t="s">
        <v>262</v>
      </c>
      <c r="L182" s="330" t="s">
        <v>263</v>
      </c>
      <c r="M182" s="329" t="s">
        <v>535</v>
      </c>
      <c r="N182" s="329" t="s">
        <v>534</v>
      </c>
    </row>
    <row r="183" spans="1:14">
      <c r="A183" s="370">
        <v>10181</v>
      </c>
      <c r="B183" s="327" t="s">
        <v>2832</v>
      </c>
      <c r="C183" s="327" t="s">
        <v>2833</v>
      </c>
      <c r="D183" s="328" t="s">
        <v>2834</v>
      </c>
      <c r="E183" s="328" t="s">
        <v>2835</v>
      </c>
      <c r="F183" s="328" t="s">
        <v>2836</v>
      </c>
      <c r="G183" s="328" t="s">
        <v>142</v>
      </c>
      <c r="H183" s="328" t="s">
        <v>1778</v>
      </c>
      <c r="I183" s="329" t="s">
        <v>2837</v>
      </c>
      <c r="J183" s="329" t="s">
        <v>207</v>
      </c>
      <c r="K183" s="330" t="s">
        <v>262</v>
      </c>
      <c r="L183" s="330" t="s">
        <v>263</v>
      </c>
      <c r="M183" s="329" t="s">
        <v>535</v>
      </c>
      <c r="N183" s="329" t="s">
        <v>534</v>
      </c>
    </row>
    <row r="184" spans="1:14">
      <c r="A184" s="370">
        <v>10182</v>
      </c>
      <c r="B184" s="327" t="s">
        <v>1858</v>
      </c>
      <c r="C184" s="327" t="s">
        <v>2838</v>
      </c>
      <c r="D184" s="328" t="s">
        <v>1860</v>
      </c>
      <c r="E184" s="328" t="s">
        <v>1859</v>
      </c>
      <c r="F184" s="328" t="s">
        <v>2839</v>
      </c>
      <c r="G184" s="328" t="s">
        <v>20</v>
      </c>
      <c r="H184" s="328" t="s">
        <v>1858</v>
      </c>
      <c r="I184" s="329" t="s">
        <v>2838</v>
      </c>
      <c r="J184" s="329" t="s">
        <v>207</v>
      </c>
      <c r="K184" s="330" t="s">
        <v>262</v>
      </c>
      <c r="L184" s="330" t="s">
        <v>263</v>
      </c>
      <c r="M184" s="329" t="s">
        <v>1860</v>
      </c>
      <c r="N184" s="329" t="s">
        <v>1859</v>
      </c>
    </row>
    <row r="185" spans="1:14">
      <c r="A185" s="370">
        <v>10183</v>
      </c>
      <c r="B185" s="327" t="s">
        <v>1858</v>
      </c>
      <c r="C185" s="327" t="s">
        <v>2838</v>
      </c>
      <c r="D185" s="328" t="s">
        <v>1860</v>
      </c>
      <c r="E185" s="328" t="s">
        <v>1859</v>
      </c>
      <c r="F185" s="328" t="s">
        <v>2839</v>
      </c>
      <c r="G185" s="328" t="s">
        <v>147</v>
      </c>
      <c r="H185" s="328" t="s">
        <v>1858</v>
      </c>
      <c r="I185" s="329" t="s">
        <v>2838</v>
      </c>
      <c r="J185" s="329" t="s">
        <v>207</v>
      </c>
      <c r="K185" s="330" t="s">
        <v>262</v>
      </c>
      <c r="L185" s="330" t="s">
        <v>263</v>
      </c>
      <c r="M185" s="329" t="s">
        <v>1860</v>
      </c>
      <c r="N185" s="329" t="s">
        <v>1859</v>
      </c>
    </row>
    <row r="186" spans="1:14">
      <c r="A186" s="370">
        <v>10184</v>
      </c>
      <c r="B186" s="327" t="s">
        <v>1858</v>
      </c>
      <c r="C186" s="327" t="s">
        <v>2838</v>
      </c>
      <c r="D186" s="328" t="s">
        <v>1860</v>
      </c>
      <c r="E186" s="328" t="s">
        <v>1859</v>
      </c>
      <c r="F186" s="328" t="s">
        <v>2839</v>
      </c>
      <c r="G186" s="328" t="s">
        <v>137</v>
      </c>
      <c r="H186" s="328" t="s">
        <v>536</v>
      </c>
      <c r="I186" s="329" t="s">
        <v>2840</v>
      </c>
      <c r="J186" s="329" t="s">
        <v>207</v>
      </c>
      <c r="K186" s="330" t="s">
        <v>262</v>
      </c>
      <c r="L186" s="330" t="s">
        <v>263</v>
      </c>
      <c r="M186" s="329" t="s">
        <v>1860</v>
      </c>
      <c r="N186" s="329" t="s">
        <v>1859</v>
      </c>
    </row>
    <row r="187" spans="1:14">
      <c r="A187" s="370">
        <v>10185</v>
      </c>
      <c r="B187" s="327" t="s">
        <v>1858</v>
      </c>
      <c r="C187" s="327" t="s">
        <v>2838</v>
      </c>
      <c r="D187" s="328" t="s">
        <v>1860</v>
      </c>
      <c r="E187" s="328" t="s">
        <v>1859</v>
      </c>
      <c r="F187" s="328" t="s">
        <v>2839</v>
      </c>
      <c r="G187" s="328" t="s">
        <v>24</v>
      </c>
      <c r="H187" s="328" t="s">
        <v>1858</v>
      </c>
      <c r="I187" s="329" t="s">
        <v>2838</v>
      </c>
      <c r="J187" s="329" t="s">
        <v>207</v>
      </c>
      <c r="K187" s="330" t="s">
        <v>262</v>
      </c>
      <c r="L187" s="330" t="s">
        <v>263</v>
      </c>
      <c r="M187" s="329" t="s">
        <v>1860</v>
      </c>
      <c r="N187" s="329" t="s">
        <v>1859</v>
      </c>
    </row>
    <row r="188" spans="1:14">
      <c r="A188" s="370">
        <v>10186</v>
      </c>
      <c r="B188" s="327" t="s">
        <v>1443</v>
      </c>
      <c r="C188" s="327" t="s">
        <v>2841</v>
      </c>
      <c r="D188" s="328" t="s">
        <v>1445</v>
      </c>
      <c r="E188" s="328" t="s">
        <v>1444</v>
      </c>
      <c r="F188" s="328" t="s">
        <v>2842</v>
      </c>
      <c r="G188" s="328" t="s">
        <v>20</v>
      </c>
      <c r="H188" s="328" t="s">
        <v>1443</v>
      </c>
      <c r="I188" s="329" t="s">
        <v>2841</v>
      </c>
      <c r="J188" s="329" t="s">
        <v>207</v>
      </c>
      <c r="K188" s="330" t="s">
        <v>262</v>
      </c>
      <c r="L188" s="330" t="s">
        <v>263</v>
      </c>
      <c r="M188" s="329" t="s">
        <v>1445</v>
      </c>
      <c r="N188" s="329" t="s">
        <v>1444</v>
      </c>
    </row>
    <row r="189" spans="1:14">
      <c r="A189" s="370">
        <v>10187</v>
      </c>
      <c r="B189" s="327" t="s">
        <v>1443</v>
      </c>
      <c r="C189" s="327" t="s">
        <v>2841</v>
      </c>
      <c r="D189" s="328" t="s">
        <v>1445</v>
      </c>
      <c r="E189" s="328" t="s">
        <v>1444</v>
      </c>
      <c r="F189" s="328" t="s">
        <v>2842</v>
      </c>
      <c r="G189" s="328" t="s">
        <v>21</v>
      </c>
      <c r="H189" s="328" t="s">
        <v>1443</v>
      </c>
      <c r="I189" s="329" t="s">
        <v>2841</v>
      </c>
      <c r="J189" s="329" t="s">
        <v>207</v>
      </c>
      <c r="K189" s="330" t="s">
        <v>262</v>
      </c>
      <c r="L189" s="330" t="s">
        <v>263</v>
      </c>
      <c r="M189" s="329" t="s">
        <v>1445</v>
      </c>
      <c r="N189" s="329" t="s">
        <v>1444</v>
      </c>
    </row>
    <row r="190" spans="1:14">
      <c r="A190" s="370">
        <v>10188</v>
      </c>
      <c r="B190" s="327" t="s">
        <v>1443</v>
      </c>
      <c r="C190" s="327" t="s">
        <v>2841</v>
      </c>
      <c r="D190" s="328" t="s">
        <v>1445</v>
      </c>
      <c r="E190" s="328" t="s">
        <v>1444</v>
      </c>
      <c r="F190" s="328" t="s">
        <v>2842</v>
      </c>
      <c r="G190" s="328" t="s">
        <v>147</v>
      </c>
      <c r="H190" s="328" t="s">
        <v>1443</v>
      </c>
      <c r="I190" s="329" t="s">
        <v>2841</v>
      </c>
      <c r="J190" s="329" t="s">
        <v>207</v>
      </c>
      <c r="K190" s="330" t="s">
        <v>262</v>
      </c>
      <c r="L190" s="330" t="s">
        <v>263</v>
      </c>
      <c r="M190" s="329" t="s">
        <v>1445</v>
      </c>
      <c r="N190" s="329" t="s">
        <v>1444</v>
      </c>
    </row>
    <row r="191" spans="1:14">
      <c r="A191" s="370">
        <v>10189</v>
      </c>
      <c r="B191" s="327" t="s">
        <v>2304</v>
      </c>
      <c r="C191" s="327"/>
      <c r="D191" s="328" t="s">
        <v>2843</v>
      </c>
      <c r="E191" s="328" t="s">
        <v>2844</v>
      </c>
      <c r="F191" s="328" t="s">
        <v>2845</v>
      </c>
      <c r="G191" s="328" t="s">
        <v>20</v>
      </c>
      <c r="H191" s="328" t="s">
        <v>2846</v>
      </c>
      <c r="I191" s="329" t="s">
        <v>2847</v>
      </c>
      <c r="J191" s="329" t="s">
        <v>207</v>
      </c>
      <c r="K191" s="330" t="s">
        <v>262</v>
      </c>
      <c r="L191" s="330" t="s">
        <v>263</v>
      </c>
      <c r="M191" s="329" t="s">
        <v>2843</v>
      </c>
      <c r="N191" s="329" t="s">
        <v>2844</v>
      </c>
    </row>
    <row r="192" spans="1:14">
      <c r="A192" s="370">
        <v>10190</v>
      </c>
      <c r="B192" s="327" t="s">
        <v>1446</v>
      </c>
      <c r="C192" s="327" t="s">
        <v>2848</v>
      </c>
      <c r="D192" s="328" t="s">
        <v>1447</v>
      </c>
      <c r="E192" s="328" t="s">
        <v>2849</v>
      </c>
      <c r="F192" s="328" t="s">
        <v>2850</v>
      </c>
      <c r="G192" s="328" t="s">
        <v>20</v>
      </c>
      <c r="H192" s="328" t="s">
        <v>1446</v>
      </c>
      <c r="I192" s="329" t="s">
        <v>2848</v>
      </c>
      <c r="J192" s="329" t="s">
        <v>207</v>
      </c>
      <c r="K192" s="330" t="s">
        <v>262</v>
      </c>
      <c r="L192" s="330" t="s">
        <v>263</v>
      </c>
      <c r="M192" s="329" t="s">
        <v>1447</v>
      </c>
      <c r="N192" s="329" t="s">
        <v>2849</v>
      </c>
    </row>
    <row r="193" spans="1:14">
      <c r="A193" s="370">
        <v>10191</v>
      </c>
      <c r="B193" s="327" t="s">
        <v>1446</v>
      </c>
      <c r="C193" s="327" t="s">
        <v>2848</v>
      </c>
      <c r="D193" s="328" t="s">
        <v>1447</v>
      </c>
      <c r="E193" s="328" t="s">
        <v>2849</v>
      </c>
      <c r="F193" s="328" t="s">
        <v>2850</v>
      </c>
      <c r="G193" s="328" t="s">
        <v>21</v>
      </c>
      <c r="H193" s="328" t="s">
        <v>1446</v>
      </c>
      <c r="I193" s="329" t="s">
        <v>2848</v>
      </c>
      <c r="J193" s="329" t="s">
        <v>207</v>
      </c>
      <c r="K193" s="330" t="s">
        <v>262</v>
      </c>
      <c r="L193" s="330" t="s">
        <v>263</v>
      </c>
      <c r="M193" s="329" t="s">
        <v>1447</v>
      </c>
      <c r="N193" s="329" t="s">
        <v>2849</v>
      </c>
    </row>
    <row r="194" spans="1:14">
      <c r="A194" s="370">
        <v>10192</v>
      </c>
      <c r="B194" s="327" t="s">
        <v>1446</v>
      </c>
      <c r="C194" s="327" t="s">
        <v>2848</v>
      </c>
      <c r="D194" s="328" t="s">
        <v>1447</v>
      </c>
      <c r="E194" s="328" t="s">
        <v>2849</v>
      </c>
      <c r="F194" s="328" t="s">
        <v>2850</v>
      </c>
      <c r="G194" s="328" t="s">
        <v>147</v>
      </c>
      <c r="H194" s="328" t="s">
        <v>1446</v>
      </c>
      <c r="I194" s="329" t="s">
        <v>2848</v>
      </c>
      <c r="J194" s="329" t="s">
        <v>207</v>
      </c>
      <c r="K194" s="330" t="s">
        <v>262</v>
      </c>
      <c r="L194" s="330" t="s">
        <v>263</v>
      </c>
      <c r="M194" s="329" t="s">
        <v>1447</v>
      </c>
      <c r="N194" s="329" t="s">
        <v>2849</v>
      </c>
    </row>
    <row r="195" spans="1:14">
      <c r="A195" s="370">
        <v>10193</v>
      </c>
      <c r="B195" s="327" t="s">
        <v>1779</v>
      </c>
      <c r="C195" s="327" t="s">
        <v>2851</v>
      </c>
      <c r="D195" s="328" t="s">
        <v>555</v>
      </c>
      <c r="E195" s="328" t="s">
        <v>2852</v>
      </c>
      <c r="F195" s="328" t="s">
        <v>2853</v>
      </c>
      <c r="G195" s="328" t="s">
        <v>21</v>
      </c>
      <c r="H195" s="328" t="s">
        <v>1779</v>
      </c>
      <c r="I195" s="329" t="s">
        <v>2851</v>
      </c>
      <c r="J195" s="329" t="s">
        <v>207</v>
      </c>
      <c r="K195" s="330" t="s">
        <v>262</v>
      </c>
      <c r="L195" s="330" t="s">
        <v>263</v>
      </c>
      <c r="M195" s="329" t="s">
        <v>555</v>
      </c>
      <c r="N195" s="329" t="s">
        <v>2852</v>
      </c>
    </row>
    <row r="196" spans="1:14">
      <c r="A196" s="370">
        <v>10194</v>
      </c>
      <c r="B196" s="327" t="s">
        <v>1779</v>
      </c>
      <c r="C196" s="327" t="s">
        <v>2851</v>
      </c>
      <c r="D196" s="328" t="s">
        <v>555</v>
      </c>
      <c r="E196" s="328" t="s">
        <v>2852</v>
      </c>
      <c r="F196" s="328" t="s">
        <v>2853</v>
      </c>
      <c r="G196" s="328" t="s">
        <v>147</v>
      </c>
      <c r="H196" s="328" t="s">
        <v>1779</v>
      </c>
      <c r="I196" s="329" t="s">
        <v>2851</v>
      </c>
      <c r="J196" s="329" t="s">
        <v>207</v>
      </c>
      <c r="K196" s="330" t="s">
        <v>262</v>
      </c>
      <c r="L196" s="330" t="s">
        <v>263</v>
      </c>
      <c r="M196" s="329" t="s">
        <v>555</v>
      </c>
      <c r="N196" s="329" t="s">
        <v>2852</v>
      </c>
    </row>
    <row r="197" spans="1:14">
      <c r="A197" s="370">
        <v>10195</v>
      </c>
      <c r="B197" s="327" t="s">
        <v>2854</v>
      </c>
      <c r="C197" s="327" t="s">
        <v>2855</v>
      </c>
      <c r="D197" s="328" t="s">
        <v>2856</v>
      </c>
      <c r="E197" s="328" t="s">
        <v>2857</v>
      </c>
      <c r="F197" s="328" t="s">
        <v>2858</v>
      </c>
      <c r="G197" s="328" t="s">
        <v>147</v>
      </c>
      <c r="H197" s="328" t="s">
        <v>2854</v>
      </c>
      <c r="I197" s="329" t="s">
        <v>2855</v>
      </c>
      <c r="J197" s="329" t="s">
        <v>207</v>
      </c>
      <c r="K197" s="330" t="s">
        <v>262</v>
      </c>
      <c r="L197" s="330" t="s">
        <v>263</v>
      </c>
      <c r="M197" s="329" t="s">
        <v>2856</v>
      </c>
      <c r="N197" s="329" t="s">
        <v>2857</v>
      </c>
    </row>
    <row r="198" spans="1:14">
      <c r="A198" s="370">
        <v>10196</v>
      </c>
      <c r="B198" s="327" t="s">
        <v>2859</v>
      </c>
      <c r="C198" s="327" t="s">
        <v>2860</v>
      </c>
      <c r="D198" s="328" t="s">
        <v>2861</v>
      </c>
      <c r="E198" s="328" t="s">
        <v>2862</v>
      </c>
      <c r="F198" s="328" t="s">
        <v>2863</v>
      </c>
      <c r="G198" s="328" t="s">
        <v>147</v>
      </c>
      <c r="H198" s="328" t="s">
        <v>2859</v>
      </c>
      <c r="I198" s="329" t="s">
        <v>2860</v>
      </c>
      <c r="J198" s="329" t="s">
        <v>207</v>
      </c>
      <c r="K198" s="330" t="s">
        <v>262</v>
      </c>
      <c r="L198" s="330" t="s">
        <v>263</v>
      </c>
      <c r="M198" s="329" t="s">
        <v>2861</v>
      </c>
      <c r="N198" s="329" t="s">
        <v>2862</v>
      </c>
    </row>
    <row r="199" spans="1:14">
      <c r="A199" s="370">
        <v>10197</v>
      </c>
      <c r="B199" s="327" t="s">
        <v>2864</v>
      </c>
      <c r="C199" s="327" t="s">
        <v>2865</v>
      </c>
      <c r="D199" s="328" t="s">
        <v>549</v>
      </c>
      <c r="E199" s="328" t="s">
        <v>2866</v>
      </c>
      <c r="F199" s="328" t="s">
        <v>2867</v>
      </c>
      <c r="G199" s="328" t="s">
        <v>147</v>
      </c>
      <c r="H199" s="328" t="s">
        <v>2864</v>
      </c>
      <c r="I199" s="329" t="s">
        <v>2865</v>
      </c>
      <c r="J199" s="329" t="s">
        <v>207</v>
      </c>
      <c r="K199" s="330" t="s">
        <v>262</v>
      </c>
      <c r="L199" s="330" t="s">
        <v>263</v>
      </c>
      <c r="M199" s="329" t="s">
        <v>549</v>
      </c>
      <c r="N199" s="329" t="s">
        <v>2866</v>
      </c>
    </row>
    <row r="200" spans="1:14">
      <c r="A200" s="370">
        <v>10198</v>
      </c>
      <c r="B200" s="327" t="s">
        <v>2304</v>
      </c>
      <c r="C200" s="327"/>
      <c r="D200" s="328" t="s">
        <v>2166</v>
      </c>
      <c r="E200" s="328" t="s">
        <v>2868</v>
      </c>
      <c r="F200" s="328" t="s">
        <v>2869</v>
      </c>
      <c r="G200" s="328" t="s">
        <v>147</v>
      </c>
      <c r="H200" s="328" t="s">
        <v>2870</v>
      </c>
      <c r="I200" s="329" t="s">
        <v>2871</v>
      </c>
      <c r="J200" s="329" t="s">
        <v>207</v>
      </c>
      <c r="K200" s="330" t="s">
        <v>205</v>
      </c>
      <c r="L200" s="330" t="s">
        <v>206</v>
      </c>
      <c r="M200" s="329" t="s">
        <v>2166</v>
      </c>
      <c r="N200" s="329" t="s">
        <v>2868</v>
      </c>
    </row>
    <row r="201" spans="1:14">
      <c r="A201" s="370">
        <v>10199</v>
      </c>
      <c r="B201" s="327" t="s">
        <v>2872</v>
      </c>
      <c r="C201" s="327" t="s">
        <v>2873</v>
      </c>
      <c r="D201" s="328" t="s">
        <v>208</v>
      </c>
      <c r="E201" s="328" t="s">
        <v>2874</v>
      </c>
      <c r="F201" s="328" t="s">
        <v>2875</v>
      </c>
      <c r="G201" s="328" t="s">
        <v>147</v>
      </c>
      <c r="H201" s="328" t="s">
        <v>2876</v>
      </c>
      <c r="I201" s="329" t="s">
        <v>2877</v>
      </c>
      <c r="J201" s="329" t="s">
        <v>207</v>
      </c>
      <c r="K201" s="330" t="s">
        <v>205</v>
      </c>
      <c r="L201" s="330" t="s">
        <v>206</v>
      </c>
      <c r="M201" s="329" t="s">
        <v>208</v>
      </c>
      <c r="N201" s="329" t="s">
        <v>2878</v>
      </c>
    </row>
    <row r="202" spans="1:14">
      <c r="A202" s="370">
        <v>10200</v>
      </c>
      <c r="B202" s="327" t="s">
        <v>2304</v>
      </c>
      <c r="C202" s="327"/>
      <c r="D202" s="328" t="s">
        <v>912</v>
      </c>
      <c r="E202" s="328" t="s">
        <v>2879</v>
      </c>
      <c r="F202" s="328" t="s">
        <v>2880</v>
      </c>
      <c r="G202" s="328" t="s">
        <v>147</v>
      </c>
      <c r="H202" s="328" t="s">
        <v>2881</v>
      </c>
      <c r="I202" s="329" t="s">
        <v>2882</v>
      </c>
      <c r="J202" s="329" t="s">
        <v>207</v>
      </c>
      <c r="K202" s="330" t="s">
        <v>205</v>
      </c>
      <c r="L202" s="330" t="s">
        <v>206</v>
      </c>
      <c r="M202" s="329" t="s">
        <v>912</v>
      </c>
      <c r="N202" s="329" t="s">
        <v>2879</v>
      </c>
    </row>
    <row r="203" spans="1:14">
      <c r="A203" s="370">
        <v>10201</v>
      </c>
      <c r="B203" s="327" t="s">
        <v>2304</v>
      </c>
      <c r="C203" s="327"/>
      <c r="D203" s="328" t="s">
        <v>2883</v>
      </c>
      <c r="E203" s="328" t="s">
        <v>2884</v>
      </c>
      <c r="F203" s="328" t="s">
        <v>2885</v>
      </c>
      <c r="G203" s="328" t="s">
        <v>147</v>
      </c>
      <c r="H203" s="328" t="s">
        <v>2886</v>
      </c>
      <c r="I203" s="329" t="s">
        <v>2887</v>
      </c>
      <c r="J203" s="329" t="s">
        <v>207</v>
      </c>
      <c r="K203" s="330" t="s">
        <v>205</v>
      </c>
      <c r="L203" s="330" t="s">
        <v>206</v>
      </c>
      <c r="M203" s="329" t="s">
        <v>2883</v>
      </c>
      <c r="N203" s="329" t="s">
        <v>2884</v>
      </c>
    </row>
    <row r="204" spans="1:14">
      <c r="A204" s="370">
        <v>10202</v>
      </c>
      <c r="B204" s="327" t="s">
        <v>1448</v>
      </c>
      <c r="C204" s="327" t="s">
        <v>2888</v>
      </c>
      <c r="D204" s="328" t="s">
        <v>506</v>
      </c>
      <c r="E204" s="328" t="s">
        <v>1449</v>
      </c>
      <c r="F204" s="328" t="s">
        <v>2889</v>
      </c>
      <c r="G204" s="328" t="s">
        <v>20</v>
      </c>
      <c r="H204" s="328" t="s">
        <v>1448</v>
      </c>
      <c r="I204" s="329" t="s">
        <v>2888</v>
      </c>
      <c r="J204" s="329" t="s">
        <v>207</v>
      </c>
      <c r="K204" s="330" t="s">
        <v>205</v>
      </c>
      <c r="L204" s="330" t="s">
        <v>206</v>
      </c>
      <c r="M204" s="329" t="s">
        <v>506</v>
      </c>
      <c r="N204" s="329" t="s">
        <v>1449</v>
      </c>
    </row>
    <row r="205" spans="1:14">
      <c r="A205" s="370">
        <v>10203</v>
      </c>
      <c r="B205" s="327" t="s">
        <v>1448</v>
      </c>
      <c r="C205" s="327" t="s">
        <v>2888</v>
      </c>
      <c r="D205" s="328" t="s">
        <v>506</v>
      </c>
      <c r="E205" s="328" t="s">
        <v>1449</v>
      </c>
      <c r="F205" s="328" t="s">
        <v>2889</v>
      </c>
      <c r="G205" s="328" t="s">
        <v>147</v>
      </c>
      <c r="H205" s="328" t="s">
        <v>2890</v>
      </c>
      <c r="I205" s="329" t="s">
        <v>2891</v>
      </c>
      <c r="J205" s="329" t="s">
        <v>207</v>
      </c>
      <c r="K205" s="330" t="s">
        <v>205</v>
      </c>
      <c r="L205" s="330" t="s">
        <v>206</v>
      </c>
      <c r="M205" s="329" t="s">
        <v>506</v>
      </c>
      <c r="N205" s="329" t="s">
        <v>1449</v>
      </c>
    </row>
    <row r="206" spans="1:14">
      <c r="A206" s="370">
        <v>10204</v>
      </c>
      <c r="B206" s="327" t="s">
        <v>2892</v>
      </c>
      <c r="C206" s="327" t="s">
        <v>2893</v>
      </c>
      <c r="D206" s="328" t="s">
        <v>1661</v>
      </c>
      <c r="E206" s="328" t="s">
        <v>2894</v>
      </c>
      <c r="F206" s="328" t="s">
        <v>2895</v>
      </c>
      <c r="G206" s="328" t="s">
        <v>20</v>
      </c>
      <c r="H206" s="328" t="s">
        <v>1780</v>
      </c>
      <c r="I206" s="329" t="s">
        <v>2896</v>
      </c>
      <c r="J206" s="329" t="s">
        <v>207</v>
      </c>
      <c r="K206" s="330" t="s">
        <v>205</v>
      </c>
      <c r="L206" s="330" t="s">
        <v>206</v>
      </c>
      <c r="M206" s="329" t="s">
        <v>1661</v>
      </c>
      <c r="N206" s="329" t="s">
        <v>1781</v>
      </c>
    </row>
    <row r="207" spans="1:14">
      <c r="A207" s="370">
        <v>10205</v>
      </c>
      <c r="B207" s="327" t="s">
        <v>2892</v>
      </c>
      <c r="C207" s="327" t="s">
        <v>2893</v>
      </c>
      <c r="D207" s="328" t="s">
        <v>1661</v>
      </c>
      <c r="E207" s="328" t="s">
        <v>2894</v>
      </c>
      <c r="F207" s="328" t="s">
        <v>2895</v>
      </c>
      <c r="G207" s="328" t="s">
        <v>21</v>
      </c>
      <c r="H207" s="328" t="s">
        <v>1780</v>
      </c>
      <c r="I207" s="329" t="s">
        <v>2896</v>
      </c>
      <c r="J207" s="329" t="s">
        <v>207</v>
      </c>
      <c r="K207" s="330" t="s">
        <v>205</v>
      </c>
      <c r="L207" s="330" t="s">
        <v>206</v>
      </c>
      <c r="M207" s="329" t="s">
        <v>1661</v>
      </c>
      <c r="N207" s="329" t="s">
        <v>1781</v>
      </c>
    </row>
    <row r="208" spans="1:14">
      <c r="A208" s="370">
        <v>10206</v>
      </c>
      <c r="B208" s="327" t="s">
        <v>2892</v>
      </c>
      <c r="C208" s="327" t="s">
        <v>2893</v>
      </c>
      <c r="D208" s="328" t="s">
        <v>1661</v>
      </c>
      <c r="E208" s="328" t="s">
        <v>2894</v>
      </c>
      <c r="F208" s="328" t="s">
        <v>2895</v>
      </c>
      <c r="G208" s="328" t="s">
        <v>147</v>
      </c>
      <c r="H208" s="328" t="s">
        <v>1780</v>
      </c>
      <c r="I208" s="329" t="s">
        <v>2896</v>
      </c>
      <c r="J208" s="329" t="s">
        <v>207</v>
      </c>
      <c r="K208" s="330" t="s">
        <v>205</v>
      </c>
      <c r="L208" s="330" t="s">
        <v>206</v>
      </c>
      <c r="M208" s="329" t="s">
        <v>1661</v>
      </c>
      <c r="N208" s="329" t="s">
        <v>1781</v>
      </c>
    </row>
    <row r="209" spans="1:14">
      <c r="A209" s="370">
        <v>10207</v>
      </c>
      <c r="B209" s="327" t="s">
        <v>2304</v>
      </c>
      <c r="C209" s="327"/>
      <c r="D209" s="328" t="s">
        <v>911</v>
      </c>
      <c r="E209" s="328" t="s">
        <v>2897</v>
      </c>
      <c r="F209" s="328" t="s">
        <v>2898</v>
      </c>
      <c r="G209" s="328" t="s">
        <v>147</v>
      </c>
      <c r="H209" s="328" t="s">
        <v>2899</v>
      </c>
      <c r="I209" s="329" t="s">
        <v>2900</v>
      </c>
      <c r="J209" s="329" t="s">
        <v>207</v>
      </c>
      <c r="K209" s="330" t="s">
        <v>205</v>
      </c>
      <c r="L209" s="330" t="s">
        <v>206</v>
      </c>
      <c r="M209" s="329" t="s">
        <v>911</v>
      </c>
      <c r="N209" s="329" t="s">
        <v>2897</v>
      </c>
    </row>
    <row r="210" spans="1:14">
      <c r="A210" s="370">
        <v>10208</v>
      </c>
      <c r="B210" s="327" t="s">
        <v>1450</v>
      </c>
      <c r="C210" s="327" t="s">
        <v>2901</v>
      </c>
      <c r="D210" s="328" t="s">
        <v>1451</v>
      </c>
      <c r="E210" s="328" t="s">
        <v>2902</v>
      </c>
      <c r="F210" s="328" t="s">
        <v>2903</v>
      </c>
      <c r="G210" s="328" t="s">
        <v>20</v>
      </c>
      <c r="H210" s="328" t="s">
        <v>1450</v>
      </c>
      <c r="I210" s="329" t="s">
        <v>2901</v>
      </c>
      <c r="J210" s="329" t="s">
        <v>207</v>
      </c>
      <c r="K210" s="330" t="s">
        <v>205</v>
      </c>
      <c r="L210" s="330" t="s">
        <v>206</v>
      </c>
      <c r="M210" s="329" t="s">
        <v>1451</v>
      </c>
      <c r="N210" s="329" t="s">
        <v>2902</v>
      </c>
    </row>
    <row r="211" spans="1:14">
      <c r="A211" s="370">
        <v>10209</v>
      </c>
      <c r="B211" s="327" t="s">
        <v>1450</v>
      </c>
      <c r="C211" s="327" t="s">
        <v>2901</v>
      </c>
      <c r="D211" s="328" t="s">
        <v>1451</v>
      </c>
      <c r="E211" s="328" t="s">
        <v>2902</v>
      </c>
      <c r="F211" s="328" t="s">
        <v>2903</v>
      </c>
      <c r="G211" s="328" t="s">
        <v>147</v>
      </c>
      <c r="H211" s="328" t="s">
        <v>1450</v>
      </c>
      <c r="I211" s="329" t="s">
        <v>2901</v>
      </c>
      <c r="J211" s="329" t="s">
        <v>207</v>
      </c>
      <c r="K211" s="330" t="s">
        <v>205</v>
      </c>
      <c r="L211" s="330" t="s">
        <v>206</v>
      </c>
      <c r="M211" s="329" t="s">
        <v>1451</v>
      </c>
      <c r="N211" s="329" t="s">
        <v>2902</v>
      </c>
    </row>
    <row r="212" spans="1:14">
      <c r="A212" s="370">
        <v>10210</v>
      </c>
      <c r="B212" s="327" t="s">
        <v>2304</v>
      </c>
      <c r="C212" s="327"/>
      <c r="D212" s="328" t="s">
        <v>1661</v>
      </c>
      <c r="E212" s="328" t="s">
        <v>2904</v>
      </c>
      <c r="F212" s="328" t="s">
        <v>2905</v>
      </c>
      <c r="G212" s="328" t="s">
        <v>147</v>
      </c>
      <c r="H212" s="328" t="s">
        <v>2906</v>
      </c>
      <c r="I212" s="329" t="s">
        <v>2907</v>
      </c>
      <c r="J212" s="329" t="s">
        <v>207</v>
      </c>
      <c r="K212" s="330" t="s">
        <v>205</v>
      </c>
      <c r="L212" s="330" t="s">
        <v>206</v>
      </c>
      <c r="M212" s="329" t="s">
        <v>1661</v>
      </c>
      <c r="N212" s="329" t="s">
        <v>2904</v>
      </c>
    </row>
    <row r="213" spans="1:14">
      <c r="A213" s="370">
        <v>10211</v>
      </c>
      <c r="B213" s="327" t="s">
        <v>2304</v>
      </c>
      <c r="C213" s="327"/>
      <c r="D213" s="328" t="s">
        <v>1664</v>
      </c>
      <c r="E213" s="328" t="s">
        <v>2908</v>
      </c>
      <c r="F213" s="328" t="s">
        <v>2909</v>
      </c>
      <c r="G213" s="328" t="s">
        <v>147</v>
      </c>
      <c r="H213" s="328" t="s">
        <v>2910</v>
      </c>
      <c r="I213" s="329" t="s">
        <v>2911</v>
      </c>
      <c r="J213" s="329" t="s">
        <v>207</v>
      </c>
      <c r="K213" s="330" t="s">
        <v>205</v>
      </c>
      <c r="L213" s="330" t="s">
        <v>206</v>
      </c>
      <c r="M213" s="329" t="s">
        <v>1664</v>
      </c>
      <c r="N213" s="329" t="s">
        <v>2908</v>
      </c>
    </row>
    <row r="214" spans="1:14">
      <c r="A214" s="370">
        <v>10212</v>
      </c>
      <c r="B214" s="327" t="s">
        <v>2304</v>
      </c>
      <c r="C214" s="327"/>
      <c r="D214" s="328" t="s">
        <v>1661</v>
      </c>
      <c r="E214" s="328" t="s">
        <v>2912</v>
      </c>
      <c r="F214" s="328" t="s">
        <v>2913</v>
      </c>
      <c r="G214" s="328" t="s">
        <v>147</v>
      </c>
      <c r="H214" s="328" t="s">
        <v>2914</v>
      </c>
      <c r="I214" s="329" t="s">
        <v>2915</v>
      </c>
      <c r="J214" s="329" t="s">
        <v>207</v>
      </c>
      <c r="K214" s="330" t="s">
        <v>205</v>
      </c>
      <c r="L214" s="330" t="s">
        <v>206</v>
      </c>
      <c r="M214" s="329" t="s">
        <v>1661</v>
      </c>
      <c r="N214" s="329" t="s">
        <v>2912</v>
      </c>
    </row>
    <row r="215" spans="1:14">
      <c r="A215" s="370">
        <v>10213</v>
      </c>
      <c r="B215" s="327" t="s">
        <v>2916</v>
      </c>
      <c r="C215" s="327" t="s">
        <v>2917</v>
      </c>
      <c r="D215" s="328" t="s">
        <v>904</v>
      </c>
      <c r="E215" s="328" t="s">
        <v>2918</v>
      </c>
      <c r="F215" s="328" t="s">
        <v>2919</v>
      </c>
      <c r="G215" s="328" t="s">
        <v>147</v>
      </c>
      <c r="H215" s="328" t="s">
        <v>2916</v>
      </c>
      <c r="I215" s="329" t="s">
        <v>2917</v>
      </c>
      <c r="J215" s="329" t="s">
        <v>207</v>
      </c>
      <c r="K215" s="330" t="s">
        <v>205</v>
      </c>
      <c r="L215" s="330" t="s">
        <v>206</v>
      </c>
      <c r="M215" s="329" t="s">
        <v>904</v>
      </c>
      <c r="N215" s="329" t="s">
        <v>2918</v>
      </c>
    </row>
    <row r="216" spans="1:14">
      <c r="A216" s="370">
        <v>10214</v>
      </c>
      <c r="B216" s="327" t="s">
        <v>2920</v>
      </c>
      <c r="C216" s="327" t="s">
        <v>2921</v>
      </c>
      <c r="D216" s="328" t="s">
        <v>2922</v>
      </c>
      <c r="E216" s="328" t="s">
        <v>2923</v>
      </c>
      <c r="F216" s="328" t="s">
        <v>2924</v>
      </c>
      <c r="G216" s="328" t="s">
        <v>21</v>
      </c>
      <c r="H216" s="328" t="s">
        <v>1782</v>
      </c>
      <c r="I216" s="329" t="s">
        <v>2925</v>
      </c>
      <c r="J216" s="329" t="s">
        <v>207</v>
      </c>
      <c r="K216" s="330" t="s">
        <v>205</v>
      </c>
      <c r="L216" s="330" t="s">
        <v>206</v>
      </c>
      <c r="M216" s="329" t="s">
        <v>510</v>
      </c>
      <c r="N216" s="329" t="s">
        <v>2926</v>
      </c>
    </row>
    <row r="217" spans="1:14">
      <c r="A217" s="370">
        <v>10215</v>
      </c>
      <c r="B217" s="327" t="s">
        <v>2920</v>
      </c>
      <c r="C217" s="327" t="s">
        <v>2921</v>
      </c>
      <c r="D217" s="328" t="s">
        <v>2922</v>
      </c>
      <c r="E217" s="328" t="s">
        <v>2923</v>
      </c>
      <c r="F217" s="328" t="s">
        <v>2924</v>
      </c>
      <c r="G217" s="328" t="s">
        <v>147</v>
      </c>
      <c r="H217" s="328" t="s">
        <v>1782</v>
      </c>
      <c r="I217" s="329" t="s">
        <v>2925</v>
      </c>
      <c r="J217" s="329" t="s">
        <v>207</v>
      </c>
      <c r="K217" s="330" t="s">
        <v>205</v>
      </c>
      <c r="L217" s="330" t="s">
        <v>206</v>
      </c>
      <c r="M217" s="329" t="s">
        <v>510</v>
      </c>
      <c r="N217" s="329" t="s">
        <v>2926</v>
      </c>
    </row>
    <row r="218" spans="1:14">
      <c r="A218" s="370">
        <v>10216</v>
      </c>
      <c r="B218" s="327" t="s">
        <v>2920</v>
      </c>
      <c r="C218" s="327" t="s">
        <v>2921</v>
      </c>
      <c r="D218" s="328" t="s">
        <v>2922</v>
      </c>
      <c r="E218" s="328" t="s">
        <v>2927</v>
      </c>
      <c r="F218" s="328" t="s">
        <v>2928</v>
      </c>
      <c r="G218" s="328" t="s">
        <v>20</v>
      </c>
      <c r="H218" s="328" t="s">
        <v>490</v>
      </c>
      <c r="I218" s="329" t="s">
        <v>2921</v>
      </c>
      <c r="J218" s="329" t="s">
        <v>207</v>
      </c>
      <c r="K218" s="330" t="s">
        <v>205</v>
      </c>
      <c r="L218" s="330" t="s">
        <v>206</v>
      </c>
      <c r="M218" s="329" t="s">
        <v>492</v>
      </c>
      <c r="N218" s="329" t="s">
        <v>491</v>
      </c>
    </row>
    <row r="219" spans="1:14">
      <c r="A219" s="370">
        <v>10217</v>
      </c>
      <c r="B219" s="327" t="s">
        <v>2920</v>
      </c>
      <c r="C219" s="327" t="s">
        <v>2921</v>
      </c>
      <c r="D219" s="328" t="s">
        <v>2922</v>
      </c>
      <c r="E219" s="328" t="s">
        <v>2927</v>
      </c>
      <c r="F219" s="328" t="s">
        <v>2928</v>
      </c>
      <c r="G219" s="328" t="s">
        <v>21</v>
      </c>
      <c r="H219" s="328" t="s">
        <v>490</v>
      </c>
      <c r="I219" s="329" t="s">
        <v>2921</v>
      </c>
      <c r="J219" s="329" t="s">
        <v>207</v>
      </c>
      <c r="K219" s="330" t="s">
        <v>205</v>
      </c>
      <c r="L219" s="330" t="s">
        <v>206</v>
      </c>
      <c r="M219" s="329" t="s">
        <v>492</v>
      </c>
      <c r="N219" s="329" t="s">
        <v>491</v>
      </c>
    </row>
    <row r="220" spans="1:14">
      <c r="A220" s="370">
        <v>10218</v>
      </c>
      <c r="B220" s="327" t="s">
        <v>2920</v>
      </c>
      <c r="C220" s="327" t="s">
        <v>2921</v>
      </c>
      <c r="D220" s="328" t="s">
        <v>2922</v>
      </c>
      <c r="E220" s="328" t="s">
        <v>2927</v>
      </c>
      <c r="F220" s="328" t="s">
        <v>2928</v>
      </c>
      <c r="G220" s="328" t="s">
        <v>147</v>
      </c>
      <c r="H220" s="328" t="s">
        <v>490</v>
      </c>
      <c r="I220" s="329" t="s">
        <v>2929</v>
      </c>
      <c r="J220" s="329" t="s">
        <v>207</v>
      </c>
      <c r="K220" s="330" t="s">
        <v>205</v>
      </c>
      <c r="L220" s="330" t="s">
        <v>206</v>
      </c>
      <c r="M220" s="329" t="s">
        <v>492</v>
      </c>
      <c r="N220" s="329" t="s">
        <v>491</v>
      </c>
    </row>
    <row r="221" spans="1:14">
      <c r="A221" s="370">
        <v>10219</v>
      </c>
      <c r="B221" s="327" t="s">
        <v>2920</v>
      </c>
      <c r="C221" s="327" t="s">
        <v>2921</v>
      </c>
      <c r="D221" s="328" t="s">
        <v>2922</v>
      </c>
      <c r="E221" s="328" t="s">
        <v>2927</v>
      </c>
      <c r="F221" s="328" t="s">
        <v>2928</v>
      </c>
      <c r="G221" s="328" t="s">
        <v>137</v>
      </c>
      <c r="H221" s="328" t="s">
        <v>490</v>
      </c>
      <c r="I221" s="329" t="s">
        <v>2930</v>
      </c>
      <c r="J221" s="329" t="s">
        <v>207</v>
      </c>
      <c r="K221" s="330" t="s">
        <v>205</v>
      </c>
      <c r="L221" s="330" t="s">
        <v>206</v>
      </c>
      <c r="M221" s="329" t="s">
        <v>492</v>
      </c>
      <c r="N221" s="329" t="s">
        <v>491</v>
      </c>
    </row>
    <row r="222" spans="1:14">
      <c r="A222" s="370">
        <v>10220</v>
      </c>
      <c r="B222" s="327" t="s">
        <v>2920</v>
      </c>
      <c r="C222" s="327" t="s">
        <v>2921</v>
      </c>
      <c r="D222" s="328" t="s">
        <v>2922</v>
      </c>
      <c r="E222" s="328" t="s">
        <v>2927</v>
      </c>
      <c r="F222" s="328" t="s">
        <v>2928</v>
      </c>
      <c r="G222" s="328" t="s">
        <v>24</v>
      </c>
      <c r="H222" s="328" t="s">
        <v>490</v>
      </c>
      <c r="I222" s="329" t="s">
        <v>2921</v>
      </c>
      <c r="J222" s="329" t="s">
        <v>207</v>
      </c>
      <c r="K222" s="330" t="s">
        <v>205</v>
      </c>
      <c r="L222" s="330" t="s">
        <v>206</v>
      </c>
      <c r="M222" s="329" t="s">
        <v>492</v>
      </c>
      <c r="N222" s="329" t="s">
        <v>491</v>
      </c>
    </row>
    <row r="223" spans="1:14">
      <c r="A223" s="370">
        <v>10221</v>
      </c>
      <c r="B223" s="327" t="s">
        <v>2304</v>
      </c>
      <c r="C223" s="327"/>
      <c r="D223" s="328" t="s">
        <v>2166</v>
      </c>
      <c r="E223" s="328" t="s">
        <v>2931</v>
      </c>
      <c r="F223" s="328" t="s">
        <v>2932</v>
      </c>
      <c r="G223" s="328" t="s">
        <v>147</v>
      </c>
      <c r="H223" s="328" t="s">
        <v>2933</v>
      </c>
      <c r="I223" s="329" t="s">
        <v>2934</v>
      </c>
      <c r="J223" s="329" t="s">
        <v>207</v>
      </c>
      <c r="K223" s="330" t="s">
        <v>205</v>
      </c>
      <c r="L223" s="330" t="s">
        <v>206</v>
      </c>
      <c r="M223" s="329" t="s">
        <v>2166</v>
      </c>
      <c r="N223" s="329" t="s">
        <v>2931</v>
      </c>
    </row>
    <row r="224" spans="1:14">
      <c r="A224" s="370">
        <v>10222</v>
      </c>
      <c r="B224" s="327" t="s">
        <v>2304</v>
      </c>
      <c r="C224" s="327"/>
      <c r="D224" s="328" t="s">
        <v>508</v>
      </c>
      <c r="E224" s="328" t="s">
        <v>2935</v>
      </c>
      <c r="F224" s="328" t="s">
        <v>2936</v>
      </c>
      <c r="G224" s="328" t="s">
        <v>147</v>
      </c>
      <c r="H224" s="328" t="s">
        <v>2937</v>
      </c>
      <c r="I224" s="329" t="s">
        <v>2938</v>
      </c>
      <c r="J224" s="329" t="s">
        <v>207</v>
      </c>
      <c r="K224" s="330" t="s">
        <v>205</v>
      </c>
      <c r="L224" s="330" t="s">
        <v>206</v>
      </c>
      <c r="M224" s="329" t="s">
        <v>508</v>
      </c>
      <c r="N224" s="329" t="s">
        <v>2935</v>
      </c>
    </row>
    <row r="225" spans="1:14">
      <c r="A225" s="370">
        <v>10223</v>
      </c>
      <c r="B225" s="327" t="s">
        <v>2304</v>
      </c>
      <c r="C225" s="327"/>
      <c r="D225" s="328" t="s">
        <v>1880</v>
      </c>
      <c r="E225" s="328" t="s">
        <v>2939</v>
      </c>
      <c r="F225" s="328" t="s">
        <v>2940</v>
      </c>
      <c r="G225" s="328" t="s">
        <v>147</v>
      </c>
      <c r="H225" s="328" t="s">
        <v>2941</v>
      </c>
      <c r="I225" s="329" t="s">
        <v>2942</v>
      </c>
      <c r="J225" s="329" t="s">
        <v>207</v>
      </c>
      <c r="K225" s="330" t="s">
        <v>205</v>
      </c>
      <c r="L225" s="330" t="s">
        <v>206</v>
      </c>
      <c r="M225" s="329" t="s">
        <v>1880</v>
      </c>
      <c r="N225" s="329" t="s">
        <v>2939</v>
      </c>
    </row>
    <row r="226" spans="1:14">
      <c r="A226" s="370">
        <v>10224</v>
      </c>
      <c r="B226" s="327" t="s">
        <v>2304</v>
      </c>
      <c r="C226" s="327"/>
      <c r="D226" s="328" t="s">
        <v>2883</v>
      </c>
      <c r="E226" s="328" t="s">
        <v>2943</v>
      </c>
      <c r="F226" s="328" t="s">
        <v>2944</v>
      </c>
      <c r="G226" s="328" t="s">
        <v>147</v>
      </c>
      <c r="H226" s="328" t="s">
        <v>2886</v>
      </c>
      <c r="I226" s="329" t="s">
        <v>2945</v>
      </c>
      <c r="J226" s="329" t="s">
        <v>207</v>
      </c>
      <c r="K226" s="330" t="s">
        <v>205</v>
      </c>
      <c r="L226" s="330" t="s">
        <v>206</v>
      </c>
      <c r="M226" s="329" t="s">
        <v>2883</v>
      </c>
      <c r="N226" s="329" t="s">
        <v>2943</v>
      </c>
    </row>
    <row r="227" spans="1:14">
      <c r="A227" s="370">
        <v>10225</v>
      </c>
      <c r="B227" s="327" t="s">
        <v>2946</v>
      </c>
      <c r="C227" s="327" t="s">
        <v>2947</v>
      </c>
      <c r="D227" s="328" t="s">
        <v>423</v>
      </c>
      <c r="E227" s="328" t="s">
        <v>2948</v>
      </c>
      <c r="F227" s="328" t="s">
        <v>2949</v>
      </c>
      <c r="G227" s="328" t="s">
        <v>20</v>
      </c>
      <c r="H227" s="328" t="s">
        <v>2946</v>
      </c>
      <c r="I227" s="329" t="s">
        <v>2947</v>
      </c>
      <c r="J227" s="329" t="s">
        <v>207</v>
      </c>
      <c r="K227" s="330" t="s">
        <v>217</v>
      </c>
      <c r="L227" s="330" t="s">
        <v>416</v>
      </c>
      <c r="M227" s="329" t="s">
        <v>423</v>
      </c>
      <c r="N227" s="329" t="s">
        <v>2948</v>
      </c>
    </row>
    <row r="228" spans="1:14">
      <c r="A228" s="370">
        <v>10226</v>
      </c>
      <c r="B228" s="327" t="s">
        <v>2946</v>
      </c>
      <c r="C228" s="327" t="s">
        <v>2947</v>
      </c>
      <c r="D228" s="328" t="s">
        <v>423</v>
      </c>
      <c r="E228" s="328" t="s">
        <v>2948</v>
      </c>
      <c r="F228" s="328" t="s">
        <v>2949</v>
      </c>
      <c r="G228" s="328" t="s">
        <v>147</v>
      </c>
      <c r="H228" s="328" t="s">
        <v>2950</v>
      </c>
      <c r="I228" s="329" t="s">
        <v>2951</v>
      </c>
      <c r="J228" s="329" t="s">
        <v>207</v>
      </c>
      <c r="K228" s="330" t="s">
        <v>217</v>
      </c>
      <c r="L228" s="330" t="s">
        <v>416</v>
      </c>
      <c r="M228" s="329" t="s">
        <v>423</v>
      </c>
      <c r="N228" s="329" t="s">
        <v>2952</v>
      </c>
    </row>
    <row r="229" spans="1:14">
      <c r="A229" s="370">
        <v>10227</v>
      </c>
      <c r="B229" s="327" t="s">
        <v>2953</v>
      </c>
      <c r="C229" s="327" t="s">
        <v>2954</v>
      </c>
      <c r="D229" s="328" t="s">
        <v>475</v>
      </c>
      <c r="E229" s="328" t="s">
        <v>2955</v>
      </c>
      <c r="F229" s="328" t="s">
        <v>2956</v>
      </c>
      <c r="G229" s="328" t="s">
        <v>20</v>
      </c>
      <c r="H229" s="328" t="s">
        <v>1452</v>
      </c>
      <c r="I229" s="329" t="s">
        <v>2957</v>
      </c>
      <c r="J229" s="329" t="s">
        <v>207</v>
      </c>
      <c r="K229" s="330" t="s">
        <v>217</v>
      </c>
      <c r="L229" s="330" t="s">
        <v>416</v>
      </c>
      <c r="M229" s="329" t="s">
        <v>475</v>
      </c>
      <c r="N229" s="329" t="s">
        <v>2955</v>
      </c>
    </row>
    <row r="230" spans="1:14">
      <c r="A230" s="370">
        <v>10228</v>
      </c>
      <c r="B230" s="327" t="s">
        <v>2953</v>
      </c>
      <c r="C230" s="327" t="s">
        <v>2954</v>
      </c>
      <c r="D230" s="328" t="s">
        <v>475</v>
      </c>
      <c r="E230" s="328" t="s">
        <v>2955</v>
      </c>
      <c r="F230" s="328" t="s">
        <v>2956</v>
      </c>
      <c r="G230" s="328" t="s">
        <v>21</v>
      </c>
      <c r="H230" s="328" t="s">
        <v>1452</v>
      </c>
      <c r="I230" s="329" t="s">
        <v>2958</v>
      </c>
      <c r="J230" s="329" t="s">
        <v>207</v>
      </c>
      <c r="K230" s="330" t="s">
        <v>217</v>
      </c>
      <c r="L230" s="330" t="s">
        <v>416</v>
      </c>
      <c r="M230" s="329" t="s">
        <v>475</v>
      </c>
      <c r="N230" s="329" t="s">
        <v>2955</v>
      </c>
    </row>
    <row r="231" spans="1:14">
      <c r="A231" s="370">
        <v>10229</v>
      </c>
      <c r="B231" s="327" t="s">
        <v>2953</v>
      </c>
      <c r="C231" s="327" t="s">
        <v>2954</v>
      </c>
      <c r="D231" s="328" t="s">
        <v>475</v>
      </c>
      <c r="E231" s="328" t="s">
        <v>2955</v>
      </c>
      <c r="F231" s="328" t="s">
        <v>2956</v>
      </c>
      <c r="G231" s="328" t="s">
        <v>147</v>
      </c>
      <c r="H231" s="328" t="s">
        <v>2959</v>
      </c>
      <c r="I231" s="329" t="s">
        <v>2958</v>
      </c>
      <c r="J231" s="329" t="s">
        <v>207</v>
      </c>
      <c r="K231" s="330" t="s">
        <v>217</v>
      </c>
      <c r="L231" s="330" t="s">
        <v>416</v>
      </c>
      <c r="M231" s="329" t="s">
        <v>475</v>
      </c>
      <c r="N231" s="329" t="s">
        <v>2955</v>
      </c>
    </row>
    <row r="232" spans="1:14">
      <c r="A232" s="370">
        <v>10230</v>
      </c>
      <c r="B232" s="327" t="s">
        <v>2953</v>
      </c>
      <c r="C232" s="327" t="s">
        <v>2954</v>
      </c>
      <c r="D232" s="328" t="s">
        <v>475</v>
      </c>
      <c r="E232" s="328" t="s">
        <v>2955</v>
      </c>
      <c r="F232" s="328" t="s">
        <v>2956</v>
      </c>
      <c r="G232" s="328" t="s">
        <v>24</v>
      </c>
      <c r="H232" s="328" t="s">
        <v>1452</v>
      </c>
      <c r="I232" s="329" t="s">
        <v>2960</v>
      </c>
      <c r="J232" s="329" t="s">
        <v>207</v>
      </c>
      <c r="K232" s="330" t="s">
        <v>217</v>
      </c>
      <c r="L232" s="330" t="s">
        <v>416</v>
      </c>
      <c r="M232" s="329" t="s">
        <v>475</v>
      </c>
      <c r="N232" s="329" t="s">
        <v>2961</v>
      </c>
    </row>
    <row r="233" spans="1:14">
      <c r="A233" s="370">
        <v>10231</v>
      </c>
      <c r="B233" s="327" t="s">
        <v>2304</v>
      </c>
      <c r="C233" s="327"/>
      <c r="D233" s="328" t="s">
        <v>2962</v>
      </c>
      <c r="E233" s="328" t="s">
        <v>2963</v>
      </c>
      <c r="F233" s="328" t="s">
        <v>2964</v>
      </c>
      <c r="G233" s="328" t="s">
        <v>147</v>
      </c>
      <c r="H233" s="328" t="s">
        <v>2965</v>
      </c>
      <c r="I233" s="329" t="s">
        <v>2966</v>
      </c>
      <c r="J233" s="329" t="s">
        <v>207</v>
      </c>
      <c r="K233" s="330" t="s">
        <v>217</v>
      </c>
      <c r="L233" s="330" t="s">
        <v>416</v>
      </c>
      <c r="M233" s="329" t="s">
        <v>2962</v>
      </c>
      <c r="N233" s="329" t="s">
        <v>2963</v>
      </c>
    </row>
    <row r="234" spans="1:14">
      <c r="A234" s="370">
        <v>10232</v>
      </c>
      <c r="B234" s="327" t="s">
        <v>2967</v>
      </c>
      <c r="C234" s="327" t="s">
        <v>2968</v>
      </c>
      <c r="D234" s="328" t="s">
        <v>798</v>
      </c>
      <c r="E234" s="328" t="s">
        <v>2969</v>
      </c>
      <c r="F234" s="328" t="s">
        <v>2970</v>
      </c>
      <c r="G234" s="328" t="s">
        <v>137</v>
      </c>
      <c r="H234" s="328" t="s">
        <v>797</v>
      </c>
      <c r="I234" s="329" t="s">
        <v>2971</v>
      </c>
      <c r="J234" s="329" t="s">
        <v>207</v>
      </c>
      <c r="K234" s="330" t="s">
        <v>217</v>
      </c>
      <c r="L234" s="330" t="s">
        <v>416</v>
      </c>
      <c r="M234" s="329" t="s">
        <v>798</v>
      </c>
      <c r="N234" s="329" t="s">
        <v>799</v>
      </c>
    </row>
    <row r="235" spans="1:14">
      <c r="A235" s="370">
        <v>10233</v>
      </c>
      <c r="B235" s="327" t="s">
        <v>2967</v>
      </c>
      <c r="C235" s="327" t="s">
        <v>2968</v>
      </c>
      <c r="D235" s="328" t="s">
        <v>798</v>
      </c>
      <c r="E235" s="328" t="s">
        <v>2969</v>
      </c>
      <c r="F235" s="328" t="s">
        <v>2970</v>
      </c>
      <c r="G235" s="328" t="s">
        <v>24</v>
      </c>
      <c r="H235" s="328" t="s">
        <v>1861</v>
      </c>
      <c r="I235" s="329" t="s">
        <v>2972</v>
      </c>
      <c r="J235" s="329" t="s">
        <v>207</v>
      </c>
      <c r="K235" s="330" t="s">
        <v>217</v>
      </c>
      <c r="L235" s="330" t="s">
        <v>416</v>
      </c>
      <c r="M235" s="329" t="s">
        <v>798</v>
      </c>
      <c r="N235" s="329" t="s">
        <v>1862</v>
      </c>
    </row>
    <row r="236" spans="1:14">
      <c r="A236" s="370">
        <v>10234</v>
      </c>
      <c r="B236" s="327" t="s">
        <v>2973</v>
      </c>
      <c r="C236" s="327" t="s">
        <v>2974</v>
      </c>
      <c r="D236" s="328" t="s">
        <v>1667</v>
      </c>
      <c r="E236" s="328" t="s">
        <v>2975</v>
      </c>
      <c r="F236" s="328" t="s">
        <v>2976</v>
      </c>
      <c r="G236" s="328" t="s">
        <v>147</v>
      </c>
      <c r="H236" s="328" t="s">
        <v>2977</v>
      </c>
      <c r="I236" s="329" t="s">
        <v>2978</v>
      </c>
      <c r="J236" s="329" t="s">
        <v>207</v>
      </c>
      <c r="K236" s="330" t="s">
        <v>217</v>
      </c>
      <c r="L236" s="330" t="s">
        <v>416</v>
      </c>
      <c r="M236" s="329" t="s">
        <v>1667</v>
      </c>
      <c r="N236" s="329" t="s">
        <v>2975</v>
      </c>
    </row>
    <row r="237" spans="1:14">
      <c r="A237" s="370">
        <v>10235</v>
      </c>
      <c r="B237" s="327" t="s">
        <v>416</v>
      </c>
      <c r="C237" s="327" t="s">
        <v>2979</v>
      </c>
      <c r="D237" s="328" t="s">
        <v>887</v>
      </c>
      <c r="E237" s="328" t="s">
        <v>1453</v>
      </c>
      <c r="F237" s="328" t="s">
        <v>2980</v>
      </c>
      <c r="G237" s="328" t="s">
        <v>20</v>
      </c>
      <c r="H237" s="328" t="s">
        <v>1057</v>
      </c>
      <c r="I237" s="329" t="s">
        <v>2981</v>
      </c>
      <c r="J237" s="329" t="s">
        <v>207</v>
      </c>
      <c r="K237" s="330" t="s">
        <v>217</v>
      </c>
      <c r="L237" s="330" t="s">
        <v>416</v>
      </c>
      <c r="M237" s="329" t="s">
        <v>887</v>
      </c>
      <c r="N237" s="329" t="s">
        <v>1453</v>
      </c>
    </row>
    <row r="238" spans="1:14">
      <c r="A238" s="370">
        <v>10236</v>
      </c>
      <c r="B238" s="327" t="s">
        <v>416</v>
      </c>
      <c r="C238" s="327" t="s">
        <v>2979</v>
      </c>
      <c r="D238" s="328" t="s">
        <v>887</v>
      </c>
      <c r="E238" s="328" t="s">
        <v>1453</v>
      </c>
      <c r="F238" s="328" t="s">
        <v>2980</v>
      </c>
      <c r="G238" s="328" t="s">
        <v>21</v>
      </c>
      <c r="H238" s="328" t="s">
        <v>1057</v>
      </c>
      <c r="I238" s="329" t="s">
        <v>2981</v>
      </c>
      <c r="J238" s="329" t="s">
        <v>207</v>
      </c>
      <c r="K238" s="330" t="s">
        <v>217</v>
      </c>
      <c r="L238" s="330" t="s">
        <v>416</v>
      </c>
      <c r="M238" s="329" t="s">
        <v>887</v>
      </c>
      <c r="N238" s="329" t="s">
        <v>1453</v>
      </c>
    </row>
    <row r="239" spans="1:14">
      <c r="A239" s="370">
        <v>10237</v>
      </c>
      <c r="B239" s="327" t="s">
        <v>416</v>
      </c>
      <c r="C239" s="327" t="s">
        <v>2979</v>
      </c>
      <c r="D239" s="328" t="s">
        <v>887</v>
      </c>
      <c r="E239" s="328" t="s">
        <v>1453</v>
      </c>
      <c r="F239" s="328" t="s">
        <v>2980</v>
      </c>
      <c r="G239" s="328" t="s">
        <v>147</v>
      </c>
      <c r="H239" s="328" t="s">
        <v>1057</v>
      </c>
      <c r="I239" s="329" t="s">
        <v>2981</v>
      </c>
      <c r="J239" s="329" t="s">
        <v>207</v>
      </c>
      <c r="K239" s="330" t="s">
        <v>217</v>
      </c>
      <c r="L239" s="330" t="s">
        <v>416</v>
      </c>
      <c r="M239" s="329" t="s">
        <v>887</v>
      </c>
      <c r="N239" s="329" t="s">
        <v>1453</v>
      </c>
    </row>
    <row r="240" spans="1:14">
      <c r="A240" s="370">
        <v>10238</v>
      </c>
      <c r="B240" s="327" t="s">
        <v>416</v>
      </c>
      <c r="C240" s="327" t="s">
        <v>2979</v>
      </c>
      <c r="D240" s="328" t="s">
        <v>887</v>
      </c>
      <c r="E240" s="328" t="s">
        <v>1453</v>
      </c>
      <c r="F240" s="328" t="s">
        <v>2980</v>
      </c>
      <c r="G240" s="328" t="s">
        <v>142</v>
      </c>
      <c r="H240" s="328" t="s">
        <v>1057</v>
      </c>
      <c r="I240" s="329" t="s">
        <v>2981</v>
      </c>
      <c r="J240" s="329" t="s">
        <v>207</v>
      </c>
      <c r="K240" s="330" t="s">
        <v>217</v>
      </c>
      <c r="L240" s="330" t="s">
        <v>416</v>
      </c>
      <c r="M240" s="329" t="s">
        <v>887</v>
      </c>
      <c r="N240" s="329" t="s">
        <v>1453</v>
      </c>
    </row>
    <row r="241" spans="1:14">
      <c r="A241" s="370">
        <v>10239</v>
      </c>
      <c r="B241" s="327" t="s">
        <v>2304</v>
      </c>
      <c r="C241" s="327"/>
      <c r="D241" s="328" t="s">
        <v>619</v>
      </c>
      <c r="E241" s="328" t="s">
        <v>2982</v>
      </c>
      <c r="F241" s="328" t="s">
        <v>2983</v>
      </c>
      <c r="G241" s="328" t="s">
        <v>147</v>
      </c>
      <c r="H241" s="328" t="s">
        <v>2984</v>
      </c>
      <c r="I241" s="329" t="s">
        <v>2985</v>
      </c>
      <c r="J241" s="329" t="s">
        <v>207</v>
      </c>
      <c r="K241" s="330" t="s">
        <v>217</v>
      </c>
      <c r="L241" s="330" t="s">
        <v>416</v>
      </c>
      <c r="M241" s="329" t="s">
        <v>619</v>
      </c>
      <c r="N241" s="329" t="s">
        <v>2982</v>
      </c>
    </row>
    <row r="242" spans="1:14">
      <c r="A242" s="370">
        <v>10240</v>
      </c>
      <c r="B242" s="327" t="s">
        <v>2304</v>
      </c>
      <c r="C242" s="327"/>
      <c r="D242" s="328" t="s">
        <v>839</v>
      </c>
      <c r="E242" s="328" t="s">
        <v>2986</v>
      </c>
      <c r="F242" s="328" t="s">
        <v>2987</v>
      </c>
      <c r="G242" s="328" t="s">
        <v>147</v>
      </c>
      <c r="H242" s="328" t="s">
        <v>2988</v>
      </c>
      <c r="I242" s="329" t="s">
        <v>2989</v>
      </c>
      <c r="J242" s="329" t="s">
        <v>207</v>
      </c>
      <c r="K242" s="330" t="s">
        <v>217</v>
      </c>
      <c r="L242" s="330" t="s">
        <v>416</v>
      </c>
      <c r="M242" s="329" t="s">
        <v>839</v>
      </c>
      <c r="N242" s="329" t="s">
        <v>2986</v>
      </c>
    </row>
    <row r="243" spans="1:14">
      <c r="A243" s="370">
        <v>10241</v>
      </c>
      <c r="B243" s="327" t="s">
        <v>2990</v>
      </c>
      <c r="C243" s="327" t="s">
        <v>2991</v>
      </c>
      <c r="D243" s="328" t="s">
        <v>425</v>
      </c>
      <c r="E243" s="328" t="s">
        <v>2992</v>
      </c>
      <c r="F243" s="328" t="s">
        <v>2993</v>
      </c>
      <c r="G243" s="328" t="s">
        <v>147</v>
      </c>
      <c r="H243" s="328" t="s">
        <v>2990</v>
      </c>
      <c r="I243" s="329" t="s">
        <v>2991</v>
      </c>
      <c r="J243" s="329" t="s">
        <v>207</v>
      </c>
      <c r="K243" s="330" t="s">
        <v>217</v>
      </c>
      <c r="L243" s="330" t="s">
        <v>416</v>
      </c>
      <c r="M243" s="329" t="s">
        <v>425</v>
      </c>
      <c r="N243" s="329" t="s">
        <v>2992</v>
      </c>
    </row>
    <row r="244" spans="1:14">
      <c r="A244" s="370">
        <v>10242</v>
      </c>
      <c r="B244" s="327" t="s">
        <v>2304</v>
      </c>
      <c r="C244" s="327"/>
      <c r="D244" s="328" t="s">
        <v>2994</v>
      </c>
      <c r="E244" s="328" t="s">
        <v>2995</v>
      </c>
      <c r="F244" s="328" t="s">
        <v>2996</v>
      </c>
      <c r="G244" s="328" t="s">
        <v>147</v>
      </c>
      <c r="H244" s="328" t="s">
        <v>2997</v>
      </c>
      <c r="I244" s="329" t="s">
        <v>2998</v>
      </c>
      <c r="J244" s="329" t="s">
        <v>207</v>
      </c>
      <c r="K244" s="330" t="s">
        <v>217</v>
      </c>
      <c r="L244" s="330" t="s">
        <v>403</v>
      </c>
      <c r="M244" s="329" t="s">
        <v>2994</v>
      </c>
      <c r="N244" s="329" t="s">
        <v>2995</v>
      </c>
    </row>
    <row r="245" spans="1:14">
      <c r="A245" s="370">
        <v>10243</v>
      </c>
      <c r="B245" s="327" t="s">
        <v>2304</v>
      </c>
      <c r="C245" s="327"/>
      <c r="D245" s="328" t="s">
        <v>2999</v>
      </c>
      <c r="E245" s="328" t="s">
        <v>3000</v>
      </c>
      <c r="F245" s="328" t="s">
        <v>3001</v>
      </c>
      <c r="G245" s="328" t="s">
        <v>147</v>
      </c>
      <c r="H245" s="328" t="s">
        <v>3002</v>
      </c>
      <c r="I245" s="329" t="s">
        <v>3003</v>
      </c>
      <c r="J245" s="329" t="s">
        <v>207</v>
      </c>
      <c r="K245" s="330" t="s">
        <v>217</v>
      </c>
      <c r="L245" s="330" t="s">
        <v>403</v>
      </c>
      <c r="M245" s="329" t="s">
        <v>2999</v>
      </c>
      <c r="N245" s="329" t="s">
        <v>3000</v>
      </c>
    </row>
    <row r="246" spans="1:14">
      <c r="A246" s="370">
        <v>10244</v>
      </c>
      <c r="B246" s="327" t="s">
        <v>2304</v>
      </c>
      <c r="C246" s="327"/>
      <c r="D246" s="328" t="s">
        <v>809</v>
      </c>
      <c r="E246" s="328" t="s">
        <v>3004</v>
      </c>
      <c r="F246" s="328" t="s">
        <v>3005</v>
      </c>
      <c r="G246" s="328" t="s">
        <v>147</v>
      </c>
      <c r="H246" s="328" t="s">
        <v>3006</v>
      </c>
      <c r="I246" s="329" t="s">
        <v>3007</v>
      </c>
      <c r="J246" s="329" t="s">
        <v>207</v>
      </c>
      <c r="K246" s="330" t="s">
        <v>217</v>
      </c>
      <c r="L246" s="330" t="s">
        <v>403</v>
      </c>
      <c r="M246" s="329" t="s">
        <v>809</v>
      </c>
      <c r="N246" s="329" t="s">
        <v>3004</v>
      </c>
    </row>
    <row r="247" spans="1:14">
      <c r="A247" s="370">
        <v>10245</v>
      </c>
      <c r="B247" s="327" t="s">
        <v>1454</v>
      </c>
      <c r="C247" s="327" t="s">
        <v>3008</v>
      </c>
      <c r="D247" s="328" t="s">
        <v>843</v>
      </c>
      <c r="E247" s="328" t="s">
        <v>1455</v>
      </c>
      <c r="F247" s="328" t="s">
        <v>3009</v>
      </c>
      <c r="G247" s="328" t="s">
        <v>20</v>
      </c>
      <c r="H247" s="328" t="s">
        <v>1454</v>
      </c>
      <c r="I247" s="329" t="s">
        <v>3008</v>
      </c>
      <c r="J247" s="329" t="s">
        <v>207</v>
      </c>
      <c r="K247" s="330" t="s">
        <v>217</v>
      </c>
      <c r="L247" s="330" t="s">
        <v>403</v>
      </c>
      <c r="M247" s="329" t="s">
        <v>843</v>
      </c>
      <c r="N247" s="329" t="s">
        <v>1455</v>
      </c>
    </row>
    <row r="248" spans="1:14">
      <c r="A248" s="370">
        <v>10246</v>
      </c>
      <c r="B248" s="327" t="s">
        <v>1454</v>
      </c>
      <c r="C248" s="327" t="s">
        <v>3008</v>
      </c>
      <c r="D248" s="328" t="s">
        <v>843</v>
      </c>
      <c r="E248" s="328" t="s">
        <v>1455</v>
      </c>
      <c r="F248" s="328" t="s">
        <v>3009</v>
      </c>
      <c r="G248" s="328" t="s">
        <v>147</v>
      </c>
      <c r="H248" s="328" t="s">
        <v>3010</v>
      </c>
      <c r="I248" s="329" t="s">
        <v>3011</v>
      </c>
      <c r="J248" s="329" t="s">
        <v>207</v>
      </c>
      <c r="K248" s="330" t="s">
        <v>217</v>
      </c>
      <c r="L248" s="330" t="s">
        <v>403</v>
      </c>
      <c r="M248" s="329" t="s">
        <v>843</v>
      </c>
      <c r="N248" s="329" t="s">
        <v>1455</v>
      </c>
    </row>
    <row r="249" spans="1:14">
      <c r="A249" s="370">
        <v>10247</v>
      </c>
      <c r="B249" s="327" t="s">
        <v>1456</v>
      </c>
      <c r="C249" s="327" t="s">
        <v>3012</v>
      </c>
      <c r="D249" s="328" t="s">
        <v>1458</v>
      </c>
      <c r="E249" s="328" t="s">
        <v>1457</v>
      </c>
      <c r="F249" s="328" t="s">
        <v>3013</v>
      </c>
      <c r="G249" s="328" t="s">
        <v>20</v>
      </c>
      <c r="H249" s="328" t="s">
        <v>1456</v>
      </c>
      <c r="I249" s="329" t="s">
        <v>3012</v>
      </c>
      <c r="J249" s="329" t="s">
        <v>207</v>
      </c>
      <c r="K249" s="330" t="s">
        <v>217</v>
      </c>
      <c r="L249" s="330" t="s">
        <v>403</v>
      </c>
      <c r="M249" s="329" t="s">
        <v>1458</v>
      </c>
      <c r="N249" s="329" t="s">
        <v>1457</v>
      </c>
    </row>
    <row r="250" spans="1:14">
      <c r="A250" s="370">
        <v>10248</v>
      </c>
      <c r="B250" s="327" t="s">
        <v>1456</v>
      </c>
      <c r="C250" s="327" t="s">
        <v>3012</v>
      </c>
      <c r="D250" s="328" t="s">
        <v>1458</v>
      </c>
      <c r="E250" s="328" t="s">
        <v>1457</v>
      </c>
      <c r="F250" s="328" t="s">
        <v>3013</v>
      </c>
      <c r="G250" s="328" t="s">
        <v>147</v>
      </c>
      <c r="H250" s="328" t="s">
        <v>3014</v>
      </c>
      <c r="I250" s="329" t="s">
        <v>3015</v>
      </c>
      <c r="J250" s="329" t="s">
        <v>207</v>
      </c>
      <c r="K250" s="330" t="s">
        <v>217</v>
      </c>
      <c r="L250" s="330" t="s">
        <v>403</v>
      </c>
      <c r="M250" s="329" t="s">
        <v>1458</v>
      </c>
      <c r="N250" s="329" t="s">
        <v>1457</v>
      </c>
    </row>
    <row r="251" spans="1:14">
      <c r="A251" s="370">
        <v>10249</v>
      </c>
      <c r="B251" s="327" t="s">
        <v>2304</v>
      </c>
      <c r="C251" s="327"/>
      <c r="D251" s="328" t="s">
        <v>3016</v>
      </c>
      <c r="E251" s="328" t="s">
        <v>3017</v>
      </c>
      <c r="F251" s="328" t="s">
        <v>3018</v>
      </c>
      <c r="G251" s="328" t="s">
        <v>20</v>
      </c>
      <c r="H251" s="328" t="s">
        <v>3019</v>
      </c>
      <c r="I251" s="329" t="s">
        <v>3020</v>
      </c>
      <c r="J251" s="329" t="s">
        <v>207</v>
      </c>
      <c r="K251" s="330" t="s">
        <v>217</v>
      </c>
      <c r="L251" s="330" t="s">
        <v>403</v>
      </c>
      <c r="M251" s="329" t="s">
        <v>3016</v>
      </c>
      <c r="N251" s="329" t="s">
        <v>3017</v>
      </c>
    </row>
    <row r="252" spans="1:14">
      <c r="A252" s="370">
        <v>10250</v>
      </c>
      <c r="B252" s="327" t="s">
        <v>2304</v>
      </c>
      <c r="C252" s="327"/>
      <c r="D252" s="328" t="s">
        <v>3016</v>
      </c>
      <c r="E252" s="328" t="s">
        <v>3017</v>
      </c>
      <c r="F252" s="328" t="s">
        <v>3018</v>
      </c>
      <c r="G252" s="328" t="s">
        <v>147</v>
      </c>
      <c r="H252" s="328" t="s">
        <v>3019</v>
      </c>
      <c r="I252" s="329" t="s">
        <v>3020</v>
      </c>
      <c r="J252" s="329" t="s">
        <v>207</v>
      </c>
      <c r="K252" s="330" t="s">
        <v>217</v>
      </c>
      <c r="L252" s="330" t="s">
        <v>403</v>
      </c>
      <c r="M252" s="329" t="s">
        <v>3016</v>
      </c>
      <c r="N252" s="329" t="s">
        <v>3017</v>
      </c>
    </row>
    <row r="253" spans="1:14">
      <c r="A253" s="370">
        <v>10251</v>
      </c>
      <c r="B253" s="327" t="s">
        <v>1459</v>
      </c>
      <c r="C253" s="327" t="s">
        <v>3021</v>
      </c>
      <c r="D253" s="328" t="s">
        <v>435</v>
      </c>
      <c r="E253" s="328" t="s">
        <v>3022</v>
      </c>
      <c r="F253" s="328" t="s">
        <v>3023</v>
      </c>
      <c r="G253" s="328" t="s">
        <v>20</v>
      </c>
      <c r="H253" s="328" t="s">
        <v>1459</v>
      </c>
      <c r="I253" s="329" t="s">
        <v>3021</v>
      </c>
      <c r="J253" s="329" t="s">
        <v>207</v>
      </c>
      <c r="K253" s="330" t="s">
        <v>217</v>
      </c>
      <c r="L253" s="330" t="s">
        <v>403</v>
      </c>
      <c r="M253" s="329" t="s">
        <v>435</v>
      </c>
      <c r="N253" s="329" t="s">
        <v>3022</v>
      </c>
    </row>
    <row r="254" spans="1:14">
      <c r="A254" s="370">
        <v>10252</v>
      </c>
      <c r="B254" s="327" t="s">
        <v>1459</v>
      </c>
      <c r="C254" s="327" t="s">
        <v>3021</v>
      </c>
      <c r="D254" s="328" t="s">
        <v>435</v>
      </c>
      <c r="E254" s="328" t="s">
        <v>3022</v>
      </c>
      <c r="F254" s="328" t="s">
        <v>3023</v>
      </c>
      <c r="G254" s="328" t="s">
        <v>21</v>
      </c>
      <c r="H254" s="328" t="s">
        <v>1459</v>
      </c>
      <c r="I254" s="329" t="s">
        <v>3021</v>
      </c>
      <c r="J254" s="329" t="s">
        <v>207</v>
      </c>
      <c r="K254" s="330" t="s">
        <v>217</v>
      </c>
      <c r="L254" s="330" t="s">
        <v>403</v>
      </c>
      <c r="M254" s="329" t="s">
        <v>435</v>
      </c>
      <c r="N254" s="329" t="s">
        <v>3022</v>
      </c>
    </row>
    <row r="255" spans="1:14">
      <c r="A255" s="370">
        <v>10253</v>
      </c>
      <c r="B255" s="327" t="s">
        <v>1459</v>
      </c>
      <c r="C255" s="327" t="s">
        <v>3021</v>
      </c>
      <c r="D255" s="328" t="s">
        <v>435</v>
      </c>
      <c r="E255" s="328" t="s">
        <v>3022</v>
      </c>
      <c r="F255" s="328" t="s">
        <v>3023</v>
      </c>
      <c r="G255" s="328" t="s">
        <v>147</v>
      </c>
      <c r="H255" s="328" t="s">
        <v>1459</v>
      </c>
      <c r="I255" s="329" t="s">
        <v>3021</v>
      </c>
      <c r="J255" s="329" t="s">
        <v>207</v>
      </c>
      <c r="K255" s="330" t="s">
        <v>217</v>
      </c>
      <c r="L255" s="330" t="s">
        <v>403</v>
      </c>
      <c r="M255" s="329" t="s">
        <v>435</v>
      </c>
      <c r="N255" s="329" t="s">
        <v>3022</v>
      </c>
    </row>
    <row r="256" spans="1:14">
      <c r="A256" s="370">
        <v>10254</v>
      </c>
      <c r="B256" s="327" t="s">
        <v>3024</v>
      </c>
      <c r="C256" s="327" t="s">
        <v>3025</v>
      </c>
      <c r="D256" s="328" t="s">
        <v>845</v>
      </c>
      <c r="E256" s="328" t="s">
        <v>3026</v>
      </c>
      <c r="F256" s="328" t="s">
        <v>3027</v>
      </c>
      <c r="G256" s="328" t="s">
        <v>147</v>
      </c>
      <c r="H256" s="328" t="s">
        <v>3024</v>
      </c>
      <c r="I256" s="329" t="s">
        <v>3025</v>
      </c>
      <c r="J256" s="329" t="s">
        <v>207</v>
      </c>
      <c r="K256" s="330" t="s">
        <v>217</v>
      </c>
      <c r="L256" s="330" t="s">
        <v>403</v>
      </c>
      <c r="M256" s="329" t="s">
        <v>845</v>
      </c>
      <c r="N256" s="329" t="s">
        <v>3026</v>
      </c>
    </row>
    <row r="257" spans="1:14">
      <c r="A257" s="370">
        <v>10255</v>
      </c>
      <c r="B257" s="327" t="s">
        <v>2304</v>
      </c>
      <c r="C257" s="327"/>
      <c r="D257" s="328" t="s">
        <v>3028</v>
      </c>
      <c r="E257" s="328" t="s">
        <v>3029</v>
      </c>
      <c r="F257" s="328" t="s">
        <v>3030</v>
      </c>
      <c r="G257" s="328" t="s">
        <v>147</v>
      </c>
      <c r="H257" s="328" t="s">
        <v>3031</v>
      </c>
      <c r="I257" s="329" t="s">
        <v>3032</v>
      </c>
      <c r="J257" s="329" t="s">
        <v>207</v>
      </c>
      <c r="K257" s="330" t="s">
        <v>217</v>
      </c>
      <c r="L257" s="330" t="s">
        <v>403</v>
      </c>
      <c r="M257" s="329" t="s">
        <v>3028</v>
      </c>
      <c r="N257" s="329" t="s">
        <v>3029</v>
      </c>
    </row>
    <row r="258" spans="1:14">
      <c r="A258" s="370">
        <v>10256</v>
      </c>
      <c r="B258" s="327" t="s">
        <v>3033</v>
      </c>
      <c r="C258" s="327" t="s">
        <v>3034</v>
      </c>
      <c r="D258" s="328" t="s">
        <v>845</v>
      </c>
      <c r="E258" s="328" t="s">
        <v>3035</v>
      </c>
      <c r="F258" s="328" t="s">
        <v>3036</v>
      </c>
      <c r="G258" s="328" t="s">
        <v>20</v>
      </c>
      <c r="H258" s="328" t="s">
        <v>3037</v>
      </c>
      <c r="I258" s="329" t="s">
        <v>3038</v>
      </c>
      <c r="J258" s="329" t="s">
        <v>207</v>
      </c>
      <c r="K258" s="330" t="s">
        <v>217</v>
      </c>
      <c r="L258" s="330" t="s">
        <v>403</v>
      </c>
      <c r="M258" s="329" t="s">
        <v>845</v>
      </c>
      <c r="N258" s="329" t="s">
        <v>3035</v>
      </c>
    </row>
    <row r="259" spans="1:14">
      <c r="A259" s="370">
        <v>10257</v>
      </c>
      <c r="B259" s="327" t="s">
        <v>3033</v>
      </c>
      <c r="C259" s="327" t="s">
        <v>3034</v>
      </c>
      <c r="D259" s="328" t="s">
        <v>845</v>
      </c>
      <c r="E259" s="328" t="s">
        <v>3035</v>
      </c>
      <c r="F259" s="328" t="s">
        <v>3036</v>
      </c>
      <c r="G259" s="328" t="s">
        <v>147</v>
      </c>
      <c r="H259" s="328" t="s">
        <v>3037</v>
      </c>
      <c r="I259" s="329" t="s">
        <v>3038</v>
      </c>
      <c r="J259" s="329" t="s">
        <v>207</v>
      </c>
      <c r="K259" s="330" t="s">
        <v>217</v>
      </c>
      <c r="L259" s="330" t="s">
        <v>403</v>
      </c>
      <c r="M259" s="329" t="s">
        <v>845</v>
      </c>
      <c r="N259" s="329" t="s">
        <v>3035</v>
      </c>
    </row>
    <row r="260" spans="1:14">
      <c r="A260" s="370">
        <v>10258</v>
      </c>
      <c r="B260" s="327" t="s">
        <v>2304</v>
      </c>
      <c r="C260" s="327"/>
      <c r="D260" s="328" t="s">
        <v>2004</v>
      </c>
      <c r="E260" s="328" t="s">
        <v>3039</v>
      </c>
      <c r="F260" s="328" t="s">
        <v>3040</v>
      </c>
      <c r="G260" s="328" t="s">
        <v>20</v>
      </c>
      <c r="H260" s="328" t="s">
        <v>3041</v>
      </c>
      <c r="I260" s="329" t="s">
        <v>3042</v>
      </c>
      <c r="J260" s="329" t="s">
        <v>207</v>
      </c>
      <c r="K260" s="330" t="s">
        <v>217</v>
      </c>
      <c r="L260" s="330" t="s">
        <v>403</v>
      </c>
      <c r="M260" s="329" t="s">
        <v>2004</v>
      </c>
      <c r="N260" s="329" t="s">
        <v>3039</v>
      </c>
    </row>
    <row r="261" spans="1:14">
      <c r="A261" s="370">
        <v>10259</v>
      </c>
      <c r="B261" s="327" t="s">
        <v>2304</v>
      </c>
      <c r="C261" s="327"/>
      <c r="D261" s="328" t="s">
        <v>2004</v>
      </c>
      <c r="E261" s="328" t="s">
        <v>3039</v>
      </c>
      <c r="F261" s="328" t="s">
        <v>3040</v>
      </c>
      <c r="G261" s="328" t="s">
        <v>147</v>
      </c>
      <c r="H261" s="328" t="s">
        <v>3041</v>
      </c>
      <c r="I261" s="329" t="s">
        <v>3042</v>
      </c>
      <c r="J261" s="329" t="s">
        <v>207</v>
      </c>
      <c r="K261" s="330" t="s">
        <v>217</v>
      </c>
      <c r="L261" s="330" t="s">
        <v>403</v>
      </c>
      <c r="M261" s="329" t="s">
        <v>2004</v>
      </c>
      <c r="N261" s="329" t="s">
        <v>3039</v>
      </c>
    </row>
    <row r="262" spans="1:14">
      <c r="A262" s="370">
        <v>10260</v>
      </c>
      <c r="B262" s="327" t="s">
        <v>2304</v>
      </c>
      <c r="C262" s="327"/>
      <c r="D262" s="328" t="s">
        <v>434</v>
      </c>
      <c r="E262" s="328" t="s">
        <v>3043</v>
      </c>
      <c r="F262" s="328" t="s">
        <v>3044</v>
      </c>
      <c r="G262" s="328" t="s">
        <v>20</v>
      </c>
      <c r="H262" s="328" t="s">
        <v>3045</v>
      </c>
      <c r="I262" s="329" t="s">
        <v>3046</v>
      </c>
      <c r="J262" s="329" t="s">
        <v>207</v>
      </c>
      <c r="K262" s="330" t="s">
        <v>217</v>
      </c>
      <c r="L262" s="330" t="s">
        <v>403</v>
      </c>
      <c r="M262" s="329" t="s">
        <v>434</v>
      </c>
      <c r="N262" s="329" t="s">
        <v>3043</v>
      </c>
    </row>
    <row r="263" spans="1:14">
      <c r="A263" s="370">
        <v>10261</v>
      </c>
      <c r="B263" s="327" t="s">
        <v>2304</v>
      </c>
      <c r="C263" s="327"/>
      <c r="D263" s="328" t="s">
        <v>434</v>
      </c>
      <c r="E263" s="328" t="s">
        <v>3043</v>
      </c>
      <c r="F263" s="328" t="s">
        <v>3044</v>
      </c>
      <c r="G263" s="328" t="s">
        <v>147</v>
      </c>
      <c r="H263" s="328" t="s">
        <v>3045</v>
      </c>
      <c r="I263" s="329" t="s">
        <v>3046</v>
      </c>
      <c r="J263" s="329" t="s">
        <v>207</v>
      </c>
      <c r="K263" s="330" t="s">
        <v>217</v>
      </c>
      <c r="L263" s="330" t="s">
        <v>403</v>
      </c>
      <c r="M263" s="329" t="s">
        <v>434</v>
      </c>
      <c r="N263" s="329" t="s">
        <v>3043</v>
      </c>
    </row>
    <row r="264" spans="1:14">
      <c r="A264" s="370">
        <v>10262</v>
      </c>
      <c r="B264" s="327" t="s">
        <v>3047</v>
      </c>
      <c r="C264" s="327" t="s">
        <v>3048</v>
      </c>
      <c r="D264" s="328" t="s">
        <v>1836</v>
      </c>
      <c r="E264" s="328" t="s">
        <v>3049</v>
      </c>
      <c r="F264" s="328" t="s">
        <v>3050</v>
      </c>
      <c r="G264" s="328" t="s">
        <v>142</v>
      </c>
      <c r="H264" s="328" t="s">
        <v>1013</v>
      </c>
      <c r="I264" s="329" t="s">
        <v>3051</v>
      </c>
      <c r="J264" s="329" t="s">
        <v>207</v>
      </c>
      <c r="K264" s="330" t="s">
        <v>366</v>
      </c>
      <c r="L264" s="330" t="s">
        <v>367</v>
      </c>
      <c r="M264" s="329" t="s">
        <v>1836</v>
      </c>
      <c r="N264" s="329" t="s">
        <v>1835</v>
      </c>
    </row>
    <row r="265" spans="1:14">
      <c r="A265" s="370">
        <v>10263</v>
      </c>
      <c r="B265" s="327" t="s">
        <v>3052</v>
      </c>
      <c r="C265" s="327" t="s">
        <v>3053</v>
      </c>
      <c r="D265" s="328" t="s">
        <v>1247</v>
      </c>
      <c r="E265" s="328" t="s">
        <v>3054</v>
      </c>
      <c r="F265" s="328" t="s">
        <v>3055</v>
      </c>
      <c r="G265" s="328" t="s">
        <v>20</v>
      </c>
      <c r="H265" s="328" t="s">
        <v>1460</v>
      </c>
      <c r="I265" s="329" t="s">
        <v>3056</v>
      </c>
      <c r="J265" s="329" t="s">
        <v>207</v>
      </c>
      <c r="K265" s="330" t="s">
        <v>366</v>
      </c>
      <c r="L265" s="330" t="s">
        <v>367</v>
      </c>
      <c r="M265" s="329" t="s">
        <v>1247</v>
      </c>
      <c r="N265" s="329" t="s">
        <v>3057</v>
      </c>
    </row>
    <row r="266" spans="1:14">
      <c r="A266" s="370">
        <v>10264</v>
      </c>
      <c r="B266" s="327" t="s">
        <v>3052</v>
      </c>
      <c r="C266" s="327" t="s">
        <v>3053</v>
      </c>
      <c r="D266" s="328" t="s">
        <v>1247</v>
      </c>
      <c r="E266" s="328" t="s">
        <v>3054</v>
      </c>
      <c r="F266" s="328" t="s">
        <v>3055</v>
      </c>
      <c r="G266" s="328" t="s">
        <v>21</v>
      </c>
      <c r="H266" s="328" t="s">
        <v>1783</v>
      </c>
      <c r="I266" s="329" t="s">
        <v>3058</v>
      </c>
      <c r="J266" s="329" t="s">
        <v>207</v>
      </c>
      <c r="K266" s="330" t="s">
        <v>366</v>
      </c>
      <c r="L266" s="330" t="s">
        <v>367</v>
      </c>
      <c r="M266" s="329" t="s">
        <v>1247</v>
      </c>
      <c r="N266" s="329" t="s">
        <v>1461</v>
      </c>
    </row>
    <row r="267" spans="1:14">
      <c r="A267" s="370">
        <v>10265</v>
      </c>
      <c r="B267" s="327" t="s">
        <v>3052</v>
      </c>
      <c r="C267" s="327" t="s">
        <v>3053</v>
      </c>
      <c r="D267" s="328" t="s">
        <v>1247</v>
      </c>
      <c r="E267" s="328" t="s">
        <v>3054</v>
      </c>
      <c r="F267" s="328" t="s">
        <v>3055</v>
      </c>
      <c r="G267" s="328" t="s">
        <v>147</v>
      </c>
      <c r="H267" s="328" t="s">
        <v>3059</v>
      </c>
      <c r="I267" s="329" t="s">
        <v>3060</v>
      </c>
      <c r="J267" s="329" t="s">
        <v>207</v>
      </c>
      <c r="K267" s="330" t="s">
        <v>366</v>
      </c>
      <c r="L267" s="330" t="s">
        <v>367</v>
      </c>
      <c r="M267" s="329" t="s">
        <v>1247</v>
      </c>
      <c r="N267" s="329" t="s">
        <v>1461</v>
      </c>
    </row>
    <row r="268" spans="1:14">
      <c r="A268" s="370">
        <v>10266</v>
      </c>
      <c r="B268" s="327" t="s">
        <v>3052</v>
      </c>
      <c r="C268" s="327" t="s">
        <v>3053</v>
      </c>
      <c r="D268" s="328" t="s">
        <v>1247</v>
      </c>
      <c r="E268" s="328" t="s">
        <v>3054</v>
      </c>
      <c r="F268" s="328" t="s">
        <v>3055</v>
      </c>
      <c r="G268" s="328" t="s">
        <v>24</v>
      </c>
      <c r="H268" s="328" t="s">
        <v>1863</v>
      </c>
      <c r="I268" s="329" t="s">
        <v>3061</v>
      </c>
      <c r="J268" s="329" t="s">
        <v>207</v>
      </c>
      <c r="K268" s="330" t="s">
        <v>366</v>
      </c>
      <c r="L268" s="330" t="s">
        <v>367</v>
      </c>
      <c r="M268" s="329" t="s">
        <v>1247</v>
      </c>
      <c r="N268" s="329" t="s">
        <v>3057</v>
      </c>
    </row>
    <row r="269" spans="1:14">
      <c r="A269" s="370">
        <v>10267</v>
      </c>
      <c r="B269" s="327" t="s">
        <v>2304</v>
      </c>
      <c r="C269" s="327"/>
      <c r="D269" s="328" t="s">
        <v>865</v>
      </c>
      <c r="E269" s="328" t="s">
        <v>3062</v>
      </c>
      <c r="F269" s="328" t="s">
        <v>3063</v>
      </c>
      <c r="G269" s="328" t="s">
        <v>147</v>
      </c>
      <c r="H269" s="328" t="s">
        <v>3064</v>
      </c>
      <c r="I269" s="329" t="s">
        <v>3065</v>
      </c>
      <c r="J269" s="329" t="s">
        <v>207</v>
      </c>
      <c r="K269" s="330" t="s">
        <v>366</v>
      </c>
      <c r="L269" s="330" t="s">
        <v>367</v>
      </c>
      <c r="M269" s="329" t="s">
        <v>865</v>
      </c>
      <c r="N269" s="329" t="s">
        <v>3062</v>
      </c>
    </row>
    <row r="270" spans="1:14">
      <c r="A270" s="370">
        <v>10268</v>
      </c>
      <c r="B270" s="327" t="s">
        <v>1462</v>
      </c>
      <c r="C270" s="327" t="s">
        <v>3066</v>
      </c>
      <c r="D270" s="328" t="s">
        <v>1464</v>
      </c>
      <c r="E270" s="328" t="s">
        <v>1463</v>
      </c>
      <c r="F270" s="328" t="s">
        <v>3067</v>
      </c>
      <c r="G270" s="328" t="s">
        <v>20</v>
      </c>
      <c r="H270" s="328" t="s">
        <v>1462</v>
      </c>
      <c r="I270" s="329" t="s">
        <v>3066</v>
      </c>
      <c r="J270" s="329" t="s">
        <v>207</v>
      </c>
      <c r="K270" s="330" t="s">
        <v>366</v>
      </c>
      <c r="L270" s="330" t="s">
        <v>367</v>
      </c>
      <c r="M270" s="329" t="s">
        <v>1464</v>
      </c>
      <c r="N270" s="329" t="s">
        <v>1463</v>
      </c>
    </row>
    <row r="271" spans="1:14">
      <c r="A271" s="370">
        <v>10269</v>
      </c>
      <c r="B271" s="327" t="s">
        <v>1462</v>
      </c>
      <c r="C271" s="327" t="s">
        <v>3066</v>
      </c>
      <c r="D271" s="328" t="s">
        <v>1464</v>
      </c>
      <c r="E271" s="328" t="s">
        <v>1463</v>
      </c>
      <c r="F271" s="328" t="s">
        <v>3067</v>
      </c>
      <c r="G271" s="328" t="s">
        <v>147</v>
      </c>
      <c r="H271" s="328" t="s">
        <v>3068</v>
      </c>
      <c r="I271" s="329" t="s">
        <v>3066</v>
      </c>
      <c r="J271" s="329" t="s">
        <v>207</v>
      </c>
      <c r="K271" s="330" t="s">
        <v>366</v>
      </c>
      <c r="L271" s="330" t="s">
        <v>367</v>
      </c>
      <c r="M271" s="329" t="s">
        <v>1464</v>
      </c>
      <c r="N271" s="329" t="s">
        <v>1463</v>
      </c>
    </row>
    <row r="272" spans="1:14">
      <c r="A272" s="370">
        <v>10270</v>
      </c>
      <c r="B272" s="327" t="s">
        <v>3069</v>
      </c>
      <c r="C272" s="327" t="s">
        <v>3070</v>
      </c>
      <c r="D272" s="328" t="s">
        <v>3071</v>
      </c>
      <c r="E272" s="328" t="s">
        <v>3072</v>
      </c>
      <c r="F272" s="328" t="s">
        <v>3073</v>
      </c>
      <c r="G272" s="328" t="s">
        <v>20</v>
      </c>
      <c r="H272" s="328" t="s">
        <v>3069</v>
      </c>
      <c r="I272" s="329" t="s">
        <v>3074</v>
      </c>
      <c r="J272" s="329" t="s">
        <v>207</v>
      </c>
      <c r="K272" s="330" t="s">
        <v>366</v>
      </c>
      <c r="L272" s="330" t="s">
        <v>367</v>
      </c>
      <c r="M272" s="329" t="s">
        <v>3071</v>
      </c>
      <c r="N272" s="329" t="s">
        <v>3072</v>
      </c>
    </row>
    <row r="273" spans="1:14">
      <c r="A273" s="370">
        <v>10271</v>
      </c>
      <c r="B273" s="327" t="s">
        <v>3069</v>
      </c>
      <c r="C273" s="327" t="s">
        <v>3070</v>
      </c>
      <c r="D273" s="328" t="s">
        <v>3071</v>
      </c>
      <c r="E273" s="328" t="s">
        <v>3072</v>
      </c>
      <c r="F273" s="328" t="s">
        <v>3073</v>
      </c>
      <c r="G273" s="328" t="s">
        <v>147</v>
      </c>
      <c r="H273" s="328" t="s">
        <v>3075</v>
      </c>
      <c r="I273" s="329" t="s">
        <v>3074</v>
      </c>
      <c r="J273" s="329" t="s">
        <v>207</v>
      </c>
      <c r="K273" s="330" t="s">
        <v>366</v>
      </c>
      <c r="L273" s="330" t="s">
        <v>367</v>
      </c>
      <c r="M273" s="329" t="s">
        <v>3071</v>
      </c>
      <c r="N273" s="329" t="s">
        <v>3072</v>
      </c>
    </row>
    <row r="274" spans="1:14">
      <c r="A274" s="370">
        <v>10272</v>
      </c>
      <c r="B274" s="327" t="s">
        <v>3076</v>
      </c>
      <c r="C274" s="327" t="s">
        <v>3077</v>
      </c>
      <c r="D274" s="328" t="s">
        <v>1241</v>
      </c>
      <c r="E274" s="328" t="s">
        <v>3078</v>
      </c>
      <c r="F274" s="328" t="s">
        <v>3079</v>
      </c>
      <c r="G274" s="328" t="s">
        <v>147</v>
      </c>
      <c r="H274" s="328" t="s">
        <v>3080</v>
      </c>
      <c r="I274" s="329" t="s">
        <v>3081</v>
      </c>
      <c r="J274" s="329" t="s">
        <v>207</v>
      </c>
      <c r="K274" s="330" t="s">
        <v>366</v>
      </c>
      <c r="L274" s="330" t="s">
        <v>367</v>
      </c>
      <c r="M274" s="329" t="s">
        <v>1241</v>
      </c>
      <c r="N274" s="329" t="s">
        <v>3078</v>
      </c>
    </row>
    <row r="275" spans="1:14">
      <c r="A275" s="370">
        <v>10273</v>
      </c>
      <c r="B275" s="327" t="s">
        <v>3082</v>
      </c>
      <c r="C275" s="327" t="s">
        <v>3083</v>
      </c>
      <c r="D275" s="328" t="s">
        <v>1676</v>
      </c>
      <c r="E275" s="328" t="s">
        <v>3084</v>
      </c>
      <c r="F275" s="328" t="s">
        <v>3085</v>
      </c>
      <c r="G275" s="328" t="s">
        <v>21</v>
      </c>
      <c r="H275" s="328" t="s">
        <v>1784</v>
      </c>
      <c r="I275" s="329" t="s">
        <v>3086</v>
      </c>
      <c r="J275" s="329" t="s">
        <v>207</v>
      </c>
      <c r="K275" s="330" t="s">
        <v>366</v>
      </c>
      <c r="L275" s="330" t="s">
        <v>367</v>
      </c>
      <c r="M275" s="329" t="s">
        <v>1676</v>
      </c>
      <c r="N275" s="329" t="s">
        <v>3084</v>
      </c>
    </row>
    <row r="276" spans="1:14">
      <c r="A276" s="370">
        <v>10274</v>
      </c>
      <c r="B276" s="327" t="s">
        <v>3082</v>
      </c>
      <c r="C276" s="327" t="s">
        <v>3083</v>
      </c>
      <c r="D276" s="328" t="s">
        <v>1676</v>
      </c>
      <c r="E276" s="328" t="s">
        <v>3084</v>
      </c>
      <c r="F276" s="328" t="s">
        <v>3085</v>
      </c>
      <c r="G276" s="328" t="s">
        <v>147</v>
      </c>
      <c r="H276" s="328" t="s">
        <v>1784</v>
      </c>
      <c r="I276" s="329" t="s">
        <v>3087</v>
      </c>
      <c r="J276" s="329" t="s">
        <v>207</v>
      </c>
      <c r="K276" s="330" t="s">
        <v>366</v>
      </c>
      <c r="L276" s="330" t="s">
        <v>367</v>
      </c>
      <c r="M276" s="329" t="s">
        <v>1676</v>
      </c>
      <c r="N276" s="329" t="s">
        <v>3088</v>
      </c>
    </row>
    <row r="277" spans="1:14">
      <c r="A277" s="370">
        <v>10275</v>
      </c>
      <c r="B277" s="327" t="s">
        <v>3082</v>
      </c>
      <c r="C277" s="327" t="s">
        <v>3083</v>
      </c>
      <c r="D277" s="328" t="s">
        <v>1676</v>
      </c>
      <c r="E277" s="328" t="s">
        <v>3084</v>
      </c>
      <c r="F277" s="328" t="s">
        <v>3085</v>
      </c>
      <c r="G277" s="328" t="s">
        <v>32</v>
      </c>
      <c r="H277" s="328" t="s">
        <v>376</v>
      </c>
      <c r="I277" s="329" t="s">
        <v>3089</v>
      </c>
      <c r="J277" s="329">
        <v>7</v>
      </c>
      <c r="K277" s="330" t="s">
        <v>366</v>
      </c>
      <c r="L277" s="330" t="s">
        <v>367</v>
      </c>
      <c r="M277" s="329" t="s">
        <v>1676</v>
      </c>
      <c r="N277" s="329" t="s">
        <v>3084</v>
      </c>
    </row>
    <row r="278" spans="1:14">
      <c r="A278" s="370">
        <v>10276</v>
      </c>
      <c r="B278" s="327" t="s">
        <v>1465</v>
      </c>
      <c r="C278" s="327" t="s">
        <v>3090</v>
      </c>
      <c r="D278" s="328" t="s">
        <v>1466</v>
      </c>
      <c r="E278" s="328" t="s">
        <v>3091</v>
      </c>
      <c r="F278" s="328" t="s">
        <v>3092</v>
      </c>
      <c r="G278" s="328" t="s">
        <v>20</v>
      </c>
      <c r="H278" s="328" t="s">
        <v>1465</v>
      </c>
      <c r="I278" s="329" t="s">
        <v>3090</v>
      </c>
      <c r="J278" s="329" t="s">
        <v>207</v>
      </c>
      <c r="K278" s="330" t="s">
        <v>366</v>
      </c>
      <c r="L278" s="330" t="s">
        <v>367</v>
      </c>
      <c r="M278" s="329" t="s">
        <v>1466</v>
      </c>
      <c r="N278" s="329" t="s">
        <v>3091</v>
      </c>
    </row>
    <row r="279" spans="1:14">
      <c r="A279" s="370">
        <v>10277</v>
      </c>
      <c r="B279" s="327" t="s">
        <v>1465</v>
      </c>
      <c r="C279" s="327" t="s">
        <v>3090</v>
      </c>
      <c r="D279" s="328" t="s">
        <v>1466</v>
      </c>
      <c r="E279" s="328" t="s">
        <v>3091</v>
      </c>
      <c r="F279" s="328" t="s">
        <v>3092</v>
      </c>
      <c r="G279" s="328" t="s">
        <v>21</v>
      </c>
      <c r="H279" s="328" t="s">
        <v>1465</v>
      </c>
      <c r="I279" s="329" t="s">
        <v>3090</v>
      </c>
      <c r="J279" s="329" t="s">
        <v>207</v>
      </c>
      <c r="K279" s="330" t="s">
        <v>366</v>
      </c>
      <c r="L279" s="330" t="s">
        <v>367</v>
      </c>
      <c r="M279" s="329" t="s">
        <v>1466</v>
      </c>
      <c r="N279" s="329" t="s">
        <v>3091</v>
      </c>
    </row>
    <row r="280" spans="1:14">
      <c r="A280" s="370">
        <v>10278</v>
      </c>
      <c r="B280" s="327" t="s">
        <v>1465</v>
      </c>
      <c r="C280" s="327" t="s">
        <v>3090</v>
      </c>
      <c r="D280" s="328" t="s">
        <v>1466</v>
      </c>
      <c r="E280" s="328" t="s">
        <v>3091</v>
      </c>
      <c r="F280" s="328" t="s">
        <v>3092</v>
      </c>
      <c r="G280" s="328" t="s">
        <v>147</v>
      </c>
      <c r="H280" s="328" t="s">
        <v>3093</v>
      </c>
      <c r="I280" s="329" t="s">
        <v>3094</v>
      </c>
      <c r="J280" s="329" t="s">
        <v>207</v>
      </c>
      <c r="K280" s="330" t="s">
        <v>366</v>
      </c>
      <c r="L280" s="330" t="s">
        <v>367</v>
      </c>
      <c r="M280" s="329" t="s">
        <v>1466</v>
      </c>
      <c r="N280" s="329" t="s">
        <v>3091</v>
      </c>
    </row>
    <row r="281" spans="1:14">
      <c r="A281" s="370">
        <v>10279</v>
      </c>
      <c r="B281" s="327" t="s">
        <v>3095</v>
      </c>
      <c r="C281" s="327" t="s">
        <v>3096</v>
      </c>
      <c r="D281" s="328" t="s">
        <v>3097</v>
      </c>
      <c r="E281" s="328" t="s">
        <v>3098</v>
      </c>
      <c r="F281" s="328" t="s">
        <v>3099</v>
      </c>
      <c r="G281" s="328" t="s">
        <v>147</v>
      </c>
      <c r="H281" s="328" t="s">
        <v>3100</v>
      </c>
      <c r="I281" s="329" t="s">
        <v>3101</v>
      </c>
      <c r="J281" s="329" t="s">
        <v>207</v>
      </c>
      <c r="K281" s="330" t="s">
        <v>366</v>
      </c>
      <c r="L281" s="330" t="s">
        <v>367</v>
      </c>
      <c r="M281" s="329" t="s">
        <v>3097</v>
      </c>
      <c r="N281" s="329" t="s">
        <v>3098</v>
      </c>
    </row>
    <row r="282" spans="1:14">
      <c r="A282" s="370">
        <v>10280</v>
      </c>
      <c r="B282" s="327" t="s">
        <v>1467</v>
      </c>
      <c r="C282" s="327" t="s">
        <v>3102</v>
      </c>
      <c r="D282" s="328" t="s">
        <v>1469</v>
      </c>
      <c r="E282" s="328" t="s">
        <v>1468</v>
      </c>
      <c r="F282" s="328" t="s">
        <v>3103</v>
      </c>
      <c r="G282" s="328" t="s">
        <v>20</v>
      </c>
      <c r="H282" s="328" t="s">
        <v>1467</v>
      </c>
      <c r="I282" s="329" t="s">
        <v>3102</v>
      </c>
      <c r="J282" s="329" t="s">
        <v>207</v>
      </c>
      <c r="K282" s="330" t="s">
        <v>366</v>
      </c>
      <c r="L282" s="330" t="s">
        <v>367</v>
      </c>
      <c r="M282" s="329" t="s">
        <v>1469</v>
      </c>
      <c r="N282" s="329" t="s">
        <v>1468</v>
      </c>
    </row>
    <row r="283" spans="1:14">
      <c r="A283" s="370">
        <v>10281</v>
      </c>
      <c r="B283" s="327" t="s">
        <v>1467</v>
      </c>
      <c r="C283" s="327" t="s">
        <v>3102</v>
      </c>
      <c r="D283" s="328" t="s">
        <v>1469</v>
      </c>
      <c r="E283" s="328" t="s">
        <v>1468</v>
      </c>
      <c r="F283" s="328" t="s">
        <v>3103</v>
      </c>
      <c r="G283" s="328" t="s">
        <v>21</v>
      </c>
      <c r="H283" s="328" t="s">
        <v>1467</v>
      </c>
      <c r="I283" s="329" t="s">
        <v>3102</v>
      </c>
      <c r="J283" s="329" t="s">
        <v>207</v>
      </c>
      <c r="K283" s="330" t="s">
        <v>366</v>
      </c>
      <c r="L283" s="330" t="s">
        <v>367</v>
      </c>
      <c r="M283" s="329" t="s">
        <v>1469</v>
      </c>
      <c r="N283" s="329" t="s">
        <v>1468</v>
      </c>
    </row>
    <row r="284" spans="1:14">
      <c r="A284" s="370">
        <v>10282</v>
      </c>
      <c r="B284" s="327" t="s">
        <v>1467</v>
      </c>
      <c r="C284" s="327" t="s">
        <v>3102</v>
      </c>
      <c r="D284" s="328" t="s">
        <v>1469</v>
      </c>
      <c r="E284" s="328" t="s">
        <v>1468</v>
      </c>
      <c r="F284" s="328" t="s">
        <v>3103</v>
      </c>
      <c r="G284" s="328" t="s">
        <v>147</v>
      </c>
      <c r="H284" s="328" t="s">
        <v>3104</v>
      </c>
      <c r="I284" s="329" t="s">
        <v>3105</v>
      </c>
      <c r="J284" s="329" t="s">
        <v>207</v>
      </c>
      <c r="K284" s="330" t="s">
        <v>366</v>
      </c>
      <c r="L284" s="330" t="s">
        <v>367</v>
      </c>
      <c r="M284" s="329" t="s">
        <v>1469</v>
      </c>
      <c r="N284" s="329" t="s">
        <v>1468</v>
      </c>
    </row>
    <row r="285" spans="1:14">
      <c r="A285" s="370">
        <v>10283</v>
      </c>
      <c r="B285" s="327" t="s">
        <v>2304</v>
      </c>
      <c r="C285" s="327"/>
      <c r="D285" s="328" t="s">
        <v>3106</v>
      </c>
      <c r="E285" s="328" t="s">
        <v>3107</v>
      </c>
      <c r="F285" s="328" t="s">
        <v>3108</v>
      </c>
      <c r="G285" s="328" t="s">
        <v>20</v>
      </c>
      <c r="H285" s="328" t="s">
        <v>3109</v>
      </c>
      <c r="I285" s="329" t="s">
        <v>3110</v>
      </c>
      <c r="J285" s="329" t="s">
        <v>207</v>
      </c>
      <c r="K285" s="330" t="s">
        <v>366</v>
      </c>
      <c r="L285" s="330" t="s">
        <v>367</v>
      </c>
      <c r="M285" s="329" t="s">
        <v>3106</v>
      </c>
      <c r="N285" s="329" t="s">
        <v>3107</v>
      </c>
    </row>
    <row r="286" spans="1:14">
      <c r="A286" s="370">
        <v>10284</v>
      </c>
      <c r="B286" s="327" t="s">
        <v>2304</v>
      </c>
      <c r="C286" s="327"/>
      <c r="D286" s="328" t="s">
        <v>3106</v>
      </c>
      <c r="E286" s="328" t="s">
        <v>3107</v>
      </c>
      <c r="F286" s="328" t="s">
        <v>3108</v>
      </c>
      <c r="G286" s="328" t="s">
        <v>147</v>
      </c>
      <c r="H286" s="328" t="s">
        <v>3109</v>
      </c>
      <c r="I286" s="329" t="s">
        <v>3110</v>
      </c>
      <c r="J286" s="329" t="s">
        <v>207</v>
      </c>
      <c r="K286" s="330" t="s">
        <v>366</v>
      </c>
      <c r="L286" s="330" t="s">
        <v>367</v>
      </c>
      <c r="M286" s="329" t="s">
        <v>3106</v>
      </c>
      <c r="N286" s="329" t="s">
        <v>3107</v>
      </c>
    </row>
    <row r="287" spans="1:14">
      <c r="A287" s="370">
        <v>10285</v>
      </c>
      <c r="B287" s="327" t="s">
        <v>2304</v>
      </c>
      <c r="C287" s="327"/>
      <c r="D287" s="328" t="s">
        <v>3111</v>
      </c>
      <c r="E287" s="328" t="s">
        <v>3112</v>
      </c>
      <c r="F287" s="328" t="s">
        <v>3113</v>
      </c>
      <c r="G287" s="328" t="s">
        <v>20</v>
      </c>
      <c r="H287" s="328" t="s">
        <v>3114</v>
      </c>
      <c r="I287" s="329" t="s">
        <v>3115</v>
      </c>
      <c r="J287" s="329" t="s">
        <v>207</v>
      </c>
      <c r="K287" s="330" t="s">
        <v>366</v>
      </c>
      <c r="L287" s="330" t="s">
        <v>367</v>
      </c>
      <c r="M287" s="329" t="s">
        <v>3111</v>
      </c>
      <c r="N287" s="329" t="s">
        <v>3112</v>
      </c>
    </row>
    <row r="288" spans="1:14">
      <c r="A288" s="370">
        <v>10286</v>
      </c>
      <c r="B288" s="327" t="s">
        <v>2304</v>
      </c>
      <c r="C288" s="327"/>
      <c r="D288" s="328" t="s">
        <v>3111</v>
      </c>
      <c r="E288" s="328" t="s">
        <v>3112</v>
      </c>
      <c r="F288" s="328" t="s">
        <v>3113</v>
      </c>
      <c r="G288" s="328" t="s">
        <v>147</v>
      </c>
      <c r="H288" s="328" t="s">
        <v>3114</v>
      </c>
      <c r="I288" s="329" t="s">
        <v>3115</v>
      </c>
      <c r="J288" s="329" t="s">
        <v>207</v>
      </c>
      <c r="K288" s="330" t="s">
        <v>366</v>
      </c>
      <c r="L288" s="330" t="s">
        <v>367</v>
      </c>
      <c r="M288" s="329" t="s">
        <v>3111</v>
      </c>
      <c r="N288" s="329" t="s">
        <v>3112</v>
      </c>
    </row>
    <row r="289" spans="1:14">
      <c r="A289" s="370">
        <v>10287</v>
      </c>
      <c r="B289" s="327" t="s">
        <v>3116</v>
      </c>
      <c r="C289" s="327" t="s">
        <v>3117</v>
      </c>
      <c r="D289" s="328" t="s">
        <v>1469</v>
      </c>
      <c r="E289" s="328" t="s">
        <v>3118</v>
      </c>
      <c r="F289" s="328" t="s">
        <v>3119</v>
      </c>
      <c r="G289" s="328" t="s">
        <v>147</v>
      </c>
      <c r="H289" s="328" t="s">
        <v>3120</v>
      </c>
      <c r="I289" s="329" t="s">
        <v>3121</v>
      </c>
      <c r="J289" s="329" t="s">
        <v>207</v>
      </c>
      <c r="K289" s="330" t="s">
        <v>366</v>
      </c>
      <c r="L289" s="330" t="s">
        <v>367</v>
      </c>
      <c r="M289" s="329" t="s">
        <v>1469</v>
      </c>
      <c r="N289" s="329" t="s">
        <v>3118</v>
      </c>
    </row>
    <row r="290" spans="1:14">
      <c r="A290" s="370">
        <v>10288</v>
      </c>
      <c r="B290" s="327" t="s">
        <v>1785</v>
      </c>
      <c r="C290" s="327" t="s">
        <v>3122</v>
      </c>
      <c r="D290" s="328" t="s">
        <v>1466</v>
      </c>
      <c r="E290" s="328" t="s">
        <v>1786</v>
      </c>
      <c r="F290" s="328" t="s">
        <v>3123</v>
      </c>
      <c r="G290" s="328" t="s">
        <v>20</v>
      </c>
      <c r="H290" s="328" t="s">
        <v>1785</v>
      </c>
      <c r="I290" s="329" t="s">
        <v>3122</v>
      </c>
      <c r="J290" s="329" t="s">
        <v>207</v>
      </c>
      <c r="K290" s="330" t="s">
        <v>366</v>
      </c>
      <c r="L290" s="330" t="s">
        <v>367</v>
      </c>
      <c r="M290" s="329" t="s">
        <v>1466</v>
      </c>
      <c r="N290" s="329" t="s">
        <v>1786</v>
      </c>
    </row>
    <row r="291" spans="1:14">
      <c r="A291" s="370">
        <v>10289</v>
      </c>
      <c r="B291" s="327" t="s">
        <v>1785</v>
      </c>
      <c r="C291" s="327" t="s">
        <v>3122</v>
      </c>
      <c r="D291" s="328" t="s">
        <v>1466</v>
      </c>
      <c r="E291" s="328" t="s">
        <v>1786</v>
      </c>
      <c r="F291" s="328" t="s">
        <v>3123</v>
      </c>
      <c r="G291" s="328" t="s">
        <v>21</v>
      </c>
      <c r="H291" s="328" t="s">
        <v>1785</v>
      </c>
      <c r="I291" s="329" t="s">
        <v>3122</v>
      </c>
      <c r="J291" s="329" t="s">
        <v>207</v>
      </c>
      <c r="K291" s="330" t="s">
        <v>366</v>
      </c>
      <c r="L291" s="330" t="s">
        <v>367</v>
      </c>
      <c r="M291" s="329" t="s">
        <v>1466</v>
      </c>
      <c r="N291" s="329" t="s">
        <v>1786</v>
      </c>
    </row>
    <row r="292" spans="1:14">
      <c r="A292" s="370">
        <v>10290</v>
      </c>
      <c r="B292" s="327" t="s">
        <v>1785</v>
      </c>
      <c r="C292" s="327" t="s">
        <v>3122</v>
      </c>
      <c r="D292" s="328" t="s">
        <v>1466</v>
      </c>
      <c r="E292" s="328" t="s">
        <v>1786</v>
      </c>
      <c r="F292" s="328" t="s">
        <v>3123</v>
      </c>
      <c r="G292" s="328" t="s">
        <v>147</v>
      </c>
      <c r="H292" s="328" t="s">
        <v>1785</v>
      </c>
      <c r="I292" s="329" t="s">
        <v>3122</v>
      </c>
      <c r="J292" s="329" t="s">
        <v>207</v>
      </c>
      <c r="K292" s="330" t="s">
        <v>366</v>
      </c>
      <c r="L292" s="330" t="s">
        <v>367</v>
      </c>
      <c r="M292" s="329" t="s">
        <v>1466</v>
      </c>
      <c r="N292" s="329" t="s">
        <v>1786</v>
      </c>
    </row>
    <row r="293" spans="1:14">
      <c r="A293" s="370">
        <v>10291</v>
      </c>
      <c r="B293" s="327" t="s">
        <v>3124</v>
      </c>
      <c r="C293" s="327" t="s">
        <v>3125</v>
      </c>
      <c r="D293" s="328" t="s">
        <v>378</v>
      </c>
      <c r="E293" s="328" t="s">
        <v>3126</v>
      </c>
      <c r="F293" s="328" t="s">
        <v>3127</v>
      </c>
      <c r="G293" s="328" t="s">
        <v>21</v>
      </c>
      <c r="H293" s="328" t="s">
        <v>1787</v>
      </c>
      <c r="I293" s="329" t="s">
        <v>3128</v>
      </c>
      <c r="J293" s="329" t="s">
        <v>207</v>
      </c>
      <c r="K293" s="330" t="s">
        <v>366</v>
      </c>
      <c r="L293" s="330" t="s">
        <v>367</v>
      </c>
      <c r="M293" s="329" t="s">
        <v>378</v>
      </c>
      <c r="N293" s="329" t="s">
        <v>3129</v>
      </c>
    </row>
    <row r="294" spans="1:14">
      <c r="A294" s="370">
        <v>10292</v>
      </c>
      <c r="B294" s="327" t="s">
        <v>3130</v>
      </c>
      <c r="C294" s="327" t="s">
        <v>3131</v>
      </c>
      <c r="D294" s="328" t="s">
        <v>3132</v>
      </c>
      <c r="E294" s="328" t="s">
        <v>3133</v>
      </c>
      <c r="F294" s="328" t="s">
        <v>3134</v>
      </c>
      <c r="G294" s="328" t="s">
        <v>147</v>
      </c>
      <c r="H294" s="328" t="s">
        <v>3130</v>
      </c>
      <c r="I294" s="329" t="s">
        <v>3131</v>
      </c>
      <c r="J294" s="329" t="s">
        <v>207</v>
      </c>
      <c r="K294" s="330" t="s">
        <v>366</v>
      </c>
      <c r="L294" s="330" t="s">
        <v>367</v>
      </c>
      <c r="M294" s="329" t="s">
        <v>3132</v>
      </c>
      <c r="N294" s="329" t="s">
        <v>3133</v>
      </c>
    </row>
    <row r="295" spans="1:14">
      <c r="A295" s="370">
        <v>10293</v>
      </c>
      <c r="B295" s="327" t="s">
        <v>3135</v>
      </c>
      <c r="C295" s="327" t="s">
        <v>3136</v>
      </c>
      <c r="D295" s="328" t="s">
        <v>3137</v>
      </c>
      <c r="E295" s="328" t="s">
        <v>3138</v>
      </c>
      <c r="F295" s="328" t="s">
        <v>3139</v>
      </c>
      <c r="G295" s="328" t="s">
        <v>147</v>
      </c>
      <c r="H295" s="328" t="s">
        <v>3135</v>
      </c>
      <c r="I295" s="329" t="s">
        <v>3136</v>
      </c>
      <c r="J295" s="329" t="s">
        <v>207</v>
      </c>
      <c r="K295" s="330" t="s">
        <v>366</v>
      </c>
      <c r="L295" s="330" t="s">
        <v>367</v>
      </c>
      <c r="M295" s="329" t="s">
        <v>3137</v>
      </c>
      <c r="N295" s="329" t="s">
        <v>3138</v>
      </c>
    </row>
    <row r="296" spans="1:14">
      <c r="A296" s="370">
        <v>10294</v>
      </c>
      <c r="B296" s="327" t="s">
        <v>1465</v>
      </c>
      <c r="C296" s="327" t="s">
        <v>3090</v>
      </c>
      <c r="D296" s="328" t="s">
        <v>1466</v>
      </c>
      <c r="E296" s="328" t="s">
        <v>3140</v>
      </c>
      <c r="F296" s="328" t="s">
        <v>3141</v>
      </c>
      <c r="G296" s="328" t="s">
        <v>20</v>
      </c>
      <c r="H296" s="328" t="s">
        <v>1465</v>
      </c>
      <c r="I296" s="329" t="s">
        <v>3090</v>
      </c>
      <c r="J296" s="329" t="s">
        <v>207</v>
      </c>
      <c r="K296" s="330" t="s">
        <v>366</v>
      </c>
      <c r="L296" s="330" t="s">
        <v>367</v>
      </c>
      <c r="M296" s="329" t="s">
        <v>1466</v>
      </c>
      <c r="N296" s="329" t="s">
        <v>3140</v>
      </c>
    </row>
    <row r="297" spans="1:14">
      <c r="A297" s="370">
        <v>10295</v>
      </c>
      <c r="B297" s="327" t="s">
        <v>1465</v>
      </c>
      <c r="C297" s="327" t="s">
        <v>3090</v>
      </c>
      <c r="D297" s="328" t="s">
        <v>1466</v>
      </c>
      <c r="E297" s="328" t="s">
        <v>3140</v>
      </c>
      <c r="F297" s="328" t="s">
        <v>3141</v>
      </c>
      <c r="G297" s="328" t="s">
        <v>21</v>
      </c>
      <c r="H297" s="328" t="s">
        <v>1465</v>
      </c>
      <c r="I297" s="329" t="s">
        <v>3090</v>
      </c>
      <c r="J297" s="329" t="s">
        <v>207</v>
      </c>
      <c r="K297" s="330" t="s">
        <v>366</v>
      </c>
      <c r="L297" s="330" t="s">
        <v>367</v>
      </c>
      <c r="M297" s="329" t="s">
        <v>1466</v>
      </c>
      <c r="N297" s="329" t="s">
        <v>3140</v>
      </c>
    </row>
    <row r="298" spans="1:14">
      <c r="A298" s="370">
        <v>10296</v>
      </c>
      <c r="B298" s="327" t="s">
        <v>1465</v>
      </c>
      <c r="C298" s="327" t="s">
        <v>3090</v>
      </c>
      <c r="D298" s="328" t="s">
        <v>1466</v>
      </c>
      <c r="E298" s="328" t="s">
        <v>3140</v>
      </c>
      <c r="F298" s="328" t="s">
        <v>3141</v>
      </c>
      <c r="G298" s="328" t="s">
        <v>147</v>
      </c>
      <c r="H298" s="328" t="s">
        <v>1465</v>
      </c>
      <c r="I298" s="329" t="s">
        <v>3090</v>
      </c>
      <c r="J298" s="329" t="s">
        <v>207</v>
      </c>
      <c r="K298" s="330" t="s">
        <v>366</v>
      </c>
      <c r="L298" s="330" t="s">
        <v>367</v>
      </c>
      <c r="M298" s="329" t="s">
        <v>1466</v>
      </c>
      <c r="N298" s="329" t="s">
        <v>3140</v>
      </c>
    </row>
    <row r="299" spans="1:14">
      <c r="A299" s="370">
        <v>10297</v>
      </c>
      <c r="B299" s="327" t="s">
        <v>1470</v>
      </c>
      <c r="C299" s="327" t="s">
        <v>3142</v>
      </c>
      <c r="D299" s="328" t="s">
        <v>1472</v>
      </c>
      <c r="E299" s="328" t="s">
        <v>1471</v>
      </c>
      <c r="F299" s="328" t="s">
        <v>3143</v>
      </c>
      <c r="G299" s="328" t="s">
        <v>20</v>
      </c>
      <c r="H299" s="328" t="s">
        <v>1470</v>
      </c>
      <c r="I299" s="329" t="s">
        <v>3142</v>
      </c>
      <c r="J299" s="329" t="s">
        <v>207</v>
      </c>
      <c r="K299" s="330" t="s">
        <v>366</v>
      </c>
      <c r="L299" s="330" t="s">
        <v>367</v>
      </c>
      <c r="M299" s="329" t="s">
        <v>1472</v>
      </c>
      <c r="N299" s="329" t="s">
        <v>1471</v>
      </c>
    </row>
    <row r="300" spans="1:14">
      <c r="A300" s="370">
        <v>10298</v>
      </c>
      <c r="B300" s="327" t="s">
        <v>2304</v>
      </c>
      <c r="C300" s="327"/>
      <c r="D300" s="328" t="s">
        <v>3144</v>
      </c>
      <c r="E300" s="328" t="s">
        <v>3145</v>
      </c>
      <c r="F300" s="328" t="s">
        <v>3146</v>
      </c>
      <c r="G300" s="328" t="s">
        <v>147</v>
      </c>
      <c r="H300" s="328" t="s">
        <v>3147</v>
      </c>
      <c r="I300" s="329" t="s">
        <v>3148</v>
      </c>
      <c r="J300" s="329" t="s">
        <v>207</v>
      </c>
      <c r="K300" s="330" t="s">
        <v>366</v>
      </c>
      <c r="L300" s="330" t="s">
        <v>367</v>
      </c>
      <c r="M300" s="329" t="s">
        <v>3144</v>
      </c>
      <c r="N300" s="329" t="s">
        <v>3145</v>
      </c>
    </row>
    <row r="301" spans="1:14">
      <c r="A301" s="370">
        <v>10299</v>
      </c>
      <c r="B301" s="327" t="s">
        <v>2304</v>
      </c>
      <c r="C301" s="327"/>
      <c r="D301" s="328" t="s">
        <v>3149</v>
      </c>
      <c r="E301" s="328" t="s">
        <v>3150</v>
      </c>
      <c r="F301" s="328" t="s">
        <v>3151</v>
      </c>
      <c r="G301" s="328" t="s">
        <v>147</v>
      </c>
      <c r="H301" s="328" t="s">
        <v>3152</v>
      </c>
      <c r="I301" s="329" t="s">
        <v>3153</v>
      </c>
      <c r="J301" s="329" t="s">
        <v>207</v>
      </c>
      <c r="K301" s="330" t="s">
        <v>366</v>
      </c>
      <c r="L301" s="330" t="s">
        <v>367</v>
      </c>
      <c r="M301" s="329" t="s">
        <v>3149</v>
      </c>
      <c r="N301" s="329" t="s">
        <v>3150</v>
      </c>
    </row>
    <row r="302" spans="1:14">
      <c r="A302" s="370">
        <v>10300</v>
      </c>
      <c r="B302" s="327" t="s">
        <v>2304</v>
      </c>
      <c r="C302" s="327"/>
      <c r="D302" s="328" t="s">
        <v>1790</v>
      </c>
      <c r="E302" s="328" t="s">
        <v>1789</v>
      </c>
      <c r="F302" s="328" t="s">
        <v>3154</v>
      </c>
      <c r="G302" s="328" t="s">
        <v>20</v>
      </c>
      <c r="H302" s="328" t="s">
        <v>1788</v>
      </c>
      <c r="I302" s="329" t="s">
        <v>3155</v>
      </c>
      <c r="J302" s="329" t="s">
        <v>207</v>
      </c>
      <c r="K302" s="330" t="s">
        <v>366</v>
      </c>
      <c r="L302" s="330" t="s">
        <v>367</v>
      </c>
      <c r="M302" s="329" t="s">
        <v>1790</v>
      </c>
      <c r="N302" s="329" t="s">
        <v>1789</v>
      </c>
    </row>
    <row r="303" spans="1:14">
      <c r="A303" s="370">
        <v>10301</v>
      </c>
      <c r="B303" s="327" t="s">
        <v>2304</v>
      </c>
      <c r="C303" s="327"/>
      <c r="D303" s="328" t="s">
        <v>1790</v>
      </c>
      <c r="E303" s="328" t="s">
        <v>1789</v>
      </c>
      <c r="F303" s="328" t="s">
        <v>3154</v>
      </c>
      <c r="G303" s="328" t="s">
        <v>21</v>
      </c>
      <c r="H303" s="328" t="s">
        <v>1788</v>
      </c>
      <c r="I303" s="329" t="s">
        <v>3155</v>
      </c>
      <c r="J303" s="329" t="s">
        <v>207</v>
      </c>
      <c r="K303" s="330" t="s">
        <v>366</v>
      </c>
      <c r="L303" s="330" t="s">
        <v>367</v>
      </c>
      <c r="M303" s="329" t="s">
        <v>1790</v>
      </c>
      <c r="N303" s="329" t="s">
        <v>1789</v>
      </c>
    </row>
    <row r="304" spans="1:14">
      <c r="A304" s="370">
        <v>10302</v>
      </c>
      <c r="B304" s="327" t="s">
        <v>2304</v>
      </c>
      <c r="C304" s="327"/>
      <c r="D304" s="328" t="s">
        <v>1790</v>
      </c>
      <c r="E304" s="328" t="s">
        <v>1789</v>
      </c>
      <c r="F304" s="328" t="s">
        <v>3154</v>
      </c>
      <c r="G304" s="328" t="s">
        <v>147</v>
      </c>
      <c r="H304" s="328" t="s">
        <v>1788</v>
      </c>
      <c r="I304" s="329" t="s">
        <v>3155</v>
      </c>
      <c r="J304" s="329" t="s">
        <v>207</v>
      </c>
      <c r="K304" s="330" t="s">
        <v>366</v>
      </c>
      <c r="L304" s="330" t="s">
        <v>367</v>
      </c>
      <c r="M304" s="329" t="s">
        <v>1790</v>
      </c>
      <c r="N304" s="329" t="s">
        <v>1789</v>
      </c>
    </row>
    <row r="305" spans="1:14">
      <c r="A305" s="370">
        <v>10303</v>
      </c>
      <c r="B305" s="327" t="s">
        <v>3156</v>
      </c>
      <c r="C305" s="327" t="s">
        <v>3157</v>
      </c>
      <c r="D305" s="328" t="s">
        <v>3158</v>
      </c>
      <c r="E305" s="328" t="s">
        <v>3159</v>
      </c>
      <c r="F305" s="328" t="s">
        <v>3160</v>
      </c>
      <c r="G305" s="328" t="s">
        <v>147</v>
      </c>
      <c r="H305" s="328" t="s">
        <v>3161</v>
      </c>
      <c r="I305" s="329" t="s">
        <v>3162</v>
      </c>
      <c r="J305" s="329" t="s">
        <v>207</v>
      </c>
      <c r="K305" s="330" t="s">
        <v>366</v>
      </c>
      <c r="L305" s="330" t="s">
        <v>367</v>
      </c>
      <c r="M305" s="329" t="s">
        <v>3158</v>
      </c>
      <c r="N305" s="329" t="s">
        <v>3159</v>
      </c>
    </row>
    <row r="306" spans="1:14">
      <c r="A306" s="370">
        <v>10304</v>
      </c>
      <c r="B306" s="327" t="s">
        <v>3163</v>
      </c>
      <c r="C306" s="327" t="s">
        <v>3164</v>
      </c>
      <c r="D306" s="328" t="s">
        <v>1259</v>
      </c>
      <c r="E306" s="328" t="s">
        <v>3165</v>
      </c>
      <c r="F306" s="328" t="s">
        <v>3166</v>
      </c>
      <c r="G306" s="328" t="s">
        <v>147</v>
      </c>
      <c r="H306" s="328" t="s">
        <v>3167</v>
      </c>
      <c r="I306" s="329" t="s">
        <v>3168</v>
      </c>
      <c r="J306" s="329" t="s">
        <v>207</v>
      </c>
      <c r="K306" s="330" t="s">
        <v>366</v>
      </c>
      <c r="L306" s="330" t="s">
        <v>367</v>
      </c>
      <c r="M306" s="329" t="s">
        <v>1259</v>
      </c>
      <c r="N306" s="329" t="s">
        <v>3165</v>
      </c>
    </row>
    <row r="307" spans="1:14">
      <c r="A307" s="370">
        <v>10305</v>
      </c>
      <c r="B307" s="327" t="s">
        <v>3169</v>
      </c>
      <c r="C307" s="327" t="s">
        <v>3170</v>
      </c>
      <c r="D307" s="328" t="s">
        <v>3171</v>
      </c>
      <c r="E307" s="328" t="s">
        <v>3172</v>
      </c>
      <c r="F307" s="328" t="s">
        <v>3173</v>
      </c>
      <c r="G307" s="328" t="s">
        <v>147</v>
      </c>
      <c r="H307" s="328" t="s">
        <v>3174</v>
      </c>
      <c r="I307" s="329" t="s">
        <v>3175</v>
      </c>
      <c r="J307" s="329" t="s">
        <v>207</v>
      </c>
      <c r="K307" s="330" t="s">
        <v>366</v>
      </c>
      <c r="L307" s="330" t="s">
        <v>367</v>
      </c>
      <c r="M307" s="329" t="s">
        <v>3171</v>
      </c>
      <c r="N307" s="329" t="s">
        <v>3172</v>
      </c>
    </row>
    <row r="308" spans="1:14">
      <c r="A308" s="370">
        <v>10306</v>
      </c>
      <c r="B308" s="327" t="s">
        <v>2920</v>
      </c>
      <c r="C308" s="327" t="s">
        <v>2921</v>
      </c>
      <c r="D308" s="328" t="s">
        <v>2922</v>
      </c>
      <c r="E308" s="328" t="s">
        <v>3176</v>
      </c>
      <c r="F308" s="328" t="s">
        <v>3177</v>
      </c>
      <c r="G308" s="328" t="s">
        <v>147</v>
      </c>
      <c r="H308" s="328" t="s">
        <v>3178</v>
      </c>
      <c r="I308" s="329" t="s">
        <v>3179</v>
      </c>
      <c r="J308" s="329" t="s">
        <v>207</v>
      </c>
      <c r="K308" s="330" t="s">
        <v>366</v>
      </c>
      <c r="L308" s="330" t="s">
        <v>367</v>
      </c>
      <c r="M308" s="329" t="s">
        <v>488</v>
      </c>
      <c r="N308" s="329" t="s">
        <v>3180</v>
      </c>
    </row>
    <row r="309" spans="1:14">
      <c r="A309" s="370">
        <v>10307</v>
      </c>
      <c r="B309" s="327" t="s">
        <v>2920</v>
      </c>
      <c r="C309" s="327" t="s">
        <v>2921</v>
      </c>
      <c r="D309" s="328" t="s">
        <v>2922</v>
      </c>
      <c r="E309" s="328" t="s">
        <v>3176</v>
      </c>
      <c r="F309" s="328" t="s">
        <v>3177</v>
      </c>
      <c r="G309" s="328" t="s">
        <v>142</v>
      </c>
      <c r="H309" s="328" t="s">
        <v>3181</v>
      </c>
      <c r="I309" s="329" t="s">
        <v>3182</v>
      </c>
      <c r="J309" s="329" t="s">
        <v>207</v>
      </c>
      <c r="K309" s="330" t="s">
        <v>366</v>
      </c>
      <c r="L309" s="330" t="s">
        <v>367</v>
      </c>
      <c r="M309" s="329" t="s">
        <v>488</v>
      </c>
      <c r="N309" s="329" t="s">
        <v>3180</v>
      </c>
    </row>
    <row r="310" spans="1:14">
      <c r="A310" s="370">
        <v>10308</v>
      </c>
      <c r="B310" s="327" t="s">
        <v>3174</v>
      </c>
      <c r="C310" s="327" t="s">
        <v>3183</v>
      </c>
      <c r="D310" s="328" t="s">
        <v>3171</v>
      </c>
      <c r="E310" s="328" t="s">
        <v>3184</v>
      </c>
      <c r="F310" s="328" t="s">
        <v>3185</v>
      </c>
      <c r="G310" s="328" t="s">
        <v>147</v>
      </c>
      <c r="H310" s="328" t="s">
        <v>3186</v>
      </c>
      <c r="I310" s="329" t="s">
        <v>3187</v>
      </c>
      <c r="J310" s="329" t="s">
        <v>207</v>
      </c>
      <c r="K310" s="330" t="s">
        <v>366</v>
      </c>
      <c r="L310" s="330" t="s">
        <v>367</v>
      </c>
      <c r="M310" s="329" t="s">
        <v>3158</v>
      </c>
      <c r="N310" s="329" t="s">
        <v>3188</v>
      </c>
    </row>
    <row r="311" spans="1:14">
      <c r="A311" s="370">
        <v>10309</v>
      </c>
      <c r="B311" s="327" t="s">
        <v>3189</v>
      </c>
      <c r="C311" s="327" t="s">
        <v>3190</v>
      </c>
      <c r="D311" s="328" t="s">
        <v>3144</v>
      </c>
      <c r="E311" s="328" t="s">
        <v>3191</v>
      </c>
      <c r="F311" s="328" t="s">
        <v>3192</v>
      </c>
      <c r="G311" s="328" t="s">
        <v>147</v>
      </c>
      <c r="H311" s="328" t="s">
        <v>3189</v>
      </c>
      <c r="I311" s="329" t="s">
        <v>3190</v>
      </c>
      <c r="J311" s="329" t="s">
        <v>207</v>
      </c>
      <c r="K311" s="330" t="s">
        <v>366</v>
      </c>
      <c r="L311" s="330" t="s">
        <v>367</v>
      </c>
      <c r="M311" s="329" t="s">
        <v>3144</v>
      </c>
      <c r="N311" s="329" t="s">
        <v>3191</v>
      </c>
    </row>
    <row r="312" spans="1:14">
      <c r="A312" s="370">
        <v>10310</v>
      </c>
      <c r="B312" s="327" t="s">
        <v>2304</v>
      </c>
      <c r="C312" s="327"/>
      <c r="D312" s="328" t="s">
        <v>897</v>
      </c>
      <c r="E312" s="328" t="s">
        <v>1792</v>
      </c>
      <c r="F312" s="328" t="s">
        <v>3193</v>
      </c>
      <c r="G312" s="328" t="s">
        <v>21</v>
      </c>
      <c r="H312" s="328" t="s">
        <v>1791</v>
      </c>
      <c r="I312" s="329" t="s">
        <v>3194</v>
      </c>
      <c r="J312" s="329" t="s">
        <v>207</v>
      </c>
      <c r="K312" s="330" t="s">
        <v>205</v>
      </c>
      <c r="L312" s="330" t="s">
        <v>382</v>
      </c>
      <c r="M312" s="329" t="s">
        <v>897</v>
      </c>
      <c r="N312" s="329" t="s">
        <v>1792</v>
      </c>
    </row>
    <row r="313" spans="1:14">
      <c r="A313" s="370">
        <v>10311</v>
      </c>
      <c r="B313" s="327" t="s">
        <v>2304</v>
      </c>
      <c r="C313" s="327"/>
      <c r="D313" s="328" t="s">
        <v>897</v>
      </c>
      <c r="E313" s="328" t="s">
        <v>1792</v>
      </c>
      <c r="F313" s="328" t="s">
        <v>3193</v>
      </c>
      <c r="G313" s="328" t="s">
        <v>147</v>
      </c>
      <c r="H313" s="328" t="s">
        <v>1791</v>
      </c>
      <c r="I313" s="329" t="s">
        <v>3194</v>
      </c>
      <c r="J313" s="329" t="s">
        <v>207</v>
      </c>
      <c r="K313" s="330" t="s">
        <v>205</v>
      </c>
      <c r="L313" s="330" t="s">
        <v>382</v>
      </c>
      <c r="M313" s="329" t="s">
        <v>897</v>
      </c>
      <c r="N313" s="329" t="s">
        <v>1792</v>
      </c>
    </row>
    <row r="314" spans="1:14">
      <c r="A314" s="370">
        <v>10312</v>
      </c>
      <c r="B314" s="327" t="s">
        <v>2304</v>
      </c>
      <c r="C314" s="327"/>
      <c r="D314" s="328" t="s">
        <v>897</v>
      </c>
      <c r="E314" s="328" t="s">
        <v>3195</v>
      </c>
      <c r="F314" s="328" t="s">
        <v>3196</v>
      </c>
      <c r="G314" s="328" t="s">
        <v>147</v>
      </c>
      <c r="H314" s="328" t="s">
        <v>3197</v>
      </c>
      <c r="I314" s="329" t="s">
        <v>3198</v>
      </c>
      <c r="J314" s="329" t="s">
        <v>207</v>
      </c>
      <c r="K314" s="330" t="s">
        <v>205</v>
      </c>
      <c r="L314" s="330" t="s">
        <v>382</v>
      </c>
      <c r="M314" s="329" t="s">
        <v>897</v>
      </c>
      <c r="N314" s="329" t="s">
        <v>3195</v>
      </c>
    </row>
    <row r="315" spans="1:14">
      <c r="A315" s="370">
        <v>10313</v>
      </c>
      <c r="B315" s="327" t="s">
        <v>2304</v>
      </c>
      <c r="C315" s="327"/>
      <c r="D315" s="328" t="s">
        <v>463</v>
      </c>
      <c r="E315" s="328" t="s">
        <v>3199</v>
      </c>
      <c r="F315" s="328" t="s">
        <v>3200</v>
      </c>
      <c r="G315" s="328" t="s">
        <v>20</v>
      </c>
      <c r="H315" s="328" t="s">
        <v>3201</v>
      </c>
      <c r="I315" s="329" t="s">
        <v>3202</v>
      </c>
      <c r="J315" s="329" t="s">
        <v>207</v>
      </c>
      <c r="K315" s="330" t="s">
        <v>205</v>
      </c>
      <c r="L315" s="330" t="s">
        <v>382</v>
      </c>
      <c r="M315" s="329" t="s">
        <v>463</v>
      </c>
      <c r="N315" s="329" t="s">
        <v>3199</v>
      </c>
    </row>
    <row r="316" spans="1:14">
      <c r="A316" s="370">
        <v>10314</v>
      </c>
      <c r="B316" s="327" t="s">
        <v>2304</v>
      </c>
      <c r="C316" s="327"/>
      <c r="D316" s="328" t="s">
        <v>463</v>
      </c>
      <c r="E316" s="328" t="s">
        <v>3199</v>
      </c>
      <c r="F316" s="328" t="s">
        <v>3200</v>
      </c>
      <c r="G316" s="328" t="s">
        <v>147</v>
      </c>
      <c r="H316" s="328" t="s">
        <v>3201</v>
      </c>
      <c r="I316" s="329" t="s">
        <v>3202</v>
      </c>
      <c r="J316" s="329" t="s">
        <v>207</v>
      </c>
      <c r="K316" s="330" t="s">
        <v>205</v>
      </c>
      <c r="L316" s="330" t="s">
        <v>382</v>
      </c>
      <c r="M316" s="329" t="s">
        <v>463</v>
      </c>
      <c r="N316" s="329" t="s">
        <v>3199</v>
      </c>
    </row>
    <row r="317" spans="1:14">
      <c r="A317" s="370">
        <v>10315</v>
      </c>
      <c r="B317" s="327" t="s">
        <v>1473</v>
      </c>
      <c r="C317" s="327" t="s">
        <v>3203</v>
      </c>
      <c r="D317" s="328" t="s">
        <v>1475</v>
      </c>
      <c r="E317" s="328" t="s">
        <v>1794</v>
      </c>
      <c r="F317" s="328" t="s">
        <v>3204</v>
      </c>
      <c r="G317" s="328" t="s">
        <v>20</v>
      </c>
      <c r="H317" s="328" t="s">
        <v>1473</v>
      </c>
      <c r="I317" s="329" t="s">
        <v>3205</v>
      </c>
      <c r="J317" s="329" t="s">
        <v>207</v>
      </c>
      <c r="K317" s="330" t="s">
        <v>205</v>
      </c>
      <c r="L317" s="330" t="s">
        <v>382</v>
      </c>
      <c r="M317" s="329" t="s">
        <v>1475</v>
      </c>
      <c r="N317" s="329" t="s">
        <v>1474</v>
      </c>
    </row>
    <row r="318" spans="1:14">
      <c r="A318" s="370">
        <v>10316</v>
      </c>
      <c r="B318" s="327" t="s">
        <v>1473</v>
      </c>
      <c r="C318" s="327" t="s">
        <v>3203</v>
      </c>
      <c r="D318" s="328" t="s">
        <v>1475</v>
      </c>
      <c r="E318" s="328" t="s">
        <v>1794</v>
      </c>
      <c r="F318" s="328" t="s">
        <v>3204</v>
      </c>
      <c r="G318" s="328" t="s">
        <v>21</v>
      </c>
      <c r="H318" s="328" t="s">
        <v>1793</v>
      </c>
      <c r="I318" s="329" t="s">
        <v>3203</v>
      </c>
      <c r="J318" s="329" t="s">
        <v>207</v>
      </c>
      <c r="K318" s="330" t="s">
        <v>205</v>
      </c>
      <c r="L318" s="330" t="s">
        <v>382</v>
      </c>
      <c r="M318" s="329" t="s">
        <v>1475</v>
      </c>
      <c r="N318" s="329" t="s">
        <v>1794</v>
      </c>
    </row>
    <row r="319" spans="1:14">
      <c r="A319" s="370">
        <v>10317</v>
      </c>
      <c r="B319" s="327" t="s">
        <v>1473</v>
      </c>
      <c r="C319" s="327" t="s">
        <v>3203</v>
      </c>
      <c r="D319" s="328" t="s">
        <v>1475</v>
      </c>
      <c r="E319" s="328" t="s">
        <v>1794</v>
      </c>
      <c r="F319" s="328" t="s">
        <v>3204</v>
      </c>
      <c r="G319" s="328" t="s">
        <v>147</v>
      </c>
      <c r="H319" s="328" t="s">
        <v>1793</v>
      </c>
      <c r="I319" s="329" t="s">
        <v>3205</v>
      </c>
      <c r="J319" s="329" t="s">
        <v>207</v>
      </c>
      <c r="K319" s="330" t="s">
        <v>205</v>
      </c>
      <c r="L319" s="330" t="s">
        <v>382</v>
      </c>
      <c r="M319" s="329" t="s">
        <v>1475</v>
      </c>
      <c r="N319" s="329" t="s">
        <v>1474</v>
      </c>
    </row>
    <row r="320" spans="1:14">
      <c r="A320" s="370">
        <v>10318</v>
      </c>
      <c r="B320" s="327" t="s">
        <v>3206</v>
      </c>
      <c r="C320" s="327" t="s">
        <v>3207</v>
      </c>
      <c r="D320" s="328" t="s">
        <v>2045</v>
      </c>
      <c r="E320" s="328" t="s">
        <v>3208</v>
      </c>
      <c r="F320" s="328" t="s">
        <v>3209</v>
      </c>
      <c r="G320" s="328" t="s">
        <v>20</v>
      </c>
      <c r="H320" s="328" t="s">
        <v>3210</v>
      </c>
      <c r="I320" s="329" t="s">
        <v>3211</v>
      </c>
      <c r="J320" s="329" t="s">
        <v>207</v>
      </c>
      <c r="K320" s="330" t="s">
        <v>205</v>
      </c>
      <c r="L320" s="330" t="s">
        <v>382</v>
      </c>
      <c r="M320" s="329" t="s">
        <v>2045</v>
      </c>
      <c r="N320" s="329" t="s">
        <v>3208</v>
      </c>
    </row>
    <row r="321" spans="1:14">
      <c r="A321" s="370">
        <v>10319</v>
      </c>
      <c r="B321" s="327" t="s">
        <v>3206</v>
      </c>
      <c r="C321" s="327" t="s">
        <v>3207</v>
      </c>
      <c r="D321" s="328" t="s">
        <v>2045</v>
      </c>
      <c r="E321" s="328" t="s">
        <v>3208</v>
      </c>
      <c r="F321" s="328" t="s">
        <v>3209</v>
      </c>
      <c r="G321" s="328" t="s">
        <v>147</v>
      </c>
      <c r="H321" s="328" t="s">
        <v>3206</v>
      </c>
      <c r="I321" s="329" t="s">
        <v>3212</v>
      </c>
      <c r="J321" s="329" t="s">
        <v>207</v>
      </c>
      <c r="K321" s="330" t="s">
        <v>205</v>
      </c>
      <c r="L321" s="330" t="s">
        <v>382</v>
      </c>
      <c r="M321" s="329" t="s">
        <v>2045</v>
      </c>
      <c r="N321" s="329" t="s">
        <v>3208</v>
      </c>
    </row>
    <row r="322" spans="1:14">
      <c r="A322" s="370">
        <v>10320</v>
      </c>
      <c r="B322" s="327" t="s">
        <v>400</v>
      </c>
      <c r="C322" s="327" t="s">
        <v>3213</v>
      </c>
      <c r="D322" s="328" t="s">
        <v>897</v>
      </c>
      <c r="E322" s="328" t="s">
        <v>401</v>
      </c>
      <c r="F322" s="328" t="s">
        <v>3214</v>
      </c>
      <c r="G322" s="328" t="s">
        <v>20</v>
      </c>
      <c r="H322" s="328" t="s">
        <v>400</v>
      </c>
      <c r="I322" s="329" t="s">
        <v>3215</v>
      </c>
      <c r="J322" s="329" t="s">
        <v>207</v>
      </c>
      <c r="K322" s="330" t="s">
        <v>205</v>
      </c>
      <c r="L322" s="330" t="s">
        <v>382</v>
      </c>
      <c r="M322" s="329" t="s">
        <v>897</v>
      </c>
      <c r="N322" s="329" t="s">
        <v>401</v>
      </c>
    </row>
    <row r="323" spans="1:14">
      <c r="A323" s="370">
        <v>10321</v>
      </c>
      <c r="B323" s="327" t="s">
        <v>400</v>
      </c>
      <c r="C323" s="327" t="s">
        <v>3213</v>
      </c>
      <c r="D323" s="328" t="s">
        <v>897</v>
      </c>
      <c r="E323" s="328" t="s">
        <v>401</v>
      </c>
      <c r="F323" s="328" t="s">
        <v>3214</v>
      </c>
      <c r="G323" s="328" t="s">
        <v>21</v>
      </c>
      <c r="H323" s="328" t="s">
        <v>400</v>
      </c>
      <c r="I323" s="329" t="s">
        <v>3215</v>
      </c>
      <c r="J323" s="329" t="s">
        <v>207</v>
      </c>
      <c r="K323" s="330" t="s">
        <v>205</v>
      </c>
      <c r="L323" s="330" t="s">
        <v>382</v>
      </c>
      <c r="M323" s="329" t="s">
        <v>897</v>
      </c>
      <c r="N323" s="329" t="s">
        <v>401</v>
      </c>
    </row>
    <row r="324" spans="1:14">
      <c r="A324" s="370">
        <v>10322</v>
      </c>
      <c r="B324" s="327" t="s">
        <v>400</v>
      </c>
      <c r="C324" s="327" t="s">
        <v>3213</v>
      </c>
      <c r="D324" s="328" t="s">
        <v>897</v>
      </c>
      <c r="E324" s="328" t="s">
        <v>401</v>
      </c>
      <c r="F324" s="328" t="s">
        <v>3214</v>
      </c>
      <c r="G324" s="328" t="s">
        <v>147</v>
      </c>
      <c r="H324" s="328" t="s">
        <v>3216</v>
      </c>
      <c r="I324" s="329" t="s">
        <v>3215</v>
      </c>
      <c r="J324" s="329" t="s">
        <v>207</v>
      </c>
      <c r="K324" s="330" t="s">
        <v>205</v>
      </c>
      <c r="L324" s="330" t="s">
        <v>382</v>
      </c>
      <c r="M324" s="329" t="s">
        <v>897</v>
      </c>
      <c r="N324" s="329" t="s">
        <v>401</v>
      </c>
    </row>
    <row r="325" spans="1:14">
      <c r="A325" s="370">
        <v>10323</v>
      </c>
      <c r="B325" s="327" t="s">
        <v>400</v>
      </c>
      <c r="C325" s="327" t="s">
        <v>3213</v>
      </c>
      <c r="D325" s="328" t="s">
        <v>897</v>
      </c>
      <c r="E325" s="328" t="s">
        <v>401</v>
      </c>
      <c r="F325" s="328" t="s">
        <v>3214</v>
      </c>
      <c r="G325" s="328" t="s">
        <v>142</v>
      </c>
      <c r="H325" s="328" t="s">
        <v>400</v>
      </c>
      <c r="I325" s="329" t="s">
        <v>3213</v>
      </c>
      <c r="J325" s="329" t="s">
        <v>207</v>
      </c>
      <c r="K325" s="330" t="s">
        <v>205</v>
      </c>
      <c r="L325" s="330" t="s">
        <v>382</v>
      </c>
      <c r="M325" s="329" t="s">
        <v>897</v>
      </c>
      <c r="N325" s="329" t="s">
        <v>401</v>
      </c>
    </row>
    <row r="326" spans="1:14">
      <c r="A326" s="370">
        <v>10324</v>
      </c>
      <c r="B326" s="327" t="s">
        <v>400</v>
      </c>
      <c r="C326" s="327" t="s">
        <v>3213</v>
      </c>
      <c r="D326" s="328" t="s">
        <v>897</v>
      </c>
      <c r="E326" s="328" t="s">
        <v>401</v>
      </c>
      <c r="F326" s="328" t="s">
        <v>3214</v>
      </c>
      <c r="G326" s="328" t="s">
        <v>32</v>
      </c>
      <c r="H326" s="328" t="s">
        <v>400</v>
      </c>
      <c r="I326" s="329" t="s">
        <v>3215</v>
      </c>
      <c r="J326" s="329">
        <v>16</v>
      </c>
      <c r="K326" s="330" t="s">
        <v>205</v>
      </c>
      <c r="L326" s="330" t="s">
        <v>382</v>
      </c>
      <c r="M326" s="329" t="s">
        <v>897</v>
      </c>
      <c r="N326" s="329" t="s">
        <v>401</v>
      </c>
    </row>
    <row r="327" spans="1:14">
      <c r="A327" s="371">
        <v>10325</v>
      </c>
      <c r="B327" s="332" t="s">
        <v>1476</v>
      </c>
      <c r="C327" s="332" t="s">
        <v>3217</v>
      </c>
      <c r="D327" s="333" t="s">
        <v>897</v>
      </c>
      <c r="E327" s="333" t="s">
        <v>3218</v>
      </c>
      <c r="F327" s="333" t="s">
        <v>3219</v>
      </c>
      <c r="G327" s="333" t="s">
        <v>20</v>
      </c>
      <c r="H327" s="333" t="s">
        <v>1476</v>
      </c>
      <c r="I327" s="334" t="s">
        <v>3217</v>
      </c>
      <c r="J327" s="334" t="s">
        <v>207</v>
      </c>
      <c r="K327" s="335" t="s">
        <v>205</v>
      </c>
      <c r="L327" s="335" t="s">
        <v>382</v>
      </c>
      <c r="M327" s="334" t="s">
        <v>897</v>
      </c>
      <c r="N327" s="334" t="s">
        <v>1477</v>
      </c>
    </row>
    <row r="328" spans="1:14">
      <c r="A328" s="371">
        <v>10326</v>
      </c>
      <c r="B328" s="336" t="s">
        <v>1476</v>
      </c>
      <c r="C328" s="336" t="s">
        <v>3217</v>
      </c>
      <c r="D328" s="328" t="s">
        <v>897</v>
      </c>
      <c r="E328" s="328" t="s">
        <v>3218</v>
      </c>
      <c r="F328" s="328" t="s">
        <v>3219</v>
      </c>
      <c r="G328" s="328" t="s">
        <v>21</v>
      </c>
      <c r="H328" s="328" t="s">
        <v>1476</v>
      </c>
      <c r="I328" s="329" t="s">
        <v>3220</v>
      </c>
      <c r="J328" s="329" t="s">
        <v>207</v>
      </c>
      <c r="K328" s="330" t="s">
        <v>205</v>
      </c>
      <c r="L328" s="330" t="s">
        <v>382</v>
      </c>
      <c r="M328" s="329" t="s">
        <v>897</v>
      </c>
      <c r="N328" s="329" t="s">
        <v>1477</v>
      </c>
    </row>
    <row r="329" spans="1:14">
      <c r="A329" s="371">
        <v>10327</v>
      </c>
      <c r="B329" s="336" t="s">
        <v>1476</v>
      </c>
      <c r="C329" s="336" t="s">
        <v>3217</v>
      </c>
      <c r="D329" s="328" t="s">
        <v>897</v>
      </c>
      <c r="E329" s="328" t="s">
        <v>3218</v>
      </c>
      <c r="F329" s="328" t="s">
        <v>3219</v>
      </c>
      <c r="G329" s="328" t="s">
        <v>147</v>
      </c>
      <c r="H329" s="328" t="s">
        <v>3221</v>
      </c>
      <c r="I329" s="329" t="s">
        <v>3220</v>
      </c>
      <c r="J329" s="329" t="s">
        <v>207</v>
      </c>
      <c r="K329" s="330" t="s">
        <v>205</v>
      </c>
      <c r="L329" s="330" t="s">
        <v>382</v>
      </c>
      <c r="M329" s="329" t="s">
        <v>897</v>
      </c>
      <c r="N329" s="329" t="s">
        <v>1477</v>
      </c>
    </row>
    <row r="330" spans="1:14">
      <c r="A330" s="371">
        <v>10328</v>
      </c>
      <c r="B330" s="336" t="s">
        <v>1476</v>
      </c>
      <c r="C330" s="336" t="s">
        <v>3217</v>
      </c>
      <c r="D330" s="328" t="s">
        <v>897</v>
      </c>
      <c r="E330" s="328" t="s">
        <v>3218</v>
      </c>
      <c r="F330" s="328" t="s">
        <v>3219</v>
      </c>
      <c r="G330" s="328" t="s">
        <v>142</v>
      </c>
      <c r="H330" s="328" t="s">
        <v>895</v>
      </c>
      <c r="I330" s="329" t="s">
        <v>3222</v>
      </c>
      <c r="J330" s="329" t="s">
        <v>207</v>
      </c>
      <c r="K330" s="330" t="s">
        <v>205</v>
      </c>
      <c r="L330" s="330" t="s">
        <v>382</v>
      </c>
      <c r="M330" s="329" t="s">
        <v>897</v>
      </c>
      <c r="N330" s="329" t="s">
        <v>3218</v>
      </c>
    </row>
    <row r="331" spans="1:14">
      <c r="A331" s="371">
        <v>10329</v>
      </c>
      <c r="B331" s="336" t="s">
        <v>1476</v>
      </c>
      <c r="C331" s="336" t="s">
        <v>3217</v>
      </c>
      <c r="D331" s="328" t="s">
        <v>897</v>
      </c>
      <c r="E331" s="328" t="s">
        <v>3218</v>
      </c>
      <c r="F331" s="328" t="s">
        <v>3219</v>
      </c>
      <c r="G331" s="328" t="s">
        <v>24</v>
      </c>
      <c r="H331" s="328" t="s">
        <v>1864</v>
      </c>
      <c r="I331" s="329" t="s">
        <v>3223</v>
      </c>
      <c r="J331" s="329" t="s">
        <v>207</v>
      </c>
      <c r="K331" s="330" t="s">
        <v>205</v>
      </c>
      <c r="L331" s="330" t="s">
        <v>382</v>
      </c>
      <c r="M331" s="329" t="s">
        <v>897</v>
      </c>
      <c r="N331" s="329" t="s">
        <v>1477</v>
      </c>
    </row>
    <row r="332" spans="1:14">
      <c r="A332" s="371">
        <v>10330</v>
      </c>
      <c r="B332" s="336" t="s">
        <v>3224</v>
      </c>
      <c r="C332" s="336" t="s">
        <v>3225</v>
      </c>
      <c r="D332" s="328" t="s">
        <v>1480</v>
      </c>
      <c r="E332" s="328" t="s">
        <v>1479</v>
      </c>
      <c r="F332" s="328" t="s">
        <v>3226</v>
      </c>
      <c r="G332" s="328" t="s">
        <v>20</v>
      </c>
      <c r="H332" s="328" t="s">
        <v>1478</v>
      </c>
      <c r="I332" s="329" t="s">
        <v>3227</v>
      </c>
      <c r="J332" s="329" t="s">
        <v>207</v>
      </c>
      <c r="K332" s="330" t="s">
        <v>205</v>
      </c>
      <c r="L332" s="330" t="s">
        <v>382</v>
      </c>
      <c r="M332" s="329" t="s">
        <v>1480</v>
      </c>
      <c r="N332" s="329" t="s">
        <v>1479</v>
      </c>
    </row>
    <row r="333" spans="1:14">
      <c r="A333" s="371">
        <v>10331</v>
      </c>
      <c r="B333" s="336" t="s">
        <v>3224</v>
      </c>
      <c r="C333" s="336" t="s">
        <v>3225</v>
      </c>
      <c r="D333" s="328" t="s">
        <v>1480</v>
      </c>
      <c r="E333" s="328" t="s">
        <v>1479</v>
      </c>
      <c r="F333" s="328" t="s">
        <v>3226</v>
      </c>
      <c r="G333" s="328" t="s">
        <v>147</v>
      </c>
      <c r="H333" s="328" t="s">
        <v>3228</v>
      </c>
      <c r="I333" s="329" t="s">
        <v>3227</v>
      </c>
      <c r="J333" s="329" t="s">
        <v>207</v>
      </c>
      <c r="K333" s="330" t="s">
        <v>205</v>
      </c>
      <c r="L333" s="330" t="s">
        <v>382</v>
      </c>
      <c r="M333" s="329" t="s">
        <v>1480</v>
      </c>
      <c r="N333" s="329" t="s">
        <v>1479</v>
      </c>
    </row>
    <row r="334" spans="1:14">
      <c r="A334" s="371">
        <v>10332</v>
      </c>
      <c r="B334" s="336" t="s">
        <v>2920</v>
      </c>
      <c r="C334" s="336" t="s">
        <v>3229</v>
      </c>
      <c r="D334" s="328" t="s">
        <v>2922</v>
      </c>
      <c r="E334" s="328" t="s">
        <v>2927</v>
      </c>
      <c r="F334" s="328" t="s">
        <v>3230</v>
      </c>
      <c r="G334" s="328" t="s">
        <v>20</v>
      </c>
      <c r="H334" s="328" t="s">
        <v>1481</v>
      </c>
      <c r="I334" s="329" t="s">
        <v>3231</v>
      </c>
      <c r="J334" s="329" t="s">
        <v>207</v>
      </c>
      <c r="K334" s="330" t="s">
        <v>205</v>
      </c>
      <c r="L334" s="330" t="s">
        <v>382</v>
      </c>
      <c r="M334" s="329" t="s">
        <v>399</v>
      </c>
      <c r="N334" s="329" t="s">
        <v>3232</v>
      </c>
    </row>
    <row r="335" spans="1:14">
      <c r="A335" s="371">
        <v>10333</v>
      </c>
      <c r="B335" s="336" t="s">
        <v>2920</v>
      </c>
      <c r="C335" s="336" t="s">
        <v>3229</v>
      </c>
      <c r="D335" s="328" t="s">
        <v>2922</v>
      </c>
      <c r="E335" s="328" t="s">
        <v>2927</v>
      </c>
      <c r="F335" s="328" t="s">
        <v>3230</v>
      </c>
      <c r="G335" s="328" t="s">
        <v>147</v>
      </c>
      <c r="H335" s="328" t="s">
        <v>3233</v>
      </c>
      <c r="I335" s="329" t="s">
        <v>3234</v>
      </c>
      <c r="J335" s="329" t="s">
        <v>207</v>
      </c>
      <c r="K335" s="330" t="s">
        <v>205</v>
      </c>
      <c r="L335" s="330" t="s">
        <v>382</v>
      </c>
      <c r="M335" s="329" t="s">
        <v>399</v>
      </c>
      <c r="N335" s="329" t="s">
        <v>3232</v>
      </c>
    </row>
    <row r="336" spans="1:14">
      <c r="A336" s="371">
        <v>10334</v>
      </c>
      <c r="B336" s="336" t="s">
        <v>2920</v>
      </c>
      <c r="C336" s="336" t="s">
        <v>3229</v>
      </c>
      <c r="D336" s="337" t="s">
        <v>2922</v>
      </c>
      <c r="E336" s="337" t="s">
        <v>2927</v>
      </c>
      <c r="F336" s="337" t="s">
        <v>3230</v>
      </c>
      <c r="G336" s="337" t="s">
        <v>24</v>
      </c>
      <c r="H336" s="337" t="s">
        <v>1481</v>
      </c>
      <c r="I336" s="338" t="s">
        <v>3235</v>
      </c>
      <c r="J336" s="338" t="s">
        <v>207</v>
      </c>
      <c r="K336" s="339" t="s">
        <v>205</v>
      </c>
      <c r="L336" s="339" t="s">
        <v>382</v>
      </c>
      <c r="M336" s="336" t="s">
        <v>399</v>
      </c>
      <c r="N336" s="338" t="s">
        <v>3236</v>
      </c>
    </row>
    <row r="337" spans="1:14">
      <c r="A337" s="371">
        <v>10335</v>
      </c>
      <c r="B337" s="336" t="s">
        <v>2304</v>
      </c>
      <c r="C337" s="336"/>
      <c r="D337" s="328" t="s">
        <v>897</v>
      </c>
      <c r="E337" s="328" t="s">
        <v>1483</v>
      </c>
      <c r="F337" s="328" t="s">
        <v>3237</v>
      </c>
      <c r="G337" s="328" t="s">
        <v>20</v>
      </c>
      <c r="H337" s="328" t="s">
        <v>1482</v>
      </c>
      <c r="I337" s="329" t="s">
        <v>3238</v>
      </c>
      <c r="J337" s="329" t="s">
        <v>207</v>
      </c>
      <c r="K337" s="330" t="s">
        <v>205</v>
      </c>
      <c r="L337" s="330" t="s">
        <v>382</v>
      </c>
      <c r="M337" s="329" t="s">
        <v>897</v>
      </c>
      <c r="N337" s="329" t="s">
        <v>1483</v>
      </c>
    </row>
    <row r="338" spans="1:14">
      <c r="A338" s="371">
        <v>10336</v>
      </c>
      <c r="B338" s="336" t="s">
        <v>2304</v>
      </c>
      <c r="C338" s="336"/>
      <c r="D338" s="328" t="s">
        <v>897</v>
      </c>
      <c r="E338" s="328" t="s">
        <v>1483</v>
      </c>
      <c r="F338" s="328" t="s">
        <v>3237</v>
      </c>
      <c r="G338" s="328" t="s">
        <v>147</v>
      </c>
      <c r="H338" s="328" t="s">
        <v>1482</v>
      </c>
      <c r="I338" s="329" t="s">
        <v>3238</v>
      </c>
      <c r="J338" s="329" t="s">
        <v>207</v>
      </c>
      <c r="K338" s="330" t="s">
        <v>205</v>
      </c>
      <c r="L338" s="330" t="s">
        <v>382</v>
      </c>
      <c r="M338" s="329" t="s">
        <v>897</v>
      </c>
      <c r="N338" s="329" t="s">
        <v>1483</v>
      </c>
    </row>
    <row r="339" spans="1:14">
      <c r="A339" s="371">
        <v>10337</v>
      </c>
      <c r="B339" s="336" t="s">
        <v>382</v>
      </c>
      <c r="C339" s="336" t="s">
        <v>3239</v>
      </c>
      <c r="D339" s="328" t="s">
        <v>524</v>
      </c>
      <c r="E339" s="328" t="s">
        <v>523</v>
      </c>
      <c r="F339" s="328" t="s">
        <v>3240</v>
      </c>
      <c r="G339" s="328" t="s">
        <v>20</v>
      </c>
      <c r="H339" s="328" t="s">
        <v>1484</v>
      </c>
      <c r="I339" s="329" t="s">
        <v>3241</v>
      </c>
      <c r="J339" s="329" t="s">
        <v>207</v>
      </c>
      <c r="K339" s="330" t="s">
        <v>205</v>
      </c>
      <c r="L339" s="330" t="s">
        <v>382</v>
      </c>
      <c r="M339" s="329" t="s">
        <v>524</v>
      </c>
      <c r="N339" s="329" t="s">
        <v>523</v>
      </c>
    </row>
    <row r="340" spans="1:14">
      <c r="A340" s="371">
        <v>10338</v>
      </c>
      <c r="B340" s="336" t="s">
        <v>382</v>
      </c>
      <c r="C340" s="336" t="s">
        <v>3239</v>
      </c>
      <c r="D340" s="328" t="s">
        <v>524</v>
      </c>
      <c r="E340" s="328" t="s">
        <v>523</v>
      </c>
      <c r="F340" s="328" t="s">
        <v>3240</v>
      </c>
      <c r="G340" s="328" t="s">
        <v>21</v>
      </c>
      <c r="H340" s="328" t="s">
        <v>1484</v>
      </c>
      <c r="I340" s="329" t="s">
        <v>3241</v>
      </c>
      <c r="J340" s="329" t="s">
        <v>207</v>
      </c>
      <c r="K340" s="330" t="s">
        <v>205</v>
      </c>
      <c r="L340" s="330" t="s">
        <v>382</v>
      </c>
      <c r="M340" s="329" t="s">
        <v>524</v>
      </c>
      <c r="N340" s="329" t="s">
        <v>523</v>
      </c>
    </row>
    <row r="341" spans="1:14">
      <c r="A341" s="371">
        <v>10339</v>
      </c>
      <c r="B341" s="336" t="s">
        <v>382</v>
      </c>
      <c r="C341" s="336" t="s">
        <v>3239</v>
      </c>
      <c r="D341" s="328" t="s">
        <v>524</v>
      </c>
      <c r="E341" s="328" t="s">
        <v>523</v>
      </c>
      <c r="F341" s="328" t="s">
        <v>3240</v>
      </c>
      <c r="G341" s="328" t="s">
        <v>147</v>
      </c>
      <c r="H341" s="328" t="s">
        <v>1484</v>
      </c>
      <c r="I341" s="329" t="s">
        <v>3241</v>
      </c>
      <c r="J341" s="329" t="s">
        <v>207</v>
      </c>
      <c r="K341" s="330" t="s">
        <v>205</v>
      </c>
      <c r="L341" s="330" t="s">
        <v>382</v>
      </c>
      <c r="M341" s="329" t="s">
        <v>524</v>
      </c>
      <c r="N341" s="329" t="s">
        <v>523</v>
      </c>
    </row>
    <row r="342" spans="1:14">
      <c r="A342" s="371">
        <v>10340</v>
      </c>
      <c r="B342" s="336" t="s">
        <v>3242</v>
      </c>
      <c r="C342" s="336" t="s">
        <v>3243</v>
      </c>
      <c r="D342" s="328" t="s">
        <v>398</v>
      </c>
      <c r="E342" s="328" t="s">
        <v>3244</v>
      </c>
      <c r="F342" s="328" t="s">
        <v>3245</v>
      </c>
      <c r="G342" s="328" t="s">
        <v>20</v>
      </c>
      <c r="H342" s="328" t="s">
        <v>3242</v>
      </c>
      <c r="I342" s="329" t="s">
        <v>3243</v>
      </c>
      <c r="J342" s="329" t="s">
        <v>207</v>
      </c>
      <c r="K342" s="340" t="s">
        <v>205</v>
      </c>
      <c r="L342" s="340" t="s">
        <v>382</v>
      </c>
      <c r="M342" s="341" t="s">
        <v>398</v>
      </c>
      <c r="N342" s="341" t="s">
        <v>3244</v>
      </c>
    </row>
    <row r="343" spans="1:14">
      <c r="A343" s="371">
        <v>10341</v>
      </c>
      <c r="B343" s="336" t="s">
        <v>3242</v>
      </c>
      <c r="C343" s="336" t="s">
        <v>3243</v>
      </c>
      <c r="D343" s="328" t="s">
        <v>398</v>
      </c>
      <c r="E343" s="328" t="s">
        <v>3244</v>
      </c>
      <c r="F343" s="328" t="s">
        <v>3245</v>
      </c>
      <c r="G343" s="328" t="s">
        <v>147</v>
      </c>
      <c r="H343" s="328" t="s">
        <v>3246</v>
      </c>
      <c r="I343" s="329" t="s">
        <v>3243</v>
      </c>
      <c r="J343" s="329" t="s">
        <v>207</v>
      </c>
      <c r="K343" s="330" t="s">
        <v>205</v>
      </c>
      <c r="L343" s="330" t="s">
        <v>382</v>
      </c>
      <c r="M343" s="329" t="s">
        <v>398</v>
      </c>
      <c r="N343" s="329" t="s">
        <v>3244</v>
      </c>
    </row>
    <row r="344" spans="1:14">
      <c r="A344" s="371">
        <v>10342</v>
      </c>
      <c r="B344" s="336" t="s">
        <v>3247</v>
      </c>
      <c r="C344" s="336" t="s">
        <v>3248</v>
      </c>
      <c r="D344" s="328" t="s">
        <v>897</v>
      </c>
      <c r="E344" s="328" t="s">
        <v>3249</v>
      </c>
      <c r="F344" s="328" t="s">
        <v>3250</v>
      </c>
      <c r="G344" s="328" t="s">
        <v>20</v>
      </c>
      <c r="H344" s="328" t="s">
        <v>3247</v>
      </c>
      <c r="I344" s="329" t="s">
        <v>3251</v>
      </c>
      <c r="J344" s="329" t="s">
        <v>207</v>
      </c>
      <c r="K344" s="330" t="s">
        <v>205</v>
      </c>
      <c r="L344" s="330" t="s">
        <v>382</v>
      </c>
      <c r="M344" s="329" t="s">
        <v>897</v>
      </c>
      <c r="N344" s="329" t="s">
        <v>3252</v>
      </c>
    </row>
    <row r="345" spans="1:14">
      <c r="A345" s="371">
        <v>10343</v>
      </c>
      <c r="B345" s="336" t="s">
        <v>3247</v>
      </c>
      <c r="C345" s="336" t="s">
        <v>3248</v>
      </c>
      <c r="D345" s="328" t="s">
        <v>897</v>
      </c>
      <c r="E345" s="328" t="s">
        <v>3249</v>
      </c>
      <c r="F345" s="328" t="s">
        <v>3250</v>
      </c>
      <c r="G345" s="328" t="s">
        <v>147</v>
      </c>
      <c r="H345" s="328" t="s">
        <v>3253</v>
      </c>
      <c r="I345" s="329" t="s">
        <v>3254</v>
      </c>
      <c r="J345" s="329" t="s">
        <v>207</v>
      </c>
      <c r="K345" s="330" t="s">
        <v>205</v>
      </c>
      <c r="L345" s="330" t="s">
        <v>382</v>
      </c>
      <c r="M345" s="329" t="s">
        <v>897</v>
      </c>
      <c r="N345" s="329" t="s">
        <v>3252</v>
      </c>
    </row>
    <row r="346" spans="1:14">
      <c r="A346" s="371">
        <v>10344</v>
      </c>
      <c r="B346" s="336" t="s">
        <v>2304</v>
      </c>
      <c r="C346" s="336"/>
      <c r="D346" s="328" t="s">
        <v>533</v>
      </c>
      <c r="E346" s="328" t="s">
        <v>3255</v>
      </c>
      <c r="F346" s="328" t="s">
        <v>3256</v>
      </c>
      <c r="G346" s="328" t="s">
        <v>20</v>
      </c>
      <c r="H346" s="328" t="s">
        <v>3257</v>
      </c>
      <c r="I346" s="329" t="s">
        <v>3258</v>
      </c>
      <c r="J346" s="329" t="s">
        <v>207</v>
      </c>
      <c r="K346" s="330" t="s">
        <v>205</v>
      </c>
      <c r="L346" s="330" t="s">
        <v>382</v>
      </c>
      <c r="M346" s="329" t="s">
        <v>533</v>
      </c>
      <c r="N346" s="329" t="s">
        <v>3255</v>
      </c>
    </row>
    <row r="347" spans="1:14">
      <c r="A347" s="371">
        <v>10345</v>
      </c>
      <c r="B347" s="336" t="s">
        <v>2304</v>
      </c>
      <c r="C347" s="336"/>
      <c r="D347" s="328" t="s">
        <v>533</v>
      </c>
      <c r="E347" s="328" t="s">
        <v>3255</v>
      </c>
      <c r="F347" s="328" t="s">
        <v>3256</v>
      </c>
      <c r="G347" s="328" t="s">
        <v>147</v>
      </c>
      <c r="H347" s="328" t="s">
        <v>3257</v>
      </c>
      <c r="I347" s="329" t="s">
        <v>3258</v>
      </c>
      <c r="J347" s="329" t="s">
        <v>207</v>
      </c>
      <c r="K347" s="330" t="s">
        <v>205</v>
      </c>
      <c r="L347" s="330" t="s">
        <v>382</v>
      </c>
      <c r="M347" s="329" t="s">
        <v>533</v>
      </c>
      <c r="N347" s="329" t="s">
        <v>3255</v>
      </c>
    </row>
    <row r="348" spans="1:14">
      <c r="A348" s="371">
        <v>10346</v>
      </c>
      <c r="B348" s="336" t="s">
        <v>3259</v>
      </c>
      <c r="C348" s="336" t="s">
        <v>3260</v>
      </c>
      <c r="D348" s="328" t="s">
        <v>899</v>
      </c>
      <c r="E348" s="328" t="s">
        <v>3261</v>
      </c>
      <c r="F348" s="328" t="s">
        <v>3262</v>
      </c>
      <c r="G348" s="328" t="s">
        <v>142</v>
      </c>
      <c r="H348" s="328" t="s">
        <v>898</v>
      </c>
      <c r="I348" s="329" t="s">
        <v>3263</v>
      </c>
      <c r="J348" s="329" t="s">
        <v>207</v>
      </c>
      <c r="K348" s="330" t="s">
        <v>205</v>
      </c>
      <c r="L348" s="330" t="s">
        <v>382</v>
      </c>
      <c r="M348" s="329" t="s">
        <v>899</v>
      </c>
      <c r="N348" s="329" t="s">
        <v>3264</v>
      </c>
    </row>
    <row r="349" spans="1:14">
      <c r="A349" s="371">
        <v>10347</v>
      </c>
      <c r="B349" s="336" t="s">
        <v>3259</v>
      </c>
      <c r="C349" s="336" t="s">
        <v>3260</v>
      </c>
      <c r="D349" s="328" t="s">
        <v>899</v>
      </c>
      <c r="E349" s="328" t="s">
        <v>3261</v>
      </c>
      <c r="F349" s="328" t="s">
        <v>3262</v>
      </c>
      <c r="G349" s="328" t="s">
        <v>24</v>
      </c>
      <c r="H349" s="328" t="s">
        <v>1865</v>
      </c>
      <c r="I349" s="329" t="s">
        <v>3265</v>
      </c>
      <c r="J349" s="329" t="s">
        <v>207</v>
      </c>
      <c r="K349" s="330" t="s">
        <v>205</v>
      </c>
      <c r="L349" s="330" t="s">
        <v>382</v>
      </c>
      <c r="M349" s="329" t="s">
        <v>899</v>
      </c>
      <c r="N349" s="329" t="s">
        <v>3264</v>
      </c>
    </row>
    <row r="350" spans="1:14">
      <c r="A350" s="371">
        <v>10348</v>
      </c>
      <c r="B350" s="336" t="s">
        <v>3266</v>
      </c>
      <c r="C350" s="336" t="s">
        <v>3267</v>
      </c>
      <c r="D350" s="328" t="s">
        <v>3268</v>
      </c>
      <c r="E350" s="328" t="s">
        <v>3269</v>
      </c>
      <c r="F350" s="328" t="s">
        <v>3270</v>
      </c>
      <c r="G350" s="328" t="s">
        <v>20</v>
      </c>
      <c r="H350" s="328" t="s">
        <v>3271</v>
      </c>
      <c r="I350" s="329" t="s">
        <v>3272</v>
      </c>
      <c r="J350" s="329" t="s">
        <v>207</v>
      </c>
      <c r="K350" s="330" t="s">
        <v>205</v>
      </c>
      <c r="L350" s="330" t="s">
        <v>382</v>
      </c>
      <c r="M350" s="329" t="s">
        <v>3268</v>
      </c>
      <c r="N350" s="329" t="s">
        <v>3269</v>
      </c>
    </row>
    <row r="351" spans="1:14">
      <c r="A351" s="371">
        <v>10349</v>
      </c>
      <c r="B351" s="336" t="s">
        <v>3266</v>
      </c>
      <c r="C351" s="336" t="s">
        <v>3267</v>
      </c>
      <c r="D351" s="328" t="s">
        <v>3268</v>
      </c>
      <c r="E351" s="328" t="s">
        <v>3269</v>
      </c>
      <c r="F351" s="328" t="s">
        <v>3270</v>
      </c>
      <c r="G351" s="328" t="s">
        <v>147</v>
      </c>
      <c r="H351" s="328" t="s">
        <v>3271</v>
      </c>
      <c r="I351" s="329" t="s">
        <v>3272</v>
      </c>
      <c r="J351" s="329" t="s">
        <v>207</v>
      </c>
      <c r="K351" s="330" t="s">
        <v>205</v>
      </c>
      <c r="L351" s="330" t="s">
        <v>382</v>
      </c>
      <c r="M351" s="329" t="s">
        <v>3268</v>
      </c>
      <c r="N351" s="329" t="s">
        <v>3269</v>
      </c>
    </row>
    <row r="352" spans="1:14">
      <c r="A352" s="371">
        <v>10350</v>
      </c>
      <c r="B352" s="336" t="s">
        <v>1485</v>
      </c>
      <c r="C352" s="336" t="s">
        <v>3273</v>
      </c>
      <c r="D352" s="328" t="s">
        <v>495</v>
      </c>
      <c r="E352" s="328" t="s">
        <v>494</v>
      </c>
      <c r="F352" s="328" t="s">
        <v>3274</v>
      </c>
      <c r="G352" s="328" t="s">
        <v>18</v>
      </c>
      <c r="H352" s="328" t="s">
        <v>1086</v>
      </c>
      <c r="I352" s="329" t="s">
        <v>3275</v>
      </c>
      <c r="J352" s="329" t="s">
        <v>207</v>
      </c>
      <c r="K352" s="330" t="s">
        <v>205</v>
      </c>
      <c r="L352" s="330" t="s">
        <v>382</v>
      </c>
      <c r="M352" s="329" t="s">
        <v>495</v>
      </c>
      <c r="N352" s="329" t="s">
        <v>494</v>
      </c>
    </row>
    <row r="353" spans="1:14">
      <c r="A353" s="371">
        <v>10351</v>
      </c>
      <c r="B353" s="336" t="s">
        <v>1485</v>
      </c>
      <c r="C353" s="336" t="s">
        <v>3273</v>
      </c>
      <c r="D353" s="328" t="s">
        <v>495</v>
      </c>
      <c r="E353" s="328" t="s">
        <v>494</v>
      </c>
      <c r="F353" s="328" t="s">
        <v>3274</v>
      </c>
      <c r="G353" s="328" t="s">
        <v>20</v>
      </c>
      <c r="H353" s="328" t="s">
        <v>1485</v>
      </c>
      <c r="I353" s="329" t="s">
        <v>3276</v>
      </c>
      <c r="J353" s="329" t="s">
        <v>207</v>
      </c>
      <c r="K353" s="330" t="s">
        <v>205</v>
      </c>
      <c r="L353" s="330" t="s">
        <v>382</v>
      </c>
      <c r="M353" s="329" t="s">
        <v>495</v>
      </c>
      <c r="N353" s="329" t="s">
        <v>494</v>
      </c>
    </row>
    <row r="354" spans="1:14">
      <c r="A354" s="371">
        <v>10352</v>
      </c>
      <c r="B354" s="336" t="s">
        <v>1485</v>
      </c>
      <c r="C354" s="336" t="s">
        <v>3273</v>
      </c>
      <c r="D354" s="328" t="s">
        <v>495</v>
      </c>
      <c r="E354" s="328" t="s">
        <v>494</v>
      </c>
      <c r="F354" s="328" t="s">
        <v>3274</v>
      </c>
      <c r="G354" s="328" t="s">
        <v>21</v>
      </c>
      <c r="H354" s="328" t="s">
        <v>1485</v>
      </c>
      <c r="I354" s="329" t="s">
        <v>3276</v>
      </c>
      <c r="J354" s="329" t="s">
        <v>207</v>
      </c>
      <c r="K354" s="330" t="s">
        <v>205</v>
      </c>
      <c r="L354" s="330" t="s">
        <v>382</v>
      </c>
      <c r="M354" s="329" t="s">
        <v>495</v>
      </c>
      <c r="N354" s="329" t="s">
        <v>494</v>
      </c>
    </row>
    <row r="355" spans="1:14">
      <c r="A355" s="371">
        <v>10353</v>
      </c>
      <c r="B355" s="336" t="s">
        <v>1485</v>
      </c>
      <c r="C355" s="336" t="s">
        <v>3273</v>
      </c>
      <c r="D355" s="328" t="s">
        <v>495</v>
      </c>
      <c r="E355" s="328" t="s">
        <v>494</v>
      </c>
      <c r="F355" s="328" t="s">
        <v>3274</v>
      </c>
      <c r="G355" s="328" t="s">
        <v>147</v>
      </c>
      <c r="H355" s="328" t="s">
        <v>1485</v>
      </c>
      <c r="I355" s="329" t="s">
        <v>3276</v>
      </c>
      <c r="J355" s="329" t="s">
        <v>207</v>
      </c>
      <c r="K355" s="330" t="s">
        <v>205</v>
      </c>
      <c r="L355" s="330" t="s">
        <v>382</v>
      </c>
      <c r="M355" s="329" t="s">
        <v>495</v>
      </c>
      <c r="N355" s="329" t="s">
        <v>494</v>
      </c>
    </row>
    <row r="356" spans="1:14">
      <c r="A356" s="371">
        <v>10354</v>
      </c>
      <c r="B356" s="336" t="s">
        <v>1485</v>
      </c>
      <c r="C356" s="336" t="s">
        <v>3273</v>
      </c>
      <c r="D356" s="328" t="s">
        <v>495</v>
      </c>
      <c r="E356" s="328" t="s">
        <v>494</v>
      </c>
      <c r="F356" s="328" t="s">
        <v>3274</v>
      </c>
      <c r="G356" s="328" t="s">
        <v>142</v>
      </c>
      <c r="H356" s="328" t="s">
        <v>493</v>
      </c>
      <c r="I356" s="329" t="s">
        <v>3277</v>
      </c>
      <c r="J356" s="329" t="s">
        <v>207</v>
      </c>
      <c r="K356" s="330" t="s">
        <v>205</v>
      </c>
      <c r="L356" s="330" t="s">
        <v>382</v>
      </c>
      <c r="M356" s="329" t="s">
        <v>495</v>
      </c>
      <c r="N356" s="329" t="s">
        <v>494</v>
      </c>
    </row>
    <row r="357" spans="1:14">
      <c r="A357" s="371">
        <v>10355</v>
      </c>
      <c r="B357" s="336" t="s">
        <v>1485</v>
      </c>
      <c r="C357" s="336" t="s">
        <v>3273</v>
      </c>
      <c r="D357" s="328" t="s">
        <v>495</v>
      </c>
      <c r="E357" s="328" t="s">
        <v>494</v>
      </c>
      <c r="F357" s="328" t="s">
        <v>3274</v>
      </c>
      <c r="G357" s="328" t="s">
        <v>24</v>
      </c>
      <c r="H357" s="328" t="s">
        <v>1866</v>
      </c>
      <c r="I357" s="329" t="s">
        <v>3278</v>
      </c>
      <c r="J357" s="329" t="s">
        <v>207</v>
      </c>
      <c r="K357" s="330" t="s">
        <v>205</v>
      </c>
      <c r="L357" s="330" t="s">
        <v>382</v>
      </c>
      <c r="M357" s="329" t="s">
        <v>495</v>
      </c>
      <c r="N357" s="329" t="s">
        <v>494</v>
      </c>
    </row>
    <row r="358" spans="1:14">
      <c r="A358" s="371">
        <v>10356</v>
      </c>
      <c r="B358" s="336" t="s">
        <v>1485</v>
      </c>
      <c r="C358" s="336" t="s">
        <v>3273</v>
      </c>
      <c r="D358" s="337" t="s">
        <v>495</v>
      </c>
      <c r="E358" s="337" t="s">
        <v>494</v>
      </c>
      <c r="F358" s="337" t="s">
        <v>3274</v>
      </c>
      <c r="G358" s="337" t="s">
        <v>141</v>
      </c>
      <c r="H358" s="337" t="s">
        <v>3279</v>
      </c>
      <c r="I358" s="338" t="s">
        <v>3280</v>
      </c>
      <c r="J358" s="338" t="s">
        <v>207</v>
      </c>
      <c r="K358" s="339" t="s">
        <v>205</v>
      </c>
      <c r="L358" s="339" t="s">
        <v>382</v>
      </c>
      <c r="M358" s="336" t="s">
        <v>495</v>
      </c>
      <c r="N358" s="338" t="s">
        <v>494</v>
      </c>
    </row>
    <row r="359" spans="1:14">
      <c r="A359" s="371">
        <v>10357</v>
      </c>
      <c r="B359" s="336" t="s">
        <v>1486</v>
      </c>
      <c r="C359" s="336" t="s">
        <v>3281</v>
      </c>
      <c r="D359" s="328" t="s">
        <v>897</v>
      </c>
      <c r="E359" s="328" t="s">
        <v>1487</v>
      </c>
      <c r="F359" s="328" t="s">
        <v>3282</v>
      </c>
      <c r="G359" s="328" t="s">
        <v>20</v>
      </c>
      <c r="H359" s="328" t="s">
        <v>1486</v>
      </c>
      <c r="I359" s="329" t="s">
        <v>3281</v>
      </c>
      <c r="J359" s="329" t="s">
        <v>207</v>
      </c>
      <c r="K359" s="330" t="s">
        <v>205</v>
      </c>
      <c r="L359" s="330" t="s">
        <v>382</v>
      </c>
      <c r="M359" s="329" t="s">
        <v>897</v>
      </c>
      <c r="N359" s="329" t="s">
        <v>1487</v>
      </c>
    </row>
    <row r="360" spans="1:14">
      <c r="A360" s="371">
        <v>10358</v>
      </c>
      <c r="B360" s="336" t="s">
        <v>1486</v>
      </c>
      <c r="C360" s="336" t="s">
        <v>3281</v>
      </c>
      <c r="D360" s="328" t="s">
        <v>897</v>
      </c>
      <c r="E360" s="328" t="s">
        <v>1487</v>
      </c>
      <c r="F360" s="328" t="s">
        <v>3282</v>
      </c>
      <c r="G360" s="328" t="s">
        <v>147</v>
      </c>
      <c r="H360" s="328" t="s">
        <v>1486</v>
      </c>
      <c r="I360" s="329" t="s">
        <v>3281</v>
      </c>
      <c r="J360" s="329" t="s">
        <v>207</v>
      </c>
      <c r="K360" s="330" t="s">
        <v>205</v>
      </c>
      <c r="L360" s="330" t="s">
        <v>382</v>
      </c>
      <c r="M360" s="329" t="s">
        <v>897</v>
      </c>
      <c r="N360" s="329" t="s">
        <v>1487</v>
      </c>
    </row>
    <row r="361" spans="1:14">
      <c r="A361" s="371">
        <v>10359</v>
      </c>
      <c r="B361" s="336" t="s">
        <v>3283</v>
      </c>
      <c r="C361" s="336" t="s">
        <v>3284</v>
      </c>
      <c r="D361" s="328" t="s">
        <v>897</v>
      </c>
      <c r="E361" s="328" t="s">
        <v>1489</v>
      </c>
      <c r="F361" s="328" t="s">
        <v>3285</v>
      </c>
      <c r="G361" s="328" t="s">
        <v>20</v>
      </c>
      <c r="H361" s="328" t="s">
        <v>1488</v>
      </c>
      <c r="I361" s="329" t="s">
        <v>3286</v>
      </c>
      <c r="J361" s="329" t="s">
        <v>207</v>
      </c>
      <c r="K361" s="330" t="s">
        <v>205</v>
      </c>
      <c r="L361" s="330" t="s">
        <v>382</v>
      </c>
      <c r="M361" s="329" t="s">
        <v>897</v>
      </c>
      <c r="N361" s="329" t="s">
        <v>1489</v>
      </c>
    </row>
    <row r="362" spans="1:14">
      <c r="A362" s="371">
        <v>10360</v>
      </c>
      <c r="B362" s="336" t="s">
        <v>3283</v>
      </c>
      <c r="C362" s="336" t="s">
        <v>3284</v>
      </c>
      <c r="D362" s="328" t="s">
        <v>897</v>
      </c>
      <c r="E362" s="328" t="s">
        <v>1489</v>
      </c>
      <c r="F362" s="328" t="s">
        <v>3285</v>
      </c>
      <c r="G362" s="328" t="s">
        <v>147</v>
      </c>
      <c r="H362" s="328" t="s">
        <v>1488</v>
      </c>
      <c r="I362" s="329" t="s">
        <v>3286</v>
      </c>
      <c r="J362" s="329" t="s">
        <v>207</v>
      </c>
      <c r="K362" s="330" t="s">
        <v>205</v>
      </c>
      <c r="L362" s="330" t="s">
        <v>382</v>
      </c>
      <c r="M362" s="329" t="s">
        <v>897</v>
      </c>
      <c r="N362" s="329" t="s">
        <v>1489</v>
      </c>
    </row>
    <row r="363" spans="1:14">
      <c r="A363" s="371">
        <v>10361</v>
      </c>
      <c r="B363" s="336" t="s">
        <v>3287</v>
      </c>
      <c r="C363" s="336" t="s">
        <v>3288</v>
      </c>
      <c r="D363" s="328" t="s">
        <v>2045</v>
      </c>
      <c r="E363" s="328" t="s">
        <v>3289</v>
      </c>
      <c r="F363" s="328" t="s">
        <v>3290</v>
      </c>
      <c r="G363" s="328" t="s">
        <v>20</v>
      </c>
      <c r="H363" s="328" t="s">
        <v>3287</v>
      </c>
      <c r="I363" s="329" t="s">
        <v>3288</v>
      </c>
      <c r="J363" s="329" t="s">
        <v>207</v>
      </c>
      <c r="K363" s="330" t="s">
        <v>205</v>
      </c>
      <c r="L363" s="330" t="s">
        <v>382</v>
      </c>
      <c r="M363" s="329" t="s">
        <v>2045</v>
      </c>
      <c r="N363" s="329" t="s">
        <v>3289</v>
      </c>
    </row>
    <row r="364" spans="1:14">
      <c r="A364" s="371">
        <v>10362</v>
      </c>
      <c r="B364" s="336" t="s">
        <v>3287</v>
      </c>
      <c r="C364" s="336" t="s">
        <v>3288</v>
      </c>
      <c r="D364" s="328" t="s">
        <v>2045</v>
      </c>
      <c r="E364" s="328" t="s">
        <v>3289</v>
      </c>
      <c r="F364" s="328" t="s">
        <v>3290</v>
      </c>
      <c r="G364" s="328" t="s">
        <v>147</v>
      </c>
      <c r="H364" s="328" t="s">
        <v>3287</v>
      </c>
      <c r="I364" s="329" t="s">
        <v>3288</v>
      </c>
      <c r="J364" s="329" t="s">
        <v>207</v>
      </c>
      <c r="K364" s="330" t="s">
        <v>205</v>
      </c>
      <c r="L364" s="330" t="s">
        <v>382</v>
      </c>
      <c r="M364" s="329" t="s">
        <v>2045</v>
      </c>
      <c r="N364" s="329" t="s">
        <v>3289</v>
      </c>
    </row>
    <row r="365" spans="1:14">
      <c r="A365" s="371">
        <v>10363</v>
      </c>
      <c r="B365" s="336" t="s">
        <v>3291</v>
      </c>
      <c r="C365" s="336" t="s">
        <v>3292</v>
      </c>
      <c r="D365" s="328" t="s">
        <v>1283</v>
      </c>
      <c r="E365" s="328" t="s">
        <v>3293</v>
      </c>
      <c r="F365" s="328" t="s">
        <v>3294</v>
      </c>
      <c r="G365" s="328" t="s">
        <v>147</v>
      </c>
      <c r="H365" s="328" t="s">
        <v>3295</v>
      </c>
      <c r="I365" s="329" t="s">
        <v>3296</v>
      </c>
      <c r="J365" s="329" t="s">
        <v>207</v>
      </c>
      <c r="K365" s="330" t="s">
        <v>205</v>
      </c>
      <c r="L365" s="330" t="s">
        <v>382</v>
      </c>
      <c r="M365" s="329" t="s">
        <v>1283</v>
      </c>
      <c r="N365" s="329" t="s">
        <v>3293</v>
      </c>
    </row>
    <row r="366" spans="1:14">
      <c r="A366" s="371">
        <v>10364</v>
      </c>
      <c r="B366" s="336" t="s">
        <v>2304</v>
      </c>
      <c r="C366" s="336"/>
      <c r="D366" s="328" t="s">
        <v>398</v>
      </c>
      <c r="E366" s="328" t="s">
        <v>3297</v>
      </c>
      <c r="F366" s="328" t="s">
        <v>3298</v>
      </c>
      <c r="G366" s="328" t="s">
        <v>20</v>
      </c>
      <c r="H366" s="328" t="s">
        <v>3299</v>
      </c>
      <c r="I366" s="329" t="s">
        <v>3300</v>
      </c>
      <c r="J366" s="329" t="s">
        <v>207</v>
      </c>
      <c r="K366" s="330" t="s">
        <v>205</v>
      </c>
      <c r="L366" s="330" t="s">
        <v>382</v>
      </c>
      <c r="M366" s="329" t="s">
        <v>398</v>
      </c>
      <c r="N366" s="329" t="s">
        <v>3297</v>
      </c>
    </row>
    <row r="367" spans="1:14">
      <c r="A367" s="371">
        <v>10365</v>
      </c>
      <c r="B367" s="336" t="s">
        <v>2304</v>
      </c>
      <c r="C367" s="336"/>
      <c r="D367" s="328" t="s">
        <v>398</v>
      </c>
      <c r="E367" s="328" t="s">
        <v>3297</v>
      </c>
      <c r="F367" s="328" t="s">
        <v>3298</v>
      </c>
      <c r="G367" s="328" t="s">
        <v>147</v>
      </c>
      <c r="H367" s="328" t="s">
        <v>3299</v>
      </c>
      <c r="I367" s="329" t="s">
        <v>3300</v>
      </c>
      <c r="J367" s="329" t="s">
        <v>207</v>
      </c>
      <c r="K367" s="330" t="s">
        <v>205</v>
      </c>
      <c r="L367" s="330" t="s">
        <v>382</v>
      </c>
      <c r="M367" s="329" t="s">
        <v>398</v>
      </c>
      <c r="N367" s="329" t="s">
        <v>3297</v>
      </c>
    </row>
    <row r="368" spans="1:14">
      <c r="A368" s="371">
        <v>10366</v>
      </c>
      <c r="B368" s="336" t="s">
        <v>2304</v>
      </c>
      <c r="C368" s="336"/>
      <c r="D368" s="328" t="s">
        <v>530</v>
      </c>
      <c r="E368" s="328" t="s">
        <v>3301</v>
      </c>
      <c r="F368" s="328" t="s">
        <v>3302</v>
      </c>
      <c r="G368" s="328" t="s">
        <v>147</v>
      </c>
      <c r="H368" s="328" t="s">
        <v>3303</v>
      </c>
      <c r="I368" s="329" t="s">
        <v>3304</v>
      </c>
      <c r="J368" s="329" t="s">
        <v>207</v>
      </c>
      <c r="K368" s="330" t="s">
        <v>205</v>
      </c>
      <c r="L368" s="330" t="s">
        <v>382</v>
      </c>
      <c r="M368" s="329" t="s">
        <v>530</v>
      </c>
      <c r="N368" s="329" t="s">
        <v>3301</v>
      </c>
    </row>
    <row r="369" spans="1:14">
      <c r="A369" s="371">
        <v>10367</v>
      </c>
      <c r="B369" s="336" t="s">
        <v>3305</v>
      </c>
      <c r="C369" s="336" t="s">
        <v>3306</v>
      </c>
      <c r="D369" s="328" t="s">
        <v>398</v>
      </c>
      <c r="E369" s="328" t="s">
        <v>3307</v>
      </c>
      <c r="F369" s="328" t="s">
        <v>3308</v>
      </c>
      <c r="G369" s="328" t="s">
        <v>147</v>
      </c>
      <c r="H369" s="328" t="s">
        <v>3309</v>
      </c>
      <c r="I369" s="329" t="s">
        <v>3310</v>
      </c>
      <c r="J369" s="329" t="s">
        <v>207</v>
      </c>
      <c r="K369" s="330" t="s">
        <v>205</v>
      </c>
      <c r="L369" s="330" t="s">
        <v>382</v>
      </c>
      <c r="M369" s="329" t="s">
        <v>398</v>
      </c>
      <c r="N369" s="329" t="s">
        <v>3307</v>
      </c>
    </row>
    <row r="370" spans="1:14">
      <c r="A370" s="371">
        <v>10368</v>
      </c>
      <c r="B370" s="336" t="s">
        <v>2304</v>
      </c>
      <c r="C370" s="336"/>
      <c r="D370" s="328" t="s">
        <v>482</v>
      </c>
      <c r="E370" s="328" t="s">
        <v>1491</v>
      </c>
      <c r="F370" s="328" t="s">
        <v>3311</v>
      </c>
      <c r="G370" s="328" t="s">
        <v>20</v>
      </c>
      <c r="H370" s="328" t="s">
        <v>1490</v>
      </c>
      <c r="I370" s="329" t="s">
        <v>3312</v>
      </c>
      <c r="J370" s="329" t="s">
        <v>207</v>
      </c>
      <c r="K370" s="330" t="s">
        <v>212</v>
      </c>
      <c r="L370" s="330" t="s">
        <v>329</v>
      </c>
      <c r="M370" s="329" t="s">
        <v>482</v>
      </c>
      <c r="N370" s="329" t="s">
        <v>1491</v>
      </c>
    </row>
    <row r="371" spans="1:14">
      <c r="A371" s="371">
        <v>10369</v>
      </c>
      <c r="B371" s="336" t="s">
        <v>2304</v>
      </c>
      <c r="C371" s="336"/>
      <c r="D371" s="328" t="s">
        <v>482</v>
      </c>
      <c r="E371" s="328" t="s">
        <v>1491</v>
      </c>
      <c r="F371" s="328" t="s">
        <v>3311</v>
      </c>
      <c r="G371" s="328" t="s">
        <v>147</v>
      </c>
      <c r="H371" s="328" t="s">
        <v>1490</v>
      </c>
      <c r="I371" s="329" t="s">
        <v>3312</v>
      </c>
      <c r="J371" s="329" t="s">
        <v>207</v>
      </c>
      <c r="K371" s="330" t="s">
        <v>212</v>
      </c>
      <c r="L371" s="330" t="s">
        <v>329</v>
      </c>
      <c r="M371" s="329" t="s">
        <v>482</v>
      </c>
      <c r="N371" s="329" t="s">
        <v>1491</v>
      </c>
    </row>
    <row r="372" spans="1:14">
      <c r="A372" s="371">
        <v>10370</v>
      </c>
      <c r="B372" s="336" t="s">
        <v>3313</v>
      </c>
      <c r="C372" s="336" t="s">
        <v>3314</v>
      </c>
      <c r="D372" s="328" t="s">
        <v>449</v>
      </c>
      <c r="E372" s="328" t="s">
        <v>3315</v>
      </c>
      <c r="F372" s="328" t="s">
        <v>3316</v>
      </c>
      <c r="G372" s="328" t="s">
        <v>21</v>
      </c>
      <c r="H372" s="328" t="s">
        <v>1795</v>
      </c>
      <c r="I372" s="329" t="s">
        <v>3317</v>
      </c>
      <c r="J372" s="329" t="s">
        <v>207</v>
      </c>
      <c r="K372" s="330" t="s">
        <v>212</v>
      </c>
      <c r="L372" s="330" t="s">
        <v>329</v>
      </c>
      <c r="M372" s="329" t="s">
        <v>449</v>
      </c>
      <c r="N372" s="329" t="s">
        <v>3315</v>
      </c>
    </row>
    <row r="373" spans="1:14">
      <c r="A373" s="371">
        <v>10371</v>
      </c>
      <c r="B373" s="336" t="s">
        <v>3313</v>
      </c>
      <c r="C373" s="336" t="s">
        <v>3314</v>
      </c>
      <c r="D373" s="328" t="s">
        <v>449</v>
      </c>
      <c r="E373" s="328" t="s">
        <v>3315</v>
      </c>
      <c r="F373" s="328" t="s">
        <v>3316</v>
      </c>
      <c r="G373" s="328" t="s">
        <v>142</v>
      </c>
      <c r="H373" s="328" t="s">
        <v>3318</v>
      </c>
      <c r="I373" s="329" t="s">
        <v>3317</v>
      </c>
      <c r="J373" s="329" t="s">
        <v>207</v>
      </c>
      <c r="K373" s="330" t="s">
        <v>212</v>
      </c>
      <c r="L373" s="330" t="s">
        <v>329</v>
      </c>
      <c r="M373" s="329" t="s">
        <v>449</v>
      </c>
      <c r="N373" s="329" t="s">
        <v>3315</v>
      </c>
    </row>
    <row r="374" spans="1:14">
      <c r="A374" s="371">
        <v>10372</v>
      </c>
      <c r="B374" s="336" t="s">
        <v>2304</v>
      </c>
      <c r="C374" s="336"/>
      <c r="D374" s="328" t="s">
        <v>482</v>
      </c>
      <c r="E374" s="328" t="s">
        <v>3319</v>
      </c>
      <c r="F374" s="328" t="s">
        <v>3320</v>
      </c>
      <c r="G374" s="328" t="s">
        <v>147</v>
      </c>
      <c r="H374" s="328" t="s">
        <v>3321</v>
      </c>
      <c r="I374" s="329" t="s">
        <v>3322</v>
      </c>
      <c r="J374" s="329" t="s">
        <v>207</v>
      </c>
      <c r="K374" s="330" t="s">
        <v>212</v>
      </c>
      <c r="L374" s="330" t="s">
        <v>329</v>
      </c>
      <c r="M374" s="329" t="s">
        <v>482</v>
      </c>
      <c r="N374" s="329" t="s">
        <v>3319</v>
      </c>
    </row>
    <row r="375" spans="1:14">
      <c r="A375" s="371">
        <v>10373</v>
      </c>
      <c r="B375" s="336" t="s">
        <v>1492</v>
      </c>
      <c r="C375" s="336" t="s">
        <v>3323</v>
      </c>
      <c r="D375" s="328" t="s">
        <v>790</v>
      </c>
      <c r="E375" s="328" t="s">
        <v>1493</v>
      </c>
      <c r="F375" s="328" t="s">
        <v>3324</v>
      </c>
      <c r="G375" s="328" t="s">
        <v>20</v>
      </c>
      <c r="H375" s="328" t="s">
        <v>1492</v>
      </c>
      <c r="I375" s="329" t="s">
        <v>3323</v>
      </c>
      <c r="J375" s="329" t="s">
        <v>207</v>
      </c>
      <c r="K375" s="330" t="s">
        <v>212</v>
      </c>
      <c r="L375" s="330" t="s">
        <v>329</v>
      </c>
      <c r="M375" s="329" t="s">
        <v>790</v>
      </c>
      <c r="N375" s="329" t="s">
        <v>1493</v>
      </c>
    </row>
    <row r="376" spans="1:14">
      <c r="A376" s="371">
        <v>10374</v>
      </c>
      <c r="B376" s="336" t="s">
        <v>1492</v>
      </c>
      <c r="C376" s="336" t="s">
        <v>3323</v>
      </c>
      <c r="D376" s="328" t="s">
        <v>790</v>
      </c>
      <c r="E376" s="328" t="s">
        <v>1493</v>
      </c>
      <c r="F376" s="328" t="s">
        <v>3324</v>
      </c>
      <c r="G376" s="328" t="s">
        <v>147</v>
      </c>
      <c r="H376" s="328" t="s">
        <v>3325</v>
      </c>
      <c r="I376" s="329" t="s">
        <v>3326</v>
      </c>
      <c r="J376" s="329" t="s">
        <v>207</v>
      </c>
      <c r="K376" s="330" t="s">
        <v>212</v>
      </c>
      <c r="L376" s="330" t="s">
        <v>329</v>
      </c>
      <c r="M376" s="329" t="s">
        <v>790</v>
      </c>
      <c r="N376" s="329" t="s">
        <v>1493</v>
      </c>
    </row>
    <row r="377" spans="1:14">
      <c r="A377" s="371">
        <v>10375</v>
      </c>
      <c r="B377" s="336" t="s">
        <v>2304</v>
      </c>
      <c r="C377" s="336"/>
      <c r="D377" s="328" t="s">
        <v>790</v>
      </c>
      <c r="E377" s="328" t="s">
        <v>3327</v>
      </c>
      <c r="F377" s="328" t="s">
        <v>3328</v>
      </c>
      <c r="G377" s="328" t="s">
        <v>147</v>
      </c>
      <c r="H377" s="328" t="s">
        <v>3329</v>
      </c>
      <c r="I377" s="329" t="s">
        <v>3330</v>
      </c>
      <c r="J377" s="329" t="s">
        <v>207</v>
      </c>
      <c r="K377" s="330" t="s">
        <v>212</v>
      </c>
      <c r="L377" s="330" t="s">
        <v>329</v>
      </c>
      <c r="M377" s="329" t="s">
        <v>790</v>
      </c>
      <c r="N377" s="329" t="s">
        <v>3327</v>
      </c>
    </row>
    <row r="378" spans="1:14">
      <c r="A378" s="371">
        <v>10376</v>
      </c>
      <c r="B378" s="336" t="s">
        <v>728</v>
      </c>
      <c r="C378" s="336" t="s">
        <v>3331</v>
      </c>
      <c r="D378" s="337" t="s">
        <v>729</v>
      </c>
      <c r="E378" s="337" t="s">
        <v>3332</v>
      </c>
      <c r="F378" s="337" t="s">
        <v>3333</v>
      </c>
      <c r="G378" s="337" t="s">
        <v>18</v>
      </c>
      <c r="H378" s="337" t="s">
        <v>728</v>
      </c>
      <c r="I378" s="338" t="s">
        <v>3331</v>
      </c>
      <c r="J378" s="338" t="s">
        <v>207</v>
      </c>
      <c r="K378" s="339" t="s">
        <v>212</v>
      </c>
      <c r="L378" s="339" t="s">
        <v>329</v>
      </c>
      <c r="M378" s="336" t="s">
        <v>729</v>
      </c>
      <c r="N378" s="338" t="s">
        <v>3334</v>
      </c>
    </row>
    <row r="379" spans="1:14">
      <c r="A379" s="371">
        <v>10377</v>
      </c>
      <c r="B379" s="336" t="s">
        <v>728</v>
      </c>
      <c r="C379" s="336" t="s">
        <v>3331</v>
      </c>
      <c r="D379" s="328" t="s">
        <v>729</v>
      </c>
      <c r="E379" s="328" t="s">
        <v>3332</v>
      </c>
      <c r="F379" s="328" t="s">
        <v>3333</v>
      </c>
      <c r="G379" s="328" t="s">
        <v>21</v>
      </c>
      <c r="H379" s="328" t="s">
        <v>728</v>
      </c>
      <c r="I379" s="329" t="s">
        <v>3335</v>
      </c>
      <c r="J379" s="329" t="s">
        <v>207</v>
      </c>
      <c r="K379" s="330" t="s">
        <v>212</v>
      </c>
      <c r="L379" s="330" t="s">
        <v>329</v>
      </c>
      <c r="M379" s="329" t="s">
        <v>729</v>
      </c>
      <c r="N379" s="329" t="s">
        <v>1796</v>
      </c>
    </row>
    <row r="380" spans="1:14">
      <c r="A380" s="371">
        <v>10378</v>
      </c>
      <c r="B380" s="336" t="s">
        <v>728</v>
      </c>
      <c r="C380" s="336" t="s">
        <v>3331</v>
      </c>
      <c r="D380" s="337" t="s">
        <v>729</v>
      </c>
      <c r="E380" s="337" t="s">
        <v>3332</v>
      </c>
      <c r="F380" s="337" t="s">
        <v>3333</v>
      </c>
      <c r="G380" s="337" t="s">
        <v>147</v>
      </c>
      <c r="H380" s="337" t="s">
        <v>3336</v>
      </c>
      <c r="I380" s="338" t="s">
        <v>3331</v>
      </c>
      <c r="J380" s="338" t="s">
        <v>207</v>
      </c>
      <c r="K380" s="339" t="s">
        <v>212</v>
      </c>
      <c r="L380" s="339" t="s">
        <v>329</v>
      </c>
      <c r="M380" s="336" t="s">
        <v>729</v>
      </c>
      <c r="N380" s="338" t="s">
        <v>1796</v>
      </c>
    </row>
    <row r="381" spans="1:14">
      <c r="A381" s="371">
        <v>10379</v>
      </c>
      <c r="B381" s="336" t="s">
        <v>728</v>
      </c>
      <c r="C381" s="336" t="s">
        <v>3331</v>
      </c>
      <c r="D381" s="328" t="s">
        <v>729</v>
      </c>
      <c r="E381" s="328" t="s">
        <v>3332</v>
      </c>
      <c r="F381" s="328" t="s">
        <v>3333</v>
      </c>
      <c r="G381" s="328" t="s">
        <v>142</v>
      </c>
      <c r="H381" s="328" t="s">
        <v>728</v>
      </c>
      <c r="I381" s="329" t="s">
        <v>3331</v>
      </c>
      <c r="J381" s="329" t="s">
        <v>207</v>
      </c>
      <c r="K381" s="330" t="s">
        <v>212</v>
      </c>
      <c r="L381" s="330" t="s">
        <v>329</v>
      </c>
      <c r="M381" s="329" t="s">
        <v>729</v>
      </c>
      <c r="N381" s="329" t="s">
        <v>3337</v>
      </c>
    </row>
    <row r="382" spans="1:14">
      <c r="A382" s="371">
        <v>10380</v>
      </c>
      <c r="B382" s="336" t="s">
        <v>2304</v>
      </c>
      <c r="C382" s="336"/>
      <c r="D382" s="328" t="s">
        <v>482</v>
      </c>
      <c r="E382" s="328" t="s">
        <v>3338</v>
      </c>
      <c r="F382" s="328" t="s">
        <v>3339</v>
      </c>
      <c r="G382" s="328" t="s">
        <v>20</v>
      </c>
      <c r="H382" s="328" t="s">
        <v>3340</v>
      </c>
      <c r="I382" s="329" t="s">
        <v>3341</v>
      </c>
      <c r="J382" s="329" t="s">
        <v>207</v>
      </c>
      <c r="K382" s="330" t="s">
        <v>212</v>
      </c>
      <c r="L382" s="330" t="s">
        <v>329</v>
      </c>
      <c r="M382" s="329" t="s">
        <v>482</v>
      </c>
      <c r="N382" s="329" t="s">
        <v>3338</v>
      </c>
    </row>
    <row r="383" spans="1:14">
      <c r="A383" s="371">
        <v>10381</v>
      </c>
      <c r="B383" s="336" t="s">
        <v>2304</v>
      </c>
      <c r="C383" s="336"/>
      <c r="D383" s="328" t="s">
        <v>482</v>
      </c>
      <c r="E383" s="328" t="s">
        <v>3338</v>
      </c>
      <c r="F383" s="328" t="s">
        <v>3339</v>
      </c>
      <c r="G383" s="328" t="s">
        <v>147</v>
      </c>
      <c r="H383" s="328" t="s">
        <v>3340</v>
      </c>
      <c r="I383" s="329" t="s">
        <v>3341</v>
      </c>
      <c r="J383" s="329" t="s">
        <v>207</v>
      </c>
      <c r="K383" s="330" t="s">
        <v>212</v>
      </c>
      <c r="L383" s="330" t="s">
        <v>329</v>
      </c>
      <c r="M383" s="329" t="s">
        <v>482</v>
      </c>
      <c r="N383" s="329" t="s">
        <v>3338</v>
      </c>
    </row>
    <row r="384" spans="1:14">
      <c r="A384" s="371">
        <v>10382</v>
      </c>
      <c r="B384" s="336" t="s">
        <v>3342</v>
      </c>
      <c r="C384" s="336" t="s">
        <v>3343</v>
      </c>
      <c r="D384" s="328" t="s">
        <v>449</v>
      </c>
      <c r="E384" s="328" t="s">
        <v>3344</v>
      </c>
      <c r="F384" s="328" t="s">
        <v>3345</v>
      </c>
      <c r="G384" s="328" t="s">
        <v>147</v>
      </c>
      <c r="H384" s="328" t="s">
        <v>3346</v>
      </c>
      <c r="I384" s="329" t="s">
        <v>3347</v>
      </c>
      <c r="J384" s="329" t="s">
        <v>207</v>
      </c>
      <c r="K384" s="330" t="s">
        <v>212</v>
      </c>
      <c r="L384" s="330" t="s">
        <v>329</v>
      </c>
      <c r="M384" s="329" t="s">
        <v>449</v>
      </c>
      <c r="N384" s="329" t="s">
        <v>3344</v>
      </c>
    </row>
    <row r="385" spans="1:14">
      <c r="A385" s="371">
        <v>10383</v>
      </c>
      <c r="B385" s="336" t="s">
        <v>3348</v>
      </c>
      <c r="C385" s="336" t="s">
        <v>3349</v>
      </c>
      <c r="D385" s="328" t="s">
        <v>449</v>
      </c>
      <c r="E385" s="328" t="s">
        <v>3350</v>
      </c>
      <c r="F385" s="328" t="s">
        <v>3351</v>
      </c>
      <c r="G385" s="328" t="s">
        <v>20</v>
      </c>
      <c r="H385" s="328" t="s">
        <v>3348</v>
      </c>
      <c r="I385" s="329" t="s">
        <v>3349</v>
      </c>
      <c r="J385" s="329" t="s">
        <v>207</v>
      </c>
      <c r="K385" s="330" t="s">
        <v>212</v>
      </c>
      <c r="L385" s="330" t="s">
        <v>329</v>
      </c>
      <c r="M385" s="329" t="s">
        <v>449</v>
      </c>
      <c r="N385" s="329" t="s">
        <v>3350</v>
      </c>
    </row>
    <row r="386" spans="1:14">
      <c r="A386" s="371">
        <v>10384</v>
      </c>
      <c r="B386" s="336" t="s">
        <v>3348</v>
      </c>
      <c r="C386" s="336" t="s">
        <v>3349</v>
      </c>
      <c r="D386" s="328" t="s">
        <v>449</v>
      </c>
      <c r="E386" s="328" t="s">
        <v>3350</v>
      </c>
      <c r="F386" s="328" t="s">
        <v>3351</v>
      </c>
      <c r="G386" s="328" t="s">
        <v>147</v>
      </c>
      <c r="H386" s="328" t="s">
        <v>3352</v>
      </c>
      <c r="I386" s="329" t="s">
        <v>3353</v>
      </c>
      <c r="J386" s="329" t="s">
        <v>207</v>
      </c>
      <c r="K386" s="330" t="s">
        <v>212</v>
      </c>
      <c r="L386" s="330" t="s">
        <v>329</v>
      </c>
      <c r="M386" s="329" t="s">
        <v>449</v>
      </c>
      <c r="N386" s="329" t="s">
        <v>3350</v>
      </c>
    </row>
    <row r="387" spans="1:14">
      <c r="A387" s="371">
        <v>10385</v>
      </c>
      <c r="B387" s="336" t="s">
        <v>2304</v>
      </c>
      <c r="C387" s="336"/>
      <c r="D387" s="328" t="s">
        <v>729</v>
      </c>
      <c r="E387" s="328" t="s">
        <v>3354</v>
      </c>
      <c r="F387" s="328" t="s">
        <v>3355</v>
      </c>
      <c r="G387" s="328" t="s">
        <v>147</v>
      </c>
      <c r="H387" s="328" t="s">
        <v>3356</v>
      </c>
      <c r="I387" s="329" t="s">
        <v>3357</v>
      </c>
      <c r="J387" s="329" t="s">
        <v>207</v>
      </c>
      <c r="K387" s="330" t="s">
        <v>212</v>
      </c>
      <c r="L387" s="330" t="s">
        <v>329</v>
      </c>
      <c r="M387" s="329" t="s">
        <v>729</v>
      </c>
      <c r="N387" s="329" t="s">
        <v>3354</v>
      </c>
    </row>
    <row r="388" spans="1:14">
      <c r="A388" s="371">
        <v>10386</v>
      </c>
      <c r="B388" s="336" t="s">
        <v>2304</v>
      </c>
      <c r="C388" s="336"/>
      <c r="D388" s="328" t="s">
        <v>482</v>
      </c>
      <c r="E388" s="328" t="s">
        <v>3358</v>
      </c>
      <c r="F388" s="328" t="s">
        <v>3359</v>
      </c>
      <c r="G388" s="328" t="s">
        <v>147</v>
      </c>
      <c r="H388" s="328" t="s">
        <v>3360</v>
      </c>
      <c r="I388" s="329" t="s">
        <v>3361</v>
      </c>
      <c r="J388" s="329" t="s">
        <v>207</v>
      </c>
      <c r="K388" s="330" t="s">
        <v>212</v>
      </c>
      <c r="L388" s="330" t="s">
        <v>329</v>
      </c>
      <c r="M388" s="329" t="s">
        <v>482</v>
      </c>
      <c r="N388" s="329" t="s">
        <v>3358</v>
      </c>
    </row>
    <row r="389" spans="1:14">
      <c r="A389" s="371">
        <v>10387</v>
      </c>
      <c r="B389" s="336" t="s">
        <v>2304</v>
      </c>
      <c r="C389" s="336"/>
      <c r="D389" s="328" t="s">
        <v>482</v>
      </c>
      <c r="E389" s="328" t="s">
        <v>3362</v>
      </c>
      <c r="F389" s="328" t="s">
        <v>3363</v>
      </c>
      <c r="G389" s="328" t="s">
        <v>20</v>
      </c>
      <c r="H389" s="328" t="s">
        <v>3364</v>
      </c>
      <c r="I389" s="329" t="s">
        <v>3365</v>
      </c>
      <c r="J389" s="329" t="s">
        <v>207</v>
      </c>
      <c r="K389" s="330" t="s">
        <v>212</v>
      </c>
      <c r="L389" s="330" t="s">
        <v>329</v>
      </c>
      <c r="M389" s="329" t="s">
        <v>482</v>
      </c>
      <c r="N389" s="329" t="s">
        <v>3362</v>
      </c>
    </row>
    <row r="390" spans="1:14">
      <c r="A390" s="371">
        <v>10388</v>
      </c>
      <c r="B390" s="336" t="s">
        <v>2304</v>
      </c>
      <c r="C390" s="336"/>
      <c r="D390" s="328" t="s">
        <v>482</v>
      </c>
      <c r="E390" s="328" t="s">
        <v>3362</v>
      </c>
      <c r="F390" s="328" t="s">
        <v>3363</v>
      </c>
      <c r="G390" s="328" t="s">
        <v>147</v>
      </c>
      <c r="H390" s="328" t="s">
        <v>3364</v>
      </c>
      <c r="I390" s="329" t="s">
        <v>3365</v>
      </c>
      <c r="J390" s="329" t="s">
        <v>207</v>
      </c>
      <c r="K390" s="330" t="s">
        <v>212</v>
      </c>
      <c r="L390" s="330" t="s">
        <v>329</v>
      </c>
      <c r="M390" s="329" t="s">
        <v>482</v>
      </c>
      <c r="N390" s="329" t="s">
        <v>3362</v>
      </c>
    </row>
    <row r="391" spans="1:14">
      <c r="A391" s="371">
        <v>10389</v>
      </c>
      <c r="B391" s="336" t="s">
        <v>2304</v>
      </c>
      <c r="C391" s="336"/>
      <c r="D391" s="328" t="s">
        <v>330</v>
      </c>
      <c r="E391" s="328" t="s">
        <v>3366</v>
      </c>
      <c r="F391" s="328" t="s">
        <v>3367</v>
      </c>
      <c r="G391" s="328" t="s">
        <v>147</v>
      </c>
      <c r="H391" s="328" t="s">
        <v>3368</v>
      </c>
      <c r="I391" s="329" t="s">
        <v>3369</v>
      </c>
      <c r="J391" s="329" t="s">
        <v>207</v>
      </c>
      <c r="K391" s="330" t="s">
        <v>212</v>
      </c>
      <c r="L391" s="330" t="s">
        <v>329</v>
      </c>
      <c r="M391" s="329" t="s">
        <v>330</v>
      </c>
      <c r="N391" s="329" t="s">
        <v>3366</v>
      </c>
    </row>
    <row r="392" spans="1:14">
      <c r="A392" s="371">
        <v>10390</v>
      </c>
      <c r="B392" s="336" t="s">
        <v>2304</v>
      </c>
      <c r="C392" s="336"/>
      <c r="D392" s="328" t="s">
        <v>790</v>
      </c>
      <c r="E392" s="328" t="s">
        <v>3370</v>
      </c>
      <c r="F392" s="328" t="s">
        <v>3371</v>
      </c>
      <c r="G392" s="328" t="s">
        <v>147</v>
      </c>
      <c r="H392" s="328" t="s">
        <v>3372</v>
      </c>
      <c r="I392" s="329" t="s">
        <v>3373</v>
      </c>
      <c r="J392" s="329" t="s">
        <v>207</v>
      </c>
      <c r="K392" s="330" t="s">
        <v>212</v>
      </c>
      <c r="L392" s="330" t="s">
        <v>329</v>
      </c>
      <c r="M392" s="329" t="s">
        <v>790</v>
      </c>
      <c r="N392" s="329" t="s">
        <v>3370</v>
      </c>
    </row>
    <row r="393" spans="1:14">
      <c r="A393" s="371">
        <v>10391</v>
      </c>
      <c r="B393" s="336" t="s">
        <v>1494</v>
      </c>
      <c r="C393" s="336" t="s">
        <v>3374</v>
      </c>
      <c r="D393" s="328" t="s">
        <v>451</v>
      </c>
      <c r="E393" s="328" t="s">
        <v>1495</v>
      </c>
      <c r="F393" s="328" t="s">
        <v>3375</v>
      </c>
      <c r="G393" s="328" t="s">
        <v>20</v>
      </c>
      <c r="H393" s="328" t="s">
        <v>1494</v>
      </c>
      <c r="I393" s="329" t="s">
        <v>3374</v>
      </c>
      <c r="J393" s="329" t="s">
        <v>207</v>
      </c>
      <c r="K393" s="330" t="s">
        <v>212</v>
      </c>
      <c r="L393" s="330" t="s">
        <v>329</v>
      </c>
      <c r="M393" s="329" t="s">
        <v>451</v>
      </c>
      <c r="N393" s="329" t="s">
        <v>1495</v>
      </c>
    </row>
    <row r="394" spans="1:14">
      <c r="A394" s="371">
        <v>10392</v>
      </c>
      <c r="B394" s="336" t="s">
        <v>1494</v>
      </c>
      <c r="C394" s="336" t="s">
        <v>3374</v>
      </c>
      <c r="D394" s="328" t="s">
        <v>451</v>
      </c>
      <c r="E394" s="328" t="s">
        <v>1495</v>
      </c>
      <c r="F394" s="328" t="s">
        <v>3375</v>
      </c>
      <c r="G394" s="328" t="s">
        <v>147</v>
      </c>
      <c r="H394" s="328" t="s">
        <v>1494</v>
      </c>
      <c r="I394" s="329" t="s">
        <v>3374</v>
      </c>
      <c r="J394" s="329" t="s">
        <v>207</v>
      </c>
      <c r="K394" s="330" t="s">
        <v>212</v>
      </c>
      <c r="L394" s="330" t="s">
        <v>329</v>
      </c>
      <c r="M394" s="329" t="s">
        <v>451</v>
      </c>
      <c r="N394" s="329" t="s">
        <v>1495</v>
      </c>
    </row>
    <row r="395" spans="1:14">
      <c r="A395" s="371">
        <v>10393</v>
      </c>
      <c r="B395" s="336" t="s">
        <v>3313</v>
      </c>
      <c r="C395" s="336" t="s">
        <v>3314</v>
      </c>
      <c r="D395" s="328" t="s">
        <v>449</v>
      </c>
      <c r="E395" s="328" t="s">
        <v>3376</v>
      </c>
      <c r="F395" s="328" t="s">
        <v>3377</v>
      </c>
      <c r="G395" s="328" t="s">
        <v>147</v>
      </c>
      <c r="H395" s="328" t="s">
        <v>3378</v>
      </c>
      <c r="I395" s="329" t="s">
        <v>3379</v>
      </c>
      <c r="J395" s="329" t="s">
        <v>207</v>
      </c>
      <c r="K395" s="330" t="s">
        <v>212</v>
      </c>
      <c r="L395" s="330" t="s">
        <v>329</v>
      </c>
      <c r="M395" s="329" t="s">
        <v>449</v>
      </c>
      <c r="N395" s="329" t="s">
        <v>3376</v>
      </c>
    </row>
    <row r="396" spans="1:14">
      <c r="A396" s="371">
        <v>10394</v>
      </c>
      <c r="B396" s="336" t="s">
        <v>3380</v>
      </c>
      <c r="C396" s="336" t="s">
        <v>3381</v>
      </c>
      <c r="D396" s="328" t="s">
        <v>451</v>
      </c>
      <c r="E396" s="328" t="s">
        <v>3382</v>
      </c>
      <c r="F396" s="328" t="s">
        <v>3383</v>
      </c>
      <c r="G396" s="328" t="s">
        <v>20</v>
      </c>
      <c r="H396" s="328" t="s">
        <v>3380</v>
      </c>
      <c r="I396" s="329" t="s">
        <v>3381</v>
      </c>
      <c r="J396" s="329" t="s">
        <v>207</v>
      </c>
      <c r="K396" s="330" t="s">
        <v>212</v>
      </c>
      <c r="L396" s="330" t="s">
        <v>329</v>
      </c>
      <c r="M396" s="329" t="s">
        <v>451</v>
      </c>
      <c r="N396" s="329" t="s">
        <v>3382</v>
      </c>
    </row>
    <row r="397" spans="1:14">
      <c r="A397" s="371">
        <v>10395</v>
      </c>
      <c r="B397" s="336" t="s">
        <v>3384</v>
      </c>
      <c r="C397" s="336" t="s">
        <v>3385</v>
      </c>
      <c r="D397" s="328" t="s">
        <v>729</v>
      </c>
      <c r="E397" s="328" t="s">
        <v>3386</v>
      </c>
      <c r="F397" s="328" t="s">
        <v>3387</v>
      </c>
      <c r="G397" s="328" t="s">
        <v>147</v>
      </c>
      <c r="H397" s="328" t="s">
        <v>3384</v>
      </c>
      <c r="I397" s="329" t="s">
        <v>3385</v>
      </c>
      <c r="J397" s="329" t="s">
        <v>207</v>
      </c>
      <c r="K397" s="330" t="s">
        <v>212</v>
      </c>
      <c r="L397" s="330" t="s">
        <v>329</v>
      </c>
      <c r="M397" s="329" t="s">
        <v>729</v>
      </c>
      <c r="N397" s="329" t="s">
        <v>3386</v>
      </c>
    </row>
    <row r="398" spans="1:14">
      <c r="A398" s="371">
        <v>10396</v>
      </c>
      <c r="B398" s="336" t="s">
        <v>2304</v>
      </c>
      <c r="C398" s="336"/>
      <c r="D398" s="328" t="s">
        <v>482</v>
      </c>
      <c r="E398" s="328" t="s">
        <v>3388</v>
      </c>
      <c r="F398" s="328" t="s">
        <v>3389</v>
      </c>
      <c r="G398" s="328" t="s">
        <v>20</v>
      </c>
      <c r="H398" s="328" t="s">
        <v>3390</v>
      </c>
      <c r="I398" s="329" t="s">
        <v>3391</v>
      </c>
      <c r="J398" s="329" t="s">
        <v>207</v>
      </c>
      <c r="K398" s="330" t="s">
        <v>212</v>
      </c>
      <c r="L398" s="330" t="s">
        <v>329</v>
      </c>
      <c r="M398" s="329" t="s">
        <v>482</v>
      </c>
      <c r="N398" s="329" t="s">
        <v>3388</v>
      </c>
    </row>
    <row r="399" spans="1:14">
      <c r="A399" s="371">
        <v>10397</v>
      </c>
      <c r="B399" s="336" t="s">
        <v>2304</v>
      </c>
      <c r="C399" s="336"/>
      <c r="D399" s="328" t="s">
        <v>482</v>
      </c>
      <c r="E399" s="328" t="s">
        <v>3388</v>
      </c>
      <c r="F399" s="328" t="s">
        <v>3389</v>
      </c>
      <c r="G399" s="328" t="s">
        <v>147</v>
      </c>
      <c r="H399" s="328" t="s">
        <v>3390</v>
      </c>
      <c r="I399" s="329" t="s">
        <v>3391</v>
      </c>
      <c r="J399" s="329" t="s">
        <v>207</v>
      </c>
      <c r="K399" s="330" t="s">
        <v>212</v>
      </c>
      <c r="L399" s="330" t="s">
        <v>329</v>
      </c>
      <c r="M399" s="329" t="s">
        <v>482</v>
      </c>
      <c r="N399" s="329" t="s">
        <v>3388</v>
      </c>
    </row>
    <row r="400" spans="1:14">
      <c r="A400" s="371">
        <v>10398</v>
      </c>
      <c r="B400" s="336" t="s">
        <v>2304</v>
      </c>
      <c r="C400" s="336"/>
      <c r="D400" s="328" t="s">
        <v>482</v>
      </c>
      <c r="E400" s="328" t="s">
        <v>3392</v>
      </c>
      <c r="F400" s="328" t="s">
        <v>3393</v>
      </c>
      <c r="G400" s="328" t="s">
        <v>147</v>
      </c>
      <c r="H400" s="328" t="s">
        <v>3394</v>
      </c>
      <c r="I400" s="329" t="s">
        <v>3395</v>
      </c>
      <c r="J400" s="329" t="s">
        <v>207</v>
      </c>
      <c r="K400" s="330" t="s">
        <v>212</v>
      </c>
      <c r="L400" s="330" t="s">
        <v>329</v>
      </c>
      <c r="M400" s="329" t="s">
        <v>482</v>
      </c>
      <c r="N400" s="329" t="s">
        <v>3392</v>
      </c>
    </row>
    <row r="401" spans="1:14">
      <c r="A401" s="371">
        <v>10399</v>
      </c>
      <c r="B401" s="336" t="s">
        <v>1496</v>
      </c>
      <c r="C401" s="336" t="s">
        <v>3396</v>
      </c>
      <c r="D401" s="328" t="s">
        <v>330</v>
      </c>
      <c r="E401" s="328" t="s">
        <v>1497</v>
      </c>
      <c r="F401" s="328" t="s">
        <v>3397</v>
      </c>
      <c r="G401" s="328" t="s">
        <v>20</v>
      </c>
      <c r="H401" s="328" t="s">
        <v>1496</v>
      </c>
      <c r="I401" s="329" t="s">
        <v>3396</v>
      </c>
      <c r="J401" s="329" t="s">
        <v>207</v>
      </c>
      <c r="K401" s="340" t="s">
        <v>212</v>
      </c>
      <c r="L401" s="340" t="s">
        <v>329</v>
      </c>
      <c r="M401" s="341" t="s">
        <v>330</v>
      </c>
      <c r="N401" s="341" t="s">
        <v>1497</v>
      </c>
    </row>
    <row r="402" spans="1:14">
      <c r="A402" s="371">
        <v>10400</v>
      </c>
      <c r="B402" s="336" t="s">
        <v>1496</v>
      </c>
      <c r="C402" s="336" t="s">
        <v>3396</v>
      </c>
      <c r="D402" s="328" t="s">
        <v>330</v>
      </c>
      <c r="E402" s="328" t="s">
        <v>1497</v>
      </c>
      <c r="F402" s="328" t="s">
        <v>3397</v>
      </c>
      <c r="G402" s="328" t="s">
        <v>147</v>
      </c>
      <c r="H402" s="328" t="s">
        <v>1496</v>
      </c>
      <c r="I402" s="329" t="s">
        <v>3396</v>
      </c>
      <c r="J402" s="329" t="s">
        <v>207</v>
      </c>
      <c r="K402" s="330" t="s">
        <v>212</v>
      </c>
      <c r="L402" s="330" t="s">
        <v>329</v>
      </c>
      <c r="M402" s="329" t="s">
        <v>330</v>
      </c>
      <c r="N402" s="329" t="s">
        <v>1497</v>
      </c>
    </row>
    <row r="403" spans="1:14">
      <c r="A403" s="371">
        <v>10401</v>
      </c>
      <c r="B403" s="336" t="s">
        <v>1496</v>
      </c>
      <c r="C403" s="336" t="s">
        <v>3396</v>
      </c>
      <c r="D403" s="328" t="s">
        <v>330</v>
      </c>
      <c r="E403" s="328" t="s">
        <v>1497</v>
      </c>
      <c r="F403" s="328" t="s">
        <v>3397</v>
      </c>
      <c r="G403" s="328" t="s">
        <v>24</v>
      </c>
      <c r="H403" s="328" t="s">
        <v>1867</v>
      </c>
      <c r="I403" s="329" t="s">
        <v>3398</v>
      </c>
      <c r="J403" s="329" t="s">
        <v>207</v>
      </c>
      <c r="K403" s="330" t="s">
        <v>212</v>
      </c>
      <c r="L403" s="330" t="s">
        <v>329</v>
      </c>
      <c r="M403" s="329" t="s">
        <v>330</v>
      </c>
      <c r="N403" s="329" t="s">
        <v>1497</v>
      </c>
    </row>
    <row r="404" spans="1:14">
      <c r="A404" s="371">
        <v>10402</v>
      </c>
      <c r="B404" s="336" t="s">
        <v>1498</v>
      </c>
      <c r="C404" s="336" t="s">
        <v>3399</v>
      </c>
      <c r="D404" s="328" t="s">
        <v>729</v>
      </c>
      <c r="E404" s="328" t="s">
        <v>3400</v>
      </c>
      <c r="F404" s="328" t="s">
        <v>3401</v>
      </c>
      <c r="G404" s="328" t="s">
        <v>20</v>
      </c>
      <c r="H404" s="328" t="s">
        <v>1498</v>
      </c>
      <c r="I404" s="329" t="s">
        <v>3399</v>
      </c>
      <c r="J404" s="329" t="s">
        <v>207</v>
      </c>
      <c r="K404" s="330" t="s">
        <v>212</v>
      </c>
      <c r="L404" s="330" t="s">
        <v>329</v>
      </c>
      <c r="M404" s="329" t="s">
        <v>729</v>
      </c>
      <c r="N404" s="329" t="s">
        <v>3402</v>
      </c>
    </row>
    <row r="405" spans="1:14">
      <c r="A405" s="371">
        <v>10403</v>
      </c>
      <c r="B405" s="336" t="s">
        <v>1498</v>
      </c>
      <c r="C405" s="336" t="s">
        <v>3399</v>
      </c>
      <c r="D405" s="328" t="s">
        <v>729</v>
      </c>
      <c r="E405" s="328" t="s">
        <v>3400</v>
      </c>
      <c r="F405" s="328" t="s">
        <v>3401</v>
      </c>
      <c r="G405" s="328" t="s">
        <v>147</v>
      </c>
      <c r="H405" s="328" t="s">
        <v>1498</v>
      </c>
      <c r="I405" s="329" t="s">
        <v>3399</v>
      </c>
      <c r="J405" s="329" t="s">
        <v>207</v>
      </c>
      <c r="K405" s="330" t="s">
        <v>212</v>
      </c>
      <c r="L405" s="330" t="s">
        <v>329</v>
      </c>
      <c r="M405" s="329" t="s">
        <v>729</v>
      </c>
      <c r="N405" s="329" t="s">
        <v>3402</v>
      </c>
    </row>
    <row r="406" spans="1:14">
      <c r="A406" s="371">
        <v>10404</v>
      </c>
      <c r="B406" s="336" t="s">
        <v>2304</v>
      </c>
      <c r="C406" s="336"/>
      <c r="D406" s="328" t="s">
        <v>601</v>
      </c>
      <c r="E406" s="328" t="s">
        <v>3403</v>
      </c>
      <c r="F406" s="328" t="s">
        <v>3404</v>
      </c>
      <c r="G406" s="328" t="s">
        <v>147</v>
      </c>
      <c r="H406" s="328" t="s">
        <v>3405</v>
      </c>
      <c r="I406" s="329" t="s">
        <v>3406</v>
      </c>
      <c r="J406" s="329" t="s">
        <v>207</v>
      </c>
      <c r="K406" s="330" t="s">
        <v>212</v>
      </c>
      <c r="L406" s="330" t="s">
        <v>411</v>
      </c>
      <c r="M406" s="329" t="s">
        <v>601</v>
      </c>
      <c r="N406" s="329" t="s">
        <v>3403</v>
      </c>
    </row>
    <row r="407" spans="1:14">
      <c r="A407" s="371">
        <v>10405</v>
      </c>
      <c r="B407" s="336" t="s">
        <v>2304</v>
      </c>
      <c r="C407" s="336"/>
      <c r="D407" s="328" t="s">
        <v>3407</v>
      </c>
      <c r="E407" s="328" t="s">
        <v>3408</v>
      </c>
      <c r="F407" s="328" t="s">
        <v>3409</v>
      </c>
      <c r="G407" s="328" t="s">
        <v>20</v>
      </c>
      <c r="H407" s="328" t="s">
        <v>3410</v>
      </c>
      <c r="I407" s="329" t="s">
        <v>3411</v>
      </c>
      <c r="J407" s="329" t="s">
        <v>207</v>
      </c>
      <c r="K407" s="330" t="s">
        <v>212</v>
      </c>
      <c r="L407" s="330" t="s">
        <v>411</v>
      </c>
      <c r="M407" s="329" t="s">
        <v>3407</v>
      </c>
      <c r="N407" s="329" t="s">
        <v>3408</v>
      </c>
    </row>
    <row r="408" spans="1:14">
      <c r="A408" s="371">
        <v>10406</v>
      </c>
      <c r="B408" s="336" t="s">
        <v>2304</v>
      </c>
      <c r="C408" s="336"/>
      <c r="D408" s="328" t="s">
        <v>3407</v>
      </c>
      <c r="E408" s="328" t="s">
        <v>3408</v>
      </c>
      <c r="F408" s="328" t="s">
        <v>3409</v>
      </c>
      <c r="G408" s="328" t="s">
        <v>147</v>
      </c>
      <c r="H408" s="328" t="s">
        <v>3410</v>
      </c>
      <c r="I408" s="329" t="s">
        <v>3411</v>
      </c>
      <c r="J408" s="329" t="s">
        <v>207</v>
      </c>
      <c r="K408" s="330" t="s">
        <v>212</v>
      </c>
      <c r="L408" s="330" t="s">
        <v>411</v>
      </c>
      <c r="M408" s="329" t="s">
        <v>3407</v>
      </c>
      <c r="N408" s="329" t="s">
        <v>3408</v>
      </c>
    </row>
    <row r="409" spans="1:14">
      <c r="A409" s="371">
        <v>10407</v>
      </c>
      <c r="B409" s="336" t="s">
        <v>2304</v>
      </c>
      <c r="C409" s="336"/>
      <c r="D409" s="328" t="s">
        <v>3412</v>
      </c>
      <c r="E409" s="328" t="s">
        <v>3413</v>
      </c>
      <c r="F409" s="328" t="s">
        <v>3414</v>
      </c>
      <c r="G409" s="328" t="s">
        <v>20</v>
      </c>
      <c r="H409" s="328" t="s">
        <v>3415</v>
      </c>
      <c r="I409" s="329" t="s">
        <v>3416</v>
      </c>
      <c r="J409" s="329" t="s">
        <v>207</v>
      </c>
      <c r="K409" s="330" t="s">
        <v>212</v>
      </c>
      <c r="L409" s="330" t="s">
        <v>411</v>
      </c>
      <c r="M409" s="329" t="s">
        <v>3412</v>
      </c>
      <c r="N409" s="329" t="s">
        <v>3413</v>
      </c>
    </row>
    <row r="410" spans="1:14">
      <c r="A410" s="371">
        <v>10408</v>
      </c>
      <c r="B410" s="336" t="s">
        <v>2304</v>
      </c>
      <c r="C410" s="336"/>
      <c r="D410" s="328" t="s">
        <v>3412</v>
      </c>
      <c r="E410" s="328" t="s">
        <v>3413</v>
      </c>
      <c r="F410" s="328" t="s">
        <v>3414</v>
      </c>
      <c r="G410" s="328" t="s">
        <v>147</v>
      </c>
      <c r="H410" s="328" t="s">
        <v>3415</v>
      </c>
      <c r="I410" s="329" t="s">
        <v>3416</v>
      </c>
      <c r="J410" s="329" t="s">
        <v>207</v>
      </c>
      <c r="K410" s="330" t="s">
        <v>212</v>
      </c>
      <c r="L410" s="330" t="s">
        <v>411</v>
      </c>
      <c r="M410" s="329" t="s">
        <v>3412</v>
      </c>
      <c r="N410" s="329" t="s">
        <v>3413</v>
      </c>
    </row>
    <row r="411" spans="1:14">
      <c r="A411" s="371">
        <v>10409</v>
      </c>
      <c r="B411" s="336" t="s">
        <v>3417</v>
      </c>
      <c r="C411" s="336" t="s">
        <v>3418</v>
      </c>
      <c r="D411" s="328" t="s">
        <v>1798</v>
      </c>
      <c r="E411" s="328" t="s">
        <v>3419</v>
      </c>
      <c r="F411" s="328" t="s">
        <v>3420</v>
      </c>
      <c r="G411" s="328" t="s">
        <v>20</v>
      </c>
      <c r="H411" s="328" t="s">
        <v>1069</v>
      </c>
      <c r="I411" s="329" t="s">
        <v>3421</v>
      </c>
      <c r="J411" s="329" t="s">
        <v>207</v>
      </c>
      <c r="K411" s="330" t="s">
        <v>212</v>
      </c>
      <c r="L411" s="330" t="s">
        <v>411</v>
      </c>
      <c r="M411" s="329" t="s">
        <v>1798</v>
      </c>
      <c r="N411" s="329" t="s">
        <v>1797</v>
      </c>
    </row>
    <row r="412" spans="1:14">
      <c r="A412" s="371">
        <v>10410</v>
      </c>
      <c r="B412" s="336" t="s">
        <v>3417</v>
      </c>
      <c r="C412" s="336" t="s">
        <v>3418</v>
      </c>
      <c r="D412" s="328" t="s">
        <v>1798</v>
      </c>
      <c r="E412" s="328" t="s">
        <v>3419</v>
      </c>
      <c r="F412" s="328" t="s">
        <v>3420</v>
      </c>
      <c r="G412" s="328" t="s">
        <v>21</v>
      </c>
      <c r="H412" s="328" t="s">
        <v>1069</v>
      </c>
      <c r="I412" s="329" t="s">
        <v>3422</v>
      </c>
      <c r="J412" s="329" t="s">
        <v>207</v>
      </c>
      <c r="K412" s="330" t="s">
        <v>212</v>
      </c>
      <c r="L412" s="330" t="s">
        <v>411</v>
      </c>
      <c r="M412" s="329" t="s">
        <v>1798</v>
      </c>
      <c r="N412" s="329" t="s">
        <v>1797</v>
      </c>
    </row>
    <row r="413" spans="1:14">
      <c r="A413" s="371">
        <v>10411</v>
      </c>
      <c r="B413" s="336" t="s">
        <v>3417</v>
      </c>
      <c r="C413" s="336" t="s">
        <v>3418</v>
      </c>
      <c r="D413" s="328" t="s">
        <v>1798</v>
      </c>
      <c r="E413" s="328" t="s">
        <v>3419</v>
      </c>
      <c r="F413" s="328" t="s">
        <v>3420</v>
      </c>
      <c r="G413" s="328" t="s">
        <v>142</v>
      </c>
      <c r="H413" s="328" t="s">
        <v>3423</v>
      </c>
      <c r="I413" s="329" t="s">
        <v>3422</v>
      </c>
      <c r="J413" s="329" t="s">
        <v>207</v>
      </c>
      <c r="K413" s="330" t="s">
        <v>212</v>
      </c>
      <c r="L413" s="330" t="s">
        <v>411</v>
      </c>
      <c r="M413" s="329" t="s">
        <v>1798</v>
      </c>
      <c r="N413" s="329" t="s">
        <v>1797</v>
      </c>
    </row>
    <row r="414" spans="1:14">
      <c r="A414" s="371">
        <v>10412</v>
      </c>
      <c r="B414" s="336" t="s">
        <v>2304</v>
      </c>
      <c r="C414" s="336"/>
      <c r="D414" s="328" t="s">
        <v>3424</v>
      </c>
      <c r="E414" s="328" t="s">
        <v>3425</v>
      </c>
      <c r="F414" s="328" t="s">
        <v>3426</v>
      </c>
      <c r="G414" s="328" t="s">
        <v>147</v>
      </c>
      <c r="H414" s="328" t="s">
        <v>3427</v>
      </c>
      <c r="I414" s="329" t="s">
        <v>3428</v>
      </c>
      <c r="J414" s="329" t="s">
        <v>207</v>
      </c>
      <c r="K414" s="330" t="s">
        <v>212</v>
      </c>
      <c r="L414" s="330" t="s">
        <v>411</v>
      </c>
      <c r="M414" s="329" t="s">
        <v>3424</v>
      </c>
      <c r="N414" s="329" t="s">
        <v>3425</v>
      </c>
    </row>
    <row r="415" spans="1:14">
      <c r="A415" s="371">
        <v>10413</v>
      </c>
      <c r="B415" s="336" t="s">
        <v>3429</v>
      </c>
      <c r="C415" s="336" t="s">
        <v>3430</v>
      </c>
      <c r="D415" s="328" t="s">
        <v>3431</v>
      </c>
      <c r="E415" s="328" t="s">
        <v>3432</v>
      </c>
      <c r="F415" s="328" t="s">
        <v>3433</v>
      </c>
      <c r="G415" s="328" t="s">
        <v>20</v>
      </c>
      <c r="H415" s="328" t="s">
        <v>3434</v>
      </c>
      <c r="I415" s="329" t="s">
        <v>3435</v>
      </c>
      <c r="J415" s="329" t="s">
        <v>207</v>
      </c>
      <c r="K415" s="330" t="s">
        <v>212</v>
      </c>
      <c r="L415" s="330" t="s">
        <v>411</v>
      </c>
      <c r="M415" s="329" t="s">
        <v>3431</v>
      </c>
      <c r="N415" s="329" t="s">
        <v>3432</v>
      </c>
    </row>
    <row r="416" spans="1:14">
      <c r="A416" s="371">
        <v>10414</v>
      </c>
      <c r="B416" s="336" t="s">
        <v>3429</v>
      </c>
      <c r="C416" s="336" t="s">
        <v>3430</v>
      </c>
      <c r="D416" s="328" t="s">
        <v>3431</v>
      </c>
      <c r="E416" s="328" t="s">
        <v>3432</v>
      </c>
      <c r="F416" s="328" t="s">
        <v>3433</v>
      </c>
      <c r="G416" s="328" t="s">
        <v>147</v>
      </c>
      <c r="H416" s="328" t="s">
        <v>3434</v>
      </c>
      <c r="I416" s="329" t="s">
        <v>3435</v>
      </c>
      <c r="J416" s="329" t="s">
        <v>207</v>
      </c>
      <c r="K416" s="330" t="s">
        <v>212</v>
      </c>
      <c r="L416" s="330" t="s">
        <v>411</v>
      </c>
      <c r="M416" s="329" t="s">
        <v>3431</v>
      </c>
      <c r="N416" s="329" t="s">
        <v>3432</v>
      </c>
    </row>
    <row r="417" spans="1:14">
      <c r="A417" s="371">
        <v>10415</v>
      </c>
      <c r="B417" s="336" t="s">
        <v>1499</v>
      </c>
      <c r="C417" s="336" t="s">
        <v>3436</v>
      </c>
      <c r="D417" s="328" t="s">
        <v>1310</v>
      </c>
      <c r="E417" s="328" t="s">
        <v>1500</v>
      </c>
      <c r="F417" s="328" t="s">
        <v>3437</v>
      </c>
      <c r="G417" s="328" t="s">
        <v>20</v>
      </c>
      <c r="H417" s="328" t="s">
        <v>1499</v>
      </c>
      <c r="I417" s="329" t="s">
        <v>3436</v>
      </c>
      <c r="J417" s="329" t="s">
        <v>207</v>
      </c>
      <c r="K417" s="330" t="s">
        <v>212</v>
      </c>
      <c r="L417" s="330" t="s">
        <v>411</v>
      </c>
      <c r="M417" s="329" t="s">
        <v>1310</v>
      </c>
      <c r="N417" s="329" t="s">
        <v>1500</v>
      </c>
    </row>
    <row r="418" spans="1:14">
      <c r="A418" s="371">
        <v>10416</v>
      </c>
      <c r="B418" s="336" t="s">
        <v>3438</v>
      </c>
      <c r="C418" s="336" t="s">
        <v>3439</v>
      </c>
      <c r="D418" s="328" t="s">
        <v>3440</v>
      </c>
      <c r="E418" s="328" t="s">
        <v>3441</v>
      </c>
      <c r="F418" s="328" t="s">
        <v>3442</v>
      </c>
      <c r="G418" s="328" t="s">
        <v>20</v>
      </c>
      <c r="H418" s="328" t="s">
        <v>3438</v>
      </c>
      <c r="I418" s="329" t="s">
        <v>3439</v>
      </c>
      <c r="J418" s="329" t="s">
        <v>207</v>
      </c>
      <c r="K418" s="330" t="s">
        <v>212</v>
      </c>
      <c r="L418" s="330" t="s">
        <v>411</v>
      </c>
      <c r="M418" s="329" t="s">
        <v>3440</v>
      </c>
      <c r="N418" s="329" t="s">
        <v>3441</v>
      </c>
    </row>
    <row r="419" spans="1:14">
      <c r="A419" s="371">
        <v>10417</v>
      </c>
      <c r="B419" s="336" t="s">
        <v>3438</v>
      </c>
      <c r="C419" s="336" t="s">
        <v>3439</v>
      </c>
      <c r="D419" s="328" t="s">
        <v>3440</v>
      </c>
      <c r="E419" s="328" t="s">
        <v>3441</v>
      </c>
      <c r="F419" s="328" t="s">
        <v>3442</v>
      </c>
      <c r="G419" s="328" t="s">
        <v>147</v>
      </c>
      <c r="H419" s="328" t="s">
        <v>3443</v>
      </c>
      <c r="I419" s="329" t="s">
        <v>3444</v>
      </c>
      <c r="J419" s="329" t="s">
        <v>207</v>
      </c>
      <c r="K419" s="330" t="s">
        <v>212</v>
      </c>
      <c r="L419" s="330" t="s">
        <v>411</v>
      </c>
      <c r="M419" s="329" t="s">
        <v>3440</v>
      </c>
      <c r="N419" s="329" t="s">
        <v>3441</v>
      </c>
    </row>
    <row r="420" spans="1:14">
      <c r="A420" s="371">
        <v>10418</v>
      </c>
      <c r="B420" s="336" t="s">
        <v>2304</v>
      </c>
      <c r="C420" s="336"/>
      <c r="D420" s="328" t="s">
        <v>1503</v>
      </c>
      <c r="E420" s="328" t="s">
        <v>1502</v>
      </c>
      <c r="F420" s="328" t="s">
        <v>3445</v>
      </c>
      <c r="G420" s="328" t="s">
        <v>20</v>
      </c>
      <c r="H420" s="328" t="s">
        <v>1501</v>
      </c>
      <c r="I420" s="329" t="s">
        <v>3446</v>
      </c>
      <c r="J420" s="329" t="s">
        <v>207</v>
      </c>
      <c r="K420" s="330" t="s">
        <v>212</v>
      </c>
      <c r="L420" s="330" t="s">
        <v>411</v>
      </c>
      <c r="M420" s="329" t="s">
        <v>1503</v>
      </c>
      <c r="N420" s="329" t="s">
        <v>1502</v>
      </c>
    </row>
    <row r="421" spans="1:14">
      <c r="A421" s="371">
        <v>10419</v>
      </c>
      <c r="B421" s="336" t="s">
        <v>2304</v>
      </c>
      <c r="C421" s="336"/>
      <c r="D421" s="328" t="s">
        <v>1503</v>
      </c>
      <c r="E421" s="328" t="s">
        <v>1502</v>
      </c>
      <c r="F421" s="328" t="s">
        <v>3445</v>
      </c>
      <c r="G421" s="328" t="s">
        <v>147</v>
      </c>
      <c r="H421" s="328" t="s">
        <v>1501</v>
      </c>
      <c r="I421" s="329" t="s">
        <v>3446</v>
      </c>
      <c r="J421" s="329" t="s">
        <v>207</v>
      </c>
      <c r="K421" s="340" t="s">
        <v>212</v>
      </c>
      <c r="L421" s="340" t="s">
        <v>411</v>
      </c>
      <c r="M421" s="341" t="s">
        <v>1503</v>
      </c>
      <c r="N421" s="341" t="s">
        <v>1502</v>
      </c>
    </row>
    <row r="422" spans="1:14">
      <c r="A422" s="371">
        <v>10420</v>
      </c>
      <c r="B422" s="336" t="s">
        <v>1504</v>
      </c>
      <c r="C422" s="336" t="s">
        <v>3447</v>
      </c>
      <c r="D422" s="328" t="s">
        <v>761</v>
      </c>
      <c r="E422" s="328" t="s">
        <v>1505</v>
      </c>
      <c r="F422" s="328" t="s">
        <v>3448</v>
      </c>
      <c r="G422" s="328" t="s">
        <v>20</v>
      </c>
      <c r="H422" s="328" t="s">
        <v>1504</v>
      </c>
      <c r="I422" s="329" t="s">
        <v>3447</v>
      </c>
      <c r="J422" s="329" t="s">
        <v>207</v>
      </c>
      <c r="K422" s="330" t="s">
        <v>212</v>
      </c>
      <c r="L422" s="330" t="s">
        <v>411</v>
      </c>
      <c r="M422" s="329" t="s">
        <v>761</v>
      </c>
      <c r="N422" s="329" t="s">
        <v>1505</v>
      </c>
    </row>
    <row r="423" spans="1:14">
      <c r="A423" s="371">
        <v>10421</v>
      </c>
      <c r="B423" s="336" t="s">
        <v>1504</v>
      </c>
      <c r="C423" s="336" t="s">
        <v>3447</v>
      </c>
      <c r="D423" s="328" t="s">
        <v>761</v>
      </c>
      <c r="E423" s="328" t="s">
        <v>1505</v>
      </c>
      <c r="F423" s="328" t="s">
        <v>3448</v>
      </c>
      <c r="G423" s="328" t="s">
        <v>147</v>
      </c>
      <c r="H423" s="328" t="s">
        <v>3449</v>
      </c>
      <c r="I423" s="329" t="s">
        <v>3450</v>
      </c>
      <c r="J423" s="329" t="s">
        <v>207</v>
      </c>
      <c r="K423" s="330" t="s">
        <v>212</v>
      </c>
      <c r="L423" s="330" t="s">
        <v>411</v>
      </c>
      <c r="M423" s="329" t="s">
        <v>761</v>
      </c>
      <c r="N423" s="329" t="s">
        <v>1505</v>
      </c>
    </row>
    <row r="424" spans="1:14">
      <c r="A424" s="371">
        <v>10422</v>
      </c>
      <c r="B424" s="336" t="s">
        <v>2304</v>
      </c>
      <c r="C424" s="336"/>
      <c r="D424" s="328" t="s">
        <v>3451</v>
      </c>
      <c r="E424" s="328" t="s">
        <v>3452</v>
      </c>
      <c r="F424" s="328" t="s">
        <v>3453</v>
      </c>
      <c r="G424" s="328" t="s">
        <v>147</v>
      </c>
      <c r="H424" s="328" t="s">
        <v>3454</v>
      </c>
      <c r="I424" s="329" t="s">
        <v>3455</v>
      </c>
      <c r="J424" s="329" t="s">
        <v>207</v>
      </c>
      <c r="K424" s="330" t="s">
        <v>212</v>
      </c>
      <c r="L424" s="330" t="s">
        <v>411</v>
      </c>
      <c r="M424" s="329" t="s">
        <v>3451</v>
      </c>
      <c r="N424" s="329" t="s">
        <v>3452</v>
      </c>
    </row>
    <row r="425" spans="1:14">
      <c r="A425" s="371">
        <v>10423</v>
      </c>
      <c r="B425" s="336" t="s">
        <v>3417</v>
      </c>
      <c r="C425" s="336" t="s">
        <v>3456</v>
      </c>
      <c r="D425" s="328" t="s">
        <v>1798</v>
      </c>
      <c r="E425" s="328" t="s">
        <v>3419</v>
      </c>
      <c r="F425" s="328" t="s">
        <v>3457</v>
      </c>
      <c r="G425" s="328" t="s">
        <v>20</v>
      </c>
      <c r="H425" s="328" t="s">
        <v>1799</v>
      </c>
      <c r="I425" s="329" t="s">
        <v>3458</v>
      </c>
      <c r="J425" s="329" t="s">
        <v>207</v>
      </c>
      <c r="K425" s="330" t="s">
        <v>212</v>
      </c>
      <c r="L425" s="330" t="s">
        <v>411</v>
      </c>
      <c r="M425" s="329" t="s">
        <v>1800</v>
      </c>
      <c r="N425" s="329" t="s">
        <v>3459</v>
      </c>
    </row>
    <row r="426" spans="1:14">
      <c r="A426" s="371">
        <v>10424</v>
      </c>
      <c r="B426" s="336" t="s">
        <v>3417</v>
      </c>
      <c r="C426" s="336" t="s">
        <v>3456</v>
      </c>
      <c r="D426" s="328" t="s">
        <v>1798</v>
      </c>
      <c r="E426" s="328" t="s">
        <v>3419</v>
      </c>
      <c r="F426" s="328" t="s">
        <v>3457</v>
      </c>
      <c r="G426" s="328" t="s">
        <v>21</v>
      </c>
      <c r="H426" s="328" t="s">
        <v>1799</v>
      </c>
      <c r="I426" s="329" t="s">
        <v>3458</v>
      </c>
      <c r="J426" s="329" t="s">
        <v>207</v>
      </c>
      <c r="K426" s="330" t="s">
        <v>212</v>
      </c>
      <c r="L426" s="330" t="s">
        <v>411</v>
      </c>
      <c r="M426" s="329" t="s">
        <v>1800</v>
      </c>
      <c r="N426" s="329" t="s">
        <v>3459</v>
      </c>
    </row>
    <row r="427" spans="1:14">
      <c r="A427" s="371">
        <v>10425</v>
      </c>
      <c r="B427" s="336" t="s">
        <v>3417</v>
      </c>
      <c r="C427" s="336" t="s">
        <v>3456</v>
      </c>
      <c r="D427" s="328" t="s">
        <v>1798</v>
      </c>
      <c r="E427" s="328" t="s">
        <v>3419</v>
      </c>
      <c r="F427" s="328" t="s">
        <v>3457</v>
      </c>
      <c r="G427" s="328" t="s">
        <v>147</v>
      </c>
      <c r="H427" s="328" t="s">
        <v>3460</v>
      </c>
      <c r="I427" s="329" t="s">
        <v>3458</v>
      </c>
      <c r="J427" s="329" t="s">
        <v>207</v>
      </c>
      <c r="K427" s="330" t="s">
        <v>212</v>
      </c>
      <c r="L427" s="330" t="s">
        <v>411</v>
      </c>
      <c r="M427" s="329" t="s">
        <v>1800</v>
      </c>
      <c r="N427" s="329" t="s">
        <v>3459</v>
      </c>
    </row>
    <row r="428" spans="1:14">
      <c r="A428" s="371">
        <v>10426</v>
      </c>
      <c r="B428" s="336" t="s">
        <v>2304</v>
      </c>
      <c r="C428" s="336"/>
      <c r="D428" s="328" t="s">
        <v>1703</v>
      </c>
      <c r="E428" s="328" t="s">
        <v>3461</v>
      </c>
      <c r="F428" s="328" t="s">
        <v>3462</v>
      </c>
      <c r="G428" s="328" t="s">
        <v>147</v>
      </c>
      <c r="H428" s="328" t="s">
        <v>3463</v>
      </c>
      <c r="I428" s="329" t="s">
        <v>3464</v>
      </c>
      <c r="J428" s="329" t="s">
        <v>207</v>
      </c>
      <c r="K428" s="330" t="s">
        <v>212</v>
      </c>
      <c r="L428" s="330" t="s">
        <v>411</v>
      </c>
      <c r="M428" s="329" t="s">
        <v>1703</v>
      </c>
      <c r="N428" s="329" t="s">
        <v>3461</v>
      </c>
    </row>
    <row r="429" spans="1:14">
      <c r="A429" s="371">
        <v>10427</v>
      </c>
      <c r="B429" s="336" t="s">
        <v>1801</v>
      </c>
      <c r="C429" s="336" t="s">
        <v>3465</v>
      </c>
      <c r="D429" s="328" t="s">
        <v>1803</v>
      </c>
      <c r="E429" s="328" t="s">
        <v>1802</v>
      </c>
      <c r="F429" s="328" t="s">
        <v>3466</v>
      </c>
      <c r="G429" s="328" t="s">
        <v>20</v>
      </c>
      <c r="H429" s="328" t="s">
        <v>1801</v>
      </c>
      <c r="I429" s="329" t="s">
        <v>3465</v>
      </c>
      <c r="J429" s="329" t="s">
        <v>207</v>
      </c>
      <c r="K429" s="330" t="s">
        <v>212</v>
      </c>
      <c r="L429" s="330" t="s">
        <v>411</v>
      </c>
      <c r="M429" s="329" t="s">
        <v>1803</v>
      </c>
      <c r="N429" s="329" t="s">
        <v>1802</v>
      </c>
    </row>
    <row r="430" spans="1:14">
      <c r="A430" s="371">
        <v>10428</v>
      </c>
      <c r="B430" s="336" t="s">
        <v>1801</v>
      </c>
      <c r="C430" s="336" t="s">
        <v>3465</v>
      </c>
      <c r="D430" s="337" t="s">
        <v>1803</v>
      </c>
      <c r="E430" s="337" t="s">
        <v>1802</v>
      </c>
      <c r="F430" s="337" t="s">
        <v>3466</v>
      </c>
      <c r="G430" s="337" t="s">
        <v>21</v>
      </c>
      <c r="H430" s="337" t="s">
        <v>1801</v>
      </c>
      <c r="I430" s="338" t="s">
        <v>3465</v>
      </c>
      <c r="J430" s="338" t="s">
        <v>207</v>
      </c>
      <c r="K430" s="339" t="s">
        <v>212</v>
      </c>
      <c r="L430" s="339" t="s">
        <v>411</v>
      </c>
      <c r="M430" s="336" t="s">
        <v>1803</v>
      </c>
      <c r="N430" s="338" t="s">
        <v>1802</v>
      </c>
    </row>
    <row r="431" spans="1:14">
      <c r="A431" s="371">
        <v>10429</v>
      </c>
      <c r="B431" s="336" t="s">
        <v>1801</v>
      </c>
      <c r="C431" s="336" t="s">
        <v>3465</v>
      </c>
      <c r="D431" s="328" t="s">
        <v>1803</v>
      </c>
      <c r="E431" s="328" t="s">
        <v>1802</v>
      </c>
      <c r="F431" s="328" t="s">
        <v>3466</v>
      </c>
      <c r="G431" s="328" t="s">
        <v>147</v>
      </c>
      <c r="H431" s="328" t="s">
        <v>1801</v>
      </c>
      <c r="I431" s="329" t="s">
        <v>3465</v>
      </c>
      <c r="J431" s="329" t="s">
        <v>207</v>
      </c>
      <c r="K431" s="330" t="s">
        <v>212</v>
      </c>
      <c r="L431" s="330" t="s">
        <v>411</v>
      </c>
      <c r="M431" s="329" t="s">
        <v>1803</v>
      </c>
      <c r="N431" s="329" t="s">
        <v>1802</v>
      </c>
    </row>
    <row r="432" spans="1:14">
      <c r="A432" s="371">
        <v>10430</v>
      </c>
      <c r="B432" s="336" t="s">
        <v>1506</v>
      </c>
      <c r="C432" s="336" t="s">
        <v>3467</v>
      </c>
      <c r="D432" s="328" t="s">
        <v>1508</v>
      </c>
      <c r="E432" s="328" t="s">
        <v>1507</v>
      </c>
      <c r="F432" s="328" t="s">
        <v>3468</v>
      </c>
      <c r="G432" s="328" t="s">
        <v>20</v>
      </c>
      <c r="H432" s="328" t="s">
        <v>1506</v>
      </c>
      <c r="I432" s="329" t="s">
        <v>3467</v>
      </c>
      <c r="J432" s="329" t="s">
        <v>207</v>
      </c>
      <c r="K432" s="330" t="s">
        <v>212</v>
      </c>
      <c r="L432" s="330" t="s">
        <v>411</v>
      </c>
      <c r="M432" s="329" t="s">
        <v>1508</v>
      </c>
      <c r="N432" s="329" t="s">
        <v>1507</v>
      </c>
    </row>
    <row r="433" spans="1:14">
      <c r="A433" s="371">
        <v>10431</v>
      </c>
      <c r="B433" s="336" t="s">
        <v>1506</v>
      </c>
      <c r="C433" s="336" t="s">
        <v>3467</v>
      </c>
      <c r="D433" s="328" t="s">
        <v>1508</v>
      </c>
      <c r="E433" s="328" t="s">
        <v>1507</v>
      </c>
      <c r="F433" s="328" t="s">
        <v>3468</v>
      </c>
      <c r="G433" s="328" t="s">
        <v>147</v>
      </c>
      <c r="H433" s="328" t="s">
        <v>1506</v>
      </c>
      <c r="I433" s="329" t="s">
        <v>3467</v>
      </c>
      <c r="J433" s="329" t="s">
        <v>207</v>
      </c>
      <c r="K433" s="330" t="s">
        <v>212</v>
      </c>
      <c r="L433" s="330" t="s">
        <v>411</v>
      </c>
      <c r="M433" s="329" t="s">
        <v>1508</v>
      </c>
      <c r="N433" s="329" t="s">
        <v>1507</v>
      </c>
    </row>
    <row r="434" spans="1:14">
      <c r="A434" s="371">
        <v>10432</v>
      </c>
      <c r="B434" s="336" t="s">
        <v>2304</v>
      </c>
      <c r="C434" s="336"/>
      <c r="D434" s="328" t="s">
        <v>1511</v>
      </c>
      <c r="E434" s="328" t="s">
        <v>1510</v>
      </c>
      <c r="F434" s="328" t="s">
        <v>3469</v>
      </c>
      <c r="G434" s="328" t="s">
        <v>20</v>
      </c>
      <c r="H434" s="328" t="s">
        <v>1509</v>
      </c>
      <c r="I434" s="329" t="s">
        <v>3470</v>
      </c>
      <c r="J434" s="329" t="s">
        <v>207</v>
      </c>
      <c r="K434" s="330" t="s">
        <v>212</v>
      </c>
      <c r="L434" s="330" t="s">
        <v>411</v>
      </c>
      <c r="M434" s="329" t="s">
        <v>1511</v>
      </c>
      <c r="N434" s="329" t="s">
        <v>1510</v>
      </c>
    </row>
    <row r="435" spans="1:14">
      <c r="A435" s="371">
        <v>10433</v>
      </c>
      <c r="B435" s="336" t="s">
        <v>2304</v>
      </c>
      <c r="C435" s="336"/>
      <c r="D435" s="328" t="s">
        <v>1511</v>
      </c>
      <c r="E435" s="328" t="s">
        <v>1510</v>
      </c>
      <c r="F435" s="328" t="s">
        <v>3469</v>
      </c>
      <c r="G435" s="328" t="s">
        <v>147</v>
      </c>
      <c r="H435" s="328" t="s">
        <v>1509</v>
      </c>
      <c r="I435" s="329" t="s">
        <v>3470</v>
      </c>
      <c r="J435" s="329" t="s">
        <v>207</v>
      </c>
      <c r="K435" s="330" t="s">
        <v>212</v>
      </c>
      <c r="L435" s="330" t="s">
        <v>411</v>
      </c>
      <c r="M435" s="329" t="s">
        <v>1511</v>
      </c>
      <c r="N435" s="329" t="s">
        <v>1510</v>
      </c>
    </row>
    <row r="436" spans="1:14">
      <c r="A436" s="371">
        <v>10434</v>
      </c>
      <c r="B436" s="336" t="s">
        <v>2304</v>
      </c>
      <c r="C436" s="336"/>
      <c r="D436" s="328" t="s">
        <v>3471</v>
      </c>
      <c r="E436" s="328" t="s">
        <v>3472</v>
      </c>
      <c r="F436" s="328" t="s">
        <v>3473</v>
      </c>
      <c r="G436" s="328" t="s">
        <v>147</v>
      </c>
      <c r="H436" s="328" t="s">
        <v>3474</v>
      </c>
      <c r="I436" s="329" t="s">
        <v>3475</v>
      </c>
      <c r="J436" s="329" t="s">
        <v>207</v>
      </c>
      <c r="K436" s="330" t="s">
        <v>212</v>
      </c>
      <c r="L436" s="330" t="s">
        <v>411</v>
      </c>
      <c r="M436" s="329" t="s">
        <v>3471</v>
      </c>
      <c r="N436" s="329" t="s">
        <v>3472</v>
      </c>
    </row>
    <row r="437" spans="1:14">
      <c r="A437" s="371">
        <v>10435</v>
      </c>
      <c r="B437" s="336" t="s">
        <v>2304</v>
      </c>
      <c r="C437" s="336"/>
      <c r="D437" s="328" t="s">
        <v>730</v>
      </c>
      <c r="E437" s="328" t="s">
        <v>3476</v>
      </c>
      <c r="F437" s="328" t="s">
        <v>3477</v>
      </c>
      <c r="G437" s="328" t="s">
        <v>147</v>
      </c>
      <c r="H437" s="328" t="s">
        <v>3478</v>
      </c>
      <c r="I437" s="329" t="s">
        <v>3479</v>
      </c>
      <c r="J437" s="329" t="s">
        <v>207</v>
      </c>
      <c r="K437" s="330" t="s">
        <v>212</v>
      </c>
      <c r="L437" s="330" t="s">
        <v>411</v>
      </c>
      <c r="M437" s="329" t="s">
        <v>730</v>
      </c>
      <c r="N437" s="329" t="s">
        <v>3476</v>
      </c>
    </row>
    <row r="438" spans="1:14">
      <c r="A438" s="371">
        <v>10436</v>
      </c>
      <c r="B438" s="336" t="s">
        <v>3480</v>
      </c>
      <c r="C438" s="336" t="s">
        <v>3481</v>
      </c>
      <c r="D438" s="328" t="s">
        <v>3482</v>
      </c>
      <c r="E438" s="328" t="s">
        <v>3483</v>
      </c>
      <c r="F438" s="328" t="s">
        <v>3484</v>
      </c>
      <c r="G438" s="328" t="s">
        <v>21</v>
      </c>
      <c r="H438" s="328" t="s">
        <v>2156</v>
      </c>
      <c r="I438" s="329" t="s">
        <v>3485</v>
      </c>
      <c r="J438" s="329" t="s">
        <v>207</v>
      </c>
      <c r="K438" s="330" t="s">
        <v>212</v>
      </c>
      <c r="L438" s="330" t="s">
        <v>411</v>
      </c>
      <c r="M438" s="329" t="s">
        <v>730</v>
      </c>
      <c r="N438" s="329" t="s">
        <v>3486</v>
      </c>
    </row>
    <row r="439" spans="1:14">
      <c r="A439" s="371">
        <v>10437</v>
      </c>
      <c r="B439" s="336" t="s">
        <v>3480</v>
      </c>
      <c r="C439" s="336" t="s">
        <v>3481</v>
      </c>
      <c r="D439" s="328" t="s">
        <v>3482</v>
      </c>
      <c r="E439" s="328" t="s">
        <v>3483</v>
      </c>
      <c r="F439" s="328" t="s">
        <v>3484</v>
      </c>
      <c r="G439" s="328" t="s">
        <v>142</v>
      </c>
      <c r="H439" s="328" t="s">
        <v>3487</v>
      </c>
      <c r="I439" s="329" t="s">
        <v>3488</v>
      </c>
      <c r="J439" s="329" t="s">
        <v>207</v>
      </c>
      <c r="K439" s="330" t="s">
        <v>212</v>
      </c>
      <c r="L439" s="330" t="s">
        <v>411</v>
      </c>
      <c r="M439" s="329" t="s">
        <v>730</v>
      </c>
      <c r="N439" s="329" t="s">
        <v>3489</v>
      </c>
    </row>
    <row r="440" spans="1:14">
      <c r="A440" s="371">
        <v>10438</v>
      </c>
      <c r="B440" s="336" t="s">
        <v>3490</v>
      </c>
      <c r="C440" s="336" t="s">
        <v>3491</v>
      </c>
      <c r="D440" s="328" t="s">
        <v>3492</v>
      </c>
      <c r="E440" s="328" t="s">
        <v>3493</v>
      </c>
      <c r="F440" s="328" t="s">
        <v>3494</v>
      </c>
      <c r="G440" s="328" t="s">
        <v>20</v>
      </c>
      <c r="H440" s="328" t="s">
        <v>1512</v>
      </c>
      <c r="I440" s="329" t="s">
        <v>3495</v>
      </c>
      <c r="J440" s="329" t="s">
        <v>207</v>
      </c>
      <c r="K440" s="330" t="s">
        <v>212</v>
      </c>
      <c r="L440" s="330" t="s">
        <v>411</v>
      </c>
      <c r="M440" s="329" t="s">
        <v>3492</v>
      </c>
      <c r="N440" s="329" t="s">
        <v>3496</v>
      </c>
    </row>
    <row r="441" spans="1:14">
      <c r="A441" s="371">
        <v>10439</v>
      </c>
      <c r="B441" s="336" t="s">
        <v>3490</v>
      </c>
      <c r="C441" s="336" t="s">
        <v>3491</v>
      </c>
      <c r="D441" s="328" t="s">
        <v>3492</v>
      </c>
      <c r="E441" s="328" t="s">
        <v>3493</v>
      </c>
      <c r="F441" s="328" t="s">
        <v>3494</v>
      </c>
      <c r="G441" s="328" t="s">
        <v>147</v>
      </c>
      <c r="H441" s="328" t="s">
        <v>1512</v>
      </c>
      <c r="I441" s="329" t="s">
        <v>3495</v>
      </c>
      <c r="J441" s="329" t="s">
        <v>207</v>
      </c>
      <c r="K441" s="330" t="s">
        <v>212</v>
      </c>
      <c r="L441" s="330" t="s">
        <v>411</v>
      </c>
      <c r="M441" s="329" t="s">
        <v>3492</v>
      </c>
      <c r="N441" s="329" t="s">
        <v>3496</v>
      </c>
    </row>
    <row r="442" spans="1:14">
      <c r="A442" s="371">
        <v>10440</v>
      </c>
      <c r="B442" s="336" t="s">
        <v>3497</v>
      </c>
      <c r="C442" s="336" t="s">
        <v>3498</v>
      </c>
      <c r="D442" s="328" t="s">
        <v>730</v>
      </c>
      <c r="E442" s="328" t="s">
        <v>3499</v>
      </c>
      <c r="F442" s="328" t="s">
        <v>3500</v>
      </c>
      <c r="G442" s="328" t="s">
        <v>147</v>
      </c>
      <c r="H442" s="328" t="s">
        <v>3497</v>
      </c>
      <c r="I442" s="329" t="s">
        <v>3498</v>
      </c>
      <c r="J442" s="329" t="s">
        <v>207</v>
      </c>
      <c r="K442" s="330" t="s">
        <v>212</v>
      </c>
      <c r="L442" s="330" t="s">
        <v>411</v>
      </c>
      <c r="M442" s="329" t="s">
        <v>730</v>
      </c>
      <c r="N442" s="329" t="s">
        <v>3499</v>
      </c>
    </row>
    <row r="443" spans="1:14">
      <c r="A443" s="371">
        <v>10441</v>
      </c>
      <c r="B443" s="336" t="s">
        <v>3501</v>
      </c>
      <c r="C443" s="336" t="s">
        <v>3502</v>
      </c>
      <c r="D443" s="328" t="s">
        <v>1088</v>
      </c>
      <c r="E443" s="328" t="s">
        <v>3503</v>
      </c>
      <c r="F443" s="328" t="s">
        <v>3504</v>
      </c>
      <c r="G443" s="328" t="s">
        <v>18</v>
      </c>
      <c r="H443" s="328" t="s">
        <v>1087</v>
      </c>
      <c r="I443" s="329" t="s">
        <v>3505</v>
      </c>
      <c r="J443" s="329" t="s">
        <v>207</v>
      </c>
      <c r="K443" s="330" t="s">
        <v>212</v>
      </c>
      <c r="L443" s="330" t="s">
        <v>411</v>
      </c>
      <c r="M443" s="329" t="s">
        <v>1088</v>
      </c>
      <c r="N443" s="329" t="s">
        <v>3503</v>
      </c>
    </row>
    <row r="444" spans="1:14">
      <c r="A444" s="371">
        <v>10442</v>
      </c>
      <c r="B444" s="336" t="s">
        <v>3501</v>
      </c>
      <c r="C444" s="336" t="s">
        <v>3502</v>
      </c>
      <c r="D444" s="328" t="s">
        <v>1088</v>
      </c>
      <c r="E444" s="328" t="s">
        <v>3503</v>
      </c>
      <c r="F444" s="328" t="s">
        <v>3504</v>
      </c>
      <c r="G444" s="328" t="s">
        <v>20</v>
      </c>
      <c r="H444" s="328" t="s">
        <v>1804</v>
      </c>
      <c r="I444" s="329" t="s">
        <v>3506</v>
      </c>
      <c r="J444" s="329" t="s">
        <v>207</v>
      </c>
      <c r="K444" s="330" t="s">
        <v>212</v>
      </c>
      <c r="L444" s="330" t="s">
        <v>411</v>
      </c>
      <c r="M444" s="329" t="s">
        <v>1088</v>
      </c>
      <c r="N444" s="329" t="s">
        <v>3503</v>
      </c>
    </row>
    <row r="445" spans="1:14">
      <c r="A445" s="371">
        <v>10443</v>
      </c>
      <c r="B445" s="336" t="s">
        <v>3501</v>
      </c>
      <c r="C445" s="336" t="s">
        <v>3502</v>
      </c>
      <c r="D445" s="328" t="s">
        <v>1088</v>
      </c>
      <c r="E445" s="328" t="s">
        <v>3503</v>
      </c>
      <c r="F445" s="328" t="s">
        <v>3504</v>
      </c>
      <c r="G445" s="328" t="s">
        <v>21</v>
      </c>
      <c r="H445" s="328" t="s">
        <v>1804</v>
      </c>
      <c r="I445" s="329" t="s">
        <v>3506</v>
      </c>
      <c r="J445" s="329" t="s">
        <v>207</v>
      </c>
      <c r="K445" s="330" t="s">
        <v>212</v>
      </c>
      <c r="L445" s="330" t="s">
        <v>411</v>
      </c>
      <c r="M445" s="329" t="s">
        <v>1088</v>
      </c>
      <c r="N445" s="329" t="s">
        <v>3503</v>
      </c>
    </row>
    <row r="446" spans="1:14">
      <c r="A446" s="371">
        <v>10444</v>
      </c>
      <c r="B446" s="336" t="s">
        <v>3501</v>
      </c>
      <c r="C446" s="336" t="s">
        <v>3502</v>
      </c>
      <c r="D446" s="328" t="s">
        <v>1088</v>
      </c>
      <c r="E446" s="328" t="s">
        <v>3503</v>
      </c>
      <c r="F446" s="328" t="s">
        <v>3504</v>
      </c>
      <c r="G446" s="328" t="s">
        <v>147</v>
      </c>
      <c r="H446" s="328" t="s">
        <v>1804</v>
      </c>
      <c r="I446" s="329" t="s">
        <v>3506</v>
      </c>
      <c r="J446" s="329" t="s">
        <v>207</v>
      </c>
      <c r="K446" s="330" t="s">
        <v>212</v>
      </c>
      <c r="L446" s="330" t="s">
        <v>411</v>
      </c>
      <c r="M446" s="329" t="s">
        <v>1088</v>
      </c>
      <c r="N446" s="329" t="s">
        <v>3503</v>
      </c>
    </row>
    <row r="447" spans="1:14">
      <c r="A447" s="371">
        <v>10445</v>
      </c>
      <c r="B447" s="336" t="s">
        <v>3501</v>
      </c>
      <c r="C447" s="336" t="s">
        <v>3502</v>
      </c>
      <c r="D447" s="328" t="s">
        <v>1088</v>
      </c>
      <c r="E447" s="328" t="s">
        <v>3503</v>
      </c>
      <c r="F447" s="328" t="s">
        <v>3504</v>
      </c>
      <c r="G447" s="328" t="s">
        <v>24</v>
      </c>
      <c r="H447" s="328" t="s">
        <v>1868</v>
      </c>
      <c r="I447" s="329" t="s">
        <v>3507</v>
      </c>
      <c r="J447" s="329" t="s">
        <v>207</v>
      </c>
      <c r="K447" s="330" t="s">
        <v>212</v>
      </c>
      <c r="L447" s="330" t="s">
        <v>411</v>
      </c>
      <c r="M447" s="329" t="s">
        <v>1088</v>
      </c>
      <c r="N447" s="329" t="s">
        <v>3503</v>
      </c>
    </row>
    <row r="448" spans="1:14">
      <c r="A448" s="371">
        <v>10446</v>
      </c>
      <c r="B448" s="336" t="s">
        <v>3508</v>
      </c>
      <c r="C448" s="336" t="s">
        <v>3509</v>
      </c>
      <c r="D448" s="328" t="s">
        <v>1303</v>
      </c>
      <c r="E448" s="328" t="s">
        <v>3510</v>
      </c>
      <c r="F448" s="328" t="s">
        <v>3511</v>
      </c>
      <c r="G448" s="328" t="s">
        <v>147</v>
      </c>
      <c r="H448" s="328" t="s">
        <v>3508</v>
      </c>
      <c r="I448" s="329" t="s">
        <v>3509</v>
      </c>
      <c r="J448" s="329" t="s">
        <v>207</v>
      </c>
      <c r="K448" s="330" t="s">
        <v>212</v>
      </c>
      <c r="L448" s="330" t="s">
        <v>411</v>
      </c>
      <c r="M448" s="329" t="s">
        <v>1303</v>
      </c>
      <c r="N448" s="329" t="s">
        <v>3510</v>
      </c>
    </row>
    <row r="449" spans="1:14">
      <c r="A449" s="371">
        <v>10447</v>
      </c>
      <c r="B449" s="336" t="s">
        <v>3480</v>
      </c>
      <c r="C449" s="336" t="s">
        <v>3481</v>
      </c>
      <c r="D449" s="328" t="s">
        <v>3482</v>
      </c>
      <c r="E449" s="328" t="s">
        <v>3512</v>
      </c>
      <c r="F449" s="328" t="s">
        <v>3513</v>
      </c>
      <c r="G449" s="328" t="s">
        <v>21</v>
      </c>
      <c r="H449" s="328" t="s">
        <v>3514</v>
      </c>
      <c r="I449" s="329" t="s">
        <v>3515</v>
      </c>
      <c r="J449" s="329" t="s">
        <v>207</v>
      </c>
      <c r="K449" s="330" t="s">
        <v>212</v>
      </c>
      <c r="L449" s="330" t="s">
        <v>411</v>
      </c>
      <c r="M449" s="329" t="s">
        <v>731</v>
      </c>
      <c r="N449" s="329" t="s">
        <v>3516</v>
      </c>
    </row>
    <row r="450" spans="1:14">
      <c r="A450" s="371">
        <v>10448</v>
      </c>
      <c r="B450" s="336" t="s">
        <v>3480</v>
      </c>
      <c r="C450" s="336" t="s">
        <v>3481</v>
      </c>
      <c r="D450" s="328" t="s">
        <v>3482</v>
      </c>
      <c r="E450" s="328" t="s">
        <v>3512</v>
      </c>
      <c r="F450" s="328" t="s">
        <v>3513</v>
      </c>
      <c r="G450" s="328" t="s">
        <v>147</v>
      </c>
      <c r="H450" s="328" t="s">
        <v>3517</v>
      </c>
      <c r="I450" s="329" t="s">
        <v>3518</v>
      </c>
      <c r="J450" s="329" t="s">
        <v>207</v>
      </c>
      <c r="K450" s="330" t="s">
        <v>212</v>
      </c>
      <c r="L450" s="330" t="s">
        <v>411</v>
      </c>
      <c r="M450" s="329" t="s">
        <v>731</v>
      </c>
      <c r="N450" s="329" t="s">
        <v>3516</v>
      </c>
    </row>
    <row r="451" spans="1:14">
      <c r="A451" s="371">
        <v>10449</v>
      </c>
      <c r="B451" s="336" t="s">
        <v>3480</v>
      </c>
      <c r="C451" s="336" t="s">
        <v>3481</v>
      </c>
      <c r="D451" s="328" t="s">
        <v>3482</v>
      </c>
      <c r="E451" s="328" t="s">
        <v>3512</v>
      </c>
      <c r="F451" s="328" t="s">
        <v>3513</v>
      </c>
      <c r="G451" s="328" t="s">
        <v>142</v>
      </c>
      <c r="H451" s="328" t="s">
        <v>3519</v>
      </c>
      <c r="I451" s="329" t="s">
        <v>3520</v>
      </c>
      <c r="J451" s="329" t="s">
        <v>207</v>
      </c>
      <c r="K451" s="330" t="s">
        <v>212</v>
      </c>
      <c r="L451" s="330" t="s">
        <v>411</v>
      </c>
      <c r="M451" s="329" t="s">
        <v>731</v>
      </c>
      <c r="N451" s="329" t="s">
        <v>3516</v>
      </c>
    </row>
    <row r="452" spans="1:14">
      <c r="A452" s="371">
        <v>10450</v>
      </c>
      <c r="B452" s="336" t="s">
        <v>3521</v>
      </c>
      <c r="C452" s="336" t="s">
        <v>3522</v>
      </c>
      <c r="D452" s="328" t="s">
        <v>1513</v>
      </c>
      <c r="E452" s="328" t="s">
        <v>3523</v>
      </c>
      <c r="F452" s="328" t="s">
        <v>3524</v>
      </c>
      <c r="G452" s="328" t="s">
        <v>142</v>
      </c>
      <c r="H452" s="328" t="s">
        <v>3521</v>
      </c>
      <c r="I452" s="329" t="s">
        <v>3522</v>
      </c>
      <c r="J452" s="329" t="s">
        <v>207</v>
      </c>
      <c r="K452" s="330" t="s">
        <v>212</v>
      </c>
      <c r="L452" s="330" t="s">
        <v>411</v>
      </c>
      <c r="M452" s="329" t="s">
        <v>1513</v>
      </c>
      <c r="N452" s="329" t="s">
        <v>3523</v>
      </c>
    </row>
    <row r="453" spans="1:14">
      <c r="A453" s="371">
        <v>10451</v>
      </c>
      <c r="B453" s="336" t="s">
        <v>3525</v>
      </c>
      <c r="C453" s="336" t="s">
        <v>3526</v>
      </c>
      <c r="D453" s="328" t="s">
        <v>2197</v>
      </c>
      <c r="E453" s="328" t="s">
        <v>3527</v>
      </c>
      <c r="F453" s="328" t="s">
        <v>3528</v>
      </c>
      <c r="G453" s="328" t="s">
        <v>20</v>
      </c>
      <c r="H453" s="328" t="s">
        <v>3525</v>
      </c>
      <c r="I453" s="329" t="s">
        <v>3526</v>
      </c>
      <c r="J453" s="329" t="s">
        <v>207</v>
      </c>
      <c r="K453" s="330" t="s">
        <v>212</v>
      </c>
      <c r="L453" s="330" t="s">
        <v>411</v>
      </c>
      <c r="M453" s="329" t="s">
        <v>2197</v>
      </c>
      <c r="N453" s="329" t="s">
        <v>3527</v>
      </c>
    </row>
    <row r="454" spans="1:14">
      <c r="A454" s="371">
        <v>10452</v>
      </c>
      <c r="B454" s="336" t="s">
        <v>3525</v>
      </c>
      <c r="C454" s="336" t="s">
        <v>3526</v>
      </c>
      <c r="D454" s="328" t="s">
        <v>2197</v>
      </c>
      <c r="E454" s="328" t="s">
        <v>3527</v>
      </c>
      <c r="F454" s="328" t="s">
        <v>3528</v>
      </c>
      <c r="G454" s="328" t="s">
        <v>147</v>
      </c>
      <c r="H454" s="328" t="s">
        <v>3525</v>
      </c>
      <c r="I454" s="329" t="s">
        <v>3526</v>
      </c>
      <c r="J454" s="329" t="s">
        <v>207</v>
      </c>
      <c r="K454" s="330" t="s">
        <v>212</v>
      </c>
      <c r="L454" s="330" t="s">
        <v>411</v>
      </c>
      <c r="M454" s="329" t="s">
        <v>2197</v>
      </c>
      <c r="N454" s="329" t="s">
        <v>3527</v>
      </c>
    </row>
    <row r="455" spans="1:14">
      <c r="A455" s="371">
        <v>10453</v>
      </c>
      <c r="B455" s="336" t="s">
        <v>3529</v>
      </c>
      <c r="C455" s="336" t="s">
        <v>3530</v>
      </c>
      <c r="D455" s="328" t="s">
        <v>664</v>
      </c>
      <c r="E455" s="328" t="s">
        <v>3531</v>
      </c>
      <c r="F455" s="328" t="s">
        <v>3532</v>
      </c>
      <c r="G455" s="328" t="s">
        <v>147</v>
      </c>
      <c r="H455" s="328" t="s">
        <v>3533</v>
      </c>
      <c r="I455" s="329" t="s">
        <v>3534</v>
      </c>
      <c r="J455" s="329" t="s">
        <v>207</v>
      </c>
      <c r="K455" s="330" t="s">
        <v>257</v>
      </c>
      <c r="L455" s="330" t="s">
        <v>342</v>
      </c>
      <c r="M455" s="329" t="s">
        <v>664</v>
      </c>
      <c r="N455" s="329" t="s">
        <v>3531</v>
      </c>
    </row>
    <row r="456" spans="1:14">
      <c r="A456" s="371">
        <v>10454</v>
      </c>
      <c r="B456" s="336" t="s">
        <v>3535</v>
      </c>
      <c r="C456" s="336" t="s">
        <v>3536</v>
      </c>
      <c r="D456" s="328" t="s">
        <v>658</v>
      </c>
      <c r="E456" s="328" t="s">
        <v>3537</v>
      </c>
      <c r="F456" s="328" t="s">
        <v>3538</v>
      </c>
      <c r="G456" s="328" t="s">
        <v>21</v>
      </c>
      <c r="H456" s="328" t="s">
        <v>1805</v>
      </c>
      <c r="I456" s="329" t="s">
        <v>3539</v>
      </c>
      <c r="J456" s="329" t="s">
        <v>207</v>
      </c>
      <c r="K456" s="330" t="s">
        <v>257</v>
      </c>
      <c r="L456" s="330" t="s">
        <v>342</v>
      </c>
      <c r="M456" s="329" t="s">
        <v>658</v>
      </c>
      <c r="N456" s="329" t="s">
        <v>356</v>
      </c>
    </row>
    <row r="457" spans="1:14">
      <c r="A457" s="371">
        <v>10455</v>
      </c>
      <c r="B457" s="336" t="s">
        <v>3535</v>
      </c>
      <c r="C457" s="336" t="s">
        <v>3536</v>
      </c>
      <c r="D457" s="328" t="s">
        <v>658</v>
      </c>
      <c r="E457" s="328" t="s">
        <v>3537</v>
      </c>
      <c r="F457" s="328" t="s">
        <v>3538</v>
      </c>
      <c r="G457" s="328" t="s">
        <v>147</v>
      </c>
      <c r="H457" s="328" t="s">
        <v>1805</v>
      </c>
      <c r="I457" s="329" t="s">
        <v>3539</v>
      </c>
      <c r="J457" s="329" t="s">
        <v>207</v>
      </c>
      <c r="K457" s="330" t="s">
        <v>257</v>
      </c>
      <c r="L457" s="330" t="s">
        <v>342</v>
      </c>
      <c r="M457" s="329" t="s">
        <v>658</v>
      </c>
      <c r="N457" s="329" t="s">
        <v>356</v>
      </c>
    </row>
    <row r="458" spans="1:14">
      <c r="A458" s="371">
        <v>10456</v>
      </c>
      <c r="B458" s="336" t="s">
        <v>2304</v>
      </c>
      <c r="C458" s="336"/>
      <c r="D458" s="328" t="s">
        <v>658</v>
      </c>
      <c r="E458" s="328" t="s">
        <v>3540</v>
      </c>
      <c r="F458" s="328" t="s">
        <v>3541</v>
      </c>
      <c r="G458" s="328" t="s">
        <v>147</v>
      </c>
      <c r="H458" s="328" t="s">
        <v>3542</v>
      </c>
      <c r="I458" s="329" t="s">
        <v>3543</v>
      </c>
      <c r="J458" s="329" t="s">
        <v>207</v>
      </c>
      <c r="K458" s="330" t="s">
        <v>257</v>
      </c>
      <c r="L458" s="330" t="s">
        <v>342</v>
      </c>
      <c r="M458" s="329" t="s">
        <v>658</v>
      </c>
      <c r="N458" s="329" t="s">
        <v>3540</v>
      </c>
    </row>
    <row r="459" spans="1:14">
      <c r="A459" s="371">
        <v>10457</v>
      </c>
      <c r="B459" s="336" t="s">
        <v>2304</v>
      </c>
      <c r="C459" s="336"/>
      <c r="D459" s="328" t="s">
        <v>2082</v>
      </c>
      <c r="E459" s="328" t="s">
        <v>3544</v>
      </c>
      <c r="F459" s="328" t="s">
        <v>3545</v>
      </c>
      <c r="G459" s="328" t="s">
        <v>147</v>
      </c>
      <c r="H459" s="328" t="s">
        <v>3546</v>
      </c>
      <c r="I459" s="329" t="s">
        <v>3547</v>
      </c>
      <c r="J459" s="329" t="s">
        <v>207</v>
      </c>
      <c r="K459" s="330" t="s">
        <v>257</v>
      </c>
      <c r="L459" s="330" t="s">
        <v>342</v>
      </c>
      <c r="M459" s="329" t="s">
        <v>2082</v>
      </c>
      <c r="N459" s="329" t="s">
        <v>3544</v>
      </c>
    </row>
    <row r="460" spans="1:14">
      <c r="A460" s="371">
        <v>10458</v>
      </c>
      <c r="B460" s="336" t="s">
        <v>2304</v>
      </c>
      <c r="C460" s="336"/>
      <c r="D460" s="328" t="s">
        <v>683</v>
      </c>
      <c r="E460" s="328" t="s">
        <v>3548</v>
      </c>
      <c r="F460" s="328" t="s">
        <v>3549</v>
      </c>
      <c r="G460" s="328" t="s">
        <v>147</v>
      </c>
      <c r="H460" s="328" t="s">
        <v>3550</v>
      </c>
      <c r="I460" s="329" t="s">
        <v>3551</v>
      </c>
      <c r="J460" s="329" t="s">
        <v>207</v>
      </c>
      <c r="K460" s="330" t="s">
        <v>257</v>
      </c>
      <c r="L460" s="330" t="s">
        <v>342</v>
      </c>
      <c r="M460" s="329" t="s">
        <v>683</v>
      </c>
      <c r="N460" s="329" t="s">
        <v>3548</v>
      </c>
    </row>
    <row r="461" spans="1:14">
      <c r="A461" s="371">
        <v>10459</v>
      </c>
      <c r="B461" s="336" t="s">
        <v>3552</v>
      </c>
      <c r="C461" s="336" t="s">
        <v>3553</v>
      </c>
      <c r="D461" s="328" t="s">
        <v>656</v>
      </c>
      <c r="E461" s="328" t="s">
        <v>3554</v>
      </c>
      <c r="F461" s="328" t="s">
        <v>3555</v>
      </c>
      <c r="G461" s="328" t="s">
        <v>18</v>
      </c>
      <c r="H461" s="328" t="s">
        <v>1089</v>
      </c>
      <c r="I461" s="329" t="s">
        <v>3556</v>
      </c>
      <c r="J461" s="329" t="s">
        <v>207</v>
      </c>
      <c r="K461" s="340" t="s">
        <v>257</v>
      </c>
      <c r="L461" s="340" t="s">
        <v>342</v>
      </c>
      <c r="M461" s="341" t="s">
        <v>658</v>
      </c>
      <c r="N461" s="341" t="s">
        <v>3557</v>
      </c>
    </row>
    <row r="462" spans="1:14">
      <c r="A462" s="371">
        <v>10460</v>
      </c>
      <c r="B462" s="336" t="s">
        <v>3552</v>
      </c>
      <c r="C462" s="336" t="s">
        <v>3553</v>
      </c>
      <c r="D462" s="328" t="s">
        <v>656</v>
      </c>
      <c r="E462" s="328" t="s">
        <v>3554</v>
      </c>
      <c r="F462" s="328" t="s">
        <v>3555</v>
      </c>
      <c r="G462" s="328" t="s">
        <v>20</v>
      </c>
      <c r="H462" s="328" t="s">
        <v>3558</v>
      </c>
      <c r="I462" s="329" t="s">
        <v>3559</v>
      </c>
      <c r="J462" s="329" t="s">
        <v>207</v>
      </c>
      <c r="K462" s="330" t="s">
        <v>257</v>
      </c>
      <c r="L462" s="330" t="s">
        <v>342</v>
      </c>
      <c r="M462" s="329" t="s">
        <v>656</v>
      </c>
      <c r="N462" s="329" t="s">
        <v>1807</v>
      </c>
    </row>
    <row r="463" spans="1:14">
      <c r="A463" s="371">
        <v>10461</v>
      </c>
      <c r="B463" s="336" t="s">
        <v>3552</v>
      </c>
      <c r="C463" s="336" t="s">
        <v>3553</v>
      </c>
      <c r="D463" s="328" t="s">
        <v>656</v>
      </c>
      <c r="E463" s="328" t="s">
        <v>3554</v>
      </c>
      <c r="F463" s="328" t="s">
        <v>3555</v>
      </c>
      <c r="G463" s="328" t="s">
        <v>21</v>
      </c>
      <c r="H463" s="328" t="s">
        <v>1806</v>
      </c>
      <c r="I463" s="329" t="s">
        <v>3560</v>
      </c>
      <c r="J463" s="329" t="s">
        <v>207</v>
      </c>
      <c r="K463" s="330" t="s">
        <v>257</v>
      </c>
      <c r="L463" s="330" t="s">
        <v>342</v>
      </c>
      <c r="M463" s="329" t="s">
        <v>656</v>
      </c>
      <c r="N463" s="329" t="s">
        <v>1807</v>
      </c>
    </row>
    <row r="464" spans="1:14">
      <c r="A464" s="371">
        <v>10462</v>
      </c>
      <c r="B464" s="336" t="s">
        <v>3552</v>
      </c>
      <c r="C464" s="336" t="s">
        <v>3553</v>
      </c>
      <c r="D464" s="337" t="s">
        <v>656</v>
      </c>
      <c r="E464" s="337" t="s">
        <v>3554</v>
      </c>
      <c r="F464" s="337" t="s">
        <v>3555</v>
      </c>
      <c r="G464" s="337" t="s">
        <v>147</v>
      </c>
      <c r="H464" s="337" t="s">
        <v>1806</v>
      </c>
      <c r="I464" s="338" t="s">
        <v>3560</v>
      </c>
      <c r="J464" s="338" t="s">
        <v>207</v>
      </c>
      <c r="K464" s="339" t="s">
        <v>257</v>
      </c>
      <c r="L464" s="339" t="s">
        <v>342</v>
      </c>
      <c r="M464" s="336" t="s">
        <v>656</v>
      </c>
      <c r="N464" s="338" t="s">
        <v>1807</v>
      </c>
    </row>
    <row r="465" spans="1:14">
      <c r="A465" s="371">
        <v>10463</v>
      </c>
      <c r="B465" s="336" t="s">
        <v>3552</v>
      </c>
      <c r="C465" s="336" t="s">
        <v>3553</v>
      </c>
      <c r="D465" s="328" t="s">
        <v>656</v>
      </c>
      <c r="E465" s="328" t="s">
        <v>3554</v>
      </c>
      <c r="F465" s="328" t="s">
        <v>3555</v>
      </c>
      <c r="G465" s="328" t="s">
        <v>24</v>
      </c>
      <c r="H465" s="328" t="s">
        <v>1869</v>
      </c>
      <c r="I465" s="329" t="s">
        <v>3561</v>
      </c>
      <c r="J465" s="329" t="s">
        <v>207</v>
      </c>
      <c r="K465" s="330" t="s">
        <v>257</v>
      </c>
      <c r="L465" s="330" t="s">
        <v>342</v>
      </c>
      <c r="M465" s="329" t="s">
        <v>656</v>
      </c>
      <c r="N465" s="329" t="s">
        <v>1870</v>
      </c>
    </row>
    <row r="466" spans="1:14">
      <c r="A466" s="371">
        <v>10464</v>
      </c>
      <c r="B466" s="336" t="s">
        <v>3562</v>
      </c>
      <c r="C466" s="336" t="s">
        <v>3563</v>
      </c>
      <c r="D466" s="328" t="s">
        <v>3564</v>
      </c>
      <c r="E466" s="328" t="s">
        <v>3565</v>
      </c>
      <c r="F466" s="328" t="s">
        <v>3566</v>
      </c>
      <c r="G466" s="328" t="s">
        <v>20</v>
      </c>
      <c r="H466" s="328" t="s">
        <v>3567</v>
      </c>
      <c r="I466" s="329" t="s">
        <v>3568</v>
      </c>
      <c r="J466" s="329" t="s">
        <v>207</v>
      </c>
      <c r="K466" s="330" t="s">
        <v>257</v>
      </c>
      <c r="L466" s="330" t="s">
        <v>342</v>
      </c>
      <c r="M466" s="329" t="s">
        <v>3564</v>
      </c>
      <c r="N466" s="329" t="s">
        <v>3569</v>
      </c>
    </row>
    <row r="467" spans="1:14">
      <c r="A467" s="371">
        <v>10465</v>
      </c>
      <c r="B467" s="336" t="s">
        <v>3562</v>
      </c>
      <c r="C467" s="336" t="s">
        <v>3563</v>
      </c>
      <c r="D467" s="328" t="s">
        <v>3564</v>
      </c>
      <c r="E467" s="328" t="s">
        <v>3565</v>
      </c>
      <c r="F467" s="328" t="s">
        <v>3566</v>
      </c>
      <c r="G467" s="328" t="s">
        <v>147</v>
      </c>
      <c r="H467" s="328" t="s">
        <v>3570</v>
      </c>
      <c r="I467" s="329" t="s">
        <v>3568</v>
      </c>
      <c r="J467" s="329" t="s">
        <v>207</v>
      </c>
      <c r="K467" s="330" t="s">
        <v>257</v>
      </c>
      <c r="L467" s="330" t="s">
        <v>342</v>
      </c>
      <c r="M467" s="329" t="s">
        <v>3564</v>
      </c>
      <c r="N467" s="329" t="s">
        <v>3569</v>
      </c>
    </row>
    <row r="468" spans="1:14">
      <c r="A468" s="371">
        <v>10466</v>
      </c>
      <c r="B468" s="336" t="s">
        <v>2304</v>
      </c>
      <c r="C468" s="336"/>
      <c r="D468" s="328" t="s">
        <v>348</v>
      </c>
      <c r="E468" s="328" t="s">
        <v>1515</v>
      </c>
      <c r="F468" s="328" t="s">
        <v>3571</v>
      </c>
      <c r="G468" s="328" t="s">
        <v>20</v>
      </c>
      <c r="H468" s="328" t="s">
        <v>1514</v>
      </c>
      <c r="I468" s="329" t="s">
        <v>3572</v>
      </c>
      <c r="J468" s="329" t="s">
        <v>207</v>
      </c>
      <c r="K468" s="330" t="s">
        <v>257</v>
      </c>
      <c r="L468" s="330" t="s">
        <v>342</v>
      </c>
      <c r="M468" s="329" t="s">
        <v>348</v>
      </c>
      <c r="N468" s="329" t="s">
        <v>1515</v>
      </c>
    </row>
    <row r="469" spans="1:14">
      <c r="A469" s="371">
        <v>10467</v>
      </c>
      <c r="B469" s="336" t="s">
        <v>2304</v>
      </c>
      <c r="C469" s="336"/>
      <c r="D469" s="328" t="s">
        <v>348</v>
      </c>
      <c r="E469" s="328" t="s">
        <v>1515</v>
      </c>
      <c r="F469" s="328" t="s">
        <v>3571</v>
      </c>
      <c r="G469" s="328" t="s">
        <v>147</v>
      </c>
      <c r="H469" s="328" t="s">
        <v>1514</v>
      </c>
      <c r="I469" s="329" t="s">
        <v>3572</v>
      </c>
      <c r="J469" s="329" t="s">
        <v>207</v>
      </c>
      <c r="K469" s="330" t="s">
        <v>257</v>
      </c>
      <c r="L469" s="330" t="s">
        <v>342</v>
      </c>
      <c r="M469" s="329" t="s">
        <v>348</v>
      </c>
      <c r="N469" s="329" t="s">
        <v>1515</v>
      </c>
    </row>
    <row r="470" spans="1:14">
      <c r="A470" s="371">
        <v>10468</v>
      </c>
      <c r="B470" s="336" t="s">
        <v>3573</v>
      </c>
      <c r="C470" s="336" t="s">
        <v>3574</v>
      </c>
      <c r="D470" s="328" t="s">
        <v>349</v>
      </c>
      <c r="E470" s="328" t="s">
        <v>3575</v>
      </c>
      <c r="F470" s="328" t="s">
        <v>3576</v>
      </c>
      <c r="G470" s="328" t="s">
        <v>20</v>
      </c>
      <c r="H470" s="328" t="s">
        <v>1023</v>
      </c>
      <c r="I470" s="329" t="s">
        <v>3577</v>
      </c>
      <c r="J470" s="329" t="s">
        <v>207</v>
      </c>
      <c r="K470" s="330" t="s">
        <v>257</v>
      </c>
      <c r="L470" s="330" t="s">
        <v>342</v>
      </c>
      <c r="M470" s="329" t="s">
        <v>349</v>
      </c>
      <c r="N470" s="329" t="s">
        <v>3575</v>
      </c>
    </row>
    <row r="471" spans="1:14">
      <c r="A471" s="371">
        <v>10469</v>
      </c>
      <c r="B471" s="336" t="s">
        <v>3573</v>
      </c>
      <c r="C471" s="336" t="s">
        <v>3574</v>
      </c>
      <c r="D471" s="328" t="s">
        <v>349</v>
      </c>
      <c r="E471" s="328" t="s">
        <v>3575</v>
      </c>
      <c r="F471" s="328" t="s">
        <v>3576</v>
      </c>
      <c r="G471" s="328" t="s">
        <v>21</v>
      </c>
      <c r="H471" s="328" t="s">
        <v>1023</v>
      </c>
      <c r="I471" s="329" t="s">
        <v>3577</v>
      </c>
      <c r="J471" s="329" t="s">
        <v>207</v>
      </c>
      <c r="K471" s="340" t="s">
        <v>257</v>
      </c>
      <c r="L471" s="340" t="s">
        <v>342</v>
      </c>
      <c r="M471" s="341" t="s">
        <v>349</v>
      </c>
      <c r="N471" s="341" t="s">
        <v>3575</v>
      </c>
    </row>
    <row r="472" spans="1:14">
      <c r="A472" s="371">
        <v>10470</v>
      </c>
      <c r="B472" s="336" t="s">
        <v>3573</v>
      </c>
      <c r="C472" s="336" t="s">
        <v>3574</v>
      </c>
      <c r="D472" s="328" t="s">
        <v>349</v>
      </c>
      <c r="E472" s="328" t="s">
        <v>3575</v>
      </c>
      <c r="F472" s="328" t="s">
        <v>3576</v>
      </c>
      <c r="G472" s="328" t="s">
        <v>147</v>
      </c>
      <c r="H472" s="328" t="s">
        <v>3578</v>
      </c>
      <c r="I472" s="329" t="s">
        <v>3577</v>
      </c>
      <c r="J472" s="329" t="s">
        <v>207</v>
      </c>
      <c r="K472" s="330" t="s">
        <v>257</v>
      </c>
      <c r="L472" s="330" t="s">
        <v>342</v>
      </c>
      <c r="M472" s="329" t="s">
        <v>349</v>
      </c>
      <c r="N472" s="329" t="s">
        <v>3575</v>
      </c>
    </row>
    <row r="473" spans="1:14">
      <c r="A473" s="371">
        <v>10471</v>
      </c>
      <c r="B473" s="336" t="s">
        <v>3573</v>
      </c>
      <c r="C473" s="336" t="s">
        <v>3574</v>
      </c>
      <c r="D473" s="328" t="s">
        <v>349</v>
      </c>
      <c r="E473" s="328" t="s">
        <v>3575</v>
      </c>
      <c r="F473" s="328" t="s">
        <v>3576</v>
      </c>
      <c r="G473" s="328" t="s">
        <v>142</v>
      </c>
      <c r="H473" s="328" t="s">
        <v>1023</v>
      </c>
      <c r="I473" s="329" t="s">
        <v>3579</v>
      </c>
      <c r="J473" s="329" t="s">
        <v>207</v>
      </c>
      <c r="K473" s="330" t="s">
        <v>257</v>
      </c>
      <c r="L473" s="330" t="s">
        <v>342</v>
      </c>
      <c r="M473" s="329" t="s">
        <v>349</v>
      </c>
      <c r="N473" s="329" t="s">
        <v>3575</v>
      </c>
    </row>
    <row r="474" spans="1:14">
      <c r="A474" s="371">
        <v>10472</v>
      </c>
      <c r="B474" s="336" t="s">
        <v>3573</v>
      </c>
      <c r="C474" s="336" t="s">
        <v>3574</v>
      </c>
      <c r="D474" s="328" t="s">
        <v>349</v>
      </c>
      <c r="E474" s="328" t="s">
        <v>3575</v>
      </c>
      <c r="F474" s="328" t="s">
        <v>3576</v>
      </c>
      <c r="G474" s="328" t="s">
        <v>24</v>
      </c>
      <c r="H474" s="328" t="s">
        <v>1871</v>
      </c>
      <c r="I474" s="329" t="s">
        <v>3580</v>
      </c>
      <c r="J474" s="329" t="s">
        <v>207</v>
      </c>
      <c r="K474" s="330" t="s">
        <v>257</v>
      </c>
      <c r="L474" s="330" t="s">
        <v>342</v>
      </c>
      <c r="M474" s="329" t="s">
        <v>349</v>
      </c>
      <c r="N474" s="329" t="s">
        <v>3581</v>
      </c>
    </row>
    <row r="475" spans="1:14">
      <c r="A475" s="371">
        <v>10473</v>
      </c>
      <c r="B475" s="336" t="s">
        <v>3582</v>
      </c>
      <c r="C475" s="336" t="s">
        <v>3583</v>
      </c>
      <c r="D475" s="328" t="s">
        <v>658</v>
      </c>
      <c r="E475" s="328" t="s">
        <v>3584</v>
      </c>
      <c r="F475" s="328" t="s">
        <v>3585</v>
      </c>
      <c r="G475" s="328" t="s">
        <v>147</v>
      </c>
      <c r="H475" s="328" t="s">
        <v>3586</v>
      </c>
      <c r="I475" s="329" t="s">
        <v>3587</v>
      </c>
      <c r="J475" s="329" t="s">
        <v>207</v>
      </c>
      <c r="K475" s="330" t="s">
        <v>257</v>
      </c>
      <c r="L475" s="330" t="s">
        <v>342</v>
      </c>
      <c r="M475" s="329" t="s">
        <v>658</v>
      </c>
      <c r="N475" s="329" t="s">
        <v>3584</v>
      </c>
    </row>
    <row r="476" spans="1:14">
      <c r="A476" s="371">
        <v>10474</v>
      </c>
      <c r="B476" s="336" t="s">
        <v>3588</v>
      </c>
      <c r="C476" s="336" t="s">
        <v>3589</v>
      </c>
      <c r="D476" s="328" t="s">
        <v>344</v>
      </c>
      <c r="E476" s="328" t="s">
        <v>3590</v>
      </c>
      <c r="F476" s="328" t="s">
        <v>3591</v>
      </c>
      <c r="G476" s="328" t="s">
        <v>20</v>
      </c>
      <c r="H476" s="328" t="s">
        <v>3588</v>
      </c>
      <c r="I476" s="329" t="s">
        <v>3589</v>
      </c>
      <c r="J476" s="329" t="s">
        <v>207</v>
      </c>
      <c r="K476" s="330" t="s">
        <v>257</v>
      </c>
      <c r="L476" s="330" t="s">
        <v>342</v>
      </c>
      <c r="M476" s="329" t="s">
        <v>344</v>
      </c>
      <c r="N476" s="329" t="s">
        <v>3590</v>
      </c>
    </row>
    <row r="477" spans="1:14">
      <c r="A477" s="371">
        <v>10475</v>
      </c>
      <c r="B477" s="336" t="s">
        <v>3588</v>
      </c>
      <c r="C477" s="336" t="s">
        <v>3589</v>
      </c>
      <c r="D477" s="337" t="s">
        <v>344</v>
      </c>
      <c r="E477" s="337" t="s">
        <v>3590</v>
      </c>
      <c r="F477" s="337" t="s">
        <v>3591</v>
      </c>
      <c r="G477" s="337" t="s">
        <v>147</v>
      </c>
      <c r="H477" s="337" t="s">
        <v>3588</v>
      </c>
      <c r="I477" s="338" t="s">
        <v>3589</v>
      </c>
      <c r="J477" s="338" t="s">
        <v>207</v>
      </c>
      <c r="K477" s="339" t="s">
        <v>257</v>
      </c>
      <c r="L477" s="339" t="s">
        <v>342</v>
      </c>
      <c r="M477" s="336" t="s">
        <v>344</v>
      </c>
      <c r="N477" s="338" t="s">
        <v>3590</v>
      </c>
    </row>
    <row r="478" spans="1:14">
      <c r="A478" s="371">
        <v>10476</v>
      </c>
      <c r="B478" s="336" t="s">
        <v>3592</v>
      </c>
      <c r="C478" s="336" t="s">
        <v>3593</v>
      </c>
      <c r="D478" s="328" t="s">
        <v>3594</v>
      </c>
      <c r="E478" s="328" t="s">
        <v>3595</v>
      </c>
      <c r="F478" s="328" t="s">
        <v>3596</v>
      </c>
      <c r="G478" s="328" t="s">
        <v>147</v>
      </c>
      <c r="H478" s="328" t="s">
        <v>3597</v>
      </c>
      <c r="I478" s="329" t="s">
        <v>3598</v>
      </c>
      <c r="J478" s="329" t="s">
        <v>207</v>
      </c>
      <c r="K478" s="330" t="s">
        <v>257</v>
      </c>
      <c r="L478" s="330" t="s">
        <v>342</v>
      </c>
      <c r="M478" s="329" t="s">
        <v>3594</v>
      </c>
      <c r="N478" s="329" t="s">
        <v>3595</v>
      </c>
    </row>
    <row r="479" spans="1:14">
      <c r="A479" s="371">
        <v>10477</v>
      </c>
      <c r="B479" s="336" t="s">
        <v>3599</v>
      </c>
      <c r="C479" s="336" t="s">
        <v>3600</v>
      </c>
      <c r="D479" s="328" t="s">
        <v>664</v>
      </c>
      <c r="E479" s="328" t="s">
        <v>3601</v>
      </c>
      <c r="F479" s="328" t="s">
        <v>3602</v>
      </c>
      <c r="G479" s="328" t="s">
        <v>20</v>
      </c>
      <c r="H479" s="328" t="s">
        <v>3603</v>
      </c>
      <c r="I479" s="329" t="s">
        <v>3604</v>
      </c>
      <c r="J479" s="329" t="s">
        <v>207</v>
      </c>
      <c r="K479" s="330" t="s">
        <v>257</v>
      </c>
      <c r="L479" s="330" t="s">
        <v>342</v>
      </c>
      <c r="M479" s="329" t="s">
        <v>664</v>
      </c>
      <c r="N479" s="329" t="s">
        <v>3601</v>
      </c>
    </row>
    <row r="480" spans="1:14">
      <c r="A480" s="371">
        <v>10478</v>
      </c>
      <c r="B480" s="336" t="s">
        <v>3599</v>
      </c>
      <c r="C480" s="336" t="s">
        <v>3600</v>
      </c>
      <c r="D480" s="328" t="s">
        <v>664</v>
      </c>
      <c r="E480" s="328" t="s">
        <v>3601</v>
      </c>
      <c r="F480" s="328" t="s">
        <v>3602</v>
      </c>
      <c r="G480" s="328" t="s">
        <v>147</v>
      </c>
      <c r="H480" s="328" t="s">
        <v>3603</v>
      </c>
      <c r="I480" s="329" t="s">
        <v>3605</v>
      </c>
      <c r="J480" s="329" t="s">
        <v>207</v>
      </c>
      <c r="K480" s="330" t="s">
        <v>257</v>
      </c>
      <c r="L480" s="330" t="s">
        <v>342</v>
      </c>
      <c r="M480" s="329" t="s">
        <v>664</v>
      </c>
      <c r="N480" s="329" t="s">
        <v>3601</v>
      </c>
    </row>
    <row r="481" spans="1:14">
      <c r="A481" s="371">
        <v>10479</v>
      </c>
      <c r="B481" s="336" t="s">
        <v>2304</v>
      </c>
      <c r="C481" s="336"/>
      <c r="D481" s="328" t="s">
        <v>656</v>
      </c>
      <c r="E481" s="328" t="s">
        <v>3606</v>
      </c>
      <c r="F481" s="328" t="s">
        <v>3607</v>
      </c>
      <c r="G481" s="328" t="s">
        <v>147</v>
      </c>
      <c r="H481" s="328" t="s">
        <v>3608</v>
      </c>
      <c r="I481" s="329" t="s">
        <v>3609</v>
      </c>
      <c r="J481" s="329" t="s">
        <v>207</v>
      </c>
      <c r="K481" s="340" t="s">
        <v>257</v>
      </c>
      <c r="L481" s="340" t="s">
        <v>342</v>
      </c>
      <c r="M481" s="341" t="s">
        <v>656</v>
      </c>
      <c r="N481" s="341" t="s">
        <v>3606</v>
      </c>
    </row>
    <row r="482" spans="1:14">
      <c r="A482" s="371">
        <v>10480</v>
      </c>
      <c r="B482" s="336" t="s">
        <v>2304</v>
      </c>
      <c r="C482" s="336"/>
      <c r="D482" s="328" t="s">
        <v>349</v>
      </c>
      <c r="E482" s="328" t="s">
        <v>1809</v>
      </c>
      <c r="F482" s="328" t="s">
        <v>3610</v>
      </c>
      <c r="G482" s="328" t="s">
        <v>21</v>
      </c>
      <c r="H482" s="328" t="s">
        <v>1808</v>
      </c>
      <c r="I482" s="329" t="s">
        <v>3611</v>
      </c>
      <c r="J482" s="329" t="s">
        <v>207</v>
      </c>
      <c r="K482" s="330" t="s">
        <v>257</v>
      </c>
      <c r="L482" s="330" t="s">
        <v>342</v>
      </c>
      <c r="M482" s="329" t="s">
        <v>349</v>
      </c>
      <c r="N482" s="329" t="s">
        <v>1809</v>
      </c>
    </row>
    <row r="483" spans="1:14">
      <c r="A483" s="371">
        <v>10481</v>
      </c>
      <c r="B483" s="336" t="s">
        <v>2304</v>
      </c>
      <c r="C483" s="336"/>
      <c r="D483" s="328" t="s">
        <v>349</v>
      </c>
      <c r="E483" s="328" t="s">
        <v>1809</v>
      </c>
      <c r="F483" s="328" t="s">
        <v>3610</v>
      </c>
      <c r="G483" s="328" t="s">
        <v>147</v>
      </c>
      <c r="H483" s="328" t="s">
        <v>1808</v>
      </c>
      <c r="I483" s="329" t="s">
        <v>3611</v>
      </c>
      <c r="J483" s="329" t="s">
        <v>207</v>
      </c>
      <c r="K483" s="330" t="s">
        <v>257</v>
      </c>
      <c r="L483" s="330" t="s">
        <v>342</v>
      </c>
      <c r="M483" s="329" t="s">
        <v>349</v>
      </c>
      <c r="N483" s="329" t="s">
        <v>1809</v>
      </c>
    </row>
    <row r="484" spans="1:14">
      <c r="A484" s="371">
        <v>10482</v>
      </c>
      <c r="B484" s="336" t="s">
        <v>2304</v>
      </c>
      <c r="C484" s="336"/>
      <c r="D484" s="328" t="s">
        <v>656</v>
      </c>
      <c r="E484" s="328" t="s">
        <v>3612</v>
      </c>
      <c r="F484" s="328" t="s">
        <v>3613</v>
      </c>
      <c r="G484" s="328" t="s">
        <v>147</v>
      </c>
      <c r="H484" s="328" t="s">
        <v>3614</v>
      </c>
      <c r="I484" s="329" t="s">
        <v>3615</v>
      </c>
      <c r="J484" s="329" t="s">
        <v>207</v>
      </c>
      <c r="K484" s="330" t="s">
        <v>257</v>
      </c>
      <c r="L484" s="330" t="s">
        <v>342</v>
      </c>
      <c r="M484" s="329" t="s">
        <v>656</v>
      </c>
      <c r="N484" s="329" t="s">
        <v>3612</v>
      </c>
    </row>
    <row r="485" spans="1:14">
      <c r="A485" s="371">
        <v>10483</v>
      </c>
      <c r="B485" s="336" t="s">
        <v>1516</v>
      </c>
      <c r="C485" s="336" t="s">
        <v>3616</v>
      </c>
      <c r="D485" s="328" t="s">
        <v>681</v>
      </c>
      <c r="E485" s="328" t="s">
        <v>1517</v>
      </c>
      <c r="F485" s="328" t="s">
        <v>3617</v>
      </c>
      <c r="G485" s="328" t="s">
        <v>20</v>
      </c>
      <c r="H485" s="328" t="s">
        <v>1516</v>
      </c>
      <c r="I485" s="329" t="s">
        <v>3616</v>
      </c>
      <c r="J485" s="329" t="s">
        <v>207</v>
      </c>
      <c r="K485" s="330" t="s">
        <v>257</v>
      </c>
      <c r="L485" s="330" t="s">
        <v>342</v>
      </c>
      <c r="M485" s="329" t="s">
        <v>681</v>
      </c>
      <c r="N485" s="329" t="s">
        <v>1517</v>
      </c>
    </row>
    <row r="486" spans="1:14">
      <c r="A486" s="371">
        <v>10484</v>
      </c>
      <c r="B486" s="336" t="s">
        <v>1516</v>
      </c>
      <c r="C486" s="336" t="s">
        <v>3616</v>
      </c>
      <c r="D486" s="337" t="s">
        <v>681</v>
      </c>
      <c r="E486" s="337" t="s">
        <v>1517</v>
      </c>
      <c r="F486" s="337" t="s">
        <v>3617</v>
      </c>
      <c r="G486" s="337" t="s">
        <v>147</v>
      </c>
      <c r="H486" s="337" t="s">
        <v>1516</v>
      </c>
      <c r="I486" s="342" t="s">
        <v>3616</v>
      </c>
      <c r="J486" s="342" t="s">
        <v>207</v>
      </c>
      <c r="K486" s="343" t="s">
        <v>257</v>
      </c>
      <c r="L486" s="343" t="s">
        <v>342</v>
      </c>
      <c r="M486" s="342" t="s">
        <v>681</v>
      </c>
      <c r="N486" s="342" t="s">
        <v>1517</v>
      </c>
    </row>
    <row r="487" spans="1:14">
      <c r="A487" s="371">
        <v>10485</v>
      </c>
      <c r="B487" s="336" t="s">
        <v>2304</v>
      </c>
      <c r="C487" s="336"/>
      <c r="D487" s="328" t="s">
        <v>660</v>
      </c>
      <c r="E487" s="328" t="s">
        <v>3618</v>
      </c>
      <c r="F487" s="328" t="s">
        <v>3619</v>
      </c>
      <c r="G487" s="328" t="s">
        <v>147</v>
      </c>
      <c r="H487" s="328" t="s">
        <v>3620</v>
      </c>
      <c r="I487" s="329" t="s">
        <v>3621</v>
      </c>
      <c r="J487" s="329" t="s">
        <v>207</v>
      </c>
      <c r="K487" s="330" t="s">
        <v>257</v>
      </c>
      <c r="L487" s="330" t="s">
        <v>342</v>
      </c>
      <c r="M487" s="329" t="s">
        <v>660</v>
      </c>
      <c r="N487" s="329" t="s">
        <v>3618</v>
      </c>
    </row>
    <row r="488" spans="1:14">
      <c r="A488" s="371">
        <v>10486</v>
      </c>
      <c r="B488" s="336" t="s">
        <v>2304</v>
      </c>
      <c r="C488" s="336"/>
      <c r="D488" s="328" t="s">
        <v>344</v>
      </c>
      <c r="E488" s="328" t="s">
        <v>3622</v>
      </c>
      <c r="F488" s="328" t="s">
        <v>3623</v>
      </c>
      <c r="G488" s="328" t="s">
        <v>20</v>
      </c>
      <c r="H488" s="328" t="s">
        <v>1518</v>
      </c>
      <c r="I488" s="329" t="s">
        <v>3624</v>
      </c>
      <c r="J488" s="329" t="s">
        <v>207</v>
      </c>
      <c r="K488" s="330" t="s">
        <v>257</v>
      </c>
      <c r="L488" s="330" t="s">
        <v>342</v>
      </c>
      <c r="M488" s="329" t="s">
        <v>344</v>
      </c>
      <c r="N488" s="329" t="s">
        <v>3622</v>
      </c>
    </row>
    <row r="489" spans="1:14">
      <c r="A489" s="371">
        <v>10487</v>
      </c>
      <c r="B489" s="336" t="s">
        <v>2304</v>
      </c>
      <c r="C489" s="336"/>
      <c r="D489" s="328" t="s">
        <v>344</v>
      </c>
      <c r="E489" s="328" t="s">
        <v>3622</v>
      </c>
      <c r="F489" s="328" t="s">
        <v>3623</v>
      </c>
      <c r="G489" s="328" t="s">
        <v>147</v>
      </c>
      <c r="H489" s="328" t="s">
        <v>1518</v>
      </c>
      <c r="I489" s="329" t="s">
        <v>3624</v>
      </c>
      <c r="J489" s="329" t="s">
        <v>207</v>
      </c>
      <c r="K489" s="330" t="s">
        <v>257</v>
      </c>
      <c r="L489" s="330" t="s">
        <v>342</v>
      </c>
      <c r="M489" s="329" t="s">
        <v>344</v>
      </c>
      <c r="N489" s="329" t="s">
        <v>3622</v>
      </c>
    </row>
    <row r="490" spans="1:14">
      <c r="A490" s="371">
        <v>10488</v>
      </c>
      <c r="B490" s="336" t="s">
        <v>1519</v>
      </c>
      <c r="C490" s="336" t="s">
        <v>3625</v>
      </c>
      <c r="D490" s="328" t="s">
        <v>666</v>
      </c>
      <c r="E490" s="328" t="s">
        <v>3626</v>
      </c>
      <c r="F490" s="328" t="s">
        <v>3627</v>
      </c>
      <c r="G490" s="328" t="s">
        <v>20</v>
      </c>
      <c r="H490" s="328" t="s">
        <v>1519</v>
      </c>
      <c r="I490" s="329" t="s">
        <v>3625</v>
      </c>
      <c r="J490" s="329" t="s">
        <v>207</v>
      </c>
      <c r="K490" s="330" t="s">
        <v>257</v>
      </c>
      <c r="L490" s="330" t="s">
        <v>342</v>
      </c>
      <c r="M490" s="329" t="s">
        <v>666</v>
      </c>
      <c r="N490" s="329" t="s">
        <v>3626</v>
      </c>
    </row>
    <row r="491" spans="1:14">
      <c r="A491" s="371">
        <v>10489</v>
      </c>
      <c r="B491" s="336" t="s">
        <v>1519</v>
      </c>
      <c r="C491" s="336" t="s">
        <v>3625</v>
      </c>
      <c r="D491" s="328" t="s">
        <v>666</v>
      </c>
      <c r="E491" s="328" t="s">
        <v>3626</v>
      </c>
      <c r="F491" s="328" t="s">
        <v>3627</v>
      </c>
      <c r="G491" s="328" t="s">
        <v>21</v>
      </c>
      <c r="H491" s="328" t="s">
        <v>1519</v>
      </c>
      <c r="I491" s="329" t="s">
        <v>3625</v>
      </c>
      <c r="J491" s="329" t="s">
        <v>207</v>
      </c>
      <c r="K491" s="330" t="s">
        <v>257</v>
      </c>
      <c r="L491" s="330" t="s">
        <v>342</v>
      </c>
      <c r="M491" s="329" t="s">
        <v>666</v>
      </c>
      <c r="N491" s="329" t="s">
        <v>3626</v>
      </c>
    </row>
    <row r="492" spans="1:14">
      <c r="A492" s="371">
        <v>10490</v>
      </c>
      <c r="B492" s="336" t="s">
        <v>1519</v>
      </c>
      <c r="C492" s="336" t="s">
        <v>3625</v>
      </c>
      <c r="D492" s="328" t="s">
        <v>666</v>
      </c>
      <c r="E492" s="328" t="s">
        <v>3626</v>
      </c>
      <c r="F492" s="328" t="s">
        <v>3627</v>
      </c>
      <c r="G492" s="328" t="s">
        <v>147</v>
      </c>
      <c r="H492" s="328" t="s">
        <v>1519</v>
      </c>
      <c r="I492" s="329" t="s">
        <v>3625</v>
      </c>
      <c r="J492" s="329" t="s">
        <v>207</v>
      </c>
      <c r="K492" s="330" t="s">
        <v>257</v>
      </c>
      <c r="L492" s="330" t="s">
        <v>342</v>
      </c>
      <c r="M492" s="329" t="s">
        <v>666</v>
      </c>
      <c r="N492" s="329" t="s">
        <v>3626</v>
      </c>
    </row>
    <row r="493" spans="1:14">
      <c r="A493" s="371">
        <v>10491</v>
      </c>
      <c r="B493" s="336" t="s">
        <v>2304</v>
      </c>
      <c r="C493" s="336"/>
      <c r="D493" s="328" t="s">
        <v>351</v>
      </c>
      <c r="E493" s="328" t="s">
        <v>3628</v>
      </c>
      <c r="F493" s="328" t="s">
        <v>3629</v>
      </c>
      <c r="G493" s="328" t="s">
        <v>20</v>
      </c>
      <c r="H493" s="328" t="s">
        <v>3630</v>
      </c>
      <c r="I493" s="329" t="s">
        <v>3631</v>
      </c>
      <c r="J493" s="329" t="s">
        <v>207</v>
      </c>
      <c r="K493" s="330" t="s">
        <v>257</v>
      </c>
      <c r="L493" s="330" t="s">
        <v>342</v>
      </c>
      <c r="M493" s="329" t="s">
        <v>351</v>
      </c>
      <c r="N493" s="329" t="s">
        <v>3628</v>
      </c>
    </row>
    <row r="494" spans="1:14">
      <c r="A494" s="371">
        <v>10492</v>
      </c>
      <c r="B494" s="336" t="s">
        <v>2304</v>
      </c>
      <c r="C494" s="336"/>
      <c r="D494" s="328" t="s">
        <v>351</v>
      </c>
      <c r="E494" s="328" t="s">
        <v>3628</v>
      </c>
      <c r="F494" s="328" t="s">
        <v>3629</v>
      </c>
      <c r="G494" s="328" t="s">
        <v>147</v>
      </c>
      <c r="H494" s="328" t="s">
        <v>3630</v>
      </c>
      <c r="I494" s="329" t="s">
        <v>3631</v>
      </c>
      <c r="J494" s="329" t="s">
        <v>207</v>
      </c>
      <c r="K494" s="330" t="s">
        <v>257</v>
      </c>
      <c r="L494" s="330" t="s">
        <v>342</v>
      </c>
      <c r="M494" s="329" t="s">
        <v>351</v>
      </c>
      <c r="N494" s="329" t="s">
        <v>3628</v>
      </c>
    </row>
    <row r="495" spans="1:14">
      <c r="A495" s="371">
        <v>10493</v>
      </c>
      <c r="B495" s="336" t="s">
        <v>2304</v>
      </c>
      <c r="C495" s="336"/>
      <c r="D495" s="328" t="s">
        <v>664</v>
      </c>
      <c r="E495" s="328" t="s">
        <v>1521</v>
      </c>
      <c r="F495" s="328" t="s">
        <v>3632</v>
      </c>
      <c r="G495" s="328" t="s">
        <v>20</v>
      </c>
      <c r="H495" s="328" t="s">
        <v>1810</v>
      </c>
      <c r="I495" s="329" t="s">
        <v>3633</v>
      </c>
      <c r="J495" s="329" t="s">
        <v>207</v>
      </c>
      <c r="K495" s="330" t="s">
        <v>257</v>
      </c>
      <c r="L495" s="330" t="s">
        <v>342</v>
      </c>
      <c r="M495" s="329" t="s">
        <v>664</v>
      </c>
      <c r="N495" s="329" t="s">
        <v>1521</v>
      </c>
    </row>
    <row r="496" spans="1:14">
      <c r="A496" s="371">
        <v>10494</v>
      </c>
      <c r="B496" s="336" t="s">
        <v>2304</v>
      </c>
      <c r="C496" s="336"/>
      <c r="D496" s="328" t="s">
        <v>664</v>
      </c>
      <c r="E496" s="328" t="s">
        <v>1521</v>
      </c>
      <c r="F496" s="328" t="s">
        <v>3632</v>
      </c>
      <c r="G496" s="328" t="s">
        <v>21</v>
      </c>
      <c r="H496" s="328" t="s">
        <v>1810</v>
      </c>
      <c r="I496" s="329" t="s">
        <v>3633</v>
      </c>
      <c r="J496" s="329" t="s">
        <v>207</v>
      </c>
      <c r="K496" s="330" t="s">
        <v>257</v>
      </c>
      <c r="L496" s="330" t="s">
        <v>342</v>
      </c>
      <c r="M496" s="329" t="s">
        <v>664</v>
      </c>
      <c r="N496" s="329" t="s">
        <v>1521</v>
      </c>
    </row>
    <row r="497" spans="1:14">
      <c r="A497" s="371">
        <v>10495</v>
      </c>
      <c r="B497" s="336" t="s">
        <v>2304</v>
      </c>
      <c r="C497" s="336"/>
      <c r="D497" s="328" t="s">
        <v>664</v>
      </c>
      <c r="E497" s="328" t="s">
        <v>1521</v>
      </c>
      <c r="F497" s="328" t="s">
        <v>3632</v>
      </c>
      <c r="G497" s="328" t="s">
        <v>147</v>
      </c>
      <c r="H497" s="328" t="s">
        <v>1810</v>
      </c>
      <c r="I497" s="329" t="s">
        <v>3633</v>
      </c>
      <c r="J497" s="329" t="s">
        <v>207</v>
      </c>
      <c r="K497" s="330" t="s">
        <v>257</v>
      </c>
      <c r="L497" s="330" t="s">
        <v>342</v>
      </c>
      <c r="M497" s="329" t="s">
        <v>664</v>
      </c>
      <c r="N497" s="329" t="s">
        <v>1521</v>
      </c>
    </row>
    <row r="498" spans="1:14">
      <c r="A498" s="371">
        <v>10496</v>
      </c>
      <c r="B498" s="336" t="s">
        <v>2304</v>
      </c>
      <c r="C498" s="336"/>
      <c r="D498" s="328" t="s">
        <v>664</v>
      </c>
      <c r="E498" s="328" t="s">
        <v>1521</v>
      </c>
      <c r="F498" s="328" t="s">
        <v>3634</v>
      </c>
      <c r="G498" s="328" t="s">
        <v>20</v>
      </c>
      <c r="H498" s="328" t="s">
        <v>1520</v>
      </c>
      <c r="I498" s="329" t="s">
        <v>3635</v>
      </c>
      <c r="J498" s="329" t="s">
        <v>207</v>
      </c>
      <c r="K498" s="330" t="s">
        <v>257</v>
      </c>
      <c r="L498" s="330" t="s">
        <v>342</v>
      </c>
      <c r="M498" s="329" t="s">
        <v>664</v>
      </c>
      <c r="N498" s="329" t="s">
        <v>1521</v>
      </c>
    </row>
    <row r="499" spans="1:14">
      <c r="A499" s="371">
        <v>10497</v>
      </c>
      <c r="B499" s="336" t="s">
        <v>2304</v>
      </c>
      <c r="C499" s="336"/>
      <c r="D499" s="328" t="s">
        <v>664</v>
      </c>
      <c r="E499" s="328" t="s">
        <v>1521</v>
      </c>
      <c r="F499" s="328" t="s">
        <v>3634</v>
      </c>
      <c r="G499" s="328" t="s">
        <v>21</v>
      </c>
      <c r="H499" s="328" t="s">
        <v>1520</v>
      </c>
      <c r="I499" s="329" t="s">
        <v>3635</v>
      </c>
      <c r="J499" s="329" t="s">
        <v>207</v>
      </c>
      <c r="K499" s="330" t="s">
        <v>257</v>
      </c>
      <c r="L499" s="330" t="s">
        <v>342</v>
      </c>
      <c r="M499" s="329" t="s">
        <v>664</v>
      </c>
      <c r="N499" s="329" t="s">
        <v>1521</v>
      </c>
    </row>
    <row r="500" spans="1:14">
      <c r="A500" s="371">
        <v>10498</v>
      </c>
      <c r="B500" s="336" t="s">
        <v>2304</v>
      </c>
      <c r="C500" s="336"/>
      <c r="D500" s="328" t="s">
        <v>664</v>
      </c>
      <c r="E500" s="328" t="s">
        <v>1521</v>
      </c>
      <c r="F500" s="328" t="s">
        <v>3634</v>
      </c>
      <c r="G500" s="328" t="s">
        <v>147</v>
      </c>
      <c r="H500" s="328" t="s">
        <v>1520</v>
      </c>
      <c r="I500" s="329" t="s">
        <v>3635</v>
      </c>
      <c r="J500" s="329" t="s">
        <v>207</v>
      </c>
      <c r="K500" s="330" t="s">
        <v>257</v>
      </c>
      <c r="L500" s="330" t="s">
        <v>342</v>
      </c>
      <c r="M500" s="329" t="s">
        <v>664</v>
      </c>
      <c r="N500" s="329" t="s">
        <v>1521</v>
      </c>
    </row>
    <row r="501" spans="1:14">
      <c r="A501" s="371">
        <v>10499</v>
      </c>
      <c r="B501" s="336" t="s">
        <v>2304</v>
      </c>
      <c r="C501" s="336"/>
      <c r="D501" s="328" t="s">
        <v>1524</v>
      </c>
      <c r="E501" s="328" t="s">
        <v>1523</v>
      </c>
      <c r="F501" s="328" t="s">
        <v>3636</v>
      </c>
      <c r="G501" s="328" t="s">
        <v>20</v>
      </c>
      <c r="H501" s="328" t="s">
        <v>1522</v>
      </c>
      <c r="I501" s="329" t="s">
        <v>3637</v>
      </c>
      <c r="J501" s="329" t="s">
        <v>207</v>
      </c>
      <c r="K501" s="330" t="s">
        <v>257</v>
      </c>
      <c r="L501" s="330" t="s">
        <v>342</v>
      </c>
      <c r="M501" s="329" t="s">
        <v>1524</v>
      </c>
      <c r="N501" s="329" t="s">
        <v>1523</v>
      </c>
    </row>
    <row r="502" spans="1:14">
      <c r="A502" s="371">
        <v>10500</v>
      </c>
      <c r="B502" s="336" t="s">
        <v>2304</v>
      </c>
      <c r="C502" s="336"/>
      <c r="D502" s="328" t="s">
        <v>1524</v>
      </c>
      <c r="E502" s="328" t="s">
        <v>1523</v>
      </c>
      <c r="F502" s="328" t="s">
        <v>3636</v>
      </c>
      <c r="G502" s="328" t="s">
        <v>147</v>
      </c>
      <c r="H502" s="328" t="s">
        <v>1522</v>
      </c>
      <c r="I502" s="329" t="s">
        <v>3637</v>
      </c>
      <c r="J502" s="329" t="s">
        <v>207</v>
      </c>
      <c r="K502" s="330" t="s">
        <v>257</v>
      </c>
      <c r="L502" s="330" t="s">
        <v>342</v>
      </c>
      <c r="M502" s="329" t="s">
        <v>1524</v>
      </c>
      <c r="N502" s="329" t="s">
        <v>1523</v>
      </c>
    </row>
    <row r="503" spans="1:14">
      <c r="A503" s="371">
        <v>10501</v>
      </c>
      <c r="B503" s="336" t="s">
        <v>3638</v>
      </c>
      <c r="C503" s="336" t="s">
        <v>3639</v>
      </c>
      <c r="D503" s="328" t="s">
        <v>344</v>
      </c>
      <c r="E503" s="328" t="s">
        <v>3640</v>
      </c>
      <c r="F503" s="328" t="s">
        <v>3641</v>
      </c>
      <c r="G503" s="328" t="s">
        <v>20</v>
      </c>
      <c r="H503" s="328" t="s">
        <v>3638</v>
      </c>
      <c r="I503" s="329" t="s">
        <v>3639</v>
      </c>
      <c r="J503" s="329" t="s">
        <v>207</v>
      </c>
      <c r="K503" s="330" t="s">
        <v>257</v>
      </c>
      <c r="L503" s="330" t="s">
        <v>342</v>
      </c>
      <c r="M503" s="329" t="s">
        <v>344</v>
      </c>
      <c r="N503" s="329" t="s">
        <v>3640</v>
      </c>
    </row>
    <row r="504" spans="1:14">
      <c r="A504" s="371">
        <v>10502</v>
      </c>
      <c r="B504" s="336" t="s">
        <v>3638</v>
      </c>
      <c r="C504" s="336" t="s">
        <v>3639</v>
      </c>
      <c r="D504" s="328" t="s">
        <v>344</v>
      </c>
      <c r="E504" s="328" t="s">
        <v>3640</v>
      </c>
      <c r="F504" s="328" t="s">
        <v>3641</v>
      </c>
      <c r="G504" s="328" t="s">
        <v>147</v>
      </c>
      <c r="H504" s="328" t="s">
        <v>3638</v>
      </c>
      <c r="I504" s="329" t="s">
        <v>3639</v>
      </c>
      <c r="J504" s="329" t="s">
        <v>207</v>
      </c>
      <c r="K504" s="330" t="s">
        <v>257</v>
      </c>
      <c r="L504" s="330" t="s">
        <v>342</v>
      </c>
      <c r="M504" s="329" t="s">
        <v>344</v>
      </c>
      <c r="N504" s="329" t="s">
        <v>3640</v>
      </c>
    </row>
    <row r="505" spans="1:14">
      <c r="A505" s="371">
        <v>10503</v>
      </c>
      <c r="B505" s="336" t="s">
        <v>2304</v>
      </c>
      <c r="C505" s="336"/>
      <c r="D505" s="328" t="s">
        <v>656</v>
      </c>
      <c r="E505" s="328" t="s">
        <v>1526</v>
      </c>
      <c r="F505" s="328" t="s">
        <v>3642</v>
      </c>
      <c r="G505" s="328" t="s">
        <v>20</v>
      </c>
      <c r="H505" s="328" t="s">
        <v>1525</v>
      </c>
      <c r="I505" s="329" t="s">
        <v>3643</v>
      </c>
      <c r="J505" s="329" t="s">
        <v>207</v>
      </c>
      <c r="K505" s="330" t="s">
        <v>257</v>
      </c>
      <c r="L505" s="330" t="s">
        <v>342</v>
      </c>
      <c r="M505" s="329" t="s">
        <v>656</v>
      </c>
      <c r="N505" s="329" t="s">
        <v>1526</v>
      </c>
    </row>
    <row r="506" spans="1:14">
      <c r="A506" s="371">
        <v>10504</v>
      </c>
      <c r="B506" s="336" t="s">
        <v>2304</v>
      </c>
      <c r="C506" s="336"/>
      <c r="D506" s="328" t="s">
        <v>656</v>
      </c>
      <c r="E506" s="328" t="s">
        <v>1526</v>
      </c>
      <c r="F506" s="328" t="s">
        <v>3642</v>
      </c>
      <c r="G506" s="328" t="s">
        <v>147</v>
      </c>
      <c r="H506" s="328" t="s">
        <v>1525</v>
      </c>
      <c r="I506" s="329" t="s">
        <v>3643</v>
      </c>
      <c r="J506" s="329" t="s">
        <v>207</v>
      </c>
      <c r="K506" s="330" t="s">
        <v>257</v>
      </c>
      <c r="L506" s="330" t="s">
        <v>342</v>
      </c>
      <c r="M506" s="329" t="s">
        <v>656</v>
      </c>
      <c r="N506" s="329" t="s">
        <v>1526</v>
      </c>
    </row>
    <row r="507" spans="1:14">
      <c r="A507" s="371">
        <v>10505</v>
      </c>
      <c r="B507" s="336" t="s">
        <v>3644</v>
      </c>
      <c r="C507" s="336" t="s">
        <v>3645</v>
      </c>
      <c r="D507" s="328" t="s">
        <v>656</v>
      </c>
      <c r="E507" s="328" t="s">
        <v>3646</v>
      </c>
      <c r="F507" s="328" t="s">
        <v>3647</v>
      </c>
      <c r="G507" s="328" t="s">
        <v>147</v>
      </c>
      <c r="H507" s="328" t="s">
        <v>3648</v>
      </c>
      <c r="I507" s="329" t="s">
        <v>3649</v>
      </c>
      <c r="J507" s="329" t="s">
        <v>207</v>
      </c>
      <c r="K507" s="330" t="s">
        <v>257</v>
      </c>
      <c r="L507" s="330" t="s">
        <v>342</v>
      </c>
      <c r="M507" s="329" t="s">
        <v>344</v>
      </c>
      <c r="N507" s="329" t="s">
        <v>3650</v>
      </c>
    </row>
    <row r="508" spans="1:14">
      <c r="A508" s="371">
        <v>10506</v>
      </c>
      <c r="B508" s="336" t="s">
        <v>3651</v>
      </c>
      <c r="C508" s="336" t="s">
        <v>3652</v>
      </c>
      <c r="D508" s="328" t="s">
        <v>349</v>
      </c>
      <c r="E508" s="328" t="s">
        <v>3653</v>
      </c>
      <c r="F508" s="328" t="s">
        <v>3654</v>
      </c>
      <c r="G508" s="328" t="s">
        <v>147</v>
      </c>
      <c r="H508" s="328" t="s">
        <v>3651</v>
      </c>
      <c r="I508" s="329" t="s">
        <v>3652</v>
      </c>
      <c r="J508" s="329" t="s">
        <v>207</v>
      </c>
      <c r="K508" s="330" t="s">
        <v>257</v>
      </c>
      <c r="L508" s="330" t="s">
        <v>342</v>
      </c>
      <c r="M508" s="329" t="s">
        <v>349</v>
      </c>
      <c r="N508" s="329" t="s">
        <v>3653</v>
      </c>
    </row>
    <row r="509" spans="1:14">
      <c r="A509" s="371">
        <v>10507</v>
      </c>
      <c r="B509" s="336" t="s">
        <v>1527</v>
      </c>
      <c r="C509" s="336" t="s">
        <v>3655</v>
      </c>
      <c r="D509" s="328" t="s">
        <v>664</v>
      </c>
      <c r="E509" s="328" t="s">
        <v>3656</v>
      </c>
      <c r="F509" s="328" t="s">
        <v>3657</v>
      </c>
      <c r="G509" s="328" t="s">
        <v>20</v>
      </c>
      <c r="H509" s="328" t="s">
        <v>1527</v>
      </c>
      <c r="I509" s="329" t="s">
        <v>3655</v>
      </c>
      <c r="J509" s="329" t="s">
        <v>207</v>
      </c>
      <c r="K509" s="330" t="s">
        <v>257</v>
      </c>
      <c r="L509" s="330" t="s">
        <v>342</v>
      </c>
      <c r="M509" s="329" t="s">
        <v>664</v>
      </c>
      <c r="N509" s="329" t="s">
        <v>3656</v>
      </c>
    </row>
    <row r="510" spans="1:14">
      <c r="A510" s="371">
        <v>10508</v>
      </c>
      <c r="B510" s="336" t="s">
        <v>1527</v>
      </c>
      <c r="C510" s="336" t="s">
        <v>3655</v>
      </c>
      <c r="D510" s="328" t="s">
        <v>664</v>
      </c>
      <c r="E510" s="328" t="s">
        <v>3656</v>
      </c>
      <c r="F510" s="328" t="s">
        <v>3657</v>
      </c>
      <c r="G510" s="328" t="s">
        <v>147</v>
      </c>
      <c r="H510" s="328" t="s">
        <v>1527</v>
      </c>
      <c r="I510" s="329" t="s">
        <v>3655</v>
      </c>
      <c r="J510" s="329" t="s">
        <v>207</v>
      </c>
      <c r="K510" s="330" t="s">
        <v>257</v>
      </c>
      <c r="L510" s="330" t="s">
        <v>342</v>
      </c>
      <c r="M510" s="329" t="s">
        <v>664</v>
      </c>
      <c r="N510" s="329" t="s">
        <v>3656</v>
      </c>
    </row>
    <row r="511" spans="1:14">
      <c r="A511" s="371">
        <v>10509</v>
      </c>
      <c r="B511" s="336" t="s">
        <v>3658</v>
      </c>
      <c r="C511" s="336" t="s">
        <v>3659</v>
      </c>
      <c r="D511" s="328" t="s">
        <v>664</v>
      </c>
      <c r="E511" s="328" t="s">
        <v>3660</v>
      </c>
      <c r="F511" s="328" t="s">
        <v>3661</v>
      </c>
      <c r="G511" s="328" t="s">
        <v>20</v>
      </c>
      <c r="H511" s="328" t="s">
        <v>3662</v>
      </c>
      <c r="I511" s="329" t="s">
        <v>3663</v>
      </c>
      <c r="J511" s="329" t="s">
        <v>207</v>
      </c>
      <c r="K511" s="330" t="s">
        <v>257</v>
      </c>
      <c r="L511" s="330" t="s">
        <v>342</v>
      </c>
      <c r="M511" s="329" t="s">
        <v>664</v>
      </c>
      <c r="N511" s="329" t="s">
        <v>3660</v>
      </c>
    </row>
    <row r="512" spans="1:14">
      <c r="A512" s="371">
        <v>10510</v>
      </c>
      <c r="B512" s="336" t="s">
        <v>3658</v>
      </c>
      <c r="C512" s="336" t="s">
        <v>3659</v>
      </c>
      <c r="D512" s="328" t="s">
        <v>664</v>
      </c>
      <c r="E512" s="328" t="s">
        <v>3660</v>
      </c>
      <c r="F512" s="328" t="s">
        <v>3661</v>
      </c>
      <c r="G512" s="328" t="s">
        <v>147</v>
      </c>
      <c r="H512" s="328" t="s">
        <v>3662</v>
      </c>
      <c r="I512" s="329" t="s">
        <v>3663</v>
      </c>
      <c r="J512" s="329" t="s">
        <v>207</v>
      </c>
      <c r="K512" s="330" t="s">
        <v>257</v>
      </c>
      <c r="L512" s="330" t="s">
        <v>342</v>
      </c>
      <c r="M512" s="329" t="s">
        <v>664</v>
      </c>
      <c r="N512" s="329" t="s">
        <v>3660</v>
      </c>
    </row>
    <row r="513" spans="1:14">
      <c r="A513" s="371">
        <v>10511</v>
      </c>
      <c r="B513" s="336" t="s">
        <v>3664</v>
      </c>
      <c r="C513" s="336" t="s">
        <v>3665</v>
      </c>
      <c r="D513" s="328" t="s">
        <v>351</v>
      </c>
      <c r="E513" s="328" t="s">
        <v>3666</v>
      </c>
      <c r="F513" s="328" t="s">
        <v>3667</v>
      </c>
      <c r="G513" s="328" t="s">
        <v>20</v>
      </c>
      <c r="H513" s="328" t="s">
        <v>3664</v>
      </c>
      <c r="I513" s="329" t="s">
        <v>3665</v>
      </c>
      <c r="J513" s="329" t="s">
        <v>207</v>
      </c>
      <c r="K513" s="330" t="s">
        <v>257</v>
      </c>
      <c r="L513" s="330" t="s">
        <v>342</v>
      </c>
      <c r="M513" s="329" t="s">
        <v>351</v>
      </c>
      <c r="N513" s="329" t="s">
        <v>3666</v>
      </c>
    </row>
    <row r="514" spans="1:14">
      <c r="A514" s="371">
        <v>10512</v>
      </c>
      <c r="B514" s="336" t="s">
        <v>3664</v>
      </c>
      <c r="C514" s="336" t="s">
        <v>3665</v>
      </c>
      <c r="D514" s="328" t="s">
        <v>351</v>
      </c>
      <c r="E514" s="328" t="s">
        <v>3666</v>
      </c>
      <c r="F514" s="328" t="s">
        <v>3667</v>
      </c>
      <c r="G514" s="328" t="s">
        <v>147</v>
      </c>
      <c r="H514" s="328" t="s">
        <v>3664</v>
      </c>
      <c r="I514" s="329" t="s">
        <v>3665</v>
      </c>
      <c r="J514" s="329" t="s">
        <v>207</v>
      </c>
      <c r="K514" s="330" t="s">
        <v>257</v>
      </c>
      <c r="L514" s="330" t="s">
        <v>342</v>
      </c>
      <c r="M514" s="329" t="s">
        <v>351</v>
      </c>
      <c r="N514" s="329" t="s">
        <v>3666</v>
      </c>
    </row>
    <row r="515" spans="1:14">
      <c r="A515" s="371">
        <v>10513</v>
      </c>
      <c r="B515" s="336" t="s">
        <v>3668</v>
      </c>
      <c r="C515" s="336" t="s">
        <v>3669</v>
      </c>
      <c r="D515" s="328" t="s">
        <v>1719</v>
      </c>
      <c r="E515" s="328" t="s">
        <v>3670</v>
      </c>
      <c r="F515" s="328" t="s">
        <v>3671</v>
      </c>
      <c r="G515" s="328" t="s">
        <v>147</v>
      </c>
      <c r="H515" s="328" t="s">
        <v>3668</v>
      </c>
      <c r="I515" s="329" t="s">
        <v>3669</v>
      </c>
      <c r="J515" s="329" t="s">
        <v>207</v>
      </c>
      <c r="K515" s="330" t="s">
        <v>257</v>
      </c>
      <c r="L515" s="330" t="s">
        <v>342</v>
      </c>
      <c r="M515" s="329" t="s">
        <v>1719</v>
      </c>
      <c r="N515" s="329" t="s">
        <v>3670</v>
      </c>
    </row>
    <row r="516" spans="1:14">
      <c r="A516" s="371">
        <v>10514</v>
      </c>
      <c r="B516" s="336" t="s">
        <v>2304</v>
      </c>
      <c r="C516" s="336"/>
      <c r="D516" s="328" t="s">
        <v>3672</v>
      </c>
      <c r="E516" s="328" t="s">
        <v>3673</v>
      </c>
      <c r="F516" s="328" t="s">
        <v>3674</v>
      </c>
      <c r="G516" s="328" t="s">
        <v>20</v>
      </c>
      <c r="H516" s="328" t="s">
        <v>3675</v>
      </c>
      <c r="I516" s="329" t="s">
        <v>3676</v>
      </c>
      <c r="J516" s="329" t="s">
        <v>207</v>
      </c>
      <c r="K516" s="330" t="s">
        <v>257</v>
      </c>
      <c r="L516" s="330" t="s">
        <v>408</v>
      </c>
      <c r="M516" s="329" t="s">
        <v>3672</v>
      </c>
      <c r="N516" s="329" t="s">
        <v>3673</v>
      </c>
    </row>
    <row r="517" spans="1:14">
      <c r="A517" s="371">
        <v>10515</v>
      </c>
      <c r="B517" s="336" t="s">
        <v>2304</v>
      </c>
      <c r="C517" s="336"/>
      <c r="D517" s="328" t="s">
        <v>3672</v>
      </c>
      <c r="E517" s="328" t="s">
        <v>3673</v>
      </c>
      <c r="F517" s="328" t="s">
        <v>3674</v>
      </c>
      <c r="G517" s="328" t="s">
        <v>147</v>
      </c>
      <c r="H517" s="328" t="s">
        <v>3675</v>
      </c>
      <c r="I517" s="329" t="s">
        <v>3676</v>
      </c>
      <c r="J517" s="329" t="s">
        <v>207</v>
      </c>
      <c r="K517" s="340" t="s">
        <v>257</v>
      </c>
      <c r="L517" s="340" t="s">
        <v>408</v>
      </c>
      <c r="M517" s="341" t="s">
        <v>3672</v>
      </c>
      <c r="N517" s="341" t="s">
        <v>3673</v>
      </c>
    </row>
    <row r="518" spans="1:14">
      <c r="A518" s="371">
        <v>10516</v>
      </c>
      <c r="B518" s="336" t="s">
        <v>3677</v>
      </c>
      <c r="C518" s="336" t="s">
        <v>3678</v>
      </c>
      <c r="D518" s="328" t="s">
        <v>447</v>
      </c>
      <c r="E518" s="328" t="s">
        <v>3679</v>
      </c>
      <c r="F518" s="328" t="s">
        <v>3680</v>
      </c>
      <c r="G518" s="328" t="s">
        <v>147</v>
      </c>
      <c r="H518" s="328" t="s">
        <v>3677</v>
      </c>
      <c r="I518" s="329" t="s">
        <v>3678</v>
      </c>
      <c r="J518" s="329" t="s">
        <v>207</v>
      </c>
      <c r="K518" s="330" t="s">
        <v>257</v>
      </c>
      <c r="L518" s="330" t="s">
        <v>408</v>
      </c>
      <c r="M518" s="329" t="s">
        <v>447</v>
      </c>
      <c r="N518" s="329" t="s">
        <v>3679</v>
      </c>
    </row>
    <row r="519" spans="1:14">
      <c r="A519" s="371">
        <v>10517</v>
      </c>
      <c r="B519" s="336" t="s">
        <v>2304</v>
      </c>
      <c r="C519" s="336"/>
      <c r="D519" s="328" t="s">
        <v>447</v>
      </c>
      <c r="E519" s="328" t="s">
        <v>3681</v>
      </c>
      <c r="F519" s="328" t="s">
        <v>3682</v>
      </c>
      <c r="G519" s="328" t="s">
        <v>20</v>
      </c>
      <c r="H519" s="328" t="s">
        <v>3683</v>
      </c>
      <c r="I519" s="329" t="s">
        <v>3684</v>
      </c>
      <c r="J519" s="329" t="s">
        <v>207</v>
      </c>
      <c r="K519" s="330" t="s">
        <v>257</v>
      </c>
      <c r="L519" s="330" t="s">
        <v>408</v>
      </c>
      <c r="M519" s="329" t="s">
        <v>447</v>
      </c>
      <c r="N519" s="329" t="s">
        <v>3681</v>
      </c>
    </row>
    <row r="520" spans="1:14">
      <c r="A520" s="371">
        <v>10518</v>
      </c>
      <c r="B520" s="336" t="s">
        <v>2304</v>
      </c>
      <c r="C520" s="336"/>
      <c r="D520" s="328" t="s">
        <v>447</v>
      </c>
      <c r="E520" s="328" t="s">
        <v>3681</v>
      </c>
      <c r="F520" s="328" t="s">
        <v>3682</v>
      </c>
      <c r="G520" s="328" t="s">
        <v>147</v>
      </c>
      <c r="H520" s="328" t="s">
        <v>3683</v>
      </c>
      <c r="I520" s="329" t="s">
        <v>3684</v>
      </c>
      <c r="J520" s="329" t="s">
        <v>207</v>
      </c>
      <c r="K520" s="330" t="s">
        <v>257</v>
      </c>
      <c r="L520" s="330" t="s">
        <v>408</v>
      </c>
      <c r="M520" s="329" t="s">
        <v>447</v>
      </c>
      <c r="N520" s="329" t="s">
        <v>3681</v>
      </c>
    </row>
    <row r="521" spans="1:14">
      <c r="A521" s="371">
        <v>10519</v>
      </c>
      <c r="B521" s="336" t="s">
        <v>1528</v>
      </c>
      <c r="C521" s="336" t="s">
        <v>2829</v>
      </c>
      <c r="D521" s="328" t="s">
        <v>410</v>
      </c>
      <c r="E521" s="328" t="s">
        <v>1529</v>
      </c>
      <c r="F521" s="328" t="s">
        <v>3685</v>
      </c>
      <c r="G521" s="328" t="s">
        <v>20</v>
      </c>
      <c r="H521" s="328" t="s">
        <v>1528</v>
      </c>
      <c r="I521" s="329" t="s">
        <v>2829</v>
      </c>
      <c r="J521" s="329" t="s">
        <v>207</v>
      </c>
      <c r="K521" s="330" t="s">
        <v>257</v>
      </c>
      <c r="L521" s="330" t="s">
        <v>408</v>
      </c>
      <c r="M521" s="329" t="s">
        <v>410</v>
      </c>
      <c r="N521" s="329" t="s">
        <v>1529</v>
      </c>
    </row>
    <row r="522" spans="1:14">
      <c r="A522" s="371">
        <v>10520</v>
      </c>
      <c r="B522" s="336" t="s">
        <v>1528</v>
      </c>
      <c r="C522" s="336" t="s">
        <v>2829</v>
      </c>
      <c r="D522" s="328" t="s">
        <v>410</v>
      </c>
      <c r="E522" s="328" t="s">
        <v>1529</v>
      </c>
      <c r="F522" s="328" t="s">
        <v>3685</v>
      </c>
      <c r="G522" s="328" t="s">
        <v>147</v>
      </c>
      <c r="H522" s="328" t="s">
        <v>3686</v>
      </c>
      <c r="I522" s="329" t="s">
        <v>3687</v>
      </c>
      <c r="J522" s="329" t="s">
        <v>207</v>
      </c>
      <c r="K522" s="330" t="s">
        <v>257</v>
      </c>
      <c r="L522" s="330" t="s">
        <v>408</v>
      </c>
      <c r="M522" s="329" t="s">
        <v>410</v>
      </c>
      <c r="N522" s="329" t="s">
        <v>1529</v>
      </c>
    </row>
    <row r="523" spans="1:14">
      <c r="A523" s="371">
        <v>10521</v>
      </c>
      <c r="B523" s="336" t="s">
        <v>3688</v>
      </c>
      <c r="C523" s="336" t="s">
        <v>3689</v>
      </c>
      <c r="D523" s="328" t="s">
        <v>447</v>
      </c>
      <c r="E523" s="328" t="s">
        <v>3690</v>
      </c>
      <c r="F523" s="328" t="s">
        <v>3691</v>
      </c>
      <c r="G523" s="328" t="s">
        <v>147</v>
      </c>
      <c r="H523" s="328" t="s">
        <v>3692</v>
      </c>
      <c r="I523" s="329" t="s">
        <v>3693</v>
      </c>
      <c r="J523" s="329" t="s">
        <v>207</v>
      </c>
      <c r="K523" s="340" t="s">
        <v>257</v>
      </c>
      <c r="L523" s="340" t="s">
        <v>408</v>
      </c>
      <c r="M523" s="341" t="s">
        <v>447</v>
      </c>
      <c r="N523" s="341" t="s">
        <v>3690</v>
      </c>
    </row>
    <row r="524" spans="1:14">
      <c r="A524" s="371">
        <v>10522</v>
      </c>
      <c r="B524" s="336" t="s">
        <v>1530</v>
      </c>
      <c r="C524" s="336" t="s">
        <v>3694</v>
      </c>
      <c r="D524" s="328" t="s">
        <v>448</v>
      </c>
      <c r="E524" s="328" t="s">
        <v>1531</v>
      </c>
      <c r="F524" s="328" t="s">
        <v>3695</v>
      </c>
      <c r="G524" s="328" t="s">
        <v>20</v>
      </c>
      <c r="H524" s="328" t="s">
        <v>1530</v>
      </c>
      <c r="I524" s="329" t="s">
        <v>3694</v>
      </c>
      <c r="J524" s="329" t="s">
        <v>207</v>
      </c>
      <c r="K524" s="330" t="s">
        <v>257</v>
      </c>
      <c r="L524" s="330" t="s">
        <v>408</v>
      </c>
      <c r="M524" s="329" t="s">
        <v>448</v>
      </c>
      <c r="N524" s="329" t="s">
        <v>1531</v>
      </c>
    </row>
    <row r="525" spans="1:14">
      <c r="A525" s="371">
        <v>10523</v>
      </c>
      <c r="B525" s="336" t="s">
        <v>1530</v>
      </c>
      <c r="C525" s="336" t="s">
        <v>3694</v>
      </c>
      <c r="D525" s="328" t="s">
        <v>448</v>
      </c>
      <c r="E525" s="328" t="s">
        <v>1531</v>
      </c>
      <c r="F525" s="328" t="s">
        <v>3695</v>
      </c>
      <c r="G525" s="328" t="s">
        <v>147</v>
      </c>
      <c r="H525" s="328" t="s">
        <v>1530</v>
      </c>
      <c r="I525" s="329" t="s">
        <v>3694</v>
      </c>
      <c r="J525" s="329" t="s">
        <v>207</v>
      </c>
      <c r="K525" s="330" t="s">
        <v>257</v>
      </c>
      <c r="L525" s="330" t="s">
        <v>408</v>
      </c>
      <c r="M525" s="329" t="s">
        <v>448</v>
      </c>
      <c r="N525" s="329" t="s">
        <v>1531</v>
      </c>
    </row>
    <row r="526" spans="1:14">
      <c r="A526" s="371">
        <v>10524</v>
      </c>
      <c r="B526" s="336" t="s">
        <v>3696</v>
      </c>
      <c r="C526" s="336" t="s">
        <v>3697</v>
      </c>
      <c r="D526" s="328" t="s">
        <v>448</v>
      </c>
      <c r="E526" s="328" t="s">
        <v>3698</v>
      </c>
      <c r="F526" s="328" t="s">
        <v>3699</v>
      </c>
      <c r="G526" s="328" t="s">
        <v>20</v>
      </c>
      <c r="H526" s="328" t="s">
        <v>3696</v>
      </c>
      <c r="I526" s="329" t="s">
        <v>3700</v>
      </c>
      <c r="J526" s="329" t="s">
        <v>207</v>
      </c>
      <c r="K526" s="330" t="s">
        <v>257</v>
      </c>
      <c r="L526" s="330" t="s">
        <v>408</v>
      </c>
      <c r="M526" s="329" t="s">
        <v>448</v>
      </c>
      <c r="N526" s="329" t="s">
        <v>3701</v>
      </c>
    </row>
    <row r="527" spans="1:14">
      <c r="A527" s="371">
        <v>10525</v>
      </c>
      <c r="B527" s="336" t="s">
        <v>3696</v>
      </c>
      <c r="C527" s="336" t="s">
        <v>3697</v>
      </c>
      <c r="D527" s="328" t="s">
        <v>448</v>
      </c>
      <c r="E527" s="328" t="s">
        <v>3698</v>
      </c>
      <c r="F527" s="328" t="s">
        <v>3699</v>
      </c>
      <c r="G527" s="328" t="s">
        <v>147</v>
      </c>
      <c r="H527" s="328" t="s">
        <v>3696</v>
      </c>
      <c r="I527" s="329" t="s">
        <v>3700</v>
      </c>
      <c r="J527" s="329" t="s">
        <v>207</v>
      </c>
      <c r="K527" s="330" t="s">
        <v>257</v>
      </c>
      <c r="L527" s="330" t="s">
        <v>408</v>
      </c>
      <c r="M527" s="329" t="s">
        <v>448</v>
      </c>
      <c r="N527" s="329" t="s">
        <v>3701</v>
      </c>
    </row>
    <row r="528" spans="1:14">
      <c r="A528" s="371">
        <v>10526</v>
      </c>
      <c r="B528" s="336" t="s">
        <v>3696</v>
      </c>
      <c r="C528" s="336" t="s">
        <v>3697</v>
      </c>
      <c r="D528" s="328" t="s">
        <v>448</v>
      </c>
      <c r="E528" s="328" t="s">
        <v>3698</v>
      </c>
      <c r="F528" s="328" t="s">
        <v>3699</v>
      </c>
      <c r="G528" s="328" t="s">
        <v>142</v>
      </c>
      <c r="H528" s="328" t="s">
        <v>3702</v>
      </c>
      <c r="I528" s="329" t="s">
        <v>3703</v>
      </c>
      <c r="J528" s="329" t="s">
        <v>207</v>
      </c>
      <c r="K528" s="330" t="s">
        <v>257</v>
      </c>
      <c r="L528" s="330" t="s">
        <v>408</v>
      </c>
      <c r="M528" s="329" t="s">
        <v>448</v>
      </c>
      <c r="N528" s="329" t="s">
        <v>3701</v>
      </c>
    </row>
    <row r="529" spans="1:14">
      <c r="A529" s="371">
        <v>10527</v>
      </c>
      <c r="B529" s="336" t="s">
        <v>3704</v>
      </c>
      <c r="C529" s="336" t="s">
        <v>3705</v>
      </c>
      <c r="D529" s="328" t="s">
        <v>447</v>
      </c>
      <c r="E529" s="328" t="s">
        <v>3706</v>
      </c>
      <c r="F529" s="328" t="s">
        <v>3707</v>
      </c>
      <c r="G529" s="328" t="s">
        <v>18</v>
      </c>
      <c r="H529" s="328" t="s">
        <v>1090</v>
      </c>
      <c r="I529" s="329" t="s">
        <v>3708</v>
      </c>
      <c r="J529" s="329" t="s">
        <v>207</v>
      </c>
      <c r="K529" s="330" t="s">
        <v>257</v>
      </c>
      <c r="L529" s="330" t="s">
        <v>408</v>
      </c>
      <c r="M529" s="329" t="s">
        <v>447</v>
      </c>
      <c r="N529" s="329" t="s">
        <v>3706</v>
      </c>
    </row>
    <row r="530" spans="1:14">
      <c r="A530" s="371">
        <v>10528</v>
      </c>
      <c r="B530" s="336" t="s">
        <v>3704</v>
      </c>
      <c r="C530" s="336" t="s">
        <v>3705</v>
      </c>
      <c r="D530" s="328" t="s">
        <v>447</v>
      </c>
      <c r="E530" s="328" t="s">
        <v>3706</v>
      </c>
      <c r="F530" s="328" t="s">
        <v>3707</v>
      </c>
      <c r="G530" s="328" t="s">
        <v>20</v>
      </c>
      <c r="H530" s="328" t="s">
        <v>653</v>
      </c>
      <c r="I530" s="329" t="s">
        <v>3709</v>
      </c>
      <c r="J530" s="329" t="s">
        <v>207</v>
      </c>
      <c r="K530" s="330" t="s">
        <v>257</v>
      </c>
      <c r="L530" s="330" t="s">
        <v>408</v>
      </c>
      <c r="M530" s="329" t="s">
        <v>447</v>
      </c>
      <c r="N530" s="329" t="s">
        <v>3706</v>
      </c>
    </row>
    <row r="531" spans="1:14">
      <c r="A531" s="371">
        <v>10529</v>
      </c>
      <c r="B531" s="336" t="s">
        <v>3704</v>
      </c>
      <c r="C531" s="336" t="s">
        <v>3705</v>
      </c>
      <c r="D531" s="328" t="s">
        <v>447</v>
      </c>
      <c r="E531" s="328" t="s">
        <v>3706</v>
      </c>
      <c r="F531" s="328" t="s">
        <v>3707</v>
      </c>
      <c r="G531" s="328" t="s">
        <v>21</v>
      </c>
      <c r="H531" s="328" t="s">
        <v>653</v>
      </c>
      <c r="I531" s="329" t="s">
        <v>3710</v>
      </c>
      <c r="J531" s="329" t="s">
        <v>207</v>
      </c>
      <c r="K531" s="330" t="s">
        <v>257</v>
      </c>
      <c r="L531" s="330" t="s">
        <v>408</v>
      </c>
      <c r="M531" s="329" t="s">
        <v>447</v>
      </c>
      <c r="N531" s="329" t="s">
        <v>3706</v>
      </c>
    </row>
    <row r="532" spans="1:14">
      <c r="A532" s="371">
        <v>10530</v>
      </c>
      <c r="B532" s="336" t="s">
        <v>3704</v>
      </c>
      <c r="C532" s="336" t="s">
        <v>3705</v>
      </c>
      <c r="D532" s="328" t="s">
        <v>447</v>
      </c>
      <c r="E532" s="328" t="s">
        <v>3706</v>
      </c>
      <c r="F532" s="328" t="s">
        <v>3707</v>
      </c>
      <c r="G532" s="328" t="s">
        <v>147</v>
      </c>
      <c r="H532" s="328" t="s">
        <v>653</v>
      </c>
      <c r="I532" s="329" t="s">
        <v>3711</v>
      </c>
      <c r="J532" s="329" t="s">
        <v>207</v>
      </c>
      <c r="K532" s="330" t="s">
        <v>257</v>
      </c>
      <c r="L532" s="330" t="s">
        <v>408</v>
      </c>
      <c r="M532" s="329" t="s">
        <v>447</v>
      </c>
      <c r="N532" s="329" t="s">
        <v>3706</v>
      </c>
    </row>
    <row r="533" spans="1:14">
      <c r="A533" s="371">
        <v>10531</v>
      </c>
      <c r="B533" s="336" t="s">
        <v>3704</v>
      </c>
      <c r="C533" s="336" t="s">
        <v>3705</v>
      </c>
      <c r="D533" s="328" t="s">
        <v>447</v>
      </c>
      <c r="E533" s="328" t="s">
        <v>3706</v>
      </c>
      <c r="F533" s="328" t="s">
        <v>3707</v>
      </c>
      <c r="G533" s="328" t="s">
        <v>142</v>
      </c>
      <c r="H533" s="328" t="s">
        <v>653</v>
      </c>
      <c r="I533" s="329" t="s">
        <v>3709</v>
      </c>
      <c r="J533" s="329" t="s">
        <v>207</v>
      </c>
      <c r="K533" s="330" t="s">
        <v>257</v>
      </c>
      <c r="L533" s="330" t="s">
        <v>408</v>
      </c>
      <c r="M533" s="329" t="s">
        <v>447</v>
      </c>
      <c r="N533" s="329" t="s">
        <v>3706</v>
      </c>
    </row>
    <row r="534" spans="1:14">
      <c r="A534" s="371">
        <v>10532</v>
      </c>
      <c r="B534" s="336" t="s">
        <v>3704</v>
      </c>
      <c r="C534" s="336" t="s">
        <v>3705</v>
      </c>
      <c r="D534" s="328" t="s">
        <v>447</v>
      </c>
      <c r="E534" s="328" t="s">
        <v>3706</v>
      </c>
      <c r="F534" s="328" t="s">
        <v>3707</v>
      </c>
      <c r="G534" s="328" t="s">
        <v>24</v>
      </c>
      <c r="H534" s="328" t="s">
        <v>653</v>
      </c>
      <c r="I534" s="329" t="s">
        <v>3712</v>
      </c>
      <c r="J534" s="329" t="s">
        <v>207</v>
      </c>
      <c r="K534" s="330" t="s">
        <v>257</v>
      </c>
      <c r="L534" s="330" t="s">
        <v>408</v>
      </c>
      <c r="M534" s="329" t="s">
        <v>447</v>
      </c>
      <c r="N534" s="329" t="s">
        <v>3706</v>
      </c>
    </row>
    <row r="535" spans="1:14">
      <c r="A535" s="371">
        <v>10533</v>
      </c>
      <c r="B535" s="336" t="s">
        <v>2304</v>
      </c>
      <c r="C535" s="336"/>
      <c r="D535" s="328" t="s">
        <v>3672</v>
      </c>
      <c r="E535" s="328" t="s">
        <v>3713</v>
      </c>
      <c r="F535" s="328" t="s">
        <v>3714</v>
      </c>
      <c r="G535" s="328" t="s">
        <v>147</v>
      </c>
      <c r="H535" s="328" t="s">
        <v>3715</v>
      </c>
      <c r="I535" s="329" t="s">
        <v>3716</v>
      </c>
      <c r="J535" s="329" t="s">
        <v>207</v>
      </c>
      <c r="K535" s="330" t="s">
        <v>257</v>
      </c>
      <c r="L535" s="330" t="s">
        <v>408</v>
      </c>
      <c r="M535" s="329" t="s">
        <v>3672</v>
      </c>
      <c r="N535" s="329" t="s">
        <v>3713</v>
      </c>
    </row>
    <row r="536" spans="1:14">
      <c r="A536" s="371">
        <v>10534</v>
      </c>
      <c r="B536" s="336" t="s">
        <v>3717</v>
      </c>
      <c r="C536" s="336" t="s">
        <v>3718</v>
      </c>
      <c r="D536" s="328" t="s">
        <v>447</v>
      </c>
      <c r="E536" s="328" t="s">
        <v>1533</v>
      </c>
      <c r="F536" s="328" t="s">
        <v>3719</v>
      </c>
      <c r="G536" s="328" t="s">
        <v>20</v>
      </c>
      <c r="H536" s="328" t="s">
        <v>1532</v>
      </c>
      <c r="I536" s="329" t="s">
        <v>3720</v>
      </c>
      <c r="J536" s="329" t="s">
        <v>207</v>
      </c>
      <c r="K536" s="330" t="s">
        <v>257</v>
      </c>
      <c r="L536" s="330" t="s">
        <v>408</v>
      </c>
      <c r="M536" s="329" t="s">
        <v>447</v>
      </c>
      <c r="N536" s="329" t="s">
        <v>1533</v>
      </c>
    </row>
    <row r="537" spans="1:14">
      <c r="A537" s="371">
        <v>10535</v>
      </c>
      <c r="B537" s="336" t="s">
        <v>3717</v>
      </c>
      <c r="C537" s="336" t="s">
        <v>3718</v>
      </c>
      <c r="D537" s="328" t="s">
        <v>447</v>
      </c>
      <c r="E537" s="328" t="s">
        <v>1533</v>
      </c>
      <c r="F537" s="328" t="s">
        <v>3719</v>
      </c>
      <c r="G537" s="328" t="s">
        <v>147</v>
      </c>
      <c r="H537" s="328" t="s">
        <v>3721</v>
      </c>
      <c r="I537" s="329" t="s">
        <v>3720</v>
      </c>
      <c r="J537" s="329" t="s">
        <v>207</v>
      </c>
      <c r="K537" s="330" t="s">
        <v>257</v>
      </c>
      <c r="L537" s="330" t="s">
        <v>408</v>
      </c>
      <c r="M537" s="329" t="s">
        <v>447</v>
      </c>
      <c r="N537" s="329" t="s">
        <v>1533</v>
      </c>
    </row>
    <row r="538" spans="1:14">
      <c r="A538" s="371">
        <v>10536</v>
      </c>
      <c r="B538" s="336" t="s">
        <v>3722</v>
      </c>
      <c r="C538" s="336" t="s">
        <v>3723</v>
      </c>
      <c r="D538" s="328" t="s">
        <v>448</v>
      </c>
      <c r="E538" s="328" t="s">
        <v>3724</v>
      </c>
      <c r="F538" s="328" t="s">
        <v>3725</v>
      </c>
      <c r="G538" s="328" t="s">
        <v>147</v>
      </c>
      <c r="H538" s="328" t="s">
        <v>3726</v>
      </c>
      <c r="I538" s="329" t="s">
        <v>3727</v>
      </c>
      <c r="J538" s="329" t="s">
        <v>207</v>
      </c>
      <c r="K538" s="330" t="s">
        <v>257</v>
      </c>
      <c r="L538" s="330" t="s">
        <v>408</v>
      </c>
      <c r="M538" s="329" t="s">
        <v>448</v>
      </c>
      <c r="N538" s="329" t="s">
        <v>3724</v>
      </c>
    </row>
    <row r="539" spans="1:14">
      <c r="A539" s="371">
        <v>10537</v>
      </c>
      <c r="B539" s="336" t="s">
        <v>2304</v>
      </c>
      <c r="C539" s="336"/>
      <c r="D539" s="328" t="s">
        <v>448</v>
      </c>
      <c r="E539" s="328" t="s">
        <v>1535</v>
      </c>
      <c r="F539" s="328" t="s">
        <v>3728</v>
      </c>
      <c r="G539" s="328" t="s">
        <v>20</v>
      </c>
      <c r="H539" s="328" t="s">
        <v>1534</v>
      </c>
      <c r="I539" s="329" t="s">
        <v>3729</v>
      </c>
      <c r="J539" s="329" t="s">
        <v>207</v>
      </c>
      <c r="K539" s="330" t="s">
        <v>257</v>
      </c>
      <c r="L539" s="330" t="s">
        <v>408</v>
      </c>
      <c r="M539" s="329" t="s">
        <v>448</v>
      </c>
      <c r="N539" s="329" t="s">
        <v>1535</v>
      </c>
    </row>
    <row r="540" spans="1:14">
      <c r="A540" s="371">
        <v>10538</v>
      </c>
      <c r="B540" s="336" t="s">
        <v>2304</v>
      </c>
      <c r="C540" s="336"/>
      <c r="D540" s="328" t="s">
        <v>448</v>
      </c>
      <c r="E540" s="328" t="s">
        <v>1535</v>
      </c>
      <c r="F540" s="328" t="s">
        <v>3728</v>
      </c>
      <c r="G540" s="328" t="s">
        <v>147</v>
      </c>
      <c r="H540" s="328" t="s">
        <v>1534</v>
      </c>
      <c r="I540" s="329" t="s">
        <v>3729</v>
      </c>
      <c r="J540" s="329" t="s">
        <v>207</v>
      </c>
      <c r="K540" s="330" t="s">
        <v>257</v>
      </c>
      <c r="L540" s="330" t="s">
        <v>408</v>
      </c>
      <c r="M540" s="329" t="s">
        <v>448</v>
      </c>
      <c r="N540" s="329" t="s">
        <v>1535</v>
      </c>
    </row>
    <row r="541" spans="1:14">
      <c r="A541" s="371">
        <v>10539</v>
      </c>
      <c r="B541" s="336" t="s">
        <v>2304</v>
      </c>
      <c r="C541" s="336"/>
      <c r="D541" s="328" t="s">
        <v>447</v>
      </c>
      <c r="E541" s="328" t="s">
        <v>3730</v>
      </c>
      <c r="F541" s="328" t="s">
        <v>3731</v>
      </c>
      <c r="G541" s="328" t="s">
        <v>147</v>
      </c>
      <c r="H541" s="328" t="s">
        <v>3732</v>
      </c>
      <c r="I541" s="329" t="s">
        <v>3733</v>
      </c>
      <c r="J541" s="329" t="s">
        <v>207</v>
      </c>
      <c r="K541" s="330" t="s">
        <v>257</v>
      </c>
      <c r="L541" s="330" t="s">
        <v>408</v>
      </c>
      <c r="M541" s="329" t="s">
        <v>447</v>
      </c>
      <c r="N541" s="329" t="s">
        <v>3730</v>
      </c>
    </row>
    <row r="542" spans="1:14">
      <c r="A542" s="371">
        <v>10540</v>
      </c>
      <c r="B542" s="336" t="s">
        <v>3734</v>
      </c>
      <c r="C542" s="336" t="s">
        <v>3735</v>
      </c>
      <c r="D542" s="328" t="s">
        <v>447</v>
      </c>
      <c r="E542" s="328" t="s">
        <v>3736</v>
      </c>
      <c r="F542" s="328" t="s">
        <v>3737</v>
      </c>
      <c r="G542" s="328" t="s">
        <v>20</v>
      </c>
      <c r="H542" s="328" t="s">
        <v>3734</v>
      </c>
      <c r="I542" s="329" t="s">
        <v>3735</v>
      </c>
      <c r="J542" s="329" t="s">
        <v>207</v>
      </c>
      <c r="K542" s="330" t="s">
        <v>257</v>
      </c>
      <c r="L542" s="330" t="s">
        <v>408</v>
      </c>
      <c r="M542" s="329" t="s">
        <v>447</v>
      </c>
      <c r="N542" s="329" t="s">
        <v>3736</v>
      </c>
    </row>
    <row r="543" spans="1:14">
      <c r="A543" s="371">
        <v>10541</v>
      </c>
      <c r="B543" s="336" t="s">
        <v>3734</v>
      </c>
      <c r="C543" s="336" t="s">
        <v>3735</v>
      </c>
      <c r="D543" s="328" t="s">
        <v>447</v>
      </c>
      <c r="E543" s="328" t="s">
        <v>3736</v>
      </c>
      <c r="F543" s="328" t="s">
        <v>3737</v>
      </c>
      <c r="G543" s="328" t="s">
        <v>147</v>
      </c>
      <c r="H543" s="328" t="s">
        <v>3734</v>
      </c>
      <c r="I543" s="329" t="s">
        <v>3735</v>
      </c>
      <c r="J543" s="329" t="s">
        <v>207</v>
      </c>
      <c r="K543" s="330" t="s">
        <v>257</v>
      </c>
      <c r="L543" s="330" t="s">
        <v>408</v>
      </c>
      <c r="M543" s="329" t="s">
        <v>447</v>
      </c>
      <c r="N543" s="329" t="s">
        <v>3736</v>
      </c>
    </row>
    <row r="544" spans="1:14">
      <c r="A544" s="371">
        <v>10542</v>
      </c>
      <c r="B544" s="336" t="s">
        <v>3738</v>
      </c>
      <c r="C544" s="336" t="s">
        <v>3739</v>
      </c>
      <c r="D544" s="328" t="s">
        <v>688</v>
      </c>
      <c r="E544" s="328" t="s">
        <v>3740</v>
      </c>
      <c r="F544" s="328" t="s">
        <v>3741</v>
      </c>
      <c r="G544" s="328" t="s">
        <v>147</v>
      </c>
      <c r="H544" s="328" t="s">
        <v>3738</v>
      </c>
      <c r="I544" s="329" t="s">
        <v>3739</v>
      </c>
      <c r="J544" s="329" t="s">
        <v>207</v>
      </c>
      <c r="K544" s="330" t="s">
        <v>257</v>
      </c>
      <c r="L544" s="330" t="s">
        <v>408</v>
      </c>
      <c r="M544" s="329" t="s">
        <v>688</v>
      </c>
      <c r="N544" s="329" t="s">
        <v>3740</v>
      </c>
    </row>
    <row r="545" spans="1:14">
      <c r="A545" s="371">
        <v>10543</v>
      </c>
      <c r="B545" s="336" t="s">
        <v>1536</v>
      </c>
      <c r="C545" s="336" t="s">
        <v>3742</v>
      </c>
      <c r="D545" s="328" t="s">
        <v>447</v>
      </c>
      <c r="E545" s="328" t="s">
        <v>1537</v>
      </c>
      <c r="F545" s="328" t="s">
        <v>3743</v>
      </c>
      <c r="G545" s="328" t="s">
        <v>20</v>
      </c>
      <c r="H545" s="328" t="s">
        <v>1536</v>
      </c>
      <c r="I545" s="329" t="s">
        <v>3742</v>
      </c>
      <c r="J545" s="329" t="s">
        <v>207</v>
      </c>
      <c r="K545" s="330" t="s">
        <v>257</v>
      </c>
      <c r="L545" s="330" t="s">
        <v>408</v>
      </c>
      <c r="M545" s="329" t="s">
        <v>447</v>
      </c>
      <c r="N545" s="329" t="s">
        <v>1537</v>
      </c>
    </row>
    <row r="546" spans="1:14">
      <c r="A546" s="371">
        <v>10544</v>
      </c>
      <c r="B546" s="336" t="s">
        <v>1536</v>
      </c>
      <c r="C546" s="336" t="s">
        <v>3742</v>
      </c>
      <c r="D546" s="328" t="s">
        <v>447</v>
      </c>
      <c r="E546" s="328" t="s">
        <v>1537</v>
      </c>
      <c r="F546" s="328" t="s">
        <v>3743</v>
      </c>
      <c r="G546" s="328" t="s">
        <v>21</v>
      </c>
      <c r="H546" s="328" t="s">
        <v>1536</v>
      </c>
      <c r="I546" s="329" t="s">
        <v>3742</v>
      </c>
      <c r="J546" s="329" t="s">
        <v>207</v>
      </c>
      <c r="K546" s="330" t="s">
        <v>257</v>
      </c>
      <c r="L546" s="330" t="s">
        <v>408</v>
      </c>
      <c r="M546" s="329" t="s">
        <v>447</v>
      </c>
      <c r="N546" s="329" t="s">
        <v>1537</v>
      </c>
    </row>
    <row r="547" spans="1:14">
      <c r="A547" s="371">
        <v>10545</v>
      </c>
      <c r="B547" s="336" t="s">
        <v>1536</v>
      </c>
      <c r="C547" s="336" t="s">
        <v>3742</v>
      </c>
      <c r="D547" s="328" t="s">
        <v>447</v>
      </c>
      <c r="E547" s="328" t="s">
        <v>1537</v>
      </c>
      <c r="F547" s="328" t="s">
        <v>3743</v>
      </c>
      <c r="G547" s="328" t="s">
        <v>147</v>
      </c>
      <c r="H547" s="328" t="s">
        <v>1536</v>
      </c>
      <c r="I547" s="329" t="s">
        <v>3742</v>
      </c>
      <c r="J547" s="329" t="s">
        <v>207</v>
      </c>
      <c r="K547" s="330" t="s">
        <v>257</v>
      </c>
      <c r="L547" s="330" t="s">
        <v>408</v>
      </c>
      <c r="M547" s="329" t="s">
        <v>447</v>
      </c>
      <c r="N547" s="329" t="s">
        <v>1537</v>
      </c>
    </row>
    <row r="548" spans="1:14">
      <c r="A548" s="371">
        <v>10546</v>
      </c>
      <c r="B548" s="336" t="s">
        <v>2304</v>
      </c>
      <c r="C548" s="336"/>
      <c r="D548" s="328" t="s">
        <v>447</v>
      </c>
      <c r="E548" s="328" t="s">
        <v>1539</v>
      </c>
      <c r="F548" s="328" t="s">
        <v>3744</v>
      </c>
      <c r="G548" s="328" t="s">
        <v>20</v>
      </c>
      <c r="H548" s="328" t="s">
        <v>1538</v>
      </c>
      <c r="I548" s="329" t="s">
        <v>3745</v>
      </c>
      <c r="J548" s="329" t="s">
        <v>207</v>
      </c>
      <c r="K548" s="330" t="s">
        <v>257</v>
      </c>
      <c r="L548" s="330" t="s">
        <v>408</v>
      </c>
      <c r="M548" s="329" t="s">
        <v>447</v>
      </c>
      <c r="N548" s="329" t="s">
        <v>1539</v>
      </c>
    </row>
    <row r="549" spans="1:14">
      <c r="A549" s="371">
        <v>10547</v>
      </c>
      <c r="B549" s="336" t="s">
        <v>2304</v>
      </c>
      <c r="C549" s="336"/>
      <c r="D549" s="328" t="s">
        <v>447</v>
      </c>
      <c r="E549" s="328" t="s">
        <v>1539</v>
      </c>
      <c r="F549" s="328" t="s">
        <v>3744</v>
      </c>
      <c r="G549" s="328" t="s">
        <v>147</v>
      </c>
      <c r="H549" s="328" t="s">
        <v>1538</v>
      </c>
      <c r="I549" s="329" t="s">
        <v>3745</v>
      </c>
      <c r="J549" s="329" t="s">
        <v>207</v>
      </c>
      <c r="K549" s="330" t="s">
        <v>257</v>
      </c>
      <c r="L549" s="330" t="s">
        <v>408</v>
      </c>
      <c r="M549" s="329" t="s">
        <v>447</v>
      </c>
      <c r="N549" s="329" t="s">
        <v>1539</v>
      </c>
    </row>
    <row r="550" spans="1:14">
      <c r="A550" s="371">
        <v>10548</v>
      </c>
      <c r="B550" s="336" t="s">
        <v>3746</v>
      </c>
      <c r="C550" s="336" t="s">
        <v>3747</v>
      </c>
      <c r="D550" s="337" t="s">
        <v>688</v>
      </c>
      <c r="E550" s="337" t="s">
        <v>1541</v>
      </c>
      <c r="F550" s="337" t="s">
        <v>3748</v>
      </c>
      <c r="G550" s="337" t="s">
        <v>20</v>
      </c>
      <c r="H550" s="337" t="s">
        <v>1540</v>
      </c>
      <c r="I550" s="338" t="s">
        <v>3749</v>
      </c>
      <c r="J550" s="338" t="s">
        <v>207</v>
      </c>
      <c r="K550" s="339" t="s">
        <v>257</v>
      </c>
      <c r="L550" s="339" t="s">
        <v>408</v>
      </c>
      <c r="M550" s="336" t="s">
        <v>688</v>
      </c>
      <c r="N550" s="338" t="s">
        <v>1541</v>
      </c>
    </row>
    <row r="551" spans="1:14">
      <c r="A551" s="371">
        <v>10549</v>
      </c>
      <c r="B551" s="336" t="s">
        <v>3746</v>
      </c>
      <c r="C551" s="336" t="s">
        <v>3747</v>
      </c>
      <c r="D551" s="328" t="s">
        <v>688</v>
      </c>
      <c r="E551" s="328" t="s">
        <v>1541</v>
      </c>
      <c r="F551" s="328" t="s">
        <v>3748</v>
      </c>
      <c r="G551" s="328" t="s">
        <v>21</v>
      </c>
      <c r="H551" s="328" t="s">
        <v>1540</v>
      </c>
      <c r="I551" s="329" t="s">
        <v>3749</v>
      </c>
      <c r="J551" s="329" t="s">
        <v>207</v>
      </c>
      <c r="K551" s="330" t="s">
        <v>257</v>
      </c>
      <c r="L551" s="330" t="s">
        <v>408</v>
      </c>
      <c r="M551" s="329" t="s">
        <v>688</v>
      </c>
      <c r="N551" s="329" t="s">
        <v>1541</v>
      </c>
    </row>
    <row r="552" spans="1:14">
      <c r="A552" s="371">
        <v>10550</v>
      </c>
      <c r="B552" s="336" t="s">
        <v>3746</v>
      </c>
      <c r="C552" s="336" t="s">
        <v>3747</v>
      </c>
      <c r="D552" s="328" t="s">
        <v>688</v>
      </c>
      <c r="E552" s="328" t="s">
        <v>1541</v>
      </c>
      <c r="F552" s="328" t="s">
        <v>3748</v>
      </c>
      <c r="G552" s="328" t="s">
        <v>147</v>
      </c>
      <c r="H552" s="328" t="s">
        <v>1540</v>
      </c>
      <c r="I552" s="329" t="s">
        <v>3749</v>
      </c>
      <c r="J552" s="329" t="s">
        <v>207</v>
      </c>
      <c r="K552" s="330" t="s">
        <v>257</v>
      </c>
      <c r="L552" s="330" t="s">
        <v>408</v>
      </c>
      <c r="M552" s="329" t="s">
        <v>688</v>
      </c>
      <c r="N552" s="329" t="s">
        <v>1541</v>
      </c>
    </row>
    <row r="553" spans="1:14">
      <c r="A553" s="371">
        <v>10551</v>
      </c>
      <c r="B553" s="336" t="s">
        <v>3750</v>
      </c>
      <c r="C553" s="336" t="s">
        <v>3751</v>
      </c>
      <c r="D553" s="328" t="s">
        <v>447</v>
      </c>
      <c r="E553" s="328" t="s">
        <v>3752</v>
      </c>
      <c r="F553" s="328" t="s">
        <v>3753</v>
      </c>
      <c r="G553" s="328" t="s">
        <v>147</v>
      </c>
      <c r="H553" s="328" t="s">
        <v>3750</v>
      </c>
      <c r="I553" s="329" t="s">
        <v>3751</v>
      </c>
      <c r="J553" s="329" t="s">
        <v>207</v>
      </c>
      <c r="K553" s="330" t="s">
        <v>257</v>
      </c>
      <c r="L553" s="330" t="s">
        <v>408</v>
      </c>
      <c r="M553" s="329" t="s">
        <v>447</v>
      </c>
      <c r="N553" s="329" t="s">
        <v>3752</v>
      </c>
    </row>
    <row r="554" spans="1:14">
      <c r="A554" s="371">
        <v>10552</v>
      </c>
      <c r="B554" s="336" t="s">
        <v>3754</v>
      </c>
      <c r="C554" s="336" t="s">
        <v>3755</v>
      </c>
      <c r="D554" s="328" t="s">
        <v>410</v>
      </c>
      <c r="E554" s="328" t="s">
        <v>3756</v>
      </c>
      <c r="F554" s="328" t="s">
        <v>3757</v>
      </c>
      <c r="G554" s="328" t="s">
        <v>21</v>
      </c>
      <c r="H554" s="328" t="s">
        <v>1811</v>
      </c>
      <c r="I554" s="329" t="s">
        <v>3758</v>
      </c>
      <c r="J554" s="329" t="s">
        <v>207</v>
      </c>
      <c r="K554" s="330" t="s">
        <v>257</v>
      </c>
      <c r="L554" s="330" t="s">
        <v>408</v>
      </c>
      <c r="M554" s="329" t="s">
        <v>410</v>
      </c>
      <c r="N554" s="329" t="s">
        <v>3756</v>
      </c>
    </row>
    <row r="555" spans="1:14">
      <c r="A555" s="371">
        <v>10553</v>
      </c>
      <c r="B555" s="336" t="s">
        <v>3754</v>
      </c>
      <c r="C555" s="336" t="s">
        <v>3755</v>
      </c>
      <c r="D555" s="337" t="s">
        <v>410</v>
      </c>
      <c r="E555" s="337" t="s">
        <v>3756</v>
      </c>
      <c r="F555" s="337" t="s">
        <v>3757</v>
      </c>
      <c r="G555" s="337" t="s">
        <v>147</v>
      </c>
      <c r="H555" s="337" t="s">
        <v>1811</v>
      </c>
      <c r="I555" s="338" t="s">
        <v>3758</v>
      </c>
      <c r="J555" s="338" t="s">
        <v>207</v>
      </c>
      <c r="K555" s="339" t="s">
        <v>257</v>
      </c>
      <c r="L555" s="339" t="s">
        <v>408</v>
      </c>
      <c r="M555" s="336" t="s">
        <v>410</v>
      </c>
      <c r="N555" s="338" t="s">
        <v>3756</v>
      </c>
    </row>
    <row r="556" spans="1:14">
      <c r="A556" s="371">
        <v>10554</v>
      </c>
      <c r="B556" s="336" t="s">
        <v>3754</v>
      </c>
      <c r="C556" s="336" t="s">
        <v>3755</v>
      </c>
      <c r="D556" s="328" t="s">
        <v>410</v>
      </c>
      <c r="E556" s="328" t="s">
        <v>3756</v>
      </c>
      <c r="F556" s="328" t="s">
        <v>3757</v>
      </c>
      <c r="G556" s="328" t="s">
        <v>142</v>
      </c>
      <c r="H556" s="328" t="s">
        <v>3759</v>
      </c>
      <c r="I556" s="329" t="s">
        <v>3760</v>
      </c>
      <c r="J556" s="329" t="s">
        <v>207</v>
      </c>
      <c r="K556" s="340" t="s">
        <v>257</v>
      </c>
      <c r="L556" s="340" t="s">
        <v>408</v>
      </c>
      <c r="M556" s="341" t="s">
        <v>410</v>
      </c>
      <c r="N556" s="341" t="s">
        <v>3756</v>
      </c>
    </row>
    <row r="557" spans="1:14">
      <c r="A557" s="371">
        <v>10555</v>
      </c>
      <c r="B557" s="336" t="s">
        <v>3754</v>
      </c>
      <c r="C557" s="336" t="s">
        <v>3755</v>
      </c>
      <c r="D557" s="328" t="s">
        <v>410</v>
      </c>
      <c r="E557" s="328" t="s">
        <v>3756</v>
      </c>
      <c r="F557" s="328" t="s">
        <v>3757</v>
      </c>
      <c r="G557" s="328" t="s">
        <v>146</v>
      </c>
      <c r="H557" s="328" t="s">
        <v>1811</v>
      </c>
      <c r="I557" s="329" t="s">
        <v>3758</v>
      </c>
      <c r="J557" s="329">
        <v>0</v>
      </c>
      <c r="K557" s="330" t="s">
        <v>257</v>
      </c>
      <c r="L557" s="330" t="s">
        <v>408</v>
      </c>
      <c r="M557" s="329" t="s">
        <v>410</v>
      </c>
      <c r="N557" s="329" t="s">
        <v>3756</v>
      </c>
    </row>
    <row r="558" spans="1:14">
      <c r="A558" s="371">
        <v>10556</v>
      </c>
      <c r="B558" s="336" t="s">
        <v>3761</v>
      </c>
      <c r="C558" s="336" t="s">
        <v>3762</v>
      </c>
      <c r="D558" s="328" t="s">
        <v>447</v>
      </c>
      <c r="E558" s="328" t="s">
        <v>3763</v>
      </c>
      <c r="F558" s="328" t="s">
        <v>3764</v>
      </c>
      <c r="G558" s="328" t="s">
        <v>147</v>
      </c>
      <c r="H558" s="328" t="s">
        <v>3761</v>
      </c>
      <c r="I558" s="329" t="s">
        <v>3762</v>
      </c>
      <c r="J558" s="329" t="s">
        <v>207</v>
      </c>
      <c r="K558" s="330" t="s">
        <v>257</v>
      </c>
      <c r="L558" s="330" t="s">
        <v>408</v>
      </c>
      <c r="M558" s="329" t="s">
        <v>447</v>
      </c>
      <c r="N558" s="329" t="s">
        <v>3763</v>
      </c>
    </row>
    <row r="559" spans="1:14">
      <c r="A559" s="371">
        <v>10557</v>
      </c>
      <c r="B559" s="336" t="s">
        <v>3765</v>
      </c>
      <c r="C559" s="336" t="s">
        <v>3766</v>
      </c>
      <c r="D559" s="337" t="s">
        <v>3767</v>
      </c>
      <c r="E559" s="337" t="s">
        <v>3768</v>
      </c>
      <c r="F559" s="337" t="s">
        <v>3769</v>
      </c>
      <c r="G559" s="337" t="s">
        <v>147</v>
      </c>
      <c r="H559" s="337" t="s">
        <v>3770</v>
      </c>
      <c r="I559" s="338" t="s">
        <v>3771</v>
      </c>
      <c r="J559" s="338" t="s">
        <v>207</v>
      </c>
      <c r="K559" s="339" t="s">
        <v>257</v>
      </c>
      <c r="L559" s="339" t="s">
        <v>408</v>
      </c>
      <c r="M559" s="336" t="s">
        <v>410</v>
      </c>
      <c r="N559" s="338" t="s">
        <v>3772</v>
      </c>
    </row>
    <row r="560" spans="1:14">
      <c r="A560" s="371">
        <v>10558</v>
      </c>
      <c r="B560" s="336" t="s">
        <v>2304</v>
      </c>
      <c r="C560" s="336"/>
      <c r="D560" s="328" t="s">
        <v>1362</v>
      </c>
      <c r="E560" s="328" t="s">
        <v>3773</v>
      </c>
      <c r="F560" s="328" t="s">
        <v>3774</v>
      </c>
      <c r="G560" s="328" t="s">
        <v>147</v>
      </c>
      <c r="H560" s="328" t="s">
        <v>3775</v>
      </c>
      <c r="I560" s="329" t="s">
        <v>3776</v>
      </c>
      <c r="J560" s="329" t="s">
        <v>207</v>
      </c>
      <c r="K560" s="330" t="s">
        <v>212</v>
      </c>
      <c r="L560" s="330" t="s">
        <v>299</v>
      </c>
      <c r="M560" s="329" t="s">
        <v>1362</v>
      </c>
      <c r="N560" s="329" t="s">
        <v>3773</v>
      </c>
    </row>
    <row r="561" spans="1:14">
      <c r="A561" s="371">
        <v>10559</v>
      </c>
      <c r="B561" s="336" t="s">
        <v>2304</v>
      </c>
      <c r="C561" s="336"/>
      <c r="D561" s="328" t="s">
        <v>1362</v>
      </c>
      <c r="E561" s="328" t="s">
        <v>3777</v>
      </c>
      <c r="F561" s="328" t="s">
        <v>3778</v>
      </c>
      <c r="G561" s="328" t="s">
        <v>147</v>
      </c>
      <c r="H561" s="328" t="s">
        <v>3779</v>
      </c>
      <c r="I561" s="329" t="s">
        <v>3780</v>
      </c>
      <c r="J561" s="329" t="s">
        <v>207</v>
      </c>
      <c r="K561" s="330" t="s">
        <v>212</v>
      </c>
      <c r="L561" s="330" t="s">
        <v>299</v>
      </c>
      <c r="M561" s="329" t="s">
        <v>1362</v>
      </c>
      <c r="N561" s="329" t="s">
        <v>3777</v>
      </c>
    </row>
    <row r="562" spans="1:14">
      <c r="A562" s="371">
        <v>10560</v>
      </c>
      <c r="B562" s="336" t="s">
        <v>3781</v>
      </c>
      <c r="C562" s="336" t="s">
        <v>3782</v>
      </c>
      <c r="D562" s="328" t="s">
        <v>445</v>
      </c>
      <c r="E562" s="328" t="s">
        <v>3783</v>
      </c>
      <c r="F562" s="328" t="s">
        <v>3784</v>
      </c>
      <c r="G562" s="328" t="s">
        <v>142</v>
      </c>
      <c r="H562" s="328" t="s">
        <v>3785</v>
      </c>
      <c r="I562" s="329" t="s">
        <v>3786</v>
      </c>
      <c r="J562" s="329" t="s">
        <v>207</v>
      </c>
      <c r="K562" s="330" t="s">
        <v>212</v>
      </c>
      <c r="L562" s="330" t="s">
        <v>299</v>
      </c>
      <c r="M562" s="329" t="s">
        <v>445</v>
      </c>
      <c r="N562" s="329" t="s">
        <v>3783</v>
      </c>
    </row>
    <row r="563" spans="1:14">
      <c r="A563" s="371">
        <v>10561</v>
      </c>
      <c r="B563" s="336" t="s">
        <v>3781</v>
      </c>
      <c r="C563" s="336" t="s">
        <v>3782</v>
      </c>
      <c r="D563" s="328" t="s">
        <v>445</v>
      </c>
      <c r="E563" s="328" t="s">
        <v>3783</v>
      </c>
      <c r="F563" s="328" t="s">
        <v>3784</v>
      </c>
      <c r="G563" s="328" t="s">
        <v>24</v>
      </c>
      <c r="H563" s="328" t="s">
        <v>1872</v>
      </c>
      <c r="I563" s="329" t="s">
        <v>3787</v>
      </c>
      <c r="J563" s="329" t="s">
        <v>207</v>
      </c>
      <c r="K563" s="330" t="s">
        <v>212</v>
      </c>
      <c r="L563" s="330" t="s">
        <v>299</v>
      </c>
      <c r="M563" s="329" t="s">
        <v>445</v>
      </c>
      <c r="N563" s="329" t="s">
        <v>3783</v>
      </c>
    </row>
    <row r="564" spans="1:14">
      <c r="A564" s="371">
        <v>10562</v>
      </c>
      <c r="B564" s="336" t="s">
        <v>2304</v>
      </c>
      <c r="C564" s="336"/>
      <c r="D564" s="328" t="s">
        <v>1731</v>
      </c>
      <c r="E564" s="328" t="s">
        <v>3788</v>
      </c>
      <c r="F564" s="328" t="s">
        <v>3789</v>
      </c>
      <c r="G564" s="328" t="s">
        <v>147</v>
      </c>
      <c r="H564" s="328" t="s">
        <v>3790</v>
      </c>
      <c r="I564" s="329" t="s">
        <v>3791</v>
      </c>
      <c r="J564" s="329" t="s">
        <v>207</v>
      </c>
      <c r="K564" s="330" t="s">
        <v>212</v>
      </c>
      <c r="L564" s="330" t="s">
        <v>299</v>
      </c>
      <c r="M564" s="329" t="s">
        <v>1731</v>
      </c>
      <c r="N564" s="329" t="s">
        <v>3788</v>
      </c>
    </row>
    <row r="565" spans="1:14">
      <c r="A565" s="371">
        <v>10563</v>
      </c>
      <c r="B565" s="336" t="s">
        <v>3792</v>
      </c>
      <c r="C565" s="336" t="s">
        <v>3793</v>
      </c>
      <c r="D565" s="328" t="s">
        <v>1356</v>
      </c>
      <c r="E565" s="328" t="s">
        <v>3794</v>
      </c>
      <c r="F565" s="328" t="s">
        <v>3795</v>
      </c>
      <c r="G565" s="328" t="s">
        <v>147</v>
      </c>
      <c r="H565" s="328" t="s">
        <v>3796</v>
      </c>
      <c r="I565" s="329" t="s">
        <v>3797</v>
      </c>
      <c r="J565" s="329" t="s">
        <v>207</v>
      </c>
      <c r="K565" s="330" t="s">
        <v>212</v>
      </c>
      <c r="L565" s="330" t="s">
        <v>299</v>
      </c>
      <c r="M565" s="329" t="s">
        <v>1356</v>
      </c>
      <c r="N565" s="329" t="s">
        <v>3794</v>
      </c>
    </row>
    <row r="566" spans="1:14">
      <c r="A566" s="371">
        <v>10564</v>
      </c>
      <c r="B566" s="336" t="s">
        <v>2304</v>
      </c>
      <c r="C566" s="336"/>
      <c r="D566" s="328" t="s">
        <v>305</v>
      </c>
      <c r="E566" s="328" t="s">
        <v>3798</v>
      </c>
      <c r="F566" s="328" t="s">
        <v>3799</v>
      </c>
      <c r="G566" s="328" t="s">
        <v>147</v>
      </c>
      <c r="H566" s="328" t="s">
        <v>3800</v>
      </c>
      <c r="I566" s="329" t="s">
        <v>3801</v>
      </c>
      <c r="J566" s="329" t="s">
        <v>207</v>
      </c>
      <c r="K566" s="330" t="s">
        <v>212</v>
      </c>
      <c r="L566" s="330" t="s">
        <v>299</v>
      </c>
      <c r="M566" s="329" t="s">
        <v>305</v>
      </c>
      <c r="N566" s="329" t="s">
        <v>3798</v>
      </c>
    </row>
    <row r="567" spans="1:14">
      <c r="A567" s="371">
        <v>10565</v>
      </c>
      <c r="B567" s="336" t="s">
        <v>2304</v>
      </c>
      <c r="C567" s="336"/>
      <c r="D567" s="328" t="s">
        <v>300</v>
      </c>
      <c r="E567" s="328" t="s">
        <v>1543</v>
      </c>
      <c r="F567" s="328" t="s">
        <v>3802</v>
      </c>
      <c r="G567" s="328" t="s">
        <v>20</v>
      </c>
      <c r="H567" s="328" t="s">
        <v>1542</v>
      </c>
      <c r="I567" s="329" t="s">
        <v>3803</v>
      </c>
      <c r="J567" s="329" t="s">
        <v>207</v>
      </c>
      <c r="K567" s="330" t="s">
        <v>212</v>
      </c>
      <c r="L567" s="330" t="s">
        <v>299</v>
      </c>
      <c r="M567" s="329" t="s">
        <v>300</v>
      </c>
      <c r="N567" s="329" t="s">
        <v>1543</v>
      </c>
    </row>
    <row r="568" spans="1:14">
      <c r="A568" s="371">
        <v>10566</v>
      </c>
      <c r="B568" s="336" t="s">
        <v>2304</v>
      </c>
      <c r="C568" s="336"/>
      <c r="D568" s="328" t="s">
        <v>300</v>
      </c>
      <c r="E568" s="328" t="s">
        <v>1543</v>
      </c>
      <c r="F568" s="328" t="s">
        <v>3802</v>
      </c>
      <c r="G568" s="328" t="s">
        <v>147</v>
      </c>
      <c r="H568" s="328" t="s">
        <v>1542</v>
      </c>
      <c r="I568" s="329" t="s">
        <v>3803</v>
      </c>
      <c r="J568" s="329" t="s">
        <v>207</v>
      </c>
      <c r="K568" s="340" t="s">
        <v>212</v>
      </c>
      <c r="L568" s="340" t="s">
        <v>299</v>
      </c>
      <c r="M568" s="341" t="s">
        <v>300</v>
      </c>
      <c r="N568" s="341" t="s">
        <v>1543</v>
      </c>
    </row>
    <row r="569" spans="1:14">
      <c r="A569" s="371">
        <v>10567</v>
      </c>
      <c r="B569" s="336" t="s">
        <v>2304</v>
      </c>
      <c r="C569" s="336"/>
      <c r="D569" s="328" t="s">
        <v>3804</v>
      </c>
      <c r="E569" s="328" t="s">
        <v>3805</v>
      </c>
      <c r="F569" s="328" t="s">
        <v>3806</v>
      </c>
      <c r="G569" s="328" t="s">
        <v>20</v>
      </c>
      <c r="H569" s="328" t="s">
        <v>3807</v>
      </c>
      <c r="I569" s="329" t="s">
        <v>3808</v>
      </c>
      <c r="J569" s="329" t="s">
        <v>207</v>
      </c>
      <c r="K569" s="330" t="s">
        <v>212</v>
      </c>
      <c r="L569" s="330" t="s">
        <v>299</v>
      </c>
      <c r="M569" s="329" t="s">
        <v>3804</v>
      </c>
      <c r="N569" s="329" t="s">
        <v>3805</v>
      </c>
    </row>
    <row r="570" spans="1:14">
      <c r="A570" s="371">
        <v>10568</v>
      </c>
      <c r="B570" s="336" t="s">
        <v>2304</v>
      </c>
      <c r="C570" s="336"/>
      <c r="D570" s="328" t="s">
        <v>3804</v>
      </c>
      <c r="E570" s="328" t="s">
        <v>3805</v>
      </c>
      <c r="F570" s="328" t="s">
        <v>3806</v>
      </c>
      <c r="G570" s="328" t="s">
        <v>147</v>
      </c>
      <c r="H570" s="328" t="s">
        <v>3807</v>
      </c>
      <c r="I570" s="329" t="s">
        <v>3808</v>
      </c>
      <c r="J570" s="329" t="s">
        <v>207</v>
      </c>
      <c r="K570" s="330" t="s">
        <v>212</v>
      </c>
      <c r="L570" s="330" t="s">
        <v>299</v>
      </c>
      <c r="M570" s="329" t="s">
        <v>3804</v>
      </c>
      <c r="N570" s="329" t="s">
        <v>3805</v>
      </c>
    </row>
    <row r="571" spans="1:14">
      <c r="A571" s="371">
        <v>10569</v>
      </c>
      <c r="B571" s="336" t="s">
        <v>2304</v>
      </c>
      <c r="C571" s="336"/>
      <c r="D571" s="328" t="s">
        <v>300</v>
      </c>
      <c r="E571" s="328" t="s">
        <v>3809</v>
      </c>
      <c r="F571" s="328" t="s">
        <v>3810</v>
      </c>
      <c r="G571" s="328" t="s">
        <v>147</v>
      </c>
      <c r="H571" s="328" t="s">
        <v>3811</v>
      </c>
      <c r="I571" s="329" t="s">
        <v>3812</v>
      </c>
      <c r="J571" s="329" t="s">
        <v>207</v>
      </c>
      <c r="K571" s="330" t="s">
        <v>212</v>
      </c>
      <c r="L571" s="330" t="s">
        <v>299</v>
      </c>
      <c r="M571" s="329" t="s">
        <v>300</v>
      </c>
      <c r="N571" s="329" t="s">
        <v>3809</v>
      </c>
    </row>
    <row r="572" spans="1:14">
      <c r="A572" s="371">
        <v>10570</v>
      </c>
      <c r="B572" s="336" t="s">
        <v>2304</v>
      </c>
      <c r="C572" s="336"/>
      <c r="D572" s="328" t="s">
        <v>300</v>
      </c>
      <c r="E572" s="328" t="s">
        <v>733</v>
      </c>
      <c r="F572" s="328" t="s">
        <v>3813</v>
      </c>
      <c r="G572" s="328" t="s">
        <v>21</v>
      </c>
      <c r="H572" s="328" t="s">
        <v>1544</v>
      </c>
      <c r="I572" s="329" t="s">
        <v>3814</v>
      </c>
      <c r="J572" s="329" t="s">
        <v>207</v>
      </c>
      <c r="K572" s="330" t="s">
        <v>212</v>
      </c>
      <c r="L572" s="330" t="s">
        <v>299</v>
      </c>
      <c r="M572" s="329" t="s">
        <v>300</v>
      </c>
      <c r="N572" s="329" t="s">
        <v>733</v>
      </c>
    </row>
    <row r="573" spans="1:14">
      <c r="A573" s="371">
        <v>10571</v>
      </c>
      <c r="B573" s="336" t="s">
        <v>2304</v>
      </c>
      <c r="C573" s="336"/>
      <c r="D573" s="328" t="s">
        <v>300</v>
      </c>
      <c r="E573" s="328" t="s">
        <v>733</v>
      </c>
      <c r="F573" s="328" t="s">
        <v>3813</v>
      </c>
      <c r="G573" s="328" t="s">
        <v>142</v>
      </c>
      <c r="H573" s="328" t="s">
        <v>732</v>
      </c>
      <c r="I573" s="329" t="s">
        <v>3815</v>
      </c>
      <c r="J573" s="329" t="s">
        <v>207</v>
      </c>
      <c r="K573" s="330" t="s">
        <v>212</v>
      </c>
      <c r="L573" s="330" t="s">
        <v>299</v>
      </c>
      <c r="M573" s="329" t="s">
        <v>300</v>
      </c>
      <c r="N573" s="329" t="s">
        <v>733</v>
      </c>
    </row>
    <row r="574" spans="1:14">
      <c r="A574" s="371">
        <v>10572</v>
      </c>
      <c r="B574" s="336" t="s">
        <v>3816</v>
      </c>
      <c r="C574" s="336" t="s">
        <v>3817</v>
      </c>
      <c r="D574" s="328" t="s">
        <v>579</v>
      </c>
      <c r="E574" s="328" t="s">
        <v>1546</v>
      </c>
      <c r="F574" s="328" t="s">
        <v>3818</v>
      </c>
      <c r="G574" s="328" t="s">
        <v>20</v>
      </c>
      <c r="H574" s="328" t="s">
        <v>1545</v>
      </c>
      <c r="I574" s="329" t="s">
        <v>3819</v>
      </c>
      <c r="J574" s="329" t="s">
        <v>207</v>
      </c>
      <c r="K574" s="330" t="s">
        <v>212</v>
      </c>
      <c r="L574" s="330" t="s">
        <v>299</v>
      </c>
      <c r="M574" s="329" t="s">
        <v>579</v>
      </c>
      <c r="N574" s="329" t="s">
        <v>1546</v>
      </c>
    </row>
    <row r="575" spans="1:14">
      <c r="A575" s="371">
        <v>10573</v>
      </c>
      <c r="B575" s="336" t="s">
        <v>3816</v>
      </c>
      <c r="C575" s="336" t="s">
        <v>3817</v>
      </c>
      <c r="D575" s="328" t="s">
        <v>579</v>
      </c>
      <c r="E575" s="328" t="s">
        <v>1546</v>
      </c>
      <c r="F575" s="328" t="s">
        <v>3818</v>
      </c>
      <c r="G575" s="328" t="s">
        <v>147</v>
      </c>
      <c r="H575" s="328" t="s">
        <v>1545</v>
      </c>
      <c r="I575" s="329" t="s">
        <v>3819</v>
      </c>
      <c r="J575" s="329" t="s">
        <v>207</v>
      </c>
      <c r="K575" s="330" t="s">
        <v>212</v>
      </c>
      <c r="L575" s="330" t="s">
        <v>299</v>
      </c>
      <c r="M575" s="329" t="s">
        <v>579</v>
      </c>
      <c r="N575" s="329" t="s">
        <v>1546</v>
      </c>
    </row>
    <row r="576" spans="1:14">
      <c r="A576" s="371">
        <v>10574</v>
      </c>
      <c r="B576" s="336" t="s">
        <v>3792</v>
      </c>
      <c r="C576" s="336" t="s">
        <v>3793</v>
      </c>
      <c r="D576" s="328" t="s">
        <v>1356</v>
      </c>
      <c r="E576" s="328" t="s">
        <v>3794</v>
      </c>
      <c r="F576" s="328" t="s">
        <v>3820</v>
      </c>
      <c r="G576" s="328" t="s">
        <v>21</v>
      </c>
      <c r="H576" s="328" t="s">
        <v>1812</v>
      </c>
      <c r="I576" s="329" t="s">
        <v>3821</v>
      </c>
      <c r="J576" s="329" t="s">
        <v>207</v>
      </c>
      <c r="K576" s="330" t="s">
        <v>212</v>
      </c>
      <c r="L576" s="330" t="s">
        <v>299</v>
      </c>
      <c r="M576" s="329" t="s">
        <v>1362</v>
      </c>
      <c r="N576" s="329" t="s">
        <v>1813</v>
      </c>
    </row>
    <row r="577" spans="1:14">
      <c r="A577" s="371">
        <v>10575</v>
      </c>
      <c r="B577" s="336" t="s">
        <v>3822</v>
      </c>
      <c r="C577" s="336" t="s">
        <v>3823</v>
      </c>
      <c r="D577" s="328" t="s">
        <v>1356</v>
      </c>
      <c r="E577" s="328" t="s">
        <v>3794</v>
      </c>
      <c r="F577" s="328" t="s">
        <v>3824</v>
      </c>
      <c r="G577" s="328" t="s">
        <v>147</v>
      </c>
      <c r="H577" s="328" t="s">
        <v>3825</v>
      </c>
      <c r="I577" s="329" t="s">
        <v>3826</v>
      </c>
      <c r="J577" s="329" t="s">
        <v>207</v>
      </c>
      <c r="K577" s="330" t="s">
        <v>212</v>
      </c>
      <c r="L577" s="330" t="s">
        <v>299</v>
      </c>
      <c r="M577" s="329" t="s">
        <v>795</v>
      </c>
      <c r="N577" s="329" t="s">
        <v>3827</v>
      </c>
    </row>
    <row r="578" spans="1:14">
      <c r="A578" s="371">
        <v>10576</v>
      </c>
      <c r="B578" s="336" t="s">
        <v>3822</v>
      </c>
      <c r="C578" s="336" t="s">
        <v>3823</v>
      </c>
      <c r="D578" s="328" t="s">
        <v>1356</v>
      </c>
      <c r="E578" s="328" t="s">
        <v>3828</v>
      </c>
      <c r="F578" s="328" t="s">
        <v>3829</v>
      </c>
      <c r="G578" s="328" t="s">
        <v>20</v>
      </c>
      <c r="H578" s="328" t="s">
        <v>1814</v>
      </c>
      <c r="I578" s="329" t="s">
        <v>3830</v>
      </c>
      <c r="J578" s="329" t="s">
        <v>207</v>
      </c>
      <c r="K578" s="330" t="s">
        <v>212</v>
      </c>
      <c r="L578" s="330" t="s">
        <v>299</v>
      </c>
      <c r="M578" s="329" t="s">
        <v>1815</v>
      </c>
      <c r="N578" s="329" t="s">
        <v>3831</v>
      </c>
    </row>
    <row r="579" spans="1:14">
      <c r="A579" s="371">
        <v>10577</v>
      </c>
      <c r="B579" s="336" t="s">
        <v>3822</v>
      </c>
      <c r="C579" s="336" t="s">
        <v>3823</v>
      </c>
      <c r="D579" s="328" t="s">
        <v>1356</v>
      </c>
      <c r="E579" s="328" t="s">
        <v>3828</v>
      </c>
      <c r="F579" s="328" t="s">
        <v>3829</v>
      </c>
      <c r="G579" s="328" t="s">
        <v>21</v>
      </c>
      <c r="H579" s="328" t="s">
        <v>1814</v>
      </c>
      <c r="I579" s="329" t="s">
        <v>3830</v>
      </c>
      <c r="J579" s="329" t="s">
        <v>207</v>
      </c>
      <c r="K579" s="330" t="s">
        <v>212</v>
      </c>
      <c r="L579" s="330" t="s">
        <v>299</v>
      </c>
      <c r="M579" s="329" t="s">
        <v>1815</v>
      </c>
      <c r="N579" s="329" t="s">
        <v>3831</v>
      </c>
    </row>
    <row r="580" spans="1:14">
      <c r="A580" s="371">
        <v>10578</v>
      </c>
      <c r="B580" s="336" t="s">
        <v>3822</v>
      </c>
      <c r="C580" s="336" t="s">
        <v>3823</v>
      </c>
      <c r="D580" s="328" t="s">
        <v>1356</v>
      </c>
      <c r="E580" s="328" t="s">
        <v>3828</v>
      </c>
      <c r="F580" s="328" t="s">
        <v>3829</v>
      </c>
      <c r="G580" s="328" t="s">
        <v>147</v>
      </c>
      <c r="H580" s="328" t="s">
        <v>1814</v>
      </c>
      <c r="I580" s="329" t="s">
        <v>3830</v>
      </c>
      <c r="J580" s="329" t="s">
        <v>207</v>
      </c>
      <c r="K580" s="330" t="s">
        <v>212</v>
      </c>
      <c r="L580" s="330" t="s">
        <v>299</v>
      </c>
      <c r="M580" s="329" t="s">
        <v>1815</v>
      </c>
      <c r="N580" s="329" t="s">
        <v>3831</v>
      </c>
    </row>
    <row r="581" spans="1:14">
      <c r="A581" s="371">
        <v>10579</v>
      </c>
      <c r="B581" s="336" t="s">
        <v>2304</v>
      </c>
      <c r="C581" s="336"/>
      <c r="D581" s="328" t="s">
        <v>579</v>
      </c>
      <c r="E581" s="328" t="s">
        <v>3832</v>
      </c>
      <c r="F581" s="328" t="s">
        <v>3833</v>
      </c>
      <c r="G581" s="328" t="s">
        <v>147</v>
      </c>
      <c r="H581" s="328" t="s">
        <v>3834</v>
      </c>
      <c r="I581" s="329" t="s">
        <v>3835</v>
      </c>
      <c r="J581" s="329" t="s">
        <v>207</v>
      </c>
      <c r="K581" s="330" t="s">
        <v>212</v>
      </c>
      <c r="L581" s="330" t="s">
        <v>299</v>
      </c>
      <c r="M581" s="329" t="s">
        <v>579</v>
      </c>
      <c r="N581" s="329" t="s">
        <v>3832</v>
      </c>
    </row>
    <row r="582" spans="1:14">
      <c r="A582" s="371">
        <v>10580</v>
      </c>
      <c r="B582" s="336" t="s">
        <v>3836</v>
      </c>
      <c r="C582" s="336" t="s">
        <v>3837</v>
      </c>
      <c r="D582" s="328" t="s">
        <v>1549</v>
      </c>
      <c r="E582" s="328" t="s">
        <v>1548</v>
      </c>
      <c r="F582" s="328" t="s">
        <v>3838</v>
      </c>
      <c r="G582" s="328" t="s">
        <v>20</v>
      </c>
      <c r="H582" s="328" t="s">
        <v>1547</v>
      </c>
      <c r="I582" s="329" t="s">
        <v>3839</v>
      </c>
      <c r="J582" s="329" t="s">
        <v>207</v>
      </c>
      <c r="K582" s="330" t="s">
        <v>212</v>
      </c>
      <c r="L582" s="330" t="s">
        <v>299</v>
      </c>
      <c r="M582" s="329" t="s">
        <v>1549</v>
      </c>
      <c r="N582" s="329" t="s">
        <v>1548</v>
      </c>
    </row>
    <row r="583" spans="1:14">
      <c r="A583" s="371">
        <v>10581</v>
      </c>
      <c r="B583" s="336" t="s">
        <v>2304</v>
      </c>
      <c r="C583" s="336"/>
      <c r="D583" s="328" t="s">
        <v>303</v>
      </c>
      <c r="E583" s="328" t="s">
        <v>3840</v>
      </c>
      <c r="F583" s="328" t="s">
        <v>3841</v>
      </c>
      <c r="G583" s="328" t="s">
        <v>147</v>
      </c>
      <c r="H583" s="328" t="s">
        <v>3842</v>
      </c>
      <c r="I583" s="329" t="s">
        <v>3843</v>
      </c>
      <c r="J583" s="329" t="s">
        <v>207</v>
      </c>
      <c r="K583" s="330" t="s">
        <v>212</v>
      </c>
      <c r="L583" s="330" t="s">
        <v>299</v>
      </c>
      <c r="M583" s="329" t="s">
        <v>303</v>
      </c>
      <c r="N583" s="329" t="s">
        <v>3840</v>
      </c>
    </row>
    <row r="584" spans="1:14">
      <c r="A584" s="371">
        <v>10582</v>
      </c>
      <c r="B584" s="336" t="s">
        <v>2304</v>
      </c>
      <c r="C584" s="336"/>
      <c r="D584" s="328" t="s">
        <v>795</v>
      </c>
      <c r="E584" s="328" t="s">
        <v>1551</v>
      </c>
      <c r="F584" s="328" t="s">
        <v>3844</v>
      </c>
      <c r="G584" s="328" t="s">
        <v>20</v>
      </c>
      <c r="H584" s="328" t="s">
        <v>1550</v>
      </c>
      <c r="I584" s="329" t="s">
        <v>3845</v>
      </c>
      <c r="J584" s="329" t="s">
        <v>207</v>
      </c>
      <c r="K584" s="330" t="s">
        <v>212</v>
      </c>
      <c r="L584" s="330" t="s">
        <v>299</v>
      </c>
      <c r="M584" s="329" t="s">
        <v>795</v>
      </c>
      <c r="N584" s="329" t="s">
        <v>1551</v>
      </c>
    </row>
    <row r="585" spans="1:14">
      <c r="A585" s="371">
        <v>10583</v>
      </c>
      <c r="B585" s="336" t="s">
        <v>2304</v>
      </c>
      <c r="C585" s="336"/>
      <c r="D585" s="328" t="s">
        <v>795</v>
      </c>
      <c r="E585" s="328" t="s">
        <v>1551</v>
      </c>
      <c r="F585" s="328" t="s">
        <v>3844</v>
      </c>
      <c r="G585" s="328" t="s">
        <v>147</v>
      </c>
      <c r="H585" s="328" t="s">
        <v>1550</v>
      </c>
      <c r="I585" s="329" t="s">
        <v>3845</v>
      </c>
      <c r="J585" s="329" t="s">
        <v>207</v>
      </c>
      <c r="K585" s="330" t="s">
        <v>212</v>
      </c>
      <c r="L585" s="330" t="s">
        <v>299</v>
      </c>
      <c r="M585" s="329" t="s">
        <v>795</v>
      </c>
      <c r="N585" s="329" t="s">
        <v>1551</v>
      </c>
    </row>
    <row r="586" spans="1:14">
      <c r="A586" s="371">
        <v>10584</v>
      </c>
      <c r="B586" s="336" t="s">
        <v>1816</v>
      </c>
      <c r="C586" s="336" t="s">
        <v>3846</v>
      </c>
      <c r="D586" s="328" t="s">
        <v>579</v>
      </c>
      <c r="E586" s="328" t="s">
        <v>3847</v>
      </c>
      <c r="F586" s="328" t="s">
        <v>3848</v>
      </c>
      <c r="G586" s="328" t="s">
        <v>21</v>
      </c>
      <c r="H586" s="328" t="s">
        <v>1816</v>
      </c>
      <c r="I586" s="329" t="s">
        <v>3846</v>
      </c>
      <c r="J586" s="329" t="s">
        <v>207</v>
      </c>
      <c r="K586" s="330" t="s">
        <v>212</v>
      </c>
      <c r="L586" s="330" t="s">
        <v>299</v>
      </c>
      <c r="M586" s="329" t="s">
        <v>579</v>
      </c>
      <c r="N586" s="329" t="s">
        <v>3847</v>
      </c>
    </row>
    <row r="587" spans="1:14">
      <c r="A587" s="371">
        <v>10585</v>
      </c>
      <c r="B587" s="336" t="s">
        <v>1816</v>
      </c>
      <c r="C587" s="336" t="s">
        <v>3846</v>
      </c>
      <c r="D587" s="328" t="s">
        <v>579</v>
      </c>
      <c r="E587" s="328" t="s">
        <v>3847</v>
      </c>
      <c r="F587" s="328" t="s">
        <v>3848</v>
      </c>
      <c r="G587" s="328" t="s">
        <v>147</v>
      </c>
      <c r="H587" s="328" t="s">
        <v>1816</v>
      </c>
      <c r="I587" s="329" t="s">
        <v>3846</v>
      </c>
      <c r="J587" s="329" t="s">
        <v>207</v>
      </c>
      <c r="K587" s="330" t="s">
        <v>212</v>
      </c>
      <c r="L587" s="330" t="s">
        <v>299</v>
      </c>
      <c r="M587" s="329" t="s">
        <v>579</v>
      </c>
      <c r="N587" s="329" t="s">
        <v>3847</v>
      </c>
    </row>
    <row r="588" spans="1:14">
      <c r="A588" s="371">
        <v>10586</v>
      </c>
      <c r="B588" s="336" t="s">
        <v>1816</v>
      </c>
      <c r="C588" s="336" t="s">
        <v>3846</v>
      </c>
      <c r="D588" s="328" t="s">
        <v>579</v>
      </c>
      <c r="E588" s="328" t="s">
        <v>3847</v>
      </c>
      <c r="F588" s="328" t="s">
        <v>3848</v>
      </c>
      <c r="G588" s="328" t="s">
        <v>142</v>
      </c>
      <c r="H588" s="328" t="s">
        <v>3849</v>
      </c>
      <c r="I588" s="329" t="s">
        <v>3850</v>
      </c>
      <c r="J588" s="329" t="s">
        <v>207</v>
      </c>
      <c r="K588" s="330" t="s">
        <v>212</v>
      </c>
      <c r="L588" s="330" t="s">
        <v>299</v>
      </c>
      <c r="M588" s="329" t="s">
        <v>579</v>
      </c>
      <c r="N588" s="329" t="s">
        <v>3847</v>
      </c>
    </row>
    <row r="589" spans="1:14">
      <c r="A589" s="371">
        <v>10587</v>
      </c>
      <c r="B589" s="336" t="s">
        <v>1552</v>
      </c>
      <c r="C589" s="336" t="s">
        <v>3851</v>
      </c>
      <c r="D589" s="328" t="s">
        <v>1553</v>
      </c>
      <c r="E589" s="328" t="s">
        <v>3852</v>
      </c>
      <c r="F589" s="328" t="s">
        <v>3853</v>
      </c>
      <c r="G589" s="328" t="s">
        <v>20</v>
      </c>
      <c r="H589" s="328" t="s">
        <v>1552</v>
      </c>
      <c r="I589" s="329" t="s">
        <v>3851</v>
      </c>
      <c r="J589" s="329" t="s">
        <v>207</v>
      </c>
      <c r="K589" s="340" t="s">
        <v>212</v>
      </c>
      <c r="L589" s="340" t="s">
        <v>299</v>
      </c>
      <c r="M589" s="341" t="s">
        <v>1553</v>
      </c>
      <c r="N589" s="341" t="s">
        <v>3852</v>
      </c>
    </row>
    <row r="590" spans="1:14">
      <c r="A590" s="371">
        <v>10588</v>
      </c>
      <c r="B590" s="336" t="s">
        <v>1552</v>
      </c>
      <c r="C590" s="336" t="s">
        <v>3851</v>
      </c>
      <c r="D590" s="328" t="s">
        <v>1553</v>
      </c>
      <c r="E590" s="328" t="s">
        <v>3852</v>
      </c>
      <c r="F590" s="328" t="s">
        <v>3853</v>
      </c>
      <c r="G590" s="328" t="s">
        <v>147</v>
      </c>
      <c r="H590" s="328" t="s">
        <v>1552</v>
      </c>
      <c r="I590" s="329" t="s">
        <v>3851</v>
      </c>
      <c r="J590" s="329" t="s">
        <v>207</v>
      </c>
      <c r="K590" s="330" t="s">
        <v>212</v>
      </c>
      <c r="L590" s="330" t="s">
        <v>299</v>
      </c>
      <c r="M590" s="329" t="s">
        <v>1553</v>
      </c>
      <c r="N590" s="329" t="s">
        <v>3852</v>
      </c>
    </row>
    <row r="591" spans="1:14">
      <c r="A591" s="371">
        <v>10589</v>
      </c>
      <c r="B591" s="336" t="s">
        <v>3854</v>
      </c>
      <c r="C591" s="336" t="s">
        <v>3855</v>
      </c>
      <c r="D591" s="328" t="s">
        <v>3856</v>
      </c>
      <c r="E591" s="328" t="s">
        <v>3857</v>
      </c>
      <c r="F591" s="328" t="s">
        <v>3858</v>
      </c>
      <c r="G591" s="328" t="s">
        <v>147</v>
      </c>
      <c r="H591" s="328" t="s">
        <v>3854</v>
      </c>
      <c r="I591" s="329" t="s">
        <v>3855</v>
      </c>
      <c r="J591" s="329" t="s">
        <v>207</v>
      </c>
      <c r="K591" s="330" t="s">
        <v>212</v>
      </c>
      <c r="L591" s="330" t="s">
        <v>299</v>
      </c>
      <c r="M591" s="329" t="s">
        <v>3856</v>
      </c>
      <c r="N591" s="329" t="s">
        <v>3857</v>
      </c>
    </row>
    <row r="592" spans="1:14">
      <c r="A592" s="371">
        <v>10590</v>
      </c>
      <c r="B592" s="336" t="s">
        <v>3859</v>
      </c>
      <c r="C592" s="336" t="s">
        <v>3860</v>
      </c>
      <c r="D592" s="328" t="s">
        <v>1815</v>
      </c>
      <c r="E592" s="328" t="s">
        <v>3861</v>
      </c>
      <c r="F592" s="328" t="s">
        <v>3862</v>
      </c>
      <c r="G592" s="328" t="s">
        <v>147</v>
      </c>
      <c r="H592" s="328" t="s">
        <v>3859</v>
      </c>
      <c r="I592" s="329" t="s">
        <v>3860</v>
      </c>
      <c r="J592" s="329" t="s">
        <v>207</v>
      </c>
      <c r="K592" s="340" t="s">
        <v>212</v>
      </c>
      <c r="L592" s="340" t="s">
        <v>299</v>
      </c>
      <c r="M592" s="341" t="s">
        <v>1815</v>
      </c>
      <c r="N592" s="341" t="s">
        <v>3861</v>
      </c>
    </row>
    <row r="593" spans="1:14">
      <c r="A593" s="371">
        <v>10591</v>
      </c>
      <c r="B593" s="336" t="s">
        <v>1817</v>
      </c>
      <c r="C593" s="336" t="s">
        <v>3863</v>
      </c>
      <c r="D593" s="328" t="s">
        <v>829</v>
      </c>
      <c r="E593" s="328" t="s">
        <v>3864</v>
      </c>
      <c r="F593" s="328" t="s">
        <v>3865</v>
      </c>
      <c r="G593" s="328" t="s">
        <v>21</v>
      </c>
      <c r="H593" s="328" t="s">
        <v>1817</v>
      </c>
      <c r="I593" s="329" t="s">
        <v>3863</v>
      </c>
      <c r="J593" s="329" t="s">
        <v>207</v>
      </c>
      <c r="K593" s="330" t="s">
        <v>217</v>
      </c>
      <c r="L593" s="330" t="s">
        <v>310</v>
      </c>
      <c r="M593" s="329" t="s">
        <v>829</v>
      </c>
      <c r="N593" s="329" t="s">
        <v>1818</v>
      </c>
    </row>
    <row r="594" spans="1:14">
      <c r="A594" s="371">
        <v>10592</v>
      </c>
      <c r="B594" s="336" t="s">
        <v>2304</v>
      </c>
      <c r="C594" s="336"/>
      <c r="D594" s="328" t="s">
        <v>1556</v>
      </c>
      <c r="E594" s="328" t="s">
        <v>1555</v>
      </c>
      <c r="F594" s="328" t="s">
        <v>3866</v>
      </c>
      <c r="G594" s="328" t="s">
        <v>20</v>
      </c>
      <c r="H594" s="328" t="s">
        <v>1554</v>
      </c>
      <c r="I594" s="329" t="s">
        <v>3867</v>
      </c>
      <c r="J594" s="329" t="s">
        <v>207</v>
      </c>
      <c r="K594" s="330" t="s">
        <v>217</v>
      </c>
      <c r="L594" s="330" t="s">
        <v>310</v>
      </c>
      <c r="M594" s="329" t="s">
        <v>1556</v>
      </c>
      <c r="N594" s="329" t="s">
        <v>1555</v>
      </c>
    </row>
    <row r="595" spans="1:14">
      <c r="A595" s="371">
        <v>10593</v>
      </c>
      <c r="B595" s="336" t="s">
        <v>2304</v>
      </c>
      <c r="C595" s="336"/>
      <c r="D595" s="328" t="s">
        <v>1556</v>
      </c>
      <c r="E595" s="328" t="s">
        <v>1555</v>
      </c>
      <c r="F595" s="328" t="s">
        <v>3866</v>
      </c>
      <c r="G595" s="328" t="s">
        <v>147</v>
      </c>
      <c r="H595" s="328" t="s">
        <v>1554</v>
      </c>
      <c r="I595" s="329" t="s">
        <v>3867</v>
      </c>
      <c r="J595" s="329" t="s">
        <v>207</v>
      </c>
      <c r="K595" s="330" t="s">
        <v>217</v>
      </c>
      <c r="L595" s="330" t="s">
        <v>310</v>
      </c>
      <c r="M595" s="329" t="s">
        <v>1556</v>
      </c>
      <c r="N595" s="329" t="s">
        <v>1555</v>
      </c>
    </row>
    <row r="596" spans="1:14">
      <c r="A596" s="371">
        <v>10594</v>
      </c>
      <c r="B596" s="336" t="s">
        <v>2304</v>
      </c>
      <c r="C596" s="336"/>
      <c r="D596" s="328" t="s">
        <v>829</v>
      </c>
      <c r="E596" s="328" t="s">
        <v>1558</v>
      </c>
      <c r="F596" s="328" t="s">
        <v>3868</v>
      </c>
      <c r="G596" s="328" t="s">
        <v>20</v>
      </c>
      <c r="H596" s="328" t="s">
        <v>1557</v>
      </c>
      <c r="I596" s="329" t="s">
        <v>3869</v>
      </c>
      <c r="J596" s="329" t="s">
        <v>207</v>
      </c>
      <c r="K596" s="330" t="s">
        <v>217</v>
      </c>
      <c r="L596" s="330" t="s">
        <v>310</v>
      </c>
      <c r="M596" s="329" t="s">
        <v>829</v>
      </c>
      <c r="N596" s="329" t="s">
        <v>1558</v>
      </c>
    </row>
    <row r="597" spans="1:14">
      <c r="A597" s="371">
        <v>10595</v>
      </c>
      <c r="B597" s="336" t="s">
        <v>2304</v>
      </c>
      <c r="C597" s="336"/>
      <c r="D597" s="328" t="s">
        <v>829</v>
      </c>
      <c r="E597" s="328" t="s">
        <v>1558</v>
      </c>
      <c r="F597" s="328" t="s">
        <v>3868</v>
      </c>
      <c r="G597" s="328" t="s">
        <v>147</v>
      </c>
      <c r="H597" s="328" t="s">
        <v>1557</v>
      </c>
      <c r="I597" s="329" t="s">
        <v>3869</v>
      </c>
      <c r="J597" s="329" t="s">
        <v>207</v>
      </c>
      <c r="K597" s="330" t="s">
        <v>217</v>
      </c>
      <c r="L597" s="330" t="s">
        <v>310</v>
      </c>
      <c r="M597" s="329" t="s">
        <v>829</v>
      </c>
      <c r="N597" s="329" t="s">
        <v>1558</v>
      </c>
    </row>
    <row r="598" spans="1:14">
      <c r="A598" s="371">
        <v>10596</v>
      </c>
      <c r="B598" s="336" t="s">
        <v>3870</v>
      </c>
      <c r="C598" s="336" t="s">
        <v>3871</v>
      </c>
      <c r="D598" s="328" t="s">
        <v>884</v>
      </c>
      <c r="E598" s="328" t="s">
        <v>3872</v>
      </c>
      <c r="F598" s="328" t="s">
        <v>3873</v>
      </c>
      <c r="G598" s="328" t="s">
        <v>147</v>
      </c>
      <c r="H598" s="328" t="s">
        <v>3870</v>
      </c>
      <c r="I598" s="329" t="s">
        <v>3871</v>
      </c>
      <c r="J598" s="329" t="s">
        <v>207</v>
      </c>
      <c r="K598" s="330" t="s">
        <v>217</v>
      </c>
      <c r="L598" s="330" t="s">
        <v>310</v>
      </c>
      <c r="M598" s="329" t="s">
        <v>884</v>
      </c>
      <c r="N598" s="329" t="s">
        <v>3872</v>
      </c>
    </row>
    <row r="599" spans="1:14">
      <c r="A599" s="371">
        <v>10597</v>
      </c>
      <c r="B599" s="336" t="s">
        <v>2920</v>
      </c>
      <c r="C599" s="336" t="s">
        <v>3874</v>
      </c>
      <c r="D599" s="328" t="s">
        <v>2922</v>
      </c>
      <c r="E599" s="328" t="s">
        <v>2927</v>
      </c>
      <c r="F599" s="328" t="s">
        <v>3875</v>
      </c>
      <c r="G599" s="328" t="s">
        <v>147</v>
      </c>
      <c r="H599" s="328" t="s">
        <v>3876</v>
      </c>
      <c r="I599" s="329" t="s">
        <v>3877</v>
      </c>
      <c r="J599" s="329" t="s">
        <v>207</v>
      </c>
      <c r="K599" s="330" t="s">
        <v>217</v>
      </c>
      <c r="L599" s="330" t="s">
        <v>310</v>
      </c>
      <c r="M599" s="329" t="s">
        <v>885</v>
      </c>
      <c r="N599" s="329" t="s">
        <v>3878</v>
      </c>
    </row>
    <row r="600" spans="1:14">
      <c r="A600" s="371">
        <v>10598</v>
      </c>
      <c r="B600" s="336" t="s">
        <v>1559</v>
      </c>
      <c r="C600" s="336" t="s">
        <v>3879</v>
      </c>
      <c r="D600" s="328" t="s">
        <v>311</v>
      </c>
      <c r="E600" s="328" t="s">
        <v>1874</v>
      </c>
      <c r="F600" s="328" t="s">
        <v>3880</v>
      </c>
      <c r="G600" s="328" t="s">
        <v>20</v>
      </c>
      <c r="H600" s="328" t="s">
        <v>1559</v>
      </c>
      <c r="I600" s="329" t="s">
        <v>2472</v>
      </c>
      <c r="J600" s="329" t="s">
        <v>207</v>
      </c>
      <c r="K600" s="330" t="s">
        <v>217</v>
      </c>
      <c r="L600" s="330" t="s">
        <v>310</v>
      </c>
      <c r="M600" s="329" t="s">
        <v>311</v>
      </c>
      <c r="N600" s="329" t="s">
        <v>1560</v>
      </c>
    </row>
    <row r="601" spans="1:14">
      <c r="A601" s="371">
        <v>10599</v>
      </c>
      <c r="B601" s="336" t="s">
        <v>1559</v>
      </c>
      <c r="C601" s="336" t="s">
        <v>3879</v>
      </c>
      <c r="D601" s="328" t="s">
        <v>311</v>
      </c>
      <c r="E601" s="328" t="s">
        <v>1874</v>
      </c>
      <c r="F601" s="328" t="s">
        <v>3880</v>
      </c>
      <c r="G601" s="328" t="s">
        <v>147</v>
      </c>
      <c r="H601" s="328" t="s">
        <v>1873</v>
      </c>
      <c r="I601" s="329" t="s">
        <v>2472</v>
      </c>
      <c r="J601" s="329" t="s">
        <v>207</v>
      </c>
      <c r="K601" s="330" t="s">
        <v>217</v>
      </c>
      <c r="L601" s="330" t="s">
        <v>310</v>
      </c>
      <c r="M601" s="329" t="s">
        <v>311</v>
      </c>
      <c r="N601" s="329" t="s">
        <v>1560</v>
      </c>
    </row>
    <row r="602" spans="1:14">
      <c r="A602" s="371">
        <v>10600</v>
      </c>
      <c r="B602" s="336" t="s">
        <v>1559</v>
      </c>
      <c r="C602" s="336" t="s">
        <v>3879</v>
      </c>
      <c r="D602" s="328" t="s">
        <v>311</v>
      </c>
      <c r="E602" s="328" t="s">
        <v>1874</v>
      </c>
      <c r="F602" s="328" t="s">
        <v>3880</v>
      </c>
      <c r="G602" s="328" t="s">
        <v>24</v>
      </c>
      <c r="H602" s="328" t="s">
        <v>1873</v>
      </c>
      <c r="I602" s="329" t="s">
        <v>3881</v>
      </c>
      <c r="J602" s="329" t="s">
        <v>207</v>
      </c>
      <c r="K602" s="330" t="s">
        <v>217</v>
      </c>
      <c r="L602" s="330" t="s">
        <v>310</v>
      </c>
      <c r="M602" s="329" t="s">
        <v>311</v>
      </c>
      <c r="N602" s="329" t="s">
        <v>1874</v>
      </c>
    </row>
    <row r="603" spans="1:14">
      <c r="A603" s="371">
        <v>10601</v>
      </c>
      <c r="B603" s="336" t="s">
        <v>3882</v>
      </c>
      <c r="C603" s="336" t="s">
        <v>3883</v>
      </c>
      <c r="D603" s="328" t="s">
        <v>437</v>
      </c>
      <c r="E603" s="328" t="s">
        <v>3884</v>
      </c>
      <c r="F603" s="328" t="s">
        <v>3885</v>
      </c>
      <c r="G603" s="328" t="s">
        <v>147</v>
      </c>
      <c r="H603" s="328" t="s">
        <v>3886</v>
      </c>
      <c r="I603" s="329" t="s">
        <v>3887</v>
      </c>
      <c r="J603" s="329" t="s">
        <v>207</v>
      </c>
      <c r="K603" s="330" t="s">
        <v>217</v>
      </c>
      <c r="L603" s="330" t="s">
        <v>310</v>
      </c>
      <c r="M603" s="329" t="s">
        <v>437</v>
      </c>
      <c r="N603" s="329" t="s">
        <v>3888</v>
      </c>
    </row>
    <row r="604" spans="1:14">
      <c r="A604" s="371">
        <v>10602</v>
      </c>
      <c r="B604" s="336" t="s">
        <v>3882</v>
      </c>
      <c r="C604" s="336" t="s">
        <v>3883</v>
      </c>
      <c r="D604" s="328" t="s">
        <v>437</v>
      </c>
      <c r="E604" s="328" t="s">
        <v>3884</v>
      </c>
      <c r="F604" s="328" t="s">
        <v>3889</v>
      </c>
      <c r="G604" s="328" t="s">
        <v>20</v>
      </c>
      <c r="H604" s="328" t="s">
        <v>1561</v>
      </c>
      <c r="I604" s="329" t="s">
        <v>3890</v>
      </c>
      <c r="J604" s="329" t="s">
        <v>207</v>
      </c>
      <c r="K604" s="330" t="s">
        <v>217</v>
      </c>
      <c r="L604" s="330" t="s">
        <v>310</v>
      </c>
      <c r="M604" s="329" t="s">
        <v>818</v>
      </c>
      <c r="N604" s="329" t="s">
        <v>1562</v>
      </c>
    </row>
    <row r="605" spans="1:14">
      <c r="A605" s="371">
        <v>10603</v>
      </c>
      <c r="B605" s="336" t="s">
        <v>2304</v>
      </c>
      <c r="C605" s="336"/>
      <c r="D605" s="328" t="s">
        <v>3891</v>
      </c>
      <c r="E605" s="328" t="s">
        <v>3892</v>
      </c>
      <c r="F605" s="328" t="s">
        <v>3893</v>
      </c>
      <c r="G605" s="328" t="s">
        <v>147</v>
      </c>
      <c r="H605" s="328" t="s">
        <v>3894</v>
      </c>
      <c r="I605" s="329" t="s">
        <v>3895</v>
      </c>
      <c r="J605" s="329" t="s">
        <v>207</v>
      </c>
      <c r="K605" s="340" t="s">
        <v>217</v>
      </c>
      <c r="L605" s="340" t="s">
        <v>310</v>
      </c>
      <c r="M605" s="341" t="s">
        <v>3891</v>
      </c>
      <c r="N605" s="341" t="s">
        <v>3892</v>
      </c>
    </row>
    <row r="606" spans="1:14">
      <c r="A606" s="371">
        <v>10604</v>
      </c>
      <c r="B606" s="336" t="s">
        <v>3896</v>
      </c>
      <c r="C606" s="336" t="s">
        <v>3897</v>
      </c>
      <c r="D606" s="337" t="s">
        <v>612</v>
      </c>
      <c r="E606" s="337" t="s">
        <v>611</v>
      </c>
      <c r="F606" s="337" t="s">
        <v>3898</v>
      </c>
      <c r="G606" s="337" t="s">
        <v>20</v>
      </c>
      <c r="H606" s="337" t="s">
        <v>1563</v>
      </c>
      <c r="I606" s="338" t="s">
        <v>3899</v>
      </c>
      <c r="J606" s="338" t="s">
        <v>207</v>
      </c>
      <c r="K606" s="339" t="s">
        <v>217</v>
      </c>
      <c r="L606" s="339" t="s">
        <v>310</v>
      </c>
      <c r="M606" s="336" t="s">
        <v>885</v>
      </c>
      <c r="N606" s="338" t="s">
        <v>1564</v>
      </c>
    </row>
    <row r="607" spans="1:14">
      <c r="A607" s="371">
        <v>10605</v>
      </c>
      <c r="B607" s="336" t="s">
        <v>3896</v>
      </c>
      <c r="C607" s="336" t="s">
        <v>3897</v>
      </c>
      <c r="D607" s="328" t="s">
        <v>612</v>
      </c>
      <c r="E607" s="328" t="s">
        <v>611</v>
      </c>
      <c r="F607" s="328" t="s">
        <v>3898</v>
      </c>
      <c r="G607" s="328" t="s">
        <v>147</v>
      </c>
      <c r="H607" s="328" t="s">
        <v>1563</v>
      </c>
      <c r="I607" s="329" t="s">
        <v>3900</v>
      </c>
      <c r="J607" s="329" t="s">
        <v>207</v>
      </c>
      <c r="K607" s="330" t="s">
        <v>217</v>
      </c>
      <c r="L607" s="330" t="s">
        <v>310</v>
      </c>
      <c r="M607" s="329" t="s">
        <v>885</v>
      </c>
      <c r="N607" s="329" t="s">
        <v>1564</v>
      </c>
    </row>
    <row r="608" spans="1:14">
      <c r="A608" s="371">
        <v>10606</v>
      </c>
      <c r="B608" s="336" t="s">
        <v>3896</v>
      </c>
      <c r="C608" s="336" t="s">
        <v>3897</v>
      </c>
      <c r="D608" s="328" t="s">
        <v>612</v>
      </c>
      <c r="E608" s="328" t="s">
        <v>611</v>
      </c>
      <c r="F608" s="328" t="s">
        <v>3901</v>
      </c>
      <c r="G608" s="328" t="s">
        <v>20</v>
      </c>
      <c r="H608" s="328" t="s">
        <v>1565</v>
      </c>
      <c r="I608" s="329" t="s">
        <v>3902</v>
      </c>
      <c r="J608" s="329" t="s">
        <v>207</v>
      </c>
      <c r="K608" s="330" t="s">
        <v>217</v>
      </c>
      <c r="L608" s="330" t="s">
        <v>310</v>
      </c>
      <c r="M608" s="329" t="s">
        <v>621</v>
      </c>
      <c r="N608" s="329" t="s">
        <v>1566</v>
      </c>
    </row>
    <row r="609" spans="1:14">
      <c r="A609" s="371">
        <v>10607</v>
      </c>
      <c r="B609" s="336" t="s">
        <v>3896</v>
      </c>
      <c r="C609" s="336" t="s">
        <v>3897</v>
      </c>
      <c r="D609" s="328" t="s">
        <v>612</v>
      </c>
      <c r="E609" s="328" t="s">
        <v>611</v>
      </c>
      <c r="F609" s="328" t="s">
        <v>3901</v>
      </c>
      <c r="G609" s="328" t="s">
        <v>147</v>
      </c>
      <c r="H609" s="328" t="s">
        <v>1565</v>
      </c>
      <c r="I609" s="329" t="s">
        <v>3902</v>
      </c>
      <c r="J609" s="329" t="s">
        <v>207</v>
      </c>
      <c r="K609" s="330" t="s">
        <v>217</v>
      </c>
      <c r="L609" s="330" t="s">
        <v>310</v>
      </c>
      <c r="M609" s="329" t="s">
        <v>621</v>
      </c>
      <c r="N609" s="329" t="s">
        <v>1566</v>
      </c>
    </row>
    <row r="610" spans="1:14">
      <c r="A610" s="371">
        <v>10608</v>
      </c>
      <c r="B610" s="336" t="s">
        <v>2304</v>
      </c>
      <c r="C610" s="336"/>
      <c r="D610" s="328" t="s">
        <v>826</v>
      </c>
      <c r="E610" s="328" t="s">
        <v>3903</v>
      </c>
      <c r="F610" s="328" t="s">
        <v>3904</v>
      </c>
      <c r="G610" s="328" t="s">
        <v>147</v>
      </c>
      <c r="H610" s="328" t="s">
        <v>3905</v>
      </c>
      <c r="I610" s="329" t="s">
        <v>3906</v>
      </c>
      <c r="J610" s="329" t="s">
        <v>207</v>
      </c>
      <c r="K610" s="330" t="s">
        <v>217</v>
      </c>
      <c r="L610" s="330" t="s">
        <v>310</v>
      </c>
      <c r="M610" s="329" t="s">
        <v>826</v>
      </c>
      <c r="N610" s="329" t="s">
        <v>3903</v>
      </c>
    </row>
    <row r="611" spans="1:14">
      <c r="A611" s="371">
        <v>10609</v>
      </c>
      <c r="B611" s="336" t="s">
        <v>310</v>
      </c>
      <c r="C611" s="336" t="s">
        <v>3907</v>
      </c>
      <c r="D611" s="328" t="s">
        <v>3908</v>
      </c>
      <c r="E611" s="328" t="s">
        <v>3909</v>
      </c>
      <c r="F611" s="328" t="s">
        <v>3910</v>
      </c>
      <c r="G611" s="328" t="s">
        <v>142</v>
      </c>
      <c r="H611" s="328" t="s">
        <v>800</v>
      </c>
      <c r="I611" s="329" t="s">
        <v>3911</v>
      </c>
      <c r="J611" s="329" t="s">
        <v>207</v>
      </c>
      <c r="K611" s="330" t="s">
        <v>217</v>
      </c>
      <c r="L611" s="330" t="s">
        <v>310</v>
      </c>
      <c r="M611" s="329" t="s">
        <v>801</v>
      </c>
      <c r="N611" s="329" t="s">
        <v>3912</v>
      </c>
    </row>
    <row r="612" spans="1:14">
      <c r="A612" s="371">
        <v>10610</v>
      </c>
      <c r="B612" s="336" t="s">
        <v>3913</v>
      </c>
      <c r="C612" s="336" t="s">
        <v>3914</v>
      </c>
      <c r="D612" s="328" t="s">
        <v>311</v>
      </c>
      <c r="E612" s="328" t="s">
        <v>3915</v>
      </c>
      <c r="F612" s="328" t="s">
        <v>3916</v>
      </c>
      <c r="G612" s="328" t="s">
        <v>20</v>
      </c>
      <c r="H612" s="328" t="s">
        <v>3913</v>
      </c>
      <c r="I612" s="329" t="s">
        <v>3914</v>
      </c>
      <c r="J612" s="329" t="s">
        <v>207</v>
      </c>
      <c r="K612" s="330" t="s">
        <v>217</v>
      </c>
      <c r="L612" s="330" t="s">
        <v>310</v>
      </c>
      <c r="M612" s="329" t="s">
        <v>311</v>
      </c>
      <c r="N612" s="329" t="s">
        <v>3915</v>
      </c>
    </row>
    <row r="613" spans="1:14">
      <c r="A613" s="371">
        <v>10611</v>
      </c>
      <c r="B613" s="336" t="s">
        <v>3917</v>
      </c>
      <c r="C613" s="336" t="s">
        <v>3918</v>
      </c>
      <c r="D613" s="328" t="s">
        <v>3919</v>
      </c>
      <c r="E613" s="328" t="s">
        <v>3920</v>
      </c>
      <c r="F613" s="328" t="s">
        <v>3921</v>
      </c>
      <c r="G613" s="328" t="s">
        <v>147</v>
      </c>
      <c r="H613" s="328" t="s">
        <v>3922</v>
      </c>
      <c r="I613" s="329" t="s">
        <v>3923</v>
      </c>
      <c r="J613" s="329" t="s">
        <v>207</v>
      </c>
      <c r="K613" s="330" t="s">
        <v>262</v>
      </c>
      <c r="L613" s="330" t="s">
        <v>358</v>
      </c>
      <c r="M613" s="329" t="s">
        <v>3919</v>
      </c>
      <c r="N613" s="329" t="s">
        <v>3920</v>
      </c>
    </row>
    <row r="614" spans="1:14">
      <c r="A614" s="371">
        <v>10612</v>
      </c>
      <c r="B614" s="336" t="s">
        <v>1567</v>
      </c>
      <c r="C614" s="336" t="s">
        <v>3924</v>
      </c>
      <c r="D614" s="328" t="s">
        <v>1569</v>
      </c>
      <c r="E614" s="328" t="s">
        <v>3925</v>
      </c>
      <c r="F614" s="328" t="s">
        <v>3926</v>
      </c>
      <c r="G614" s="328" t="s">
        <v>20</v>
      </c>
      <c r="H614" s="328" t="s">
        <v>1567</v>
      </c>
      <c r="I614" s="329" t="s">
        <v>3927</v>
      </c>
      <c r="J614" s="329" t="s">
        <v>207</v>
      </c>
      <c r="K614" s="330" t="s">
        <v>262</v>
      </c>
      <c r="L614" s="330" t="s">
        <v>358</v>
      </c>
      <c r="M614" s="329" t="s">
        <v>1569</v>
      </c>
      <c r="N614" s="329" t="s">
        <v>1568</v>
      </c>
    </row>
    <row r="615" spans="1:14">
      <c r="A615" s="371">
        <v>10613</v>
      </c>
      <c r="B615" s="336" t="s">
        <v>1567</v>
      </c>
      <c r="C615" s="336" t="s">
        <v>3924</v>
      </c>
      <c r="D615" s="328" t="s">
        <v>1569</v>
      </c>
      <c r="E615" s="328" t="s">
        <v>3925</v>
      </c>
      <c r="F615" s="328" t="s">
        <v>3926</v>
      </c>
      <c r="G615" s="328" t="s">
        <v>147</v>
      </c>
      <c r="H615" s="328" t="s">
        <v>3928</v>
      </c>
      <c r="I615" s="329" t="s">
        <v>3929</v>
      </c>
      <c r="J615" s="329" t="s">
        <v>207</v>
      </c>
      <c r="K615" s="330" t="s">
        <v>262</v>
      </c>
      <c r="L615" s="330" t="s">
        <v>358</v>
      </c>
      <c r="M615" s="329" t="s">
        <v>1569</v>
      </c>
      <c r="N615" s="329" t="s">
        <v>1568</v>
      </c>
    </row>
    <row r="616" spans="1:14">
      <c r="A616" s="371">
        <v>10614</v>
      </c>
      <c r="B616" s="336" t="s">
        <v>2304</v>
      </c>
      <c r="C616" s="336"/>
      <c r="D616" s="337" t="s">
        <v>3930</v>
      </c>
      <c r="E616" s="337" t="s">
        <v>3931</v>
      </c>
      <c r="F616" s="337" t="s">
        <v>3932</v>
      </c>
      <c r="G616" s="337" t="s">
        <v>147</v>
      </c>
      <c r="H616" s="337" t="s">
        <v>3933</v>
      </c>
      <c r="I616" s="338" t="s">
        <v>3934</v>
      </c>
      <c r="J616" s="338" t="s">
        <v>207</v>
      </c>
      <c r="K616" s="339" t="s">
        <v>262</v>
      </c>
      <c r="L616" s="339" t="s">
        <v>358</v>
      </c>
      <c r="M616" s="336" t="s">
        <v>3930</v>
      </c>
      <c r="N616" s="338" t="s">
        <v>3931</v>
      </c>
    </row>
    <row r="617" spans="1:14">
      <c r="A617" s="371">
        <v>10615</v>
      </c>
      <c r="B617" s="336" t="s">
        <v>2304</v>
      </c>
      <c r="C617" s="336"/>
      <c r="D617" s="328" t="s">
        <v>3935</v>
      </c>
      <c r="E617" s="328" t="s">
        <v>3936</v>
      </c>
      <c r="F617" s="328" t="s">
        <v>3937</v>
      </c>
      <c r="G617" s="328" t="s">
        <v>147</v>
      </c>
      <c r="H617" s="328" t="s">
        <v>3938</v>
      </c>
      <c r="I617" s="329" t="s">
        <v>3939</v>
      </c>
      <c r="J617" s="329" t="s">
        <v>207</v>
      </c>
      <c r="K617" s="330" t="s">
        <v>262</v>
      </c>
      <c r="L617" s="330" t="s">
        <v>358</v>
      </c>
      <c r="M617" s="329" t="s">
        <v>3935</v>
      </c>
      <c r="N617" s="329" t="s">
        <v>3936</v>
      </c>
    </row>
    <row r="618" spans="1:14">
      <c r="A618" s="371">
        <v>10616</v>
      </c>
      <c r="B618" s="336" t="s">
        <v>3940</v>
      </c>
      <c r="C618" s="336" t="s">
        <v>3941</v>
      </c>
      <c r="D618" s="328" t="s">
        <v>961</v>
      </c>
      <c r="E618" s="328" t="s">
        <v>3942</v>
      </c>
      <c r="F618" s="328" t="s">
        <v>3943</v>
      </c>
      <c r="G618" s="328" t="s">
        <v>147</v>
      </c>
      <c r="H618" s="328" t="s">
        <v>3940</v>
      </c>
      <c r="I618" s="329" t="s">
        <v>3941</v>
      </c>
      <c r="J618" s="329" t="s">
        <v>207</v>
      </c>
      <c r="K618" s="330" t="s">
        <v>262</v>
      </c>
      <c r="L618" s="330" t="s">
        <v>358</v>
      </c>
      <c r="M618" s="329" t="s">
        <v>961</v>
      </c>
      <c r="N618" s="329" t="s">
        <v>3942</v>
      </c>
    </row>
    <row r="619" spans="1:14">
      <c r="A619" s="371">
        <v>10617</v>
      </c>
      <c r="B619" s="336" t="s">
        <v>2304</v>
      </c>
      <c r="C619" s="336"/>
      <c r="D619" s="328" t="s">
        <v>458</v>
      </c>
      <c r="E619" s="328" t="s">
        <v>1571</v>
      </c>
      <c r="F619" s="328" t="s">
        <v>3944</v>
      </c>
      <c r="G619" s="328" t="s">
        <v>20</v>
      </c>
      <c r="H619" s="328" t="s">
        <v>1570</v>
      </c>
      <c r="I619" s="329" t="s">
        <v>3945</v>
      </c>
      <c r="J619" s="329" t="s">
        <v>207</v>
      </c>
      <c r="K619" s="330" t="s">
        <v>262</v>
      </c>
      <c r="L619" s="330" t="s">
        <v>358</v>
      </c>
      <c r="M619" s="329" t="s">
        <v>458</v>
      </c>
      <c r="N619" s="329" t="s">
        <v>1571</v>
      </c>
    </row>
    <row r="620" spans="1:14">
      <c r="A620" s="371">
        <v>10618</v>
      </c>
      <c r="B620" s="336" t="s">
        <v>2304</v>
      </c>
      <c r="C620" s="336"/>
      <c r="D620" s="328" t="s">
        <v>458</v>
      </c>
      <c r="E620" s="328" t="s">
        <v>1571</v>
      </c>
      <c r="F620" s="328" t="s">
        <v>3944</v>
      </c>
      <c r="G620" s="328" t="s">
        <v>21</v>
      </c>
      <c r="H620" s="328" t="s">
        <v>1570</v>
      </c>
      <c r="I620" s="329" t="s">
        <v>3945</v>
      </c>
      <c r="J620" s="329" t="s">
        <v>207</v>
      </c>
      <c r="K620" s="330" t="s">
        <v>262</v>
      </c>
      <c r="L620" s="330" t="s">
        <v>358</v>
      </c>
      <c r="M620" s="329" t="s">
        <v>458</v>
      </c>
      <c r="N620" s="329" t="s">
        <v>1571</v>
      </c>
    </row>
    <row r="621" spans="1:14">
      <c r="A621" s="371">
        <v>10619</v>
      </c>
      <c r="B621" s="336" t="s">
        <v>2304</v>
      </c>
      <c r="C621" s="336"/>
      <c r="D621" s="328" t="s">
        <v>458</v>
      </c>
      <c r="E621" s="328" t="s">
        <v>1571</v>
      </c>
      <c r="F621" s="328" t="s">
        <v>3944</v>
      </c>
      <c r="G621" s="328" t="s">
        <v>147</v>
      </c>
      <c r="H621" s="328" t="s">
        <v>1570</v>
      </c>
      <c r="I621" s="329" t="s">
        <v>3945</v>
      </c>
      <c r="J621" s="329" t="s">
        <v>207</v>
      </c>
      <c r="K621" s="330" t="s">
        <v>262</v>
      </c>
      <c r="L621" s="330" t="s">
        <v>358</v>
      </c>
      <c r="M621" s="329" t="s">
        <v>458</v>
      </c>
      <c r="N621" s="329" t="s">
        <v>1571</v>
      </c>
    </row>
    <row r="622" spans="1:14">
      <c r="A622" s="371">
        <v>10620</v>
      </c>
      <c r="B622" s="336" t="s">
        <v>3946</v>
      </c>
      <c r="C622" s="336" t="s">
        <v>3947</v>
      </c>
      <c r="D622" s="328" t="s">
        <v>1572</v>
      </c>
      <c r="E622" s="328" t="s">
        <v>1819</v>
      </c>
      <c r="F622" s="328" t="s">
        <v>3948</v>
      </c>
      <c r="G622" s="328" t="s">
        <v>20</v>
      </c>
      <c r="H622" s="328" t="s">
        <v>1076</v>
      </c>
      <c r="I622" s="329" t="s">
        <v>3949</v>
      </c>
      <c r="J622" s="329" t="s">
        <v>207</v>
      </c>
      <c r="K622" s="330" t="s">
        <v>262</v>
      </c>
      <c r="L622" s="330" t="s">
        <v>358</v>
      </c>
      <c r="M622" s="329" t="s">
        <v>1572</v>
      </c>
      <c r="N622" s="329" t="s">
        <v>3950</v>
      </c>
    </row>
    <row r="623" spans="1:14">
      <c r="A623" s="371">
        <v>10621</v>
      </c>
      <c r="B623" s="336" t="s">
        <v>3946</v>
      </c>
      <c r="C623" s="336" t="s">
        <v>3947</v>
      </c>
      <c r="D623" s="328" t="s">
        <v>1572</v>
      </c>
      <c r="E623" s="328" t="s">
        <v>1819</v>
      </c>
      <c r="F623" s="328" t="s">
        <v>3948</v>
      </c>
      <c r="G623" s="328" t="s">
        <v>21</v>
      </c>
      <c r="H623" s="328" t="s">
        <v>1076</v>
      </c>
      <c r="I623" s="329" t="s">
        <v>3949</v>
      </c>
      <c r="J623" s="329" t="s">
        <v>207</v>
      </c>
      <c r="K623" s="330" t="s">
        <v>262</v>
      </c>
      <c r="L623" s="330" t="s">
        <v>358</v>
      </c>
      <c r="M623" s="329" t="s">
        <v>1572</v>
      </c>
      <c r="N623" s="329" t="s">
        <v>1819</v>
      </c>
    </row>
    <row r="624" spans="1:14">
      <c r="A624" s="371">
        <v>10622</v>
      </c>
      <c r="B624" s="336" t="s">
        <v>3946</v>
      </c>
      <c r="C624" s="336" t="s">
        <v>3947</v>
      </c>
      <c r="D624" s="328" t="s">
        <v>1572</v>
      </c>
      <c r="E624" s="328" t="s">
        <v>1819</v>
      </c>
      <c r="F624" s="328" t="s">
        <v>3948</v>
      </c>
      <c r="G624" s="328" t="s">
        <v>147</v>
      </c>
      <c r="H624" s="328" t="s">
        <v>1076</v>
      </c>
      <c r="I624" s="329" t="s">
        <v>3949</v>
      </c>
      <c r="J624" s="329" t="s">
        <v>207</v>
      </c>
      <c r="K624" s="330" t="s">
        <v>262</v>
      </c>
      <c r="L624" s="330" t="s">
        <v>358</v>
      </c>
      <c r="M624" s="329" t="s">
        <v>1572</v>
      </c>
      <c r="N624" s="329" t="s">
        <v>3950</v>
      </c>
    </row>
    <row r="625" spans="1:14">
      <c r="A625" s="371">
        <v>10623</v>
      </c>
      <c r="B625" s="336" t="s">
        <v>3946</v>
      </c>
      <c r="C625" s="336" t="s">
        <v>3947</v>
      </c>
      <c r="D625" s="328" t="s">
        <v>1572</v>
      </c>
      <c r="E625" s="328" t="s">
        <v>1819</v>
      </c>
      <c r="F625" s="328" t="s">
        <v>3948</v>
      </c>
      <c r="G625" s="328" t="s">
        <v>142</v>
      </c>
      <c r="H625" s="328" t="s">
        <v>1076</v>
      </c>
      <c r="I625" s="329" t="s">
        <v>3949</v>
      </c>
      <c r="J625" s="329" t="s">
        <v>207</v>
      </c>
      <c r="K625" s="330" t="s">
        <v>262</v>
      </c>
      <c r="L625" s="330" t="s">
        <v>358</v>
      </c>
      <c r="M625" s="329" t="s">
        <v>1572</v>
      </c>
      <c r="N625" s="329" t="s">
        <v>1819</v>
      </c>
    </row>
    <row r="626" spans="1:14">
      <c r="A626" s="371">
        <v>10624</v>
      </c>
      <c r="B626" s="336" t="s">
        <v>2304</v>
      </c>
      <c r="C626" s="336"/>
      <c r="D626" s="328" t="s">
        <v>456</v>
      </c>
      <c r="E626" s="328" t="s">
        <v>3951</v>
      </c>
      <c r="F626" s="328" t="s">
        <v>3952</v>
      </c>
      <c r="G626" s="328" t="s">
        <v>147</v>
      </c>
      <c r="H626" s="328" t="s">
        <v>3953</v>
      </c>
      <c r="I626" s="329" t="s">
        <v>3954</v>
      </c>
      <c r="J626" s="329" t="s">
        <v>207</v>
      </c>
      <c r="K626" s="330" t="s">
        <v>262</v>
      </c>
      <c r="L626" s="330" t="s">
        <v>358</v>
      </c>
      <c r="M626" s="329" t="s">
        <v>456</v>
      </c>
      <c r="N626" s="329" t="s">
        <v>3951</v>
      </c>
    </row>
    <row r="627" spans="1:14">
      <c r="A627" s="371">
        <v>10625</v>
      </c>
      <c r="B627" s="336" t="s">
        <v>2304</v>
      </c>
      <c r="C627" s="336"/>
      <c r="D627" s="328" t="s">
        <v>1574</v>
      </c>
      <c r="E627" s="328" t="s">
        <v>3955</v>
      </c>
      <c r="F627" s="328" t="s">
        <v>3956</v>
      </c>
      <c r="G627" s="328" t="s">
        <v>20</v>
      </c>
      <c r="H627" s="328" t="s">
        <v>1573</v>
      </c>
      <c r="I627" s="329" t="s">
        <v>3957</v>
      </c>
      <c r="J627" s="329" t="s">
        <v>207</v>
      </c>
      <c r="K627" s="330" t="s">
        <v>262</v>
      </c>
      <c r="L627" s="330" t="s">
        <v>358</v>
      </c>
      <c r="M627" s="329" t="s">
        <v>1574</v>
      </c>
      <c r="N627" s="329" t="s">
        <v>3955</v>
      </c>
    </row>
    <row r="628" spans="1:14">
      <c r="A628" s="371">
        <v>10626</v>
      </c>
      <c r="B628" s="336" t="s">
        <v>2304</v>
      </c>
      <c r="C628" s="336"/>
      <c r="D628" s="328" t="s">
        <v>1574</v>
      </c>
      <c r="E628" s="328" t="s">
        <v>3955</v>
      </c>
      <c r="F628" s="328" t="s">
        <v>3956</v>
      </c>
      <c r="G628" s="328" t="s">
        <v>147</v>
      </c>
      <c r="H628" s="328" t="s">
        <v>1573</v>
      </c>
      <c r="I628" s="329" t="s">
        <v>3957</v>
      </c>
      <c r="J628" s="329" t="s">
        <v>207</v>
      </c>
      <c r="K628" s="330" t="s">
        <v>262</v>
      </c>
      <c r="L628" s="330" t="s">
        <v>358</v>
      </c>
      <c r="M628" s="329" t="s">
        <v>1574</v>
      </c>
      <c r="N628" s="329" t="s">
        <v>3955</v>
      </c>
    </row>
    <row r="629" spans="1:14">
      <c r="A629" s="371">
        <v>10627</v>
      </c>
      <c r="B629" s="336" t="s">
        <v>3958</v>
      </c>
      <c r="C629" s="336" t="s">
        <v>3959</v>
      </c>
      <c r="D629" s="328" t="s">
        <v>3960</v>
      </c>
      <c r="E629" s="328" t="s">
        <v>3961</v>
      </c>
      <c r="F629" s="328" t="s">
        <v>3962</v>
      </c>
      <c r="G629" s="328" t="s">
        <v>147</v>
      </c>
      <c r="H629" s="328" t="s">
        <v>3958</v>
      </c>
      <c r="I629" s="329" t="s">
        <v>3959</v>
      </c>
      <c r="J629" s="329" t="s">
        <v>207</v>
      </c>
      <c r="K629" s="330" t="s">
        <v>262</v>
      </c>
      <c r="L629" s="330" t="s">
        <v>358</v>
      </c>
      <c r="M629" s="329" t="s">
        <v>3960</v>
      </c>
      <c r="N629" s="329" t="s">
        <v>3961</v>
      </c>
    </row>
    <row r="630" spans="1:14">
      <c r="A630" s="371">
        <v>10628</v>
      </c>
      <c r="B630" s="336" t="s">
        <v>2304</v>
      </c>
      <c r="C630" s="336"/>
      <c r="D630" s="328" t="s">
        <v>1577</v>
      </c>
      <c r="E630" s="328" t="s">
        <v>1576</v>
      </c>
      <c r="F630" s="328" t="s">
        <v>3963</v>
      </c>
      <c r="G630" s="328" t="s">
        <v>20</v>
      </c>
      <c r="H630" s="328" t="s">
        <v>1575</v>
      </c>
      <c r="I630" s="329" t="s">
        <v>3964</v>
      </c>
      <c r="J630" s="329" t="s">
        <v>207</v>
      </c>
      <c r="K630" s="330" t="s">
        <v>262</v>
      </c>
      <c r="L630" s="330" t="s">
        <v>358</v>
      </c>
      <c r="M630" s="329" t="s">
        <v>1577</v>
      </c>
      <c r="N630" s="329" t="s">
        <v>1576</v>
      </c>
    </row>
    <row r="631" spans="1:14">
      <c r="A631" s="371">
        <v>10629</v>
      </c>
      <c r="B631" s="336" t="s">
        <v>2304</v>
      </c>
      <c r="C631" s="336"/>
      <c r="D631" s="328" t="s">
        <v>1577</v>
      </c>
      <c r="E631" s="328" t="s">
        <v>1576</v>
      </c>
      <c r="F631" s="328" t="s">
        <v>3963</v>
      </c>
      <c r="G631" s="328" t="s">
        <v>147</v>
      </c>
      <c r="H631" s="328" t="s">
        <v>1575</v>
      </c>
      <c r="I631" s="329" t="s">
        <v>3964</v>
      </c>
      <c r="J631" s="329" t="s">
        <v>207</v>
      </c>
      <c r="K631" s="330" t="s">
        <v>262</v>
      </c>
      <c r="L631" s="330" t="s">
        <v>358</v>
      </c>
      <c r="M631" s="329" t="s">
        <v>1577</v>
      </c>
      <c r="N631" s="329" t="s">
        <v>1576</v>
      </c>
    </row>
    <row r="632" spans="1:14">
      <c r="A632" s="371">
        <v>10630</v>
      </c>
      <c r="B632" s="336" t="s">
        <v>2304</v>
      </c>
      <c r="C632" s="336"/>
      <c r="D632" s="328" t="s">
        <v>565</v>
      </c>
      <c r="E632" s="328" t="s">
        <v>3965</v>
      </c>
      <c r="F632" s="328" t="s">
        <v>3966</v>
      </c>
      <c r="G632" s="328" t="s">
        <v>147</v>
      </c>
      <c r="H632" s="328" t="s">
        <v>2765</v>
      </c>
      <c r="I632" s="329" t="s">
        <v>2766</v>
      </c>
      <c r="J632" s="329" t="s">
        <v>207</v>
      </c>
      <c r="K632" s="330" t="s">
        <v>262</v>
      </c>
      <c r="L632" s="330" t="s">
        <v>358</v>
      </c>
      <c r="M632" s="329" t="s">
        <v>565</v>
      </c>
      <c r="N632" s="329" t="s">
        <v>3965</v>
      </c>
    </row>
    <row r="633" spans="1:14">
      <c r="A633" s="371">
        <v>10631</v>
      </c>
      <c r="B633" s="336" t="s">
        <v>3967</v>
      </c>
      <c r="C633" s="336" t="s">
        <v>3968</v>
      </c>
      <c r="D633" s="328" t="s">
        <v>3969</v>
      </c>
      <c r="E633" s="328" t="s">
        <v>3970</v>
      </c>
      <c r="F633" s="328" t="s">
        <v>3971</v>
      </c>
      <c r="G633" s="328" t="s">
        <v>21</v>
      </c>
      <c r="H633" s="328" t="s">
        <v>1820</v>
      </c>
      <c r="I633" s="329" t="s">
        <v>3972</v>
      </c>
      <c r="J633" s="329" t="s">
        <v>207</v>
      </c>
      <c r="K633" s="330" t="s">
        <v>262</v>
      </c>
      <c r="L633" s="330" t="s">
        <v>358</v>
      </c>
      <c r="M633" s="329" t="s">
        <v>567</v>
      </c>
      <c r="N633" s="329" t="s">
        <v>3973</v>
      </c>
    </row>
    <row r="634" spans="1:14">
      <c r="A634" s="371">
        <v>10632</v>
      </c>
      <c r="B634" s="336" t="s">
        <v>3967</v>
      </c>
      <c r="C634" s="336" t="s">
        <v>3968</v>
      </c>
      <c r="D634" s="328" t="s">
        <v>3969</v>
      </c>
      <c r="E634" s="328" t="s">
        <v>3970</v>
      </c>
      <c r="F634" s="328" t="s">
        <v>3971</v>
      </c>
      <c r="G634" s="328" t="s">
        <v>147</v>
      </c>
      <c r="H634" s="328" t="s">
        <v>1820</v>
      </c>
      <c r="I634" s="329" t="s">
        <v>3972</v>
      </c>
      <c r="J634" s="329" t="s">
        <v>207</v>
      </c>
      <c r="K634" s="330" t="s">
        <v>262</v>
      </c>
      <c r="L634" s="330" t="s">
        <v>358</v>
      </c>
      <c r="M634" s="329" t="s">
        <v>567</v>
      </c>
      <c r="N634" s="329" t="s">
        <v>3973</v>
      </c>
    </row>
    <row r="635" spans="1:14">
      <c r="A635" s="371">
        <v>10633</v>
      </c>
      <c r="B635" s="336" t="s">
        <v>3967</v>
      </c>
      <c r="C635" s="336" t="s">
        <v>3968</v>
      </c>
      <c r="D635" s="328" t="s">
        <v>3969</v>
      </c>
      <c r="E635" s="328" t="s">
        <v>3970</v>
      </c>
      <c r="F635" s="328" t="s">
        <v>3971</v>
      </c>
      <c r="G635" s="328" t="s">
        <v>142</v>
      </c>
      <c r="H635" s="328" t="s">
        <v>1820</v>
      </c>
      <c r="I635" s="329" t="s">
        <v>3972</v>
      </c>
      <c r="J635" s="329" t="s">
        <v>207</v>
      </c>
      <c r="K635" s="330" t="s">
        <v>262</v>
      </c>
      <c r="L635" s="330" t="s">
        <v>358</v>
      </c>
      <c r="M635" s="329" t="s">
        <v>567</v>
      </c>
      <c r="N635" s="329" t="s">
        <v>3973</v>
      </c>
    </row>
    <row r="636" spans="1:14">
      <c r="A636" s="371">
        <v>10634</v>
      </c>
      <c r="B636" s="336" t="s">
        <v>358</v>
      </c>
      <c r="C636" s="336" t="s">
        <v>3974</v>
      </c>
      <c r="D636" s="328" t="s">
        <v>3975</v>
      </c>
      <c r="E636" s="328" t="s">
        <v>3976</v>
      </c>
      <c r="F636" s="328" t="s">
        <v>3977</v>
      </c>
      <c r="G636" s="328" t="s">
        <v>20</v>
      </c>
      <c r="H636" s="328" t="s">
        <v>537</v>
      </c>
      <c r="I636" s="329" t="s">
        <v>3978</v>
      </c>
      <c r="J636" s="329" t="s">
        <v>207</v>
      </c>
      <c r="K636" s="330" t="s">
        <v>262</v>
      </c>
      <c r="L636" s="330" t="s">
        <v>358</v>
      </c>
      <c r="M636" s="329" t="s">
        <v>538</v>
      </c>
      <c r="N636" s="329" t="s">
        <v>3979</v>
      </c>
    </row>
    <row r="637" spans="1:14">
      <c r="A637" s="371">
        <v>10635</v>
      </c>
      <c r="B637" s="336" t="s">
        <v>358</v>
      </c>
      <c r="C637" s="336" t="s">
        <v>3974</v>
      </c>
      <c r="D637" s="328" t="s">
        <v>3975</v>
      </c>
      <c r="E637" s="328" t="s">
        <v>3976</v>
      </c>
      <c r="F637" s="328" t="s">
        <v>3977</v>
      </c>
      <c r="G637" s="328" t="s">
        <v>21</v>
      </c>
      <c r="H637" s="328" t="s">
        <v>537</v>
      </c>
      <c r="I637" s="329" t="s">
        <v>3978</v>
      </c>
      <c r="J637" s="329" t="s">
        <v>207</v>
      </c>
      <c r="K637" s="330" t="s">
        <v>262</v>
      </c>
      <c r="L637" s="330" t="s">
        <v>358</v>
      </c>
      <c r="M637" s="329" t="s">
        <v>538</v>
      </c>
      <c r="N637" s="329" t="s">
        <v>3979</v>
      </c>
    </row>
    <row r="638" spans="1:14">
      <c r="A638" s="371">
        <v>10636</v>
      </c>
      <c r="B638" s="336" t="s">
        <v>358</v>
      </c>
      <c r="C638" s="336" t="s">
        <v>3974</v>
      </c>
      <c r="D638" s="328" t="s">
        <v>3975</v>
      </c>
      <c r="E638" s="328" t="s">
        <v>3976</v>
      </c>
      <c r="F638" s="328" t="s">
        <v>3977</v>
      </c>
      <c r="G638" s="328" t="s">
        <v>147</v>
      </c>
      <c r="H638" s="328" t="s">
        <v>537</v>
      </c>
      <c r="I638" s="329" t="s">
        <v>3978</v>
      </c>
      <c r="J638" s="329" t="s">
        <v>207</v>
      </c>
      <c r="K638" s="330" t="s">
        <v>262</v>
      </c>
      <c r="L638" s="330" t="s">
        <v>358</v>
      </c>
      <c r="M638" s="329" t="s">
        <v>538</v>
      </c>
      <c r="N638" s="329" t="s">
        <v>3979</v>
      </c>
    </row>
    <row r="639" spans="1:14">
      <c r="A639" s="371">
        <v>10637</v>
      </c>
      <c r="B639" s="336" t="s">
        <v>358</v>
      </c>
      <c r="C639" s="336" t="s">
        <v>3974</v>
      </c>
      <c r="D639" s="328" t="s">
        <v>3975</v>
      </c>
      <c r="E639" s="328" t="s">
        <v>3976</v>
      </c>
      <c r="F639" s="328" t="s">
        <v>3977</v>
      </c>
      <c r="G639" s="328" t="s">
        <v>142</v>
      </c>
      <c r="H639" s="328" t="s">
        <v>537</v>
      </c>
      <c r="I639" s="329" t="s">
        <v>3978</v>
      </c>
      <c r="J639" s="329" t="s">
        <v>207</v>
      </c>
      <c r="K639" s="330" t="s">
        <v>262</v>
      </c>
      <c r="L639" s="330" t="s">
        <v>358</v>
      </c>
      <c r="M639" s="329" t="s">
        <v>538</v>
      </c>
      <c r="N639" s="329" t="s">
        <v>3979</v>
      </c>
    </row>
    <row r="640" spans="1:14">
      <c r="A640" s="371">
        <v>10638</v>
      </c>
      <c r="B640" s="336" t="s">
        <v>1578</v>
      </c>
      <c r="C640" s="336" t="s">
        <v>3980</v>
      </c>
      <c r="D640" s="328" t="s">
        <v>947</v>
      </c>
      <c r="E640" s="328" t="s">
        <v>3981</v>
      </c>
      <c r="F640" s="328" t="s">
        <v>3982</v>
      </c>
      <c r="G640" s="328" t="s">
        <v>20</v>
      </c>
      <c r="H640" s="328" t="s">
        <v>1578</v>
      </c>
      <c r="I640" s="329" t="s">
        <v>3980</v>
      </c>
      <c r="J640" s="329" t="s">
        <v>207</v>
      </c>
      <c r="K640" s="330" t="s">
        <v>287</v>
      </c>
      <c r="L640" s="330" t="s">
        <v>288</v>
      </c>
      <c r="M640" s="329" t="s">
        <v>947</v>
      </c>
      <c r="N640" s="329" t="s">
        <v>1579</v>
      </c>
    </row>
    <row r="641" spans="1:14">
      <c r="A641" s="371">
        <v>10639</v>
      </c>
      <c r="B641" s="336" t="s">
        <v>1578</v>
      </c>
      <c r="C641" s="336" t="s">
        <v>3980</v>
      </c>
      <c r="D641" s="328" t="s">
        <v>947</v>
      </c>
      <c r="E641" s="328" t="s">
        <v>3981</v>
      </c>
      <c r="F641" s="328" t="s">
        <v>3982</v>
      </c>
      <c r="G641" s="328" t="s">
        <v>21</v>
      </c>
      <c r="H641" s="328" t="s">
        <v>1578</v>
      </c>
      <c r="I641" s="329" t="s">
        <v>3980</v>
      </c>
      <c r="J641" s="329" t="s">
        <v>207</v>
      </c>
      <c r="K641" s="330" t="s">
        <v>287</v>
      </c>
      <c r="L641" s="330" t="s">
        <v>288</v>
      </c>
      <c r="M641" s="329" t="s">
        <v>947</v>
      </c>
      <c r="N641" s="329" t="s">
        <v>1579</v>
      </c>
    </row>
    <row r="642" spans="1:14">
      <c r="A642" s="371">
        <v>10640</v>
      </c>
      <c r="B642" s="336" t="s">
        <v>1578</v>
      </c>
      <c r="C642" s="336" t="s">
        <v>3980</v>
      </c>
      <c r="D642" s="328" t="s">
        <v>947</v>
      </c>
      <c r="E642" s="328" t="s">
        <v>3981</v>
      </c>
      <c r="F642" s="328" t="s">
        <v>3982</v>
      </c>
      <c r="G642" s="328" t="s">
        <v>147</v>
      </c>
      <c r="H642" s="328" t="s">
        <v>3983</v>
      </c>
      <c r="I642" s="329" t="s">
        <v>3984</v>
      </c>
      <c r="J642" s="329" t="s">
        <v>207</v>
      </c>
      <c r="K642" s="330" t="s">
        <v>287</v>
      </c>
      <c r="L642" s="330" t="s">
        <v>288</v>
      </c>
      <c r="M642" s="329" t="s">
        <v>947</v>
      </c>
      <c r="N642" s="329" t="s">
        <v>3985</v>
      </c>
    </row>
    <row r="643" spans="1:14">
      <c r="A643" s="371">
        <v>10641</v>
      </c>
      <c r="B643" s="336" t="s">
        <v>2439</v>
      </c>
      <c r="C643" s="336" t="s">
        <v>2440</v>
      </c>
      <c r="D643" s="328" t="s">
        <v>1582</v>
      </c>
      <c r="E643" s="328" t="s">
        <v>1581</v>
      </c>
      <c r="F643" s="328" t="s">
        <v>3986</v>
      </c>
      <c r="G643" s="328" t="s">
        <v>20</v>
      </c>
      <c r="H643" s="328" t="s">
        <v>1580</v>
      </c>
      <c r="I643" s="329" t="s">
        <v>3987</v>
      </c>
      <c r="J643" s="329" t="s">
        <v>207</v>
      </c>
      <c r="K643" s="330" t="s">
        <v>287</v>
      </c>
      <c r="L643" s="330" t="s">
        <v>288</v>
      </c>
      <c r="M643" s="329" t="s">
        <v>1582</v>
      </c>
      <c r="N643" s="329" t="s">
        <v>1581</v>
      </c>
    </row>
    <row r="644" spans="1:14">
      <c r="A644" s="371">
        <v>10642</v>
      </c>
      <c r="B644" s="336" t="s">
        <v>2439</v>
      </c>
      <c r="C644" s="336" t="s">
        <v>2440</v>
      </c>
      <c r="D644" s="328" t="s">
        <v>1582</v>
      </c>
      <c r="E644" s="328" t="s">
        <v>1581</v>
      </c>
      <c r="F644" s="328" t="s">
        <v>3986</v>
      </c>
      <c r="G644" s="328" t="s">
        <v>21</v>
      </c>
      <c r="H644" s="328" t="s">
        <v>1580</v>
      </c>
      <c r="I644" s="329" t="s">
        <v>3987</v>
      </c>
      <c r="J644" s="329" t="s">
        <v>207</v>
      </c>
      <c r="K644" s="330" t="s">
        <v>287</v>
      </c>
      <c r="L644" s="330" t="s">
        <v>288</v>
      </c>
      <c r="M644" s="329" t="s">
        <v>1582</v>
      </c>
      <c r="N644" s="329" t="s">
        <v>1581</v>
      </c>
    </row>
    <row r="645" spans="1:14">
      <c r="A645" s="371">
        <v>10643</v>
      </c>
      <c r="B645" s="336" t="s">
        <v>2439</v>
      </c>
      <c r="C645" s="336" t="s">
        <v>2440</v>
      </c>
      <c r="D645" s="328" t="s">
        <v>1582</v>
      </c>
      <c r="E645" s="328" t="s">
        <v>1581</v>
      </c>
      <c r="F645" s="328" t="s">
        <v>3986</v>
      </c>
      <c r="G645" s="328" t="s">
        <v>147</v>
      </c>
      <c r="H645" s="328" t="s">
        <v>1580</v>
      </c>
      <c r="I645" s="329" t="s">
        <v>3987</v>
      </c>
      <c r="J645" s="329" t="s">
        <v>207</v>
      </c>
      <c r="K645" s="330" t="s">
        <v>287</v>
      </c>
      <c r="L645" s="330" t="s">
        <v>288</v>
      </c>
      <c r="M645" s="329" t="s">
        <v>1582</v>
      </c>
      <c r="N645" s="329" t="s">
        <v>1581</v>
      </c>
    </row>
    <row r="646" spans="1:14">
      <c r="A646" s="371">
        <v>10644</v>
      </c>
      <c r="B646" s="336" t="s">
        <v>3988</v>
      </c>
      <c r="C646" s="336" t="s">
        <v>3989</v>
      </c>
      <c r="D646" s="328" t="s">
        <v>3990</v>
      </c>
      <c r="E646" s="328" t="s">
        <v>3991</v>
      </c>
      <c r="F646" s="328" t="s">
        <v>3992</v>
      </c>
      <c r="G646" s="328" t="s">
        <v>147</v>
      </c>
      <c r="H646" s="328" t="s">
        <v>3993</v>
      </c>
      <c r="I646" s="329" t="s">
        <v>3994</v>
      </c>
      <c r="J646" s="329" t="s">
        <v>207</v>
      </c>
      <c r="K646" s="330" t="s">
        <v>287</v>
      </c>
      <c r="L646" s="330" t="s">
        <v>288</v>
      </c>
      <c r="M646" s="329" t="s">
        <v>3990</v>
      </c>
      <c r="N646" s="329" t="s">
        <v>3991</v>
      </c>
    </row>
    <row r="647" spans="1:14">
      <c r="A647" s="371">
        <v>10645</v>
      </c>
      <c r="B647" s="336" t="s">
        <v>3995</v>
      </c>
      <c r="C647" s="336" t="s">
        <v>3996</v>
      </c>
      <c r="D647" s="328" t="s">
        <v>1758</v>
      </c>
      <c r="E647" s="328" t="s">
        <v>3997</v>
      </c>
      <c r="F647" s="328" t="s">
        <v>3998</v>
      </c>
      <c r="G647" s="328" t="s">
        <v>147</v>
      </c>
      <c r="H647" s="328" t="s">
        <v>3995</v>
      </c>
      <c r="I647" s="329" t="s">
        <v>3996</v>
      </c>
      <c r="J647" s="329" t="s">
        <v>207</v>
      </c>
      <c r="K647" s="330" t="s">
        <v>287</v>
      </c>
      <c r="L647" s="330" t="s">
        <v>288</v>
      </c>
      <c r="M647" s="329" t="s">
        <v>1758</v>
      </c>
      <c r="N647" s="329" t="s">
        <v>3997</v>
      </c>
    </row>
    <row r="648" spans="1:14">
      <c r="A648" s="371">
        <v>10646</v>
      </c>
      <c r="B648" s="336" t="s">
        <v>2304</v>
      </c>
      <c r="C648" s="336"/>
      <c r="D648" s="328" t="s">
        <v>711</v>
      </c>
      <c r="E648" s="328" t="s">
        <v>1584</v>
      </c>
      <c r="F648" s="328" t="s">
        <v>3999</v>
      </c>
      <c r="G648" s="328" t="s">
        <v>20</v>
      </c>
      <c r="H648" s="328" t="s">
        <v>1583</v>
      </c>
      <c r="I648" s="329" t="s">
        <v>4000</v>
      </c>
      <c r="J648" s="329" t="s">
        <v>207</v>
      </c>
      <c r="K648" s="330" t="s">
        <v>287</v>
      </c>
      <c r="L648" s="330" t="s">
        <v>288</v>
      </c>
      <c r="M648" s="329" t="s">
        <v>711</v>
      </c>
      <c r="N648" s="329" t="s">
        <v>1584</v>
      </c>
    </row>
    <row r="649" spans="1:14">
      <c r="A649" s="371">
        <v>10647</v>
      </c>
      <c r="B649" s="336" t="s">
        <v>2304</v>
      </c>
      <c r="C649" s="336"/>
      <c r="D649" s="328" t="s">
        <v>711</v>
      </c>
      <c r="E649" s="328" t="s">
        <v>1584</v>
      </c>
      <c r="F649" s="328" t="s">
        <v>3999</v>
      </c>
      <c r="G649" s="328" t="s">
        <v>147</v>
      </c>
      <c r="H649" s="328" t="s">
        <v>1583</v>
      </c>
      <c r="I649" s="329" t="s">
        <v>4000</v>
      </c>
      <c r="J649" s="329" t="s">
        <v>207</v>
      </c>
      <c r="K649" s="330" t="s">
        <v>287</v>
      </c>
      <c r="L649" s="330" t="s">
        <v>288</v>
      </c>
      <c r="M649" s="329" t="s">
        <v>711</v>
      </c>
      <c r="N649" s="329" t="s">
        <v>1584</v>
      </c>
    </row>
    <row r="650" spans="1:14">
      <c r="A650" s="371">
        <v>10648</v>
      </c>
      <c r="B650" s="336" t="s">
        <v>4001</v>
      </c>
      <c r="C650" s="336" t="s">
        <v>4002</v>
      </c>
      <c r="D650" s="337" t="s">
        <v>4003</v>
      </c>
      <c r="E650" s="337" t="s">
        <v>4004</v>
      </c>
      <c r="F650" s="337" t="s">
        <v>4005</v>
      </c>
      <c r="G650" s="337" t="s">
        <v>147</v>
      </c>
      <c r="H650" s="337" t="s">
        <v>4006</v>
      </c>
      <c r="I650" s="338" t="s">
        <v>4007</v>
      </c>
      <c r="J650" s="338" t="s">
        <v>207</v>
      </c>
      <c r="K650" s="339" t="s">
        <v>287</v>
      </c>
      <c r="L650" s="339" t="s">
        <v>288</v>
      </c>
      <c r="M650" s="336" t="s">
        <v>4003</v>
      </c>
      <c r="N650" s="338" t="s">
        <v>4008</v>
      </c>
    </row>
    <row r="651" spans="1:14">
      <c r="A651" s="371">
        <v>10649</v>
      </c>
      <c r="B651" s="336" t="s">
        <v>2304</v>
      </c>
      <c r="C651" s="336"/>
      <c r="D651" s="328" t="s">
        <v>289</v>
      </c>
      <c r="E651" s="328" t="s">
        <v>4009</v>
      </c>
      <c r="F651" s="328" t="s">
        <v>4010</v>
      </c>
      <c r="G651" s="328" t="s">
        <v>147</v>
      </c>
      <c r="H651" s="328" t="s">
        <v>4011</v>
      </c>
      <c r="I651" s="329" t="s">
        <v>4012</v>
      </c>
      <c r="J651" s="329" t="s">
        <v>207</v>
      </c>
      <c r="K651" s="330" t="s">
        <v>287</v>
      </c>
      <c r="L651" s="330" t="s">
        <v>288</v>
      </c>
      <c r="M651" s="329" t="s">
        <v>289</v>
      </c>
      <c r="N651" s="329" t="s">
        <v>4009</v>
      </c>
    </row>
    <row r="652" spans="1:14">
      <c r="A652" s="371">
        <v>10650</v>
      </c>
      <c r="B652" s="336" t="s">
        <v>2304</v>
      </c>
      <c r="C652" s="336"/>
      <c r="D652" s="328" t="s">
        <v>289</v>
      </c>
      <c r="E652" s="328" t="s">
        <v>1586</v>
      </c>
      <c r="F652" s="328" t="s">
        <v>4013</v>
      </c>
      <c r="G652" s="328" t="s">
        <v>20</v>
      </c>
      <c r="H652" s="328" t="s">
        <v>1585</v>
      </c>
      <c r="I652" s="329" t="s">
        <v>4014</v>
      </c>
      <c r="J652" s="329" t="s">
        <v>207</v>
      </c>
      <c r="K652" s="330" t="s">
        <v>287</v>
      </c>
      <c r="L652" s="330" t="s">
        <v>288</v>
      </c>
      <c r="M652" s="329" t="s">
        <v>289</v>
      </c>
      <c r="N652" s="329" t="s">
        <v>1586</v>
      </c>
    </row>
    <row r="653" spans="1:14">
      <c r="A653" s="371">
        <v>10651</v>
      </c>
      <c r="B653" s="336" t="s">
        <v>2304</v>
      </c>
      <c r="C653" s="336"/>
      <c r="D653" s="328" t="s">
        <v>289</v>
      </c>
      <c r="E653" s="328" t="s">
        <v>1586</v>
      </c>
      <c r="F653" s="328" t="s">
        <v>4013</v>
      </c>
      <c r="G653" s="328" t="s">
        <v>147</v>
      </c>
      <c r="H653" s="328" t="s">
        <v>1585</v>
      </c>
      <c r="I653" s="329" t="s">
        <v>4014</v>
      </c>
      <c r="J653" s="329" t="s">
        <v>207</v>
      </c>
      <c r="K653" s="330" t="s">
        <v>287</v>
      </c>
      <c r="L653" s="330" t="s">
        <v>288</v>
      </c>
      <c r="M653" s="329" t="s">
        <v>289</v>
      </c>
      <c r="N653" s="329" t="s">
        <v>1586</v>
      </c>
    </row>
    <row r="654" spans="1:14">
      <c r="A654" s="371">
        <v>10652</v>
      </c>
      <c r="B654" s="336" t="s">
        <v>2304</v>
      </c>
      <c r="C654" s="336"/>
      <c r="D654" s="328" t="s">
        <v>713</v>
      </c>
      <c r="E654" s="328" t="s">
        <v>4015</v>
      </c>
      <c r="F654" s="328" t="s">
        <v>4016</v>
      </c>
      <c r="G654" s="328" t="s">
        <v>147</v>
      </c>
      <c r="H654" s="328" t="s">
        <v>4017</v>
      </c>
      <c r="I654" s="329" t="s">
        <v>4018</v>
      </c>
      <c r="J654" s="329" t="s">
        <v>207</v>
      </c>
      <c r="K654" s="330" t="s">
        <v>287</v>
      </c>
      <c r="L654" s="330" t="s">
        <v>288</v>
      </c>
      <c r="M654" s="329" t="s">
        <v>713</v>
      </c>
      <c r="N654" s="329" t="s">
        <v>4015</v>
      </c>
    </row>
    <row r="655" spans="1:14">
      <c r="A655" s="371">
        <v>10653</v>
      </c>
      <c r="B655" s="336" t="s">
        <v>2304</v>
      </c>
      <c r="C655" s="336"/>
      <c r="D655" s="328" t="s">
        <v>713</v>
      </c>
      <c r="E655" s="328" t="s">
        <v>4019</v>
      </c>
      <c r="F655" s="328" t="s">
        <v>4020</v>
      </c>
      <c r="G655" s="328" t="s">
        <v>147</v>
      </c>
      <c r="H655" s="328" t="s">
        <v>3608</v>
      </c>
      <c r="I655" s="329" t="s">
        <v>3609</v>
      </c>
      <c r="J655" s="329" t="s">
        <v>207</v>
      </c>
      <c r="K655" s="330" t="s">
        <v>287</v>
      </c>
      <c r="L655" s="330" t="s">
        <v>288</v>
      </c>
      <c r="M655" s="329" t="s">
        <v>713</v>
      </c>
      <c r="N655" s="329" t="s">
        <v>4019</v>
      </c>
    </row>
    <row r="656" spans="1:14">
      <c r="A656" s="372">
        <v>10654</v>
      </c>
      <c r="B656" s="344" t="s">
        <v>4021</v>
      </c>
      <c r="C656" s="344" t="s">
        <v>4022</v>
      </c>
      <c r="D656" s="345" t="s">
        <v>289</v>
      </c>
      <c r="E656" s="345" t="s">
        <v>4023</v>
      </c>
      <c r="F656" s="345" t="s">
        <v>4024</v>
      </c>
      <c r="G656" s="345" t="s">
        <v>147</v>
      </c>
      <c r="H656" s="345" t="s">
        <v>4021</v>
      </c>
      <c r="I656" s="346" t="s">
        <v>4022</v>
      </c>
      <c r="J656" s="346" t="s">
        <v>207</v>
      </c>
      <c r="K656" s="343" t="s">
        <v>287</v>
      </c>
      <c r="L656" s="343" t="s">
        <v>288</v>
      </c>
      <c r="M656" s="342" t="s">
        <v>289</v>
      </c>
      <c r="N656" s="342" t="s">
        <v>4023</v>
      </c>
    </row>
    <row r="657" spans="1:14">
      <c r="A657" s="372">
        <v>10655</v>
      </c>
      <c r="B657" s="344" t="s">
        <v>4025</v>
      </c>
      <c r="C657" s="344" t="s">
        <v>4026</v>
      </c>
      <c r="D657" s="345" t="s">
        <v>4027</v>
      </c>
      <c r="E657" s="345" t="s">
        <v>4028</v>
      </c>
      <c r="F657" s="345" t="s">
        <v>4029</v>
      </c>
      <c r="G657" s="345" t="s">
        <v>147</v>
      </c>
      <c r="H657" s="345" t="s">
        <v>4025</v>
      </c>
      <c r="I657" s="346" t="s">
        <v>4026</v>
      </c>
      <c r="J657" s="346" t="s">
        <v>207</v>
      </c>
      <c r="K657" s="343" t="s">
        <v>287</v>
      </c>
      <c r="L657" s="343" t="s">
        <v>288</v>
      </c>
      <c r="M657" s="342" t="s">
        <v>4027</v>
      </c>
      <c r="N657" s="342" t="s">
        <v>4028</v>
      </c>
    </row>
    <row r="658" spans="1:14">
      <c r="A658" s="372">
        <v>10656</v>
      </c>
      <c r="B658" s="344" t="s">
        <v>2304</v>
      </c>
      <c r="C658" s="344"/>
      <c r="D658" s="345" t="s">
        <v>472</v>
      </c>
      <c r="E658" s="345" t="s">
        <v>1588</v>
      </c>
      <c r="F658" s="345" t="s">
        <v>4030</v>
      </c>
      <c r="G658" s="345" t="s">
        <v>20</v>
      </c>
      <c r="H658" s="345" t="s">
        <v>1587</v>
      </c>
      <c r="I658" s="346" t="s">
        <v>4031</v>
      </c>
      <c r="J658" s="346" t="s">
        <v>207</v>
      </c>
      <c r="K658" s="343" t="s">
        <v>287</v>
      </c>
      <c r="L658" s="343" t="s">
        <v>288</v>
      </c>
      <c r="M658" s="342" t="s">
        <v>472</v>
      </c>
      <c r="N658" s="342" t="s">
        <v>1588</v>
      </c>
    </row>
    <row r="659" spans="1:14">
      <c r="A659" s="372">
        <v>10657</v>
      </c>
      <c r="B659" s="344" t="s">
        <v>2304</v>
      </c>
      <c r="C659" s="344"/>
      <c r="D659" s="345" t="s">
        <v>472</v>
      </c>
      <c r="E659" s="345" t="s">
        <v>1588</v>
      </c>
      <c r="F659" s="345" t="s">
        <v>4030</v>
      </c>
      <c r="G659" s="345" t="s">
        <v>21</v>
      </c>
      <c r="H659" s="345" t="s">
        <v>1587</v>
      </c>
      <c r="I659" s="346" t="s">
        <v>4031</v>
      </c>
      <c r="J659" s="346" t="s">
        <v>207</v>
      </c>
      <c r="K659" s="343" t="s">
        <v>287</v>
      </c>
      <c r="L659" s="343" t="s">
        <v>288</v>
      </c>
      <c r="M659" s="342" t="s">
        <v>472</v>
      </c>
      <c r="N659" s="342" t="s">
        <v>1588</v>
      </c>
    </row>
    <row r="660" spans="1:14">
      <c r="A660" s="372">
        <v>10658</v>
      </c>
      <c r="B660" s="344" t="s">
        <v>2304</v>
      </c>
      <c r="C660" s="344"/>
      <c r="D660" s="345" t="s">
        <v>472</v>
      </c>
      <c r="E660" s="345" t="s">
        <v>1588</v>
      </c>
      <c r="F660" s="345" t="s">
        <v>4030</v>
      </c>
      <c r="G660" s="345" t="s">
        <v>147</v>
      </c>
      <c r="H660" s="345" t="s">
        <v>1587</v>
      </c>
      <c r="I660" s="346" t="s">
        <v>4031</v>
      </c>
      <c r="J660" s="346" t="s">
        <v>207</v>
      </c>
      <c r="K660" s="343" t="s">
        <v>287</v>
      </c>
      <c r="L660" s="343" t="s">
        <v>288</v>
      </c>
      <c r="M660" s="342" t="s">
        <v>472</v>
      </c>
      <c r="N660" s="342" t="s">
        <v>1588</v>
      </c>
    </row>
    <row r="661" spans="1:14">
      <c r="A661" s="372">
        <v>10659</v>
      </c>
      <c r="B661" s="344" t="s">
        <v>4032</v>
      </c>
      <c r="C661" s="344" t="s">
        <v>4033</v>
      </c>
      <c r="D661" s="345" t="s">
        <v>713</v>
      </c>
      <c r="E661" s="345" t="s">
        <v>4034</v>
      </c>
      <c r="F661" s="345" t="s">
        <v>4035</v>
      </c>
      <c r="G661" s="345" t="s">
        <v>147</v>
      </c>
      <c r="H661" s="345" t="s">
        <v>4032</v>
      </c>
      <c r="I661" s="346" t="s">
        <v>4033</v>
      </c>
      <c r="J661" s="346" t="s">
        <v>207</v>
      </c>
      <c r="K661" s="343" t="s">
        <v>287</v>
      </c>
      <c r="L661" s="343" t="s">
        <v>288</v>
      </c>
      <c r="M661" s="342" t="s">
        <v>713</v>
      </c>
      <c r="N661" s="342" t="s">
        <v>4034</v>
      </c>
    </row>
    <row r="662" spans="1:14">
      <c r="A662" s="372">
        <v>10660</v>
      </c>
      <c r="B662" s="344" t="s">
        <v>2304</v>
      </c>
      <c r="C662" s="344"/>
      <c r="D662" s="345" t="s">
        <v>1590</v>
      </c>
      <c r="E662" s="345" t="s">
        <v>4036</v>
      </c>
      <c r="F662" s="345" t="s">
        <v>4037</v>
      </c>
      <c r="G662" s="345" t="s">
        <v>20</v>
      </c>
      <c r="H662" s="345" t="s">
        <v>1589</v>
      </c>
      <c r="I662" s="346" t="s">
        <v>4038</v>
      </c>
      <c r="J662" s="346" t="s">
        <v>207</v>
      </c>
      <c r="K662" s="343" t="s">
        <v>287</v>
      </c>
      <c r="L662" s="343" t="s">
        <v>288</v>
      </c>
      <c r="M662" s="342" t="s">
        <v>1590</v>
      </c>
      <c r="N662" s="342" t="s">
        <v>4036</v>
      </c>
    </row>
    <row r="663" spans="1:14">
      <c r="A663" s="372">
        <v>10661</v>
      </c>
      <c r="B663" s="344" t="s">
        <v>2304</v>
      </c>
      <c r="C663" s="344"/>
      <c r="D663" s="345" t="s">
        <v>1590</v>
      </c>
      <c r="E663" s="345" t="s">
        <v>4036</v>
      </c>
      <c r="F663" s="345" t="s">
        <v>4037</v>
      </c>
      <c r="G663" s="345" t="s">
        <v>147</v>
      </c>
      <c r="H663" s="345" t="s">
        <v>1589</v>
      </c>
      <c r="I663" s="346" t="s">
        <v>4038</v>
      </c>
      <c r="J663" s="346" t="s">
        <v>207</v>
      </c>
      <c r="K663" s="343" t="s">
        <v>287</v>
      </c>
      <c r="L663" s="343" t="s">
        <v>288</v>
      </c>
      <c r="M663" s="342" t="s">
        <v>1590</v>
      </c>
      <c r="N663" s="342" t="s">
        <v>4036</v>
      </c>
    </row>
    <row r="664" spans="1:14">
      <c r="A664" s="372">
        <v>10662</v>
      </c>
      <c r="B664" s="344" t="s">
        <v>2304</v>
      </c>
      <c r="C664" s="344"/>
      <c r="D664" s="345" t="s">
        <v>4003</v>
      </c>
      <c r="E664" s="345" t="s">
        <v>4039</v>
      </c>
      <c r="F664" s="345" t="s">
        <v>4040</v>
      </c>
      <c r="G664" s="345" t="s">
        <v>147</v>
      </c>
      <c r="H664" s="345" t="s">
        <v>4041</v>
      </c>
      <c r="I664" s="346" t="s">
        <v>4042</v>
      </c>
      <c r="J664" s="346" t="s">
        <v>207</v>
      </c>
      <c r="K664" s="343" t="s">
        <v>287</v>
      </c>
      <c r="L664" s="343" t="s">
        <v>288</v>
      </c>
      <c r="M664" s="342" t="s">
        <v>4003</v>
      </c>
      <c r="N664" s="342" t="s">
        <v>4039</v>
      </c>
    </row>
    <row r="665" spans="1:14">
      <c r="A665" s="372">
        <v>10663</v>
      </c>
      <c r="B665" s="344" t="s">
        <v>4043</v>
      </c>
      <c r="C665" s="344" t="s">
        <v>4044</v>
      </c>
      <c r="D665" s="345" t="s">
        <v>291</v>
      </c>
      <c r="E665" s="345" t="s">
        <v>4045</v>
      </c>
      <c r="F665" s="345" t="s">
        <v>4046</v>
      </c>
      <c r="G665" s="345" t="s">
        <v>147</v>
      </c>
      <c r="H665" s="345" t="s">
        <v>4047</v>
      </c>
      <c r="I665" s="346" t="s">
        <v>4048</v>
      </c>
      <c r="J665" s="346" t="s">
        <v>207</v>
      </c>
      <c r="K665" s="343" t="s">
        <v>287</v>
      </c>
      <c r="L665" s="343" t="s">
        <v>288</v>
      </c>
      <c r="M665" s="342" t="s">
        <v>291</v>
      </c>
      <c r="N665" s="342" t="s">
        <v>4045</v>
      </c>
    </row>
    <row r="666" spans="1:14">
      <c r="A666" s="372">
        <v>10664</v>
      </c>
      <c r="B666" s="344" t="s">
        <v>4049</v>
      </c>
      <c r="C666" s="344" t="s">
        <v>4050</v>
      </c>
      <c r="D666" s="345" t="s">
        <v>705</v>
      </c>
      <c r="E666" s="345" t="s">
        <v>1592</v>
      </c>
      <c r="F666" s="345" t="s">
        <v>4051</v>
      </c>
      <c r="G666" s="345" t="s">
        <v>20</v>
      </c>
      <c r="H666" s="345" t="s">
        <v>1591</v>
      </c>
      <c r="I666" s="346" t="s">
        <v>4052</v>
      </c>
      <c r="J666" s="346" t="s">
        <v>207</v>
      </c>
      <c r="K666" s="343" t="s">
        <v>287</v>
      </c>
      <c r="L666" s="343" t="s">
        <v>288</v>
      </c>
      <c r="M666" s="342" t="s">
        <v>705</v>
      </c>
      <c r="N666" s="342" t="s">
        <v>1592</v>
      </c>
    </row>
    <row r="667" spans="1:14">
      <c r="A667" s="372">
        <v>10665</v>
      </c>
      <c r="B667" s="344" t="s">
        <v>4049</v>
      </c>
      <c r="C667" s="344" t="s">
        <v>4050</v>
      </c>
      <c r="D667" s="345" t="s">
        <v>705</v>
      </c>
      <c r="E667" s="345" t="s">
        <v>1592</v>
      </c>
      <c r="F667" s="345" t="s">
        <v>4051</v>
      </c>
      <c r="G667" s="345" t="s">
        <v>21</v>
      </c>
      <c r="H667" s="345" t="s">
        <v>1591</v>
      </c>
      <c r="I667" s="346" t="s">
        <v>4052</v>
      </c>
      <c r="J667" s="346" t="s">
        <v>207</v>
      </c>
      <c r="K667" s="343" t="s">
        <v>287</v>
      </c>
      <c r="L667" s="343" t="s">
        <v>288</v>
      </c>
      <c r="M667" s="342" t="s">
        <v>705</v>
      </c>
      <c r="N667" s="342" t="s">
        <v>1592</v>
      </c>
    </row>
    <row r="668" spans="1:14">
      <c r="A668" s="372">
        <v>10666</v>
      </c>
      <c r="B668" s="344" t="s">
        <v>4049</v>
      </c>
      <c r="C668" s="344" t="s">
        <v>4050</v>
      </c>
      <c r="D668" s="345" t="s">
        <v>705</v>
      </c>
      <c r="E668" s="345" t="s">
        <v>1592</v>
      </c>
      <c r="F668" s="345" t="s">
        <v>4051</v>
      </c>
      <c r="G668" s="345" t="s">
        <v>147</v>
      </c>
      <c r="H668" s="345" t="s">
        <v>1591</v>
      </c>
      <c r="I668" s="346" t="s">
        <v>4052</v>
      </c>
      <c r="J668" s="346" t="s">
        <v>207</v>
      </c>
      <c r="K668" s="343" t="s">
        <v>287</v>
      </c>
      <c r="L668" s="343" t="s">
        <v>288</v>
      </c>
      <c r="M668" s="342" t="s">
        <v>705</v>
      </c>
      <c r="N668" s="342" t="s">
        <v>1592</v>
      </c>
    </row>
    <row r="669" spans="1:14">
      <c r="A669" s="372">
        <v>10667</v>
      </c>
      <c r="B669" s="344" t="s">
        <v>4053</v>
      </c>
      <c r="C669" s="344" t="s">
        <v>4054</v>
      </c>
      <c r="D669" s="345" t="s">
        <v>711</v>
      </c>
      <c r="E669" s="345" t="s">
        <v>1594</v>
      </c>
      <c r="F669" s="345" t="s">
        <v>4055</v>
      </c>
      <c r="G669" s="345" t="s">
        <v>20</v>
      </c>
      <c r="H669" s="345" t="s">
        <v>1593</v>
      </c>
      <c r="I669" s="346" t="s">
        <v>4056</v>
      </c>
      <c r="J669" s="346" t="s">
        <v>207</v>
      </c>
      <c r="K669" s="343" t="s">
        <v>287</v>
      </c>
      <c r="L669" s="343" t="s">
        <v>288</v>
      </c>
      <c r="M669" s="342" t="s">
        <v>711</v>
      </c>
      <c r="N669" s="342" t="s">
        <v>1594</v>
      </c>
    </row>
    <row r="670" spans="1:14">
      <c r="A670" s="372">
        <v>10668</v>
      </c>
      <c r="B670" s="344" t="s">
        <v>4053</v>
      </c>
      <c r="C670" s="344" t="s">
        <v>4054</v>
      </c>
      <c r="D670" s="345" t="s">
        <v>711</v>
      </c>
      <c r="E670" s="345" t="s">
        <v>1594</v>
      </c>
      <c r="F670" s="345" t="s">
        <v>4055</v>
      </c>
      <c r="G670" s="345" t="s">
        <v>21</v>
      </c>
      <c r="H670" s="345" t="s">
        <v>1593</v>
      </c>
      <c r="I670" s="346" t="s">
        <v>4056</v>
      </c>
      <c r="J670" s="346" t="s">
        <v>207</v>
      </c>
      <c r="K670" s="343" t="s">
        <v>287</v>
      </c>
      <c r="L670" s="343" t="s">
        <v>288</v>
      </c>
      <c r="M670" s="342" t="s">
        <v>711</v>
      </c>
      <c r="N670" s="342" t="s">
        <v>1594</v>
      </c>
    </row>
    <row r="671" spans="1:14">
      <c r="A671" s="372">
        <v>10669</v>
      </c>
      <c r="B671" s="344" t="s">
        <v>4053</v>
      </c>
      <c r="C671" s="344" t="s">
        <v>4054</v>
      </c>
      <c r="D671" s="345" t="s">
        <v>711</v>
      </c>
      <c r="E671" s="345" t="s">
        <v>1594</v>
      </c>
      <c r="F671" s="345" t="s">
        <v>4055</v>
      </c>
      <c r="G671" s="345" t="s">
        <v>147</v>
      </c>
      <c r="H671" s="345" t="s">
        <v>1593</v>
      </c>
      <c r="I671" s="346" t="s">
        <v>4056</v>
      </c>
      <c r="J671" s="346" t="s">
        <v>207</v>
      </c>
      <c r="K671" s="343" t="s">
        <v>287</v>
      </c>
      <c r="L671" s="343" t="s">
        <v>288</v>
      </c>
      <c r="M671" s="342" t="s">
        <v>711</v>
      </c>
      <c r="N671" s="342" t="s">
        <v>1594</v>
      </c>
    </row>
    <row r="672" spans="1:14">
      <c r="A672" s="372">
        <v>10670</v>
      </c>
      <c r="B672" s="344" t="s">
        <v>4053</v>
      </c>
      <c r="C672" s="344" t="s">
        <v>4054</v>
      </c>
      <c r="D672" s="345" t="s">
        <v>711</v>
      </c>
      <c r="E672" s="345" t="s">
        <v>1594</v>
      </c>
      <c r="F672" s="345" t="s">
        <v>4055</v>
      </c>
      <c r="G672" s="345" t="s">
        <v>142</v>
      </c>
      <c r="H672" s="345" t="s">
        <v>1031</v>
      </c>
      <c r="I672" s="346" t="s">
        <v>4057</v>
      </c>
      <c r="J672" s="346" t="s">
        <v>207</v>
      </c>
      <c r="K672" s="343" t="s">
        <v>287</v>
      </c>
      <c r="L672" s="343" t="s">
        <v>288</v>
      </c>
      <c r="M672" s="342" t="s">
        <v>711</v>
      </c>
      <c r="N672" s="342" t="s">
        <v>1594</v>
      </c>
    </row>
    <row r="673" spans="1:14">
      <c r="A673" s="372">
        <v>10671</v>
      </c>
      <c r="B673" s="344" t="s">
        <v>4053</v>
      </c>
      <c r="C673" s="344" t="s">
        <v>4054</v>
      </c>
      <c r="D673" s="345" t="s">
        <v>711</v>
      </c>
      <c r="E673" s="345" t="s">
        <v>1594</v>
      </c>
      <c r="F673" s="345" t="s">
        <v>4055</v>
      </c>
      <c r="G673" s="345" t="s">
        <v>24</v>
      </c>
      <c r="H673" s="345" t="s">
        <v>1875</v>
      </c>
      <c r="I673" s="346" t="s">
        <v>4058</v>
      </c>
      <c r="J673" s="346" t="s">
        <v>207</v>
      </c>
      <c r="K673" s="343" t="s">
        <v>287</v>
      </c>
      <c r="L673" s="343" t="s">
        <v>288</v>
      </c>
      <c r="M673" s="342" t="s">
        <v>711</v>
      </c>
      <c r="N673" s="342" t="s">
        <v>1594</v>
      </c>
    </row>
    <row r="674" spans="1:14">
      <c r="A674" s="372">
        <v>10672</v>
      </c>
      <c r="B674" s="344" t="s">
        <v>4059</v>
      </c>
      <c r="C674" s="344" t="s">
        <v>4054</v>
      </c>
      <c r="D674" s="345" t="s">
        <v>713</v>
      </c>
      <c r="E674" s="345" t="s">
        <v>1596</v>
      </c>
      <c r="F674" s="345" t="s">
        <v>4060</v>
      </c>
      <c r="G674" s="345" t="s">
        <v>20</v>
      </c>
      <c r="H674" s="345" t="s">
        <v>1595</v>
      </c>
      <c r="I674" s="346" t="s">
        <v>4061</v>
      </c>
      <c r="J674" s="346" t="s">
        <v>207</v>
      </c>
      <c r="K674" s="343" t="s">
        <v>287</v>
      </c>
      <c r="L674" s="343" t="s">
        <v>288</v>
      </c>
      <c r="M674" s="342" t="s">
        <v>713</v>
      </c>
      <c r="N674" s="342" t="s">
        <v>1596</v>
      </c>
    </row>
    <row r="675" spans="1:14">
      <c r="A675" s="372">
        <v>10673</v>
      </c>
      <c r="B675" s="344" t="s">
        <v>4059</v>
      </c>
      <c r="C675" s="344" t="s">
        <v>4054</v>
      </c>
      <c r="D675" s="345" t="s">
        <v>713</v>
      </c>
      <c r="E675" s="345" t="s">
        <v>1596</v>
      </c>
      <c r="F675" s="345" t="s">
        <v>4060</v>
      </c>
      <c r="G675" s="345" t="s">
        <v>21</v>
      </c>
      <c r="H675" s="345" t="s">
        <v>1595</v>
      </c>
      <c r="I675" s="346" t="s">
        <v>4061</v>
      </c>
      <c r="J675" s="346" t="s">
        <v>207</v>
      </c>
      <c r="K675" s="343" t="s">
        <v>287</v>
      </c>
      <c r="L675" s="343" t="s">
        <v>288</v>
      </c>
      <c r="M675" s="342" t="s">
        <v>713</v>
      </c>
      <c r="N675" s="342" t="s">
        <v>1596</v>
      </c>
    </row>
    <row r="676" spans="1:14">
      <c r="A676" s="372">
        <v>10674</v>
      </c>
      <c r="B676" s="344" t="s">
        <v>4059</v>
      </c>
      <c r="C676" s="344" t="s">
        <v>4054</v>
      </c>
      <c r="D676" s="345" t="s">
        <v>713</v>
      </c>
      <c r="E676" s="345" t="s">
        <v>1596</v>
      </c>
      <c r="F676" s="345" t="s">
        <v>4060</v>
      </c>
      <c r="G676" s="345" t="s">
        <v>147</v>
      </c>
      <c r="H676" s="345" t="s">
        <v>1595</v>
      </c>
      <c r="I676" s="346" t="s">
        <v>4061</v>
      </c>
      <c r="J676" s="346" t="s">
        <v>207</v>
      </c>
      <c r="K676" s="343" t="s">
        <v>287</v>
      </c>
      <c r="L676" s="343" t="s">
        <v>288</v>
      </c>
      <c r="M676" s="342" t="s">
        <v>713</v>
      </c>
      <c r="N676" s="342" t="s">
        <v>1596</v>
      </c>
    </row>
    <row r="677" spans="1:14">
      <c r="A677" s="372">
        <v>10675</v>
      </c>
      <c r="B677" s="344" t="s">
        <v>4062</v>
      </c>
      <c r="C677" s="344" t="s">
        <v>4063</v>
      </c>
      <c r="D677" s="345" t="s">
        <v>1752</v>
      </c>
      <c r="E677" s="345" t="s">
        <v>4064</v>
      </c>
      <c r="F677" s="345" t="s">
        <v>4065</v>
      </c>
      <c r="G677" s="345" t="s">
        <v>147</v>
      </c>
      <c r="H677" s="345" t="s">
        <v>4062</v>
      </c>
      <c r="I677" s="346" t="s">
        <v>4063</v>
      </c>
      <c r="J677" s="346" t="s">
        <v>207</v>
      </c>
      <c r="K677" s="343" t="s">
        <v>287</v>
      </c>
      <c r="L677" s="343" t="s">
        <v>288</v>
      </c>
      <c r="M677" s="342" t="s">
        <v>1752</v>
      </c>
      <c r="N677" s="342" t="s">
        <v>4064</v>
      </c>
    </row>
    <row r="678" spans="1:14">
      <c r="A678" s="372">
        <v>10676</v>
      </c>
      <c r="B678" s="344" t="s">
        <v>1597</v>
      </c>
      <c r="C678" s="344" t="s">
        <v>4066</v>
      </c>
      <c r="D678" s="345" t="s">
        <v>713</v>
      </c>
      <c r="E678" s="345" t="s">
        <v>4067</v>
      </c>
      <c r="F678" s="345" t="s">
        <v>4068</v>
      </c>
      <c r="G678" s="345" t="s">
        <v>20</v>
      </c>
      <c r="H678" s="345" t="s">
        <v>1597</v>
      </c>
      <c r="I678" s="346" t="s">
        <v>4066</v>
      </c>
      <c r="J678" s="346" t="s">
        <v>207</v>
      </c>
      <c r="K678" s="343" t="s">
        <v>287</v>
      </c>
      <c r="L678" s="343" t="s">
        <v>288</v>
      </c>
      <c r="M678" s="342" t="s">
        <v>713</v>
      </c>
      <c r="N678" s="342" t="s">
        <v>4069</v>
      </c>
    </row>
    <row r="679" spans="1:14">
      <c r="A679" s="372">
        <v>10677</v>
      </c>
      <c r="B679" s="344" t="s">
        <v>1597</v>
      </c>
      <c r="C679" s="344" t="s">
        <v>4066</v>
      </c>
      <c r="D679" s="345" t="s">
        <v>713</v>
      </c>
      <c r="E679" s="345" t="s">
        <v>4067</v>
      </c>
      <c r="F679" s="345" t="s">
        <v>4068</v>
      </c>
      <c r="G679" s="345" t="s">
        <v>147</v>
      </c>
      <c r="H679" s="345" t="s">
        <v>1597</v>
      </c>
      <c r="I679" s="346" t="s">
        <v>4066</v>
      </c>
      <c r="J679" s="346" t="s">
        <v>207</v>
      </c>
      <c r="K679" s="343" t="s">
        <v>287</v>
      </c>
      <c r="L679" s="343" t="s">
        <v>288</v>
      </c>
      <c r="M679" s="342" t="s">
        <v>713</v>
      </c>
      <c r="N679" s="342" t="s">
        <v>4067</v>
      </c>
    </row>
    <row r="680" spans="1:14">
      <c r="A680" s="372">
        <v>10678</v>
      </c>
      <c r="B680" s="344" t="s">
        <v>2304</v>
      </c>
      <c r="C680" s="344"/>
      <c r="D680" s="345" t="s">
        <v>702</v>
      </c>
      <c r="E680" s="345" t="s">
        <v>4070</v>
      </c>
      <c r="F680" s="345" t="s">
        <v>4071</v>
      </c>
      <c r="G680" s="345" t="s">
        <v>147</v>
      </c>
      <c r="H680" s="345" t="s">
        <v>4072</v>
      </c>
      <c r="I680" s="346" t="s">
        <v>4073</v>
      </c>
      <c r="J680" s="346" t="s">
        <v>207</v>
      </c>
      <c r="K680" s="343" t="s">
        <v>287</v>
      </c>
      <c r="L680" s="343" t="s">
        <v>288</v>
      </c>
      <c r="M680" s="342" t="s">
        <v>702</v>
      </c>
      <c r="N680" s="342" t="s">
        <v>4070</v>
      </c>
    </row>
    <row r="681" spans="1:14">
      <c r="A681" s="372">
        <v>10679</v>
      </c>
      <c r="B681" s="344" t="s">
        <v>2304</v>
      </c>
      <c r="C681" s="344"/>
      <c r="D681" s="345" t="s">
        <v>702</v>
      </c>
      <c r="E681" s="345" t="s">
        <v>4074</v>
      </c>
      <c r="F681" s="345" t="s">
        <v>4075</v>
      </c>
      <c r="G681" s="345" t="s">
        <v>147</v>
      </c>
      <c r="H681" s="345" t="s">
        <v>4076</v>
      </c>
      <c r="I681" s="346" t="s">
        <v>4077</v>
      </c>
      <c r="J681" s="346" t="s">
        <v>207</v>
      </c>
      <c r="K681" s="343" t="s">
        <v>287</v>
      </c>
      <c r="L681" s="343" t="s">
        <v>288</v>
      </c>
      <c r="M681" s="342" t="s">
        <v>702</v>
      </c>
      <c r="N681" s="342" t="s">
        <v>4074</v>
      </c>
    </row>
    <row r="682" spans="1:14">
      <c r="A682" s="372">
        <v>10680</v>
      </c>
      <c r="B682" s="344" t="s">
        <v>4078</v>
      </c>
      <c r="C682" s="344" t="s">
        <v>4079</v>
      </c>
      <c r="D682" s="345" t="s">
        <v>702</v>
      </c>
      <c r="E682" s="345" t="s">
        <v>4080</v>
      </c>
      <c r="F682" s="345" t="s">
        <v>4081</v>
      </c>
      <c r="G682" s="345" t="s">
        <v>147</v>
      </c>
      <c r="H682" s="345" t="s">
        <v>4082</v>
      </c>
      <c r="I682" s="346" t="s">
        <v>4083</v>
      </c>
      <c r="J682" s="346" t="s">
        <v>207</v>
      </c>
      <c r="K682" s="343" t="s">
        <v>287</v>
      </c>
      <c r="L682" s="343" t="s">
        <v>288</v>
      </c>
      <c r="M682" s="342" t="s">
        <v>702</v>
      </c>
      <c r="N682" s="342" t="s">
        <v>4080</v>
      </c>
    </row>
    <row r="683" spans="1:14">
      <c r="A683" s="372">
        <v>10681</v>
      </c>
      <c r="B683" s="344" t="s">
        <v>4084</v>
      </c>
      <c r="C683" s="344" t="s">
        <v>4085</v>
      </c>
      <c r="D683" s="345" t="s">
        <v>2195</v>
      </c>
      <c r="E683" s="345" t="s">
        <v>4086</v>
      </c>
      <c r="F683" s="345" t="s">
        <v>4087</v>
      </c>
      <c r="G683" s="345" t="s">
        <v>147</v>
      </c>
      <c r="H683" s="345" t="s">
        <v>4088</v>
      </c>
      <c r="I683" s="346" t="s">
        <v>4089</v>
      </c>
      <c r="J683" s="346" t="s">
        <v>207</v>
      </c>
      <c r="K683" s="343" t="s">
        <v>287</v>
      </c>
      <c r="L683" s="343" t="s">
        <v>288</v>
      </c>
      <c r="M683" s="342" t="s">
        <v>2195</v>
      </c>
      <c r="N683" s="342" t="s">
        <v>4086</v>
      </c>
    </row>
    <row r="684" spans="1:14">
      <c r="A684" s="372">
        <v>10682</v>
      </c>
      <c r="B684" s="344" t="s">
        <v>2304</v>
      </c>
      <c r="C684" s="344"/>
      <c r="D684" s="345" t="s">
        <v>722</v>
      </c>
      <c r="E684" s="345" t="s">
        <v>1599</v>
      </c>
      <c r="F684" s="345" t="s">
        <v>4090</v>
      </c>
      <c r="G684" s="345" t="s">
        <v>20</v>
      </c>
      <c r="H684" s="345" t="s">
        <v>1598</v>
      </c>
      <c r="I684" s="346" t="s">
        <v>4091</v>
      </c>
      <c r="J684" s="346" t="s">
        <v>207</v>
      </c>
      <c r="K684" s="343" t="s">
        <v>287</v>
      </c>
      <c r="L684" s="343" t="s">
        <v>288</v>
      </c>
      <c r="M684" s="342" t="s">
        <v>722</v>
      </c>
      <c r="N684" s="342" t="s">
        <v>1599</v>
      </c>
    </row>
    <row r="685" spans="1:14">
      <c r="A685" s="372">
        <v>10683</v>
      </c>
      <c r="B685" s="344" t="s">
        <v>2304</v>
      </c>
      <c r="C685" s="344"/>
      <c r="D685" s="345" t="s">
        <v>722</v>
      </c>
      <c r="E685" s="345" t="s">
        <v>1599</v>
      </c>
      <c r="F685" s="345" t="s">
        <v>4090</v>
      </c>
      <c r="G685" s="345" t="s">
        <v>147</v>
      </c>
      <c r="H685" s="345" t="s">
        <v>1598</v>
      </c>
      <c r="I685" s="346" t="s">
        <v>4091</v>
      </c>
      <c r="J685" s="346" t="s">
        <v>207</v>
      </c>
      <c r="K685" s="343" t="s">
        <v>287</v>
      </c>
      <c r="L685" s="343" t="s">
        <v>288</v>
      </c>
      <c r="M685" s="342" t="s">
        <v>722</v>
      </c>
      <c r="N685" s="342" t="s">
        <v>1599</v>
      </c>
    </row>
    <row r="686" spans="1:14">
      <c r="A686" s="372">
        <v>10684</v>
      </c>
      <c r="B686" s="344" t="s">
        <v>4092</v>
      </c>
      <c r="C686" s="344" t="s">
        <v>4093</v>
      </c>
      <c r="D686" s="345" t="s">
        <v>1752</v>
      </c>
      <c r="E686" s="345" t="s">
        <v>4094</v>
      </c>
      <c r="F686" s="345" t="s">
        <v>4095</v>
      </c>
      <c r="G686" s="345" t="s">
        <v>144</v>
      </c>
      <c r="H686" s="345" t="s">
        <v>1032</v>
      </c>
      <c r="I686" s="346" t="s">
        <v>4096</v>
      </c>
      <c r="J686" s="346" t="s">
        <v>207</v>
      </c>
      <c r="K686" s="343" t="s">
        <v>287</v>
      </c>
      <c r="L686" s="343" t="s">
        <v>288</v>
      </c>
      <c r="M686" s="342" t="s">
        <v>1752</v>
      </c>
      <c r="N686" s="342" t="s">
        <v>4097</v>
      </c>
    </row>
    <row r="687" spans="1:14">
      <c r="A687" s="372">
        <v>10685</v>
      </c>
      <c r="B687" s="344" t="s">
        <v>2304</v>
      </c>
      <c r="C687" s="344"/>
      <c r="D687" s="345" t="s">
        <v>4098</v>
      </c>
      <c r="E687" s="345" t="s">
        <v>4099</v>
      </c>
      <c r="F687" s="345" t="s">
        <v>4100</v>
      </c>
      <c r="G687" s="345" t="s">
        <v>147</v>
      </c>
      <c r="H687" s="345" t="s">
        <v>4101</v>
      </c>
      <c r="I687" s="346" t="s">
        <v>4102</v>
      </c>
      <c r="J687" s="346" t="s">
        <v>207</v>
      </c>
      <c r="K687" s="343" t="s">
        <v>287</v>
      </c>
      <c r="L687" s="343" t="s">
        <v>288</v>
      </c>
      <c r="M687" s="342" t="s">
        <v>289</v>
      </c>
      <c r="N687" s="342" t="s">
        <v>4103</v>
      </c>
    </row>
    <row r="688" spans="1:14">
      <c r="A688" s="372">
        <v>10686</v>
      </c>
      <c r="B688" s="344" t="s">
        <v>4104</v>
      </c>
      <c r="C688" s="344" t="s">
        <v>4105</v>
      </c>
      <c r="D688" s="345" t="s">
        <v>705</v>
      </c>
      <c r="E688" s="345" t="s">
        <v>4106</v>
      </c>
      <c r="F688" s="345" t="s">
        <v>4107</v>
      </c>
      <c r="G688" s="345" t="s">
        <v>20</v>
      </c>
      <c r="H688" s="345" t="s">
        <v>1600</v>
      </c>
      <c r="I688" s="346" t="s">
        <v>4108</v>
      </c>
      <c r="J688" s="346" t="s">
        <v>207</v>
      </c>
      <c r="K688" s="343" t="s">
        <v>287</v>
      </c>
      <c r="L688" s="343" t="s">
        <v>288</v>
      </c>
      <c r="M688" s="342" t="s">
        <v>705</v>
      </c>
      <c r="N688" s="342" t="s">
        <v>4106</v>
      </c>
    </row>
    <row r="689" spans="1:14">
      <c r="A689" s="372">
        <v>10687</v>
      </c>
      <c r="B689" s="344" t="s">
        <v>4104</v>
      </c>
      <c r="C689" s="344" t="s">
        <v>4105</v>
      </c>
      <c r="D689" s="345" t="s">
        <v>705</v>
      </c>
      <c r="E689" s="345" t="s">
        <v>4106</v>
      </c>
      <c r="F689" s="345" t="s">
        <v>4107</v>
      </c>
      <c r="G689" s="345" t="s">
        <v>147</v>
      </c>
      <c r="H689" s="345" t="s">
        <v>1600</v>
      </c>
      <c r="I689" s="346" t="s">
        <v>4108</v>
      </c>
      <c r="J689" s="346" t="s">
        <v>207</v>
      </c>
      <c r="K689" s="343" t="s">
        <v>287</v>
      </c>
      <c r="L689" s="343" t="s">
        <v>288</v>
      </c>
      <c r="M689" s="342" t="s">
        <v>705</v>
      </c>
      <c r="N689" s="342" t="s">
        <v>4106</v>
      </c>
    </row>
    <row r="690" spans="1:14">
      <c r="A690" s="372">
        <v>10688</v>
      </c>
      <c r="B690" s="344" t="s">
        <v>4109</v>
      </c>
      <c r="C690" s="344" t="s">
        <v>4110</v>
      </c>
      <c r="D690" s="345" t="s">
        <v>4027</v>
      </c>
      <c r="E690" s="345" t="s">
        <v>4111</v>
      </c>
      <c r="F690" s="345" t="s">
        <v>4112</v>
      </c>
      <c r="G690" s="345" t="s">
        <v>147</v>
      </c>
      <c r="H690" s="345" t="s">
        <v>4113</v>
      </c>
      <c r="I690" s="346" t="s">
        <v>4114</v>
      </c>
      <c r="J690" s="346" t="s">
        <v>207</v>
      </c>
      <c r="K690" s="343" t="s">
        <v>287</v>
      </c>
      <c r="L690" s="343" t="s">
        <v>288</v>
      </c>
      <c r="M690" s="342" t="s">
        <v>4027</v>
      </c>
      <c r="N690" s="342" t="s">
        <v>4111</v>
      </c>
    </row>
    <row r="691" spans="1:14">
      <c r="A691" s="372">
        <v>10689</v>
      </c>
      <c r="B691" s="344" t="s">
        <v>4115</v>
      </c>
      <c r="C691" s="344" t="s">
        <v>4116</v>
      </c>
      <c r="D691" s="345" t="s">
        <v>722</v>
      </c>
      <c r="E691" s="345" t="s">
        <v>4117</v>
      </c>
      <c r="F691" s="345" t="s">
        <v>4118</v>
      </c>
      <c r="G691" s="345" t="s">
        <v>147</v>
      </c>
      <c r="H691" s="345" t="s">
        <v>4115</v>
      </c>
      <c r="I691" s="346" t="s">
        <v>4116</v>
      </c>
      <c r="J691" s="346" t="s">
        <v>207</v>
      </c>
      <c r="K691" s="343" t="s">
        <v>287</v>
      </c>
      <c r="L691" s="343" t="s">
        <v>288</v>
      </c>
      <c r="M691" s="342" t="s">
        <v>722</v>
      </c>
      <c r="N691" s="342" t="s">
        <v>4117</v>
      </c>
    </row>
    <row r="692" spans="1:14">
      <c r="A692" s="372">
        <v>10690</v>
      </c>
      <c r="B692" s="344" t="s">
        <v>4119</v>
      </c>
      <c r="C692" s="344" t="s">
        <v>4120</v>
      </c>
      <c r="D692" s="345" t="s">
        <v>1752</v>
      </c>
      <c r="E692" s="345" t="s">
        <v>4121</v>
      </c>
      <c r="F692" s="345" t="s">
        <v>4122</v>
      </c>
      <c r="G692" s="345" t="s">
        <v>147</v>
      </c>
      <c r="H692" s="345" t="s">
        <v>4119</v>
      </c>
      <c r="I692" s="346" t="s">
        <v>4120</v>
      </c>
      <c r="J692" s="346" t="s">
        <v>207</v>
      </c>
      <c r="K692" s="343" t="s">
        <v>287</v>
      </c>
      <c r="L692" s="343" t="s">
        <v>288</v>
      </c>
      <c r="M692" s="342" t="s">
        <v>1752</v>
      </c>
      <c r="N692" s="342" t="s">
        <v>4121</v>
      </c>
    </row>
    <row r="693" spans="1:14">
      <c r="A693" s="372">
        <v>10691</v>
      </c>
      <c r="B693" s="344" t="s">
        <v>4123</v>
      </c>
      <c r="C693" s="344" t="s">
        <v>4124</v>
      </c>
      <c r="D693" s="345" t="s">
        <v>4125</v>
      </c>
      <c r="E693" s="345" t="s">
        <v>4126</v>
      </c>
      <c r="F693" s="345" t="s">
        <v>4127</v>
      </c>
      <c r="G693" s="345" t="s">
        <v>21</v>
      </c>
      <c r="H693" s="345" t="s">
        <v>1821</v>
      </c>
      <c r="I693" s="346" t="s">
        <v>4128</v>
      </c>
      <c r="J693" s="346" t="s">
        <v>207</v>
      </c>
      <c r="K693" s="343" t="s">
        <v>287</v>
      </c>
      <c r="L693" s="343" t="s">
        <v>337</v>
      </c>
      <c r="M693" s="342" t="s">
        <v>1643</v>
      </c>
      <c r="N693" s="342" t="s">
        <v>1822</v>
      </c>
    </row>
    <row r="694" spans="1:14">
      <c r="A694" s="372">
        <v>10692</v>
      </c>
      <c r="B694" s="344" t="s">
        <v>4123</v>
      </c>
      <c r="C694" s="344" t="s">
        <v>4124</v>
      </c>
      <c r="D694" s="345" t="s">
        <v>4125</v>
      </c>
      <c r="E694" s="345" t="s">
        <v>4126</v>
      </c>
      <c r="F694" s="345" t="s">
        <v>4127</v>
      </c>
      <c r="G694" s="345" t="s">
        <v>147</v>
      </c>
      <c r="H694" s="345" t="s">
        <v>1821</v>
      </c>
      <c r="I694" s="346" t="s">
        <v>4128</v>
      </c>
      <c r="J694" s="346" t="s">
        <v>207</v>
      </c>
      <c r="K694" s="343" t="s">
        <v>287</v>
      </c>
      <c r="L694" s="343" t="s">
        <v>337</v>
      </c>
      <c r="M694" s="342" t="s">
        <v>1643</v>
      </c>
      <c r="N694" s="342" t="s">
        <v>4129</v>
      </c>
    </row>
    <row r="695" spans="1:14">
      <c r="A695" s="372">
        <v>10693</v>
      </c>
      <c r="B695" s="344" t="s">
        <v>4130</v>
      </c>
      <c r="C695" s="344" t="s">
        <v>4131</v>
      </c>
      <c r="D695" s="345" t="s">
        <v>565</v>
      </c>
      <c r="E695" s="345" t="s">
        <v>1602</v>
      </c>
      <c r="F695" s="345" t="s">
        <v>4132</v>
      </c>
      <c r="G695" s="345" t="s">
        <v>20</v>
      </c>
      <c r="H695" s="345" t="s">
        <v>1601</v>
      </c>
      <c r="I695" s="346" t="s">
        <v>4133</v>
      </c>
      <c r="J695" s="346" t="s">
        <v>207</v>
      </c>
      <c r="K695" s="343" t="s">
        <v>262</v>
      </c>
      <c r="L695" s="343" t="s">
        <v>358</v>
      </c>
      <c r="M695" s="342" t="s">
        <v>565</v>
      </c>
      <c r="N695" s="342" t="s">
        <v>1602</v>
      </c>
    </row>
    <row r="696" spans="1:14">
      <c r="A696" s="372">
        <v>10694</v>
      </c>
      <c r="B696" s="344" t="s">
        <v>4130</v>
      </c>
      <c r="C696" s="344" t="s">
        <v>4131</v>
      </c>
      <c r="D696" s="345" t="s">
        <v>565</v>
      </c>
      <c r="E696" s="345" t="s">
        <v>1602</v>
      </c>
      <c r="F696" s="345" t="s">
        <v>4132</v>
      </c>
      <c r="G696" s="345" t="s">
        <v>21</v>
      </c>
      <c r="H696" s="345" t="s">
        <v>1601</v>
      </c>
      <c r="I696" s="346" t="s">
        <v>4134</v>
      </c>
      <c r="J696" s="346" t="s">
        <v>207</v>
      </c>
      <c r="K696" s="343" t="s">
        <v>262</v>
      </c>
      <c r="L696" s="343" t="s">
        <v>358</v>
      </c>
      <c r="M696" s="342" t="s">
        <v>565</v>
      </c>
      <c r="N696" s="342" t="s">
        <v>1602</v>
      </c>
    </row>
    <row r="697" spans="1:14">
      <c r="A697" s="372">
        <v>10695</v>
      </c>
      <c r="B697" s="344" t="s">
        <v>4130</v>
      </c>
      <c r="C697" s="344" t="s">
        <v>4131</v>
      </c>
      <c r="D697" s="345" t="s">
        <v>565</v>
      </c>
      <c r="E697" s="345" t="s">
        <v>1602</v>
      </c>
      <c r="F697" s="345" t="s">
        <v>4132</v>
      </c>
      <c r="G697" s="345" t="s">
        <v>147</v>
      </c>
      <c r="H697" s="345" t="s">
        <v>1601</v>
      </c>
      <c r="I697" s="346" t="s">
        <v>4133</v>
      </c>
      <c r="J697" s="346" t="s">
        <v>207</v>
      </c>
      <c r="K697" s="343" t="s">
        <v>262</v>
      </c>
      <c r="L697" s="343" t="s">
        <v>358</v>
      </c>
      <c r="M697" s="342" t="s">
        <v>565</v>
      </c>
      <c r="N697" s="342" t="s">
        <v>1602</v>
      </c>
    </row>
    <row r="698" spans="1:14">
      <c r="A698" s="372">
        <v>10696</v>
      </c>
      <c r="B698" s="344" t="s">
        <v>4135</v>
      </c>
      <c r="C698" s="344" t="s">
        <v>4136</v>
      </c>
      <c r="D698" s="345" t="s">
        <v>713</v>
      </c>
      <c r="E698" s="345" t="s">
        <v>4137</v>
      </c>
      <c r="F698" s="345" t="s">
        <v>4138</v>
      </c>
      <c r="G698" s="345" t="s">
        <v>20</v>
      </c>
      <c r="H698" s="345" t="s">
        <v>1603</v>
      </c>
      <c r="I698" s="346" t="s">
        <v>4139</v>
      </c>
      <c r="J698" s="346" t="s">
        <v>207</v>
      </c>
      <c r="K698" s="343" t="s">
        <v>287</v>
      </c>
      <c r="L698" s="343" t="s">
        <v>288</v>
      </c>
      <c r="M698" s="342" t="s">
        <v>713</v>
      </c>
      <c r="N698" s="342" t="s">
        <v>4137</v>
      </c>
    </row>
    <row r="699" spans="1:14">
      <c r="A699" s="372">
        <v>10697</v>
      </c>
      <c r="B699" s="344" t="s">
        <v>4135</v>
      </c>
      <c r="C699" s="344" t="s">
        <v>4136</v>
      </c>
      <c r="D699" s="345" t="s">
        <v>713</v>
      </c>
      <c r="E699" s="345" t="s">
        <v>4137</v>
      </c>
      <c r="F699" s="345" t="s">
        <v>4138</v>
      </c>
      <c r="G699" s="345" t="s">
        <v>21</v>
      </c>
      <c r="H699" s="345" t="s">
        <v>1603</v>
      </c>
      <c r="I699" s="346" t="s">
        <v>4139</v>
      </c>
      <c r="J699" s="346" t="s">
        <v>207</v>
      </c>
      <c r="K699" s="343" t="s">
        <v>287</v>
      </c>
      <c r="L699" s="343" t="s">
        <v>288</v>
      </c>
      <c r="M699" s="342" t="s">
        <v>713</v>
      </c>
      <c r="N699" s="342" t="s">
        <v>4137</v>
      </c>
    </row>
    <row r="700" spans="1:14">
      <c r="A700" s="372">
        <v>10698</v>
      </c>
      <c r="B700" s="344" t="s">
        <v>367</v>
      </c>
      <c r="C700" s="344" t="s">
        <v>4140</v>
      </c>
      <c r="D700" s="345" t="s">
        <v>1824</v>
      </c>
      <c r="E700" s="345" t="s">
        <v>4141</v>
      </c>
      <c r="F700" s="345" t="s">
        <v>4142</v>
      </c>
      <c r="G700" s="345" t="s">
        <v>21</v>
      </c>
      <c r="H700" s="345" t="s">
        <v>1823</v>
      </c>
      <c r="I700" s="346" t="s">
        <v>4143</v>
      </c>
      <c r="J700" s="346" t="s">
        <v>207</v>
      </c>
      <c r="K700" s="343" t="s">
        <v>366</v>
      </c>
      <c r="L700" s="343" t="s">
        <v>367</v>
      </c>
      <c r="M700" s="342" t="s">
        <v>1824</v>
      </c>
      <c r="N700" s="342" t="s">
        <v>4141</v>
      </c>
    </row>
    <row r="701" spans="1:14">
      <c r="A701" s="372">
        <v>10699</v>
      </c>
      <c r="B701" s="344" t="s">
        <v>367</v>
      </c>
      <c r="C701" s="344" t="s">
        <v>4140</v>
      </c>
      <c r="D701" s="345" t="s">
        <v>1824</v>
      </c>
      <c r="E701" s="345" t="s">
        <v>4141</v>
      </c>
      <c r="F701" s="345" t="s">
        <v>4142</v>
      </c>
      <c r="G701" s="345" t="s">
        <v>147</v>
      </c>
      <c r="H701" s="345" t="s">
        <v>1823</v>
      </c>
      <c r="I701" s="346" t="s">
        <v>4143</v>
      </c>
      <c r="J701" s="346" t="s">
        <v>207</v>
      </c>
      <c r="K701" s="343" t="s">
        <v>366</v>
      </c>
      <c r="L701" s="343" t="s">
        <v>367</v>
      </c>
      <c r="M701" s="342" t="s">
        <v>1824</v>
      </c>
      <c r="N701" s="342" t="s">
        <v>4141</v>
      </c>
    </row>
    <row r="702" spans="1:14">
      <c r="A702" s="372">
        <v>10700</v>
      </c>
      <c r="B702" s="344" t="s">
        <v>218</v>
      </c>
      <c r="C702" s="344" t="s">
        <v>4144</v>
      </c>
      <c r="D702" s="345" t="s">
        <v>4145</v>
      </c>
      <c r="E702" s="345" t="s">
        <v>4146</v>
      </c>
      <c r="F702" s="345" t="s">
        <v>4147</v>
      </c>
      <c r="G702" s="345" t="s">
        <v>147</v>
      </c>
      <c r="H702" s="345" t="s">
        <v>4148</v>
      </c>
      <c r="I702" s="346" t="s">
        <v>4149</v>
      </c>
      <c r="J702" s="346" t="s">
        <v>207</v>
      </c>
      <c r="K702" s="343" t="s">
        <v>217</v>
      </c>
      <c r="L702" s="343" t="s">
        <v>218</v>
      </c>
      <c r="M702" s="342" t="s">
        <v>4145</v>
      </c>
      <c r="N702" s="342" t="s">
        <v>4146</v>
      </c>
    </row>
    <row r="703" spans="1:14">
      <c r="A703" s="372">
        <v>10701</v>
      </c>
      <c r="B703" s="344" t="s">
        <v>310</v>
      </c>
      <c r="C703" s="344" t="s">
        <v>3907</v>
      </c>
      <c r="D703" s="345" t="s">
        <v>436</v>
      </c>
      <c r="E703" s="345" t="s">
        <v>4150</v>
      </c>
      <c r="F703" s="345" t="s">
        <v>4151</v>
      </c>
      <c r="G703" s="345" t="s">
        <v>142</v>
      </c>
      <c r="H703" s="345" t="s">
        <v>604</v>
      </c>
      <c r="I703" s="346" t="s">
        <v>4152</v>
      </c>
      <c r="J703" s="346" t="s">
        <v>207</v>
      </c>
      <c r="K703" s="343" t="s">
        <v>217</v>
      </c>
      <c r="L703" s="343" t="s">
        <v>310</v>
      </c>
      <c r="M703" s="342" t="s">
        <v>606</v>
      </c>
      <c r="N703" s="342" t="s">
        <v>605</v>
      </c>
    </row>
    <row r="704" spans="1:14">
      <c r="A704" s="372">
        <v>10702</v>
      </c>
      <c r="B704" s="344" t="s">
        <v>310</v>
      </c>
      <c r="C704" s="344" t="s">
        <v>3907</v>
      </c>
      <c r="D704" s="345" t="s">
        <v>436</v>
      </c>
      <c r="E704" s="345" t="s">
        <v>4150</v>
      </c>
      <c r="F704" s="345" t="s">
        <v>4153</v>
      </c>
      <c r="G704" s="345" t="s">
        <v>21</v>
      </c>
      <c r="H704" s="345" t="s">
        <v>1825</v>
      </c>
      <c r="I704" s="346" t="s">
        <v>4154</v>
      </c>
      <c r="J704" s="346" t="s">
        <v>207</v>
      </c>
      <c r="K704" s="343" t="s">
        <v>217</v>
      </c>
      <c r="L704" s="343" t="s">
        <v>310</v>
      </c>
      <c r="M704" s="342" t="s">
        <v>436</v>
      </c>
      <c r="N704" s="342" t="s">
        <v>1826</v>
      </c>
    </row>
    <row r="705" spans="1:14">
      <c r="A705" s="372">
        <v>10703</v>
      </c>
      <c r="B705" s="344" t="s">
        <v>310</v>
      </c>
      <c r="C705" s="344" t="s">
        <v>3907</v>
      </c>
      <c r="D705" s="345" t="s">
        <v>436</v>
      </c>
      <c r="E705" s="345" t="s">
        <v>4150</v>
      </c>
      <c r="F705" s="345" t="s">
        <v>4153</v>
      </c>
      <c r="G705" s="345" t="s">
        <v>24</v>
      </c>
      <c r="H705" s="345" t="s">
        <v>1876</v>
      </c>
      <c r="I705" s="346" t="s">
        <v>4155</v>
      </c>
      <c r="J705" s="346" t="s">
        <v>207</v>
      </c>
      <c r="K705" s="343" t="s">
        <v>217</v>
      </c>
      <c r="L705" s="343" t="s">
        <v>310</v>
      </c>
      <c r="M705" s="342" t="s">
        <v>436</v>
      </c>
      <c r="N705" s="342" t="s">
        <v>1826</v>
      </c>
    </row>
    <row r="706" spans="1:14">
      <c r="A706" s="372">
        <v>10704</v>
      </c>
      <c r="B706" s="344" t="s">
        <v>322</v>
      </c>
      <c r="C706" s="344" t="s">
        <v>2754</v>
      </c>
      <c r="D706" s="345" t="s">
        <v>936</v>
      </c>
      <c r="E706" s="345" t="s">
        <v>2755</v>
      </c>
      <c r="F706" s="345" t="s">
        <v>4156</v>
      </c>
      <c r="G706" s="345" t="s">
        <v>20</v>
      </c>
      <c r="H706" s="345" t="s">
        <v>1604</v>
      </c>
      <c r="I706" s="346" t="s">
        <v>4157</v>
      </c>
      <c r="J706" s="346" t="s">
        <v>207</v>
      </c>
      <c r="K706" s="343" t="s">
        <v>262</v>
      </c>
      <c r="L706" s="343" t="s">
        <v>322</v>
      </c>
      <c r="M706" s="342" t="s">
        <v>936</v>
      </c>
      <c r="N706" s="342" t="s">
        <v>1605</v>
      </c>
    </row>
    <row r="707" spans="1:14">
      <c r="A707" s="372">
        <v>10705</v>
      </c>
      <c r="B707" s="344" t="s">
        <v>322</v>
      </c>
      <c r="C707" s="344" t="s">
        <v>2754</v>
      </c>
      <c r="D707" s="345" t="s">
        <v>936</v>
      </c>
      <c r="E707" s="345" t="s">
        <v>2755</v>
      </c>
      <c r="F707" s="345" t="s">
        <v>4156</v>
      </c>
      <c r="G707" s="345" t="s">
        <v>21</v>
      </c>
      <c r="H707" s="345" t="s">
        <v>1604</v>
      </c>
      <c r="I707" s="346" t="s">
        <v>4157</v>
      </c>
      <c r="J707" s="346" t="s">
        <v>207</v>
      </c>
      <c r="K707" s="343" t="s">
        <v>262</v>
      </c>
      <c r="L707" s="343" t="s">
        <v>322</v>
      </c>
      <c r="M707" s="342" t="s">
        <v>936</v>
      </c>
      <c r="N707" s="342" t="s">
        <v>1605</v>
      </c>
    </row>
    <row r="708" spans="1:14">
      <c r="A708" s="372">
        <v>10706</v>
      </c>
      <c r="B708" s="344" t="s">
        <v>322</v>
      </c>
      <c r="C708" s="344" t="s">
        <v>2754</v>
      </c>
      <c r="D708" s="345" t="s">
        <v>936</v>
      </c>
      <c r="E708" s="345" t="s">
        <v>2755</v>
      </c>
      <c r="F708" s="345" t="s">
        <v>4156</v>
      </c>
      <c r="G708" s="345" t="s">
        <v>147</v>
      </c>
      <c r="H708" s="345" t="s">
        <v>1604</v>
      </c>
      <c r="I708" s="346" t="s">
        <v>4157</v>
      </c>
      <c r="J708" s="346" t="s">
        <v>207</v>
      </c>
      <c r="K708" s="343" t="s">
        <v>262</v>
      </c>
      <c r="L708" s="343" t="s">
        <v>322</v>
      </c>
      <c r="M708" s="342" t="s">
        <v>936</v>
      </c>
      <c r="N708" s="342" t="s">
        <v>1605</v>
      </c>
    </row>
    <row r="709" spans="1:14">
      <c r="A709" s="372">
        <v>10707</v>
      </c>
      <c r="B709" s="344" t="s">
        <v>322</v>
      </c>
      <c r="C709" s="344" t="s">
        <v>2754</v>
      </c>
      <c r="D709" s="345" t="s">
        <v>936</v>
      </c>
      <c r="E709" s="345" t="s">
        <v>2755</v>
      </c>
      <c r="F709" s="345" t="s">
        <v>4156</v>
      </c>
      <c r="G709" s="345" t="s">
        <v>24</v>
      </c>
      <c r="H709" s="345" t="s">
        <v>1877</v>
      </c>
      <c r="I709" s="346" t="s">
        <v>4158</v>
      </c>
      <c r="J709" s="346" t="s">
        <v>207</v>
      </c>
      <c r="K709" s="347" t="s">
        <v>262</v>
      </c>
      <c r="L709" s="347" t="s">
        <v>322</v>
      </c>
      <c r="M709" s="348" t="s">
        <v>936</v>
      </c>
      <c r="N709" s="348" t="s">
        <v>1605</v>
      </c>
    </row>
    <row r="710" spans="1:14">
      <c r="A710" s="372">
        <v>10708</v>
      </c>
      <c r="B710" s="336" t="s">
        <v>367</v>
      </c>
      <c r="C710" s="336" t="s">
        <v>4140</v>
      </c>
      <c r="D710" s="328" t="s">
        <v>1241</v>
      </c>
      <c r="E710" s="328" t="s">
        <v>4159</v>
      </c>
      <c r="F710" s="328" t="s">
        <v>4160</v>
      </c>
      <c r="G710" s="328" t="s">
        <v>20</v>
      </c>
      <c r="H710" s="328" t="s">
        <v>1606</v>
      </c>
      <c r="I710" s="329" t="s">
        <v>4161</v>
      </c>
      <c r="J710" s="329" t="s">
        <v>207</v>
      </c>
      <c r="K710" s="330" t="s">
        <v>366</v>
      </c>
      <c r="L710" s="330" t="s">
        <v>367</v>
      </c>
      <c r="M710" s="329" t="s">
        <v>1259</v>
      </c>
      <c r="N710" s="329" t="s">
        <v>1607</v>
      </c>
    </row>
    <row r="711" spans="1:14">
      <c r="A711" s="372">
        <v>10709</v>
      </c>
      <c r="B711" s="336" t="s">
        <v>367</v>
      </c>
      <c r="C711" s="336" t="s">
        <v>4140</v>
      </c>
      <c r="D711" s="328" t="s">
        <v>1241</v>
      </c>
      <c r="E711" s="328" t="s">
        <v>4159</v>
      </c>
      <c r="F711" s="328" t="s">
        <v>4160</v>
      </c>
      <c r="G711" s="328" t="s">
        <v>21</v>
      </c>
      <c r="H711" s="328" t="s">
        <v>1606</v>
      </c>
      <c r="I711" s="349" t="s">
        <v>4161</v>
      </c>
      <c r="J711" s="349" t="s">
        <v>207</v>
      </c>
      <c r="K711" s="330" t="s">
        <v>366</v>
      </c>
      <c r="L711" s="330" t="s">
        <v>367</v>
      </c>
      <c r="M711" s="329" t="s">
        <v>1259</v>
      </c>
      <c r="N711" s="329" t="s">
        <v>1607</v>
      </c>
    </row>
    <row r="712" spans="1:14">
      <c r="A712" s="372">
        <v>10710</v>
      </c>
      <c r="B712" s="336" t="s">
        <v>367</v>
      </c>
      <c r="C712" s="336" t="s">
        <v>4140</v>
      </c>
      <c r="D712" s="328" t="s">
        <v>1241</v>
      </c>
      <c r="E712" s="328" t="s">
        <v>4159</v>
      </c>
      <c r="F712" s="328" t="s">
        <v>4160</v>
      </c>
      <c r="G712" s="328" t="s">
        <v>147</v>
      </c>
      <c r="H712" s="328" t="s">
        <v>1606</v>
      </c>
      <c r="I712" s="346" t="s">
        <v>4161</v>
      </c>
      <c r="J712" s="346" t="s">
        <v>207</v>
      </c>
      <c r="K712" s="330" t="s">
        <v>366</v>
      </c>
      <c r="L712" s="330" t="s">
        <v>367</v>
      </c>
      <c r="M712" s="329" t="s">
        <v>1259</v>
      </c>
      <c r="N712" s="329" t="s">
        <v>1607</v>
      </c>
    </row>
    <row r="713" spans="1:14">
      <c r="A713" s="372">
        <v>10711</v>
      </c>
      <c r="B713" s="336" t="s">
        <v>4162</v>
      </c>
      <c r="C713" s="336" t="s">
        <v>4163</v>
      </c>
      <c r="D713" s="328" t="s">
        <v>4164</v>
      </c>
      <c r="E713" s="328" t="s">
        <v>4165</v>
      </c>
      <c r="F713" s="328" t="s">
        <v>4166</v>
      </c>
      <c r="G713" s="328" t="s">
        <v>21</v>
      </c>
      <c r="H713" s="328" t="s">
        <v>983</v>
      </c>
      <c r="I713" s="346" t="s">
        <v>4167</v>
      </c>
      <c r="J713" s="346" t="s">
        <v>207</v>
      </c>
      <c r="K713" s="330" t="s">
        <v>205</v>
      </c>
      <c r="L713" s="330" t="s">
        <v>382</v>
      </c>
      <c r="M713" s="329" t="s">
        <v>1475</v>
      </c>
      <c r="N713" s="329" t="s">
        <v>1827</v>
      </c>
    </row>
    <row r="714" spans="1:14">
      <c r="A714" s="372">
        <v>10712</v>
      </c>
      <c r="B714" s="336" t="s">
        <v>4162</v>
      </c>
      <c r="C714" s="336" t="s">
        <v>4163</v>
      </c>
      <c r="D714" s="331" t="s">
        <v>4164</v>
      </c>
      <c r="E714" s="331" t="s">
        <v>4165</v>
      </c>
      <c r="F714" s="331" t="s">
        <v>4166</v>
      </c>
      <c r="G714" s="331" t="s">
        <v>142</v>
      </c>
      <c r="H714" s="331" t="s">
        <v>983</v>
      </c>
      <c r="I714" s="350" t="s">
        <v>4167</v>
      </c>
      <c r="J714" s="350" t="s">
        <v>207</v>
      </c>
      <c r="K714" s="339" t="s">
        <v>205</v>
      </c>
      <c r="L714" s="339" t="s">
        <v>382</v>
      </c>
      <c r="M714" s="336" t="s">
        <v>1475</v>
      </c>
      <c r="N714" s="338" t="s">
        <v>1827</v>
      </c>
    </row>
    <row r="715" spans="1:14">
      <c r="A715" s="372">
        <v>10713</v>
      </c>
      <c r="B715" s="336" t="s">
        <v>2304</v>
      </c>
      <c r="C715" s="336"/>
      <c r="D715" s="331" t="s">
        <v>1414</v>
      </c>
      <c r="E715" s="331" t="s">
        <v>4168</v>
      </c>
      <c r="F715" s="331" t="s">
        <v>4169</v>
      </c>
      <c r="G715" s="331" t="s">
        <v>147</v>
      </c>
      <c r="H715" s="331" t="s">
        <v>4170</v>
      </c>
      <c r="I715" s="346" t="s">
        <v>4171</v>
      </c>
      <c r="J715" s="346" t="s">
        <v>207</v>
      </c>
      <c r="K715" s="343" t="s">
        <v>257</v>
      </c>
      <c r="L715" s="343" t="s">
        <v>258</v>
      </c>
      <c r="M715" s="342" t="s">
        <v>1414</v>
      </c>
      <c r="N715" s="342" t="s">
        <v>4168</v>
      </c>
    </row>
    <row r="716" spans="1:14">
      <c r="A716" s="372">
        <v>10714</v>
      </c>
      <c r="B716" s="336" t="s">
        <v>2304</v>
      </c>
      <c r="C716" s="336"/>
      <c r="D716" s="331" t="s">
        <v>1097</v>
      </c>
      <c r="E716" s="331" t="s">
        <v>4172</v>
      </c>
      <c r="F716" s="331" t="s">
        <v>4173</v>
      </c>
      <c r="G716" s="331" t="s">
        <v>147</v>
      </c>
      <c r="H716" s="331" t="s">
        <v>4174</v>
      </c>
      <c r="I716" s="346" t="s">
        <v>4175</v>
      </c>
      <c r="J716" s="346" t="s">
        <v>207</v>
      </c>
      <c r="K716" s="343" t="s">
        <v>257</v>
      </c>
      <c r="L716" s="343" t="s">
        <v>258</v>
      </c>
      <c r="M716" s="342" t="s">
        <v>1097</v>
      </c>
      <c r="N716" s="342" t="s">
        <v>4172</v>
      </c>
    </row>
    <row r="717" spans="1:14">
      <c r="A717" s="372">
        <v>10715</v>
      </c>
      <c r="B717" s="336" t="s">
        <v>2304</v>
      </c>
      <c r="C717" s="336"/>
      <c r="D717" s="331" t="s">
        <v>1097</v>
      </c>
      <c r="E717" s="331" t="s">
        <v>4176</v>
      </c>
      <c r="F717" s="331" t="s">
        <v>4177</v>
      </c>
      <c r="G717" s="331" t="s">
        <v>147</v>
      </c>
      <c r="H717" s="331" t="s">
        <v>4178</v>
      </c>
      <c r="I717" s="346" t="s">
        <v>4179</v>
      </c>
      <c r="J717" s="346" t="s">
        <v>207</v>
      </c>
      <c r="K717" s="343" t="s">
        <v>257</v>
      </c>
      <c r="L717" s="343" t="s">
        <v>258</v>
      </c>
      <c r="M717" s="342" t="s">
        <v>1097</v>
      </c>
      <c r="N717" s="342" t="s">
        <v>4176</v>
      </c>
    </row>
    <row r="718" spans="1:14">
      <c r="A718" s="372">
        <v>10716</v>
      </c>
      <c r="B718" s="336" t="s">
        <v>2304</v>
      </c>
      <c r="C718" s="336"/>
      <c r="D718" s="331" t="s">
        <v>595</v>
      </c>
      <c r="E718" s="331" t="s">
        <v>4180</v>
      </c>
      <c r="F718" s="331" t="s">
        <v>4181</v>
      </c>
      <c r="G718" s="331" t="s">
        <v>147</v>
      </c>
      <c r="H718" s="331" t="s">
        <v>4182</v>
      </c>
      <c r="I718" s="346" t="s">
        <v>4183</v>
      </c>
      <c r="J718" s="346" t="s">
        <v>207</v>
      </c>
      <c r="K718" s="343" t="s">
        <v>212</v>
      </c>
      <c r="L718" s="343" t="s">
        <v>325</v>
      </c>
      <c r="M718" s="342" t="s">
        <v>595</v>
      </c>
      <c r="N718" s="342" t="s">
        <v>4180</v>
      </c>
    </row>
    <row r="719" spans="1:14">
      <c r="A719" s="372">
        <v>10717</v>
      </c>
      <c r="B719" s="336" t="s">
        <v>4184</v>
      </c>
      <c r="C719" s="336" t="s">
        <v>4185</v>
      </c>
      <c r="D719" s="331" t="s">
        <v>4186</v>
      </c>
      <c r="E719" s="331" t="s">
        <v>4187</v>
      </c>
      <c r="F719" s="331" t="s">
        <v>4188</v>
      </c>
      <c r="G719" s="331" t="s">
        <v>147</v>
      </c>
      <c r="H719" s="331" t="s">
        <v>4189</v>
      </c>
      <c r="I719" s="350" t="s">
        <v>4190</v>
      </c>
      <c r="J719" s="350" t="s">
        <v>207</v>
      </c>
      <c r="K719" s="339" t="s">
        <v>212</v>
      </c>
      <c r="L719" s="339" t="s">
        <v>325</v>
      </c>
      <c r="M719" s="336" t="s">
        <v>4186</v>
      </c>
      <c r="N719" s="338" t="s">
        <v>4187</v>
      </c>
    </row>
    <row r="720" spans="1:14">
      <c r="A720" s="372">
        <v>10718</v>
      </c>
      <c r="B720" s="336" t="s">
        <v>2304</v>
      </c>
      <c r="C720" s="336"/>
      <c r="D720" s="331" t="s">
        <v>1102</v>
      </c>
      <c r="E720" s="331" t="s">
        <v>4191</v>
      </c>
      <c r="F720" s="331" t="s">
        <v>4192</v>
      </c>
      <c r="G720" s="331" t="s">
        <v>147</v>
      </c>
      <c r="H720" s="331" t="s">
        <v>4193</v>
      </c>
      <c r="I720" s="350" t="s">
        <v>4194</v>
      </c>
      <c r="J720" s="350" t="s">
        <v>207</v>
      </c>
      <c r="K720" s="339" t="s">
        <v>212</v>
      </c>
      <c r="L720" s="339" t="s">
        <v>325</v>
      </c>
      <c r="M720" s="336" t="s">
        <v>1102</v>
      </c>
      <c r="N720" s="338" t="s">
        <v>4191</v>
      </c>
    </row>
    <row r="721" spans="1:14">
      <c r="A721" s="372">
        <v>10719</v>
      </c>
      <c r="B721" s="336" t="s">
        <v>2304</v>
      </c>
      <c r="C721" s="336"/>
      <c r="D721" s="331" t="s">
        <v>326</v>
      </c>
      <c r="E721" s="331" t="s">
        <v>4195</v>
      </c>
      <c r="F721" s="331" t="s">
        <v>4196</v>
      </c>
      <c r="G721" s="331" t="s">
        <v>147</v>
      </c>
      <c r="H721" s="331" t="s">
        <v>4197</v>
      </c>
      <c r="I721" s="350" t="s">
        <v>4198</v>
      </c>
      <c r="J721" s="350" t="s">
        <v>207</v>
      </c>
      <c r="K721" s="339" t="s">
        <v>212</v>
      </c>
      <c r="L721" s="339" t="s">
        <v>325</v>
      </c>
      <c r="M721" s="336" t="s">
        <v>326</v>
      </c>
      <c r="N721" s="338" t="s">
        <v>4195</v>
      </c>
    </row>
    <row r="722" spans="1:14">
      <c r="A722" s="372">
        <v>10720</v>
      </c>
      <c r="B722" s="336" t="s">
        <v>4199</v>
      </c>
      <c r="C722" s="336" t="s">
        <v>4200</v>
      </c>
      <c r="D722" s="331" t="s">
        <v>4186</v>
      </c>
      <c r="E722" s="331" t="s">
        <v>4201</v>
      </c>
      <c r="F722" s="331" t="s">
        <v>4202</v>
      </c>
      <c r="G722" s="331" t="s">
        <v>147</v>
      </c>
      <c r="H722" s="331" t="s">
        <v>4199</v>
      </c>
      <c r="I722" s="350" t="s">
        <v>4203</v>
      </c>
      <c r="J722" s="350" t="s">
        <v>207</v>
      </c>
      <c r="K722" s="339" t="s">
        <v>212</v>
      </c>
      <c r="L722" s="339" t="s">
        <v>325</v>
      </c>
      <c r="M722" s="336" t="s">
        <v>4186</v>
      </c>
      <c r="N722" s="338" t="s">
        <v>4201</v>
      </c>
    </row>
    <row r="723" spans="1:14">
      <c r="A723" s="372">
        <v>10721</v>
      </c>
      <c r="B723" s="336" t="s">
        <v>4204</v>
      </c>
      <c r="C723" s="336" t="s">
        <v>4205</v>
      </c>
      <c r="D723" s="331" t="s">
        <v>326</v>
      </c>
      <c r="E723" s="331" t="s">
        <v>4206</v>
      </c>
      <c r="F723" s="331" t="s">
        <v>4207</v>
      </c>
      <c r="G723" s="331" t="s">
        <v>147</v>
      </c>
      <c r="H723" s="331" t="s">
        <v>4204</v>
      </c>
      <c r="I723" s="350" t="s">
        <v>4205</v>
      </c>
      <c r="J723" s="350" t="s">
        <v>207</v>
      </c>
      <c r="K723" s="339" t="s">
        <v>212</v>
      </c>
      <c r="L723" s="339" t="s">
        <v>325</v>
      </c>
      <c r="M723" s="336" t="s">
        <v>326</v>
      </c>
      <c r="N723" s="338" t="s">
        <v>4206</v>
      </c>
    </row>
    <row r="724" spans="1:14">
      <c r="A724" s="372">
        <v>10722</v>
      </c>
      <c r="B724" s="336" t="s">
        <v>2304</v>
      </c>
      <c r="C724" s="336"/>
      <c r="D724" s="331" t="s">
        <v>587</v>
      </c>
      <c r="E724" s="331" t="s">
        <v>4208</v>
      </c>
      <c r="F724" s="331" t="s">
        <v>4209</v>
      </c>
      <c r="G724" s="331" t="s">
        <v>147</v>
      </c>
      <c r="H724" s="331" t="s">
        <v>4210</v>
      </c>
      <c r="I724" s="350" t="s">
        <v>4211</v>
      </c>
      <c r="J724" s="350" t="s">
        <v>207</v>
      </c>
      <c r="K724" s="339" t="s">
        <v>212</v>
      </c>
      <c r="L724" s="339" t="s">
        <v>220</v>
      </c>
      <c r="M724" s="336" t="s">
        <v>587</v>
      </c>
      <c r="N724" s="338" t="s">
        <v>4208</v>
      </c>
    </row>
    <row r="725" spans="1:14">
      <c r="A725" s="372">
        <v>10723</v>
      </c>
      <c r="B725" s="336" t="s">
        <v>2304</v>
      </c>
      <c r="C725" s="336"/>
      <c r="D725" s="331" t="s">
        <v>481</v>
      </c>
      <c r="E725" s="331" t="s">
        <v>4212</v>
      </c>
      <c r="F725" s="331" t="s">
        <v>4213</v>
      </c>
      <c r="G725" s="331" t="s">
        <v>147</v>
      </c>
      <c r="H725" s="331" t="s">
        <v>4214</v>
      </c>
      <c r="I725" s="346" t="s">
        <v>4215</v>
      </c>
      <c r="J725" s="346" t="s">
        <v>207</v>
      </c>
      <c r="K725" s="343" t="s">
        <v>212</v>
      </c>
      <c r="L725" s="343" t="s">
        <v>220</v>
      </c>
      <c r="M725" s="342" t="s">
        <v>481</v>
      </c>
      <c r="N725" s="342" t="s">
        <v>4212</v>
      </c>
    </row>
    <row r="726" spans="1:14">
      <c r="A726" s="372">
        <v>10724</v>
      </c>
      <c r="B726" s="336" t="s">
        <v>2304</v>
      </c>
      <c r="C726" s="336"/>
      <c r="D726" s="331" t="s">
        <v>233</v>
      </c>
      <c r="E726" s="331" t="s">
        <v>4216</v>
      </c>
      <c r="F726" s="331" t="s">
        <v>4217</v>
      </c>
      <c r="G726" s="331" t="s">
        <v>147</v>
      </c>
      <c r="H726" s="331" t="s">
        <v>4218</v>
      </c>
      <c r="I726" s="346" t="s">
        <v>4219</v>
      </c>
      <c r="J726" s="346" t="s">
        <v>207</v>
      </c>
      <c r="K726" s="343" t="s">
        <v>212</v>
      </c>
      <c r="L726" s="343" t="s">
        <v>220</v>
      </c>
      <c r="M726" s="342" t="s">
        <v>233</v>
      </c>
      <c r="N726" s="342" t="s">
        <v>4216</v>
      </c>
    </row>
    <row r="727" spans="1:14">
      <c r="A727" s="372">
        <v>10725</v>
      </c>
      <c r="B727" s="336" t="s">
        <v>2304</v>
      </c>
      <c r="C727" s="336"/>
      <c r="D727" s="331" t="s">
        <v>231</v>
      </c>
      <c r="E727" s="331" t="s">
        <v>4220</v>
      </c>
      <c r="F727" s="331" t="s">
        <v>4221</v>
      </c>
      <c r="G727" s="331" t="s">
        <v>147</v>
      </c>
      <c r="H727" s="331" t="s">
        <v>4222</v>
      </c>
      <c r="I727" s="346" t="s">
        <v>4223</v>
      </c>
      <c r="J727" s="346" t="s">
        <v>207</v>
      </c>
      <c r="K727" s="343" t="s">
        <v>212</v>
      </c>
      <c r="L727" s="343" t="s">
        <v>220</v>
      </c>
      <c r="M727" s="342" t="s">
        <v>231</v>
      </c>
      <c r="N727" s="342" t="s">
        <v>4220</v>
      </c>
    </row>
    <row r="728" spans="1:14">
      <c r="A728" s="372">
        <v>10726</v>
      </c>
      <c r="B728" s="336" t="s">
        <v>2304</v>
      </c>
      <c r="C728" s="336"/>
      <c r="D728" s="331" t="s">
        <v>481</v>
      </c>
      <c r="E728" s="331" t="s">
        <v>4224</v>
      </c>
      <c r="F728" s="331" t="s">
        <v>4225</v>
      </c>
      <c r="G728" s="331" t="s">
        <v>147</v>
      </c>
      <c r="H728" s="331" t="s">
        <v>4226</v>
      </c>
      <c r="I728" s="346" t="s">
        <v>4227</v>
      </c>
      <c r="J728" s="346" t="s">
        <v>207</v>
      </c>
      <c r="K728" s="343" t="s">
        <v>212</v>
      </c>
      <c r="L728" s="343" t="s">
        <v>220</v>
      </c>
      <c r="M728" s="342" t="s">
        <v>481</v>
      </c>
      <c r="N728" s="342" t="s">
        <v>4224</v>
      </c>
    </row>
    <row r="729" spans="1:14">
      <c r="A729" s="372">
        <v>10727</v>
      </c>
      <c r="B729" s="336" t="s">
        <v>2304</v>
      </c>
      <c r="C729" s="336"/>
      <c r="D729" s="331" t="s">
        <v>231</v>
      </c>
      <c r="E729" s="331" t="s">
        <v>4228</v>
      </c>
      <c r="F729" s="331" t="s">
        <v>4229</v>
      </c>
      <c r="G729" s="331" t="s">
        <v>147</v>
      </c>
      <c r="H729" s="331" t="s">
        <v>4230</v>
      </c>
      <c r="I729" s="346" t="s">
        <v>4231</v>
      </c>
      <c r="J729" s="346" t="s">
        <v>207</v>
      </c>
      <c r="K729" s="343" t="s">
        <v>212</v>
      </c>
      <c r="L729" s="343" t="s">
        <v>220</v>
      </c>
      <c r="M729" s="342" t="s">
        <v>231</v>
      </c>
      <c r="N729" s="342" t="s">
        <v>4228</v>
      </c>
    </row>
    <row r="730" spans="1:14">
      <c r="A730" s="372">
        <v>10728</v>
      </c>
      <c r="B730" s="336" t="s">
        <v>2304</v>
      </c>
      <c r="C730" s="336"/>
      <c r="D730" s="331" t="s">
        <v>231</v>
      </c>
      <c r="E730" s="331" t="s">
        <v>4232</v>
      </c>
      <c r="F730" s="331" t="s">
        <v>4233</v>
      </c>
      <c r="G730" s="331" t="s">
        <v>147</v>
      </c>
      <c r="H730" s="331" t="s">
        <v>4234</v>
      </c>
      <c r="I730" s="350" t="s">
        <v>4235</v>
      </c>
      <c r="J730" s="350" t="s">
        <v>207</v>
      </c>
      <c r="K730" s="339" t="s">
        <v>212</v>
      </c>
      <c r="L730" s="339" t="s">
        <v>220</v>
      </c>
      <c r="M730" s="336" t="s">
        <v>231</v>
      </c>
      <c r="N730" s="338" t="s">
        <v>4232</v>
      </c>
    </row>
    <row r="731" spans="1:14">
      <c r="A731" s="372">
        <v>10729</v>
      </c>
      <c r="B731" s="336" t="s">
        <v>2304</v>
      </c>
      <c r="C731" s="336"/>
      <c r="D731" s="331" t="s">
        <v>4236</v>
      </c>
      <c r="E731" s="331" t="s">
        <v>4237</v>
      </c>
      <c r="F731" s="331" t="s">
        <v>4238</v>
      </c>
      <c r="G731" s="331" t="s">
        <v>147</v>
      </c>
      <c r="H731" s="331" t="s">
        <v>4239</v>
      </c>
      <c r="I731" s="350" t="s">
        <v>4240</v>
      </c>
      <c r="J731" s="350" t="s">
        <v>207</v>
      </c>
      <c r="K731" s="339" t="s">
        <v>212</v>
      </c>
      <c r="L731" s="339" t="s">
        <v>220</v>
      </c>
      <c r="M731" s="336" t="s">
        <v>4236</v>
      </c>
      <c r="N731" s="338" t="s">
        <v>4237</v>
      </c>
    </row>
    <row r="732" spans="1:14">
      <c r="A732" s="372">
        <v>10730</v>
      </c>
      <c r="B732" s="336" t="s">
        <v>2304</v>
      </c>
      <c r="C732" s="336"/>
      <c r="D732" s="331" t="s">
        <v>230</v>
      </c>
      <c r="E732" s="331" t="s">
        <v>4241</v>
      </c>
      <c r="F732" s="331" t="s">
        <v>4242</v>
      </c>
      <c r="G732" s="331" t="s">
        <v>147</v>
      </c>
      <c r="H732" s="331" t="s">
        <v>4243</v>
      </c>
      <c r="I732" s="350" t="s">
        <v>4244</v>
      </c>
      <c r="J732" s="350" t="s">
        <v>207</v>
      </c>
      <c r="K732" s="339" t="s">
        <v>212</v>
      </c>
      <c r="L732" s="339" t="s">
        <v>220</v>
      </c>
      <c r="M732" s="336" t="s">
        <v>230</v>
      </c>
      <c r="N732" s="338" t="s">
        <v>4241</v>
      </c>
    </row>
    <row r="733" spans="1:14">
      <c r="A733" s="372">
        <v>10731</v>
      </c>
      <c r="B733" s="336" t="s">
        <v>2304</v>
      </c>
      <c r="C733" s="336"/>
      <c r="D733" s="331" t="s">
        <v>231</v>
      </c>
      <c r="E733" s="331" t="s">
        <v>4245</v>
      </c>
      <c r="F733" s="331" t="s">
        <v>4246</v>
      </c>
      <c r="G733" s="331" t="s">
        <v>147</v>
      </c>
      <c r="H733" s="331" t="s">
        <v>4247</v>
      </c>
      <c r="I733" s="350" t="s">
        <v>4248</v>
      </c>
      <c r="J733" s="350" t="s">
        <v>207</v>
      </c>
      <c r="K733" s="339" t="s">
        <v>212</v>
      </c>
      <c r="L733" s="339" t="s">
        <v>220</v>
      </c>
      <c r="M733" s="336" t="s">
        <v>231</v>
      </c>
      <c r="N733" s="338" t="s">
        <v>4245</v>
      </c>
    </row>
    <row r="734" spans="1:14">
      <c r="A734" s="372">
        <v>10732</v>
      </c>
      <c r="B734" s="336" t="s">
        <v>2304</v>
      </c>
      <c r="C734" s="336"/>
      <c r="D734" s="331" t="s">
        <v>230</v>
      </c>
      <c r="E734" s="331" t="s">
        <v>4249</v>
      </c>
      <c r="F734" s="331" t="s">
        <v>4250</v>
      </c>
      <c r="G734" s="331" t="s">
        <v>147</v>
      </c>
      <c r="H734" s="331" t="s">
        <v>4251</v>
      </c>
      <c r="I734" s="350" t="s">
        <v>4252</v>
      </c>
      <c r="J734" s="350" t="s">
        <v>207</v>
      </c>
      <c r="K734" s="339" t="s">
        <v>212</v>
      </c>
      <c r="L734" s="339" t="s">
        <v>220</v>
      </c>
      <c r="M734" s="336" t="s">
        <v>230</v>
      </c>
      <c r="N734" s="338" t="s">
        <v>4249</v>
      </c>
    </row>
    <row r="735" spans="1:14">
      <c r="A735" s="372">
        <v>10733</v>
      </c>
      <c r="B735" s="336" t="s">
        <v>2304</v>
      </c>
      <c r="C735" s="336"/>
      <c r="D735" s="331" t="s">
        <v>426</v>
      </c>
      <c r="E735" s="331" t="s">
        <v>4253</v>
      </c>
      <c r="F735" s="331" t="s">
        <v>4254</v>
      </c>
      <c r="G735" s="331" t="s">
        <v>147</v>
      </c>
      <c r="H735" s="331" t="s">
        <v>4255</v>
      </c>
      <c r="I735" s="350" t="s">
        <v>4256</v>
      </c>
      <c r="J735" s="350" t="s">
        <v>207</v>
      </c>
      <c r="K735" s="339" t="s">
        <v>212</v>
      </c>
      <c r="L735" s="339" t="s">
        <v>220</v>
      </c>
      <c r="M735" s="336" t="s">
        <v>426</v>
      </c>
      <c r="N735" s="338" t="s">
        <v>4253</v>
      </c>
    </row>
    <row r="736" spans="1:14">
      <c r="A736" s="372">
        <v>10734</v>
      </c>
      <c r="B736" s="336" t="s">
        <v>4257</v>
      </c>
      <c r="C736" s="336" t="s">
        <v>4258</v>
      </c>
      <c r="D736" s="331" t="s">
        <v>233</v>
      </c>
      <c r="E736" s="331" t="s">
        <v>4259</v>
      </c>
      <c r="F736" s="331" t="s">
        <v>4260</v>
      </c>
      <c r="G736" s="331" t="s">
        <v>147</v>
      </c>
      <c r="H736" s="331" t="s">
        <v>4261</v>
      </c>
      <c r="I736" s="350" t="s">
        <v>4262</v>
      </c>
      <c r="J736" s="350" t="s">
        <v>207</v>
      </c>
      <c r="K736" s="339" t="s">
        <v>212</v>
      </c>
      <c r="L736" s="339" t="s">
        <v>220</v>
      </c>
      <c r="M736" s="336" t="s">
        <v>233</v>
      </c>
      <c r="N736" s="338" t="s">
        <v>4259</v>
      </c>
    </row>
    <row r="737" spans="1:14">
      <c r="A737" s="372">
        <v>10735</v>
      </c>
      <c r="B737" s="336" t="s">
        <v>4263</v>
      </c>
      <c r="C737" s="336" t="s">
        <v>4264</v>
      </c>
      <c r="D737" s="331" t="s">
        <v>228</v>
      </c>
      <c r="E737" s="331" t="s">
        <v>4265</v>
      </c>
      <c r="F737" s="331" t="s">
        <v>4266</v>
      </c>
      <c r="G737" s="331" t="s">
        <v>147</v>
      </c>
      <c r="H737" s="331" t="s">
        <v>4267</v>
      </c>
      <c r="I737" s="350" t="s">
        <v>4264</v>
      </c>
      <c r="J737" s="350" t="s">
        <v>207</v>
      </c>
      <c r="K737" s="339" t="s">
        <v>212</v>
      </c>
      <c r="L737" s="339" t="s">
        <v>220</v>
      </c>
      <c r="M737" s="336" t="s">
        <v>228</v>
      </c>
      <c r="N737" s="338" t="s">
        <v>4265</v>
      </c>
    </row>
    <row r="738" spans="1:14">
      <c r="A738" s="372">
        <v>10736</v>
      </c>
      <c r="B738" s="336" t="s">
        <v>4268</v>
      </c>
      <c r="C738" s="336" t="s">
        <v>4269</v>
      </c>
      <c r="D738" s="331" t="s">
        <v>426</v>
      </c>
      <c r="E738" s="331" t="s">
        <v>4270</v>
      </c>
      <c r="F738" s="331" t="s">
        <v>4271</v>
      </c>
      <c r="G738" s="331" t="s">
        <v>147</v>
      </c>
      <c r="H738" s="331" t="s">
        <v>4272</v>
      </c>
      <c r="I738" s="350" t="s">
        <v>4273</v>
      </c>
      <c r="J738" s="350" t="s">
        <v>207</v>
      </c>
      <c r="K738" s="339" t="s">
        <v>212</v>
      </c>
      <c r="L738" s="339" t="s">
        <v>220</v>
      </c>
      <c r="M738" s="336" t="s">
        <v>426</v>
      </c>
      <c r="N738" s="338" t="s">
        <v>4270</v>
      </c>
    </row>
    <row r="739" spans="1:14">
      <c r="A739" s="372">
        <v>10737</v>
      </c>
      <c r="B739" s="336" t="s">
        <v>2304</v>
      </c>
      <c r="C739" s="336"/>
      <c r="D739" s="331" t="s">
        <v>222</v>
      </c>
      <c r="E739" s="331" t="s">
        <v>4274</v>
      </c>
      <c r="F739" s="331" t="s">
        <v>4275</v>
      </c>
      <c r="G739" s="331" t="s">
        <v>147</v>
      </c>
      <c r="H739" s="331" t="s">
        <v>4276</v>
      </c>
      <c r="I739" s="346" t="s">
        <v>4277</v>
      </c>
      <c r="J739" s="346" t="s">
        <v>207</v>
      </c>
      <c r="K739" s="343" t="s">
        <v>212</v>
      </c>
      <c r="L739" s="343" t="s">
        <v>220</v>
      </c>
      <c r="M739" s="342" t="s">
        <v>222</v>
      </c>
      <c r="N739" s="342" t="s">
        <v>4274</v>
      </c>
    </row>
    <row r="740" spans="1:14">
      <c r="A740" s="372">
        <v>10738</v>
      </c>
      <c r="B740" s="336" t="s">
        <v>2304</v>
      </c>
      <c r="C740" s="336"/>
      <c r="D740" s="331" t="s">
        <v>222</v>
      </c>
      <c r="E740" s="331" t="s">
        <v>4278</v>
      </c>
      <c r="F740" s="331" t="s">
        <v>4279</v>
      </c>
      <c r="G740" s="331" t="s">
        <v>147</v>
      </c>
      <c r="H740" s="331" t="s">
        <v>4280</v>
      </c>
      <c r="I740" s="346" t="s">
        <v>4281</v>
      </c>
      <c r="J740" s="346" t="s">
        <v>207</v>
      </c>
      <c r="K740" s="343" t="s">
        <v>212</v>
      </c>
      <c r="L740" s="343" t="s">
        <v>220</v>
      </c>
      <c r="M740" s="342" t="s">
        <v>222</v>
      </c>
      <c r="N740" s="342" t="s">
        <v>4278</v>
      </c>
    </row>
    <row r="741" spans="1:14">
      <c r="A741" s="372">
        <v>10739</v>
      </c>
      <c r="B741" s="336" t="s">
        <v>2304</v>
      </c>
      <c r="C741" s="336"/>
      <c r="D741" s="331" t="s">
        <v>228</v>
      </c>
      <c r="E741" s="331" t="s">
        <v>4282</v>
      </c>
      <c r="F741" s="331" t="s">
        <v>4283</v>
      </c>
      <c r="G741" s="331" t="s">
        <v>147</v>
      </c>
      <c r="H741" s="331" t="s">
        <v>4284</v>
      </c>
      <c r="I741" s="346" t="s">
        <v>4285</v>
      </c>
      <c r="J741" s="346" t="s">
        <v>207</v>
      </c>
      <c r="K741" s="343" t="s">
        <v>212</v>
      </c>
      <c r="L741" s="343" t="s">
        <v>220</v>
      </c>
      <c r="M741" s="342" t="s">
        <v>228</v>
      </c>
      <c r="N741" s="342" t="s">
        <v>4282</v>
      </c>
    </row>
    <row r="742" spans="1:14">
      <c r="A742" s="372">
        <v>10740</v>
      </c>
      <c r="B742" s="336" t="s">
        <v>2304</v>
      </c>
      <c r="C742" s="336"/>
      <c r="D742" s="331" t="s">
        <v>228</v>
      </c>
      <c r="E742" s="331" t="s">
        <v>4286</v>
      </c>
      <c r="F742" s="331" t="s">
        <v>4287</v>
      </c>
      <c r="G742" s="331" t="s">
        <v>147</v>
      </c>
      <c r="H742" s="331" t="s">
        <v>4288</v>
      </c>
      <c r="I742" s="350" t="s">
        <v>4289</v>
      </c>
      <c r="J742" s="350" t="s">
        <v>207</v>
      </c>
      <c r="K742" s="339" t="s">
        <v>212</v>
      </c>
      <c r="L742" s="339" t="s">
        <v>220</v>
      </c>
      <c r="M742" s="336" t="s">
        <v>228</v>
      </c>
      <c r="N742" s="338" t="s">
        <v>4286</v>
      </c>
    </row>
    <row r="743" spans="1:14">
      <c r="A743" s="372">
        <v>10741</v>
      </c>
      <c r="B743" s="336" t="s">
        <v>2304</v>
      </c>
      <c r="C743" s="336"/>
      <c r="D743" s="331" t="s">
        <v>228</v>
      </c>
      <c r="E743" s="331" t="s">
        <v>4290</v>
      </c>
      <c r="F743" s="331" t="s">
        <v>4291</v>
      </c>
      <c r="G743" s="331" t="s">
        <v>147</v>
      </c>
      <c r="H743" s="331" t="s">
        <v>4292</v>
      </c>
      <c r="I743" s="350" t="s">
        <v>4293</v>
      </c>
      <c r="J743" s="350" t="s">
        <v>207</v>
      </c>
      <c r="K743" s="339" t="s">
        <v>212</v>
      </c>
      <c r="L743" s="339" t="s">
        <v>220</v>
      </c>
      <c r="M743" s="336" t="s">
        <v>228</v>
      </c>
      <c r="N743" s="338" t="s">
        <v>4290</v>
      </c>
    </row>
    <row r="744" spans="1:14">
      <c r="A744" s="372">
        <v>10742</v>
      </c>
      <c r="B744" s="336" t="s">
        <v>2304</v>
      </c>
      <c r="C744" s="336"/>
      <c r="D744" s="331" t="s">
        <v>231</v>
      </c>
      <c r="E744" s="331" t="s">
        <v>4294</v>
      </c>
      <c r="F744" s="331" t="s">
        <v>4295</v>
      </c>
      <c r="G744" s="331" t="s">
        <v>147</v>
      </c>
      <c r="H744" s="331" t="s">
        <v>4296</v>
      </c>
      <c r="I744" s="350" t="s">
        <v>4297</v>
      </c>
      <c r="J744" s="350" t="s">
        <v>207</v>
      </c>
      <c r="K744" s="339" t="s">
        <v>212</v>
      </c>
      <c r="L744" s="339" t="s">
        <v>220</v>
      </c>
      <c r="M744" s="336" t="s">
        <v>231</v>
      </c>
      <c r="N744" s="338" t="s">
        <v>4294</v>
      </c>
    </row>
    <row r="745" spans="1:14">
      <c r="A745" s="372">
        <v>10743</v>
      </c>
      <c r="B745" s="336" t="s">
        <v>2304</v>
      </c>
      <c r="C745" s="336"/>
      <c r="D745" s="331" t="s">
        <v>222</v>
      </c>
      <c r="E745" s="331" t="s">
        <v>4298</v>
      </c>
      <c r="F745" s="331" t="s">
        <v>4299</v>
      </c>
      <c r="G745" s="331" t="s">
        <v>147</v>
      </c>
      <c r="H745" s="331" t="s">
        <v>4300</v>
      </c>
      <c r="I745" s="346" t="s">
        <v>4301</v>
      </c>
      <c r="J745" s="346" t="s">
        <v>207</v>
      </c>
      <c r="K745" s="343" t="s">
        <v>212</v>
      </c>
      <c r="L745" s="343" t="s">
        <v>220</v>
      </c>
      <c r="M745" s="342" t="s">
        <v>222</v>
      </c>
      <c r="N745" s="342" t="s">
        <v>4298</v>
      </c>
    </row>
    <row r="746" spans="1:14">
      <c r="A746" s="372">
        <v>10744</v>
      </c>
      <c r="B746" s="336" t="s">
        <v>2304</v>
      </c>
      <c r="C746" s="336"/>
      <c r="D746" s="331" t="s">
        <v>727</v>
      </c>
      <c r="E746" s="331" t="s">
        <v>4302</v>
      </c>
      <c r="F746" s="331" t="s">
        <v>4303</v>
      </c>
      <c r="G746" s="331" t="s">
        <v>147</v>
      </c>
      <c r="H746" s="331" t="s">
        <v>4304</v>
      </c>
      <c r="I746" s="350" t="s">
        <v>4305</v>
      </c>
      <c r="J746" s="350" t="s">
        <v>207</v>
      </c>
      <c r="K746" s="339" t="s">
        <v>212</v>
      </c>
      <c r="L746" s="339" t="s">
        <v>220</v>
      </c>
      <c r="M746" s="336" t="s">
        <v>727</v>
      </c>
      <c r="N746" s="338" t="s">
        <v>4302</v>
      </c>
    </row>
    <row r="747" spans="1:14">
      <c r="A747" s="372">
        <v>10745</v>
      </c>
      <c r="B747" s="336" t="s">
        <v>2304</v>
      </c>
      <c r="C747" s="336"/>
      <c r="D747" s="331" t="s">
        <v>231</v>
      </c>
      <c r="E747" s="331" t="s">
        <v>4306</v>
      </c>
      <c r="F747" s="331" t="s">
        <v>4307</v>
      </c>
      <c r="G747" s="331" t="s">
        <v>147</v>
      </c>
      <c r="H747" s="331" t="s">
        <v>4308</v>
      </c>
      <c r="I747" s="350" t="s">
        <v>4309</v>
      </c>
      <c r="J747" s="350" t="s">
        <v>207</v>
      </c>
      <c r="K747" s="339" t="s">
        <v>212</v>
      </c>
      <c r="L747" s="339" t="s">
        <v>220</v>
      </c>
      <c r="M747" s="336" t="s">
        <v>231</v>
      </c>
      <c r="N747" s="338" t="s">
        <v>4306</v>
      </c>
    </row>
    <row r="748" spans="1:14">
      <c r="A748" s="372">
        <v>10746</v>
      </c>
      <c r="B748" s="336" t="s">
        <v>2304</v>
      </c>
      <c r="C748" s="336"/>
      <c r="D748" s="331" t="s">
        <v>1420</v>
      </c>
      <c r="E748" s="331" t="s">
        <v>4310</v>
      </c>
      <c r="F748" s="331" t="s">
        <v>4311</v>
      </c>
      <c r="G748" s="331" t="s">
        <v>147</v>
      </c>
      <c r="H748" s="331" t="s">
        <v>4312</v>
      </c>
      <c r="I748" s="350" t="s">
        <v>4313</v>
      </c>
      <c r="J748" s="350" t="s">
        <v>207</v>
      </c>
      <c r="K748" s="339" t="s">
        <v>212</v>
      </c>
      <c r="L748" s="339" t="s">
        <v>220</v>
      </c>
      <c r="M748" s="336" t="s">
        <v>1420</v>
      </c>
      <c r="N748" s="338" t="s">
        <v>4310</v>
      </c>
    </row>
    <row r="749" spans="1:14">
      <c r="A749" s="372">
        <v>10747</v>
      </c>
      <c r="B749" s="336" t="s">
        <v>2304</v>
      </c>
      <c r="C749" s="336"/>
      <c r="D749" s="331" t="s">
        <v>231</v>
      </c>
      <c r="E749" s="331" t="s">
        <v>4314</v>
      </c>
      <c r="F749" s="331" t="s">
        <v>4315</v>
      </c>
      <c r="G749" s="331" t="s">
        <v>147</v>
      </c>
      <c r="H749" s="331" t="s">
        <v>4316</v>
      </c>
      <c r="I749" s="350" t="s">
        <v>4317</v>
      </c>
      <c r="J749" s="350" t="s">
        <v>207</v>
      </c>
      <c r="K749" s="339" t="s">
        <v>212</v>
      </c>
      <c r="L749" s="339" t="s">
        <v>220</v>
      </c>
      <c r="M749" s="336" t="s">
        <v>231</v>
      </c>
      <c r="N749" s="338" t="s">
        <v>4314</v>
      </c>
    </row>
    <row r="750" spans="1:14">
      <c r="A750" s="372">
        <v>10748</v>
      </c>
      <c r="B750" s="336" t="s">
        <v>2304</v>
      </c>
      <c r="C750" s="336"/>
      <c r="D750" s="331" t="s">
        <v>233</v>
      </c>
      <c r="E750" s="331" t="s">
        <v>4318</v>
      </c>
      <c r="F750" s="331" t="s">
        <v>4319</v>
      </c>
      <c r="G750" s="331" t="s">
        <v>147</v>
      </c>
      <c r="H750" s="331" t="s">
        <v>4320</v>
      </c>
      <c r="I750" s="350" t="s">
        <v>4321</v>
      </c>
      <c r="J750" s="350" t="s">
        <v>207</v>
      </c>
      <c r="K750" s="339" t="s">
        <v>212</v>
      </c>
      <c r="L750" s="339" t="s">
        <v>220</v>
      </c>
      <c r="M750" s="336" t="s">
        <v>233</v>
      </c>
      <c r="N750" s="338" t="s">
        <v>4318</v>
      </c>
    </row>
    <row r="751" spans="1:14">
      <c r="A751" s="372">
        <v>10749</v>
      </c>
      <c r="B751" s="336" t="s">
        <v>2304</v>
      </c>
      <c r="C751" s="336"/>
      <c r="D751" s="331" t="s">
        <v>597</v>
      </c>
      <c r="E751" s="331" t="s">
        <v>4322</v>
      </c>
      <c r="F751" s="331" t="s">
        <v>4323</v>
      </c>
      <c r="G751" s="331" t="s">
        <v>147</v>
      </c>
      <c r="H751" s="331" t="s">
        <v>4324</v>
      </c>
      <c r="I751" s="350" t="s">
        <v>4325</v>
      </c>
      <c r="J751" s="350" t="s">
        <v>207</v>
      </c>
      <c r="K751" s="339" t="s">
        <v>212</v>
      </c>
      <c r="L751" s="339" t="s">
        <v>220</v>
      </c>
      <c r="M751" s="336" t="s">
        <v>597</v>
      </c>
      <c r="N751" s="338" t="s">
        <v>4322</v>
      </c>
    </row>
    <row r="752" spans="1:14">
      <c r="A752" s="372">
        <v>10750</v>
      </c>
      <c r="B752" s="336" t="s">
        <v>2304</v>
      </c>
      <c r="C752" s="336"/>
      <c r="D752" s="331" t="s">
        <v>727</v>
      </c>
      <c r="E752" s="331" t="s">
        <v>4326</v>
      </c>
      <c r="F752" s="331" t="s">
        <v>4327</v>
      </c>
      <c r="G752" s="331" t="s">
        <v>147</v>
      </c>
      <c r="H752" s="331" t="s">
        <v>4328</v>
      </c>
      <c r="I752" s="346" t="s">
        <v>4329</v>
      </c>
      <c r="J752" s="346" t="s">
        <v>207</v>
      </c>
      <c r="K752" s="343" t="s">
        <v>212</v>
      </c>
      <c r="L752" s="343" t="s">
        <v>220</v>
      </c>
      <c r="M752" s="342" t="s">
        <v>727</v>
      </c>
      <c r="N752" s="342" t="s">
        <v>4326</v>
      </c>
    </row>
    <row r="753" spans="1:14">
      <c r="A753" s="372">
        <v>10751</v>
      </c>
      <c r="B753" s="336" t="s">
        <v>2304</v>
      </c>
      <c r="C753" s="336"/>
      <c r="D753" s="328" t="s">
        <v>481</v>
      </c>
      <c r="E753" s="328" t="s">
        <v>4330</v>
      </c>
      <c r="F753" s="328" t="s">
        <v>4331</v>
      </c>
      <c r="G753" s="328" t="s">
        <v>147</v>
      </c>
      <c r="H753" s="328" t="s">
        <v>4332</v>
      </c>
      <c r="I753" s="329" t="s">
        <v>4333</v>
      </c>
      <c r="J753" s="329" t="s">
        <v>207</v>
      </c>
      <c r="K753" s="330" t="s">
        <v>212</v>
      </c>
      <c r="L753" s="330" t="s">
        <v>220</v>
      </c>
      <c r="M753" s="329" t="s">
        <v>481</v>
      </c>
      <c r="N753" s="329" t="s">
        <v>4330</v>
      </c>
    </row>
    <row r="754" spans="1:14">
      <c r="A754" s="372">
        <v>10752</v>
      </c>
      <c r="B754" s="336" t="s">
        <v>4334</v>
      </c>
      <c r="C754" s="336" t="s">
        <v>4335</v>
      </c>
      <c r="D754" s="331" t="s">
        <v>481</v>
      </c>
      <c r="E754" s="331" t="s">
        <v>4336</v>
      </c>
      <c r="F754" s="331" t="s">
        <v>4337</v>
      </c>
      <c r="G754" s="331" t="s">
        <v>147</v>
      </c>
      <c r="H754" s="331" t="s">
        <v>4334</v>
      </c>
      <c r="I754" s="350" t="s">
        <v>4335</v>
      </c>
      <c r="J754" s="350" t="s">
        <v>207</v>
      </c>
      <c r="K754" s="339" t="s">
        <v>212</v>
      </c>
      <c r="L754" s="339" t="s">
        <v>220</v>
      </c>
      <c r="M754" s="336" t="s">
        <v>481</v>
      </c>
      <c r="N754" s="338" t="s">
        <v>4336</v>
      </c>
    </row>
    <row r="755" spans="1:14">
      <c r="A755" s="372">
        <v>10753</v>
      </c>
      <c r="B755" s="336" t="s">
        <v>2304</v>
      </c>
      <c r="C755" s="336"/>
      <c r="D755" s="331" t="s">
        <v>231</v>
      </c>
      <c r="E755" s="331" t="s">
        <v>4338</v>
      </c>
      <c r="F755" s="331" t="s">
        <v>4339</v>
      </c>
      <c r="G755" s="331" t="s">
        <v>147</v>
      </c>
      <c r="H755" s="331" t="s">
        <v>4340</v>
      </c>
      <c r="I755" s="350" t="s">
        <v>4341</v>
      </c>
      <c r="J755" s="350" t="s">
        <v>207</v>
      </c>
      <c r="K755" s="339" t="s">
        <v>212</v>
      </c>
      <c r="L755" s="339" t="s">
        <v>220</v>
      </c>
      <c r="M755" s="336" t="s">
        <v>231</v>
      </c>
      <c r="N755" s="338" t="s">
        <v>4338</v>
      </c>
    </row>
    <row r="756" spans="1:14">
      <c r="A756" s="372">
        <v>10754</v>
      </c>
      <c r="B756" s="336" t="s">
        <v>2304</v>
      </c>
      <c r="C756" s="336"/>
      <c r="D756" s="331" t="s">
        <v>481</v>
      </c>
      <c r="E756" s="331" t="s">
        <v>4342</v>
      </c>
      <c r="F756" s="331" t="s">
        <v>4343</v>
      </c>
      <c r="G756" s="331" t="s">
        <v>147</v>
      </c>
      <c r="H756" s="331" t="s">
        <v>4344</v>
      </c>
      <c r="I756" s="350" t="s">
        <v>4345</v>
      </c>
      <c r="J756" s="350" t="s">
        <v>207</v>
      </c>
      <c r="K756" s="339" t="s">
        <v>212</v>
      </c>
      <c r="L756" s="339" t="s">
        <v>220</v>
      </c>
      <c r="M756" s="336" t="s">
        <v>481</v>
      </c>
      <c r="N756" s="338" t="s">
        <v>4342</v>
      </c>
    </row>
    <row r="757" spans="1:14">
      <c r="A757" s="372">
        <v>10755</v>
      </c>
      <c r="B757" s="336" t="s">
        <v>2304</v>
      </c>
      <c r="C757" s="336"/>
      <c r="D757" s="331" t="s">
        <v>228</v>
      </c>
      <c r="E757" s="331" t="s">
        <v>4346</v>
      </c>
      <c r="F757" s="331" t="s">
        <v>4347</v>
      </c>
      <c r="G757" s="331" t="s">
        <v>147</v>
      </c>
      <c r="H757" s="331" t="s">
        <v>4348</v>
      </c>
      <c r="I757" s="346" t="s">
        <v>4349</v>
      </c>
      <c r="J757" s="346" t="s">
        <v>207</v>
      </c>
      <c r="K757" s="343" t="s">
        <v>212</v>
      </c>
      <c r="L757" s="343" t="s">
        <v>220</v>
      </c>
      <c r="M757" s="342" t="s">
        <v>228</v>
      </c>
      <c r="N757" s="342" t="s">
        <v>4350</v>
      </c>
    </row>
    <row r="758" spans="1:14">
      <c r="A758" s="372">
        <v>10756</v>
      </c>
      <c r="B758" s="336" t="s">
        <v>2304</v>
      </c>
      <c r="C758" s="336"/>
      <c r="D758" s="331" t="s">
        <v>231</v>
      </c>
      <c r="E758" s="331" t="s">
        <v>4351</v>
      </c>
      <c r="F758" s="331" t="s">
        <v>4352</v>
      </c>
      <c r="G758" s="331" t="s">
        <v>147</v>
      </c>
      <c r="H758" s="331" t="s">
        <v>4353</v>
      </c>
      <c r="I758" s="350" t="s">
        <v>4354</v>
      </c>
      <c r="J758" s="350" t="s">
        <v>207</v>
      </c>
      <c r="K758" s="339" t="s">
        <v>212</v>
      </c>
      <c r="L758" s="339" t="s">
        <v>220</v>
      </c>
      <c r="M758" s="336" t="s">
        <v>231</v>
      </c>
      <c r="N758" s="338" t="s">
        <v>4351</v>
      </c>
    </row>
    <row r="759" spans="1:14">
      <c r="A759" s="372">
        <v>10757</v>
      </c>
      <c r="B759" s="336" t="s">
        <v>2304</v>
      </c>
      <c r="C759" s="336"/>
      <c r="D759" s="331" t="s">
        <v>231</v>
      </c>
      <c r="E759" s="331" t="s">
        <v>4355</v>
      </c>
      <c r="F759" s="331" t="s">
        <v>4356</v>
      </c>
      <c r="G759" s="331" t="s">
        <v>147</v>
      </c>
      <c r="H759" s="331" t="s">
        <v>4357</v>
      </c>
      <c r="I759" s="350" t="s">
        <v>4358</v>
      </c>
      <c r="J759" s="350" t="s">
        <v>207</v>
      </c>
      <c r="K759" s="339" t="s">
        <v>212</v>
      </c>
      <c r="L759" s="339" t="s">
        <v>220</v>
      </c>
      <c r="M759" s="336" t="s">
        <v>231</v>
      </c>
      <c r="N759" s="338" t="s">
        <v>4355</v>
      </c>
    </row>
    <row r="760" spans="1:14">
      <c r="A760" s="372">
        <v>10758</v>
      </c>
      <c r="B760" s="336" t="s">
        <v>4359</v>
      </c>
      <c r="C760" s="336" t="s">
        <v>4360</v>
      </c>
      <c r="D760" s="331" t="s">
        <v>228</v>
      </c>
      <c r="E760" s="331" t="s">
        <v>4361</v>
      </c>
      <c r="F760" s="331" t="s">
        <v>4362</v>
      </c>
      <c r="G760" s="331" t="s">
        <v>147</v>
      </c>
      <c r="H760" s="331" t="s">
        <v>4363</v>
      </c>
      <c r="I760" s="350" t="s">
        <v>4364</v>
      </c>
      <c r="J760" s="350" t="s">
        <v>207</v>
      </c>
      <c r="K760" s="339" t="s">
        <v>212</v>
      </c>
      <c r="L760" s="339" t="s">
        <v>220</v>
      </c>
      <c r="M760" s="336" t="s">
        <v>228</v>
      </c>
      <c r="N760" s="338" t="s">
        <v>4361</v>
      </c>
    </row>
    <row r="761" spans="1:14">
      <c r="A761" s="372">
        <v>10759</v>
      </c>
      <c r="B761" s="336" t="s">
        <v>2304</v>
      </c>
      <c r="C761" s="336"/>
      <c r="D761" s="331" t="s">
        <v>597</v>
      </c>
      <c r="E761" s="331" t="s">
        <v>4365</v>
      </c>
      <c r="F761" s="331" t="s">
        <v>4366</v>
      </c>
      <c r="G761" s="331" t="s">
        <v>147</v>
      </c>
      <c r="H761" s="331" t="s">
        <v>4367</v>
      </c>
      <c r="I761" s="350" t="s">
        <v>4368</v>
      </c>
      <c r="J761" s="350" t="s">
        <v>207</v>
      </c>
      <c r="K761" s="339" t="s">
        <v>212</v>
      </c>
      <c r="L761" s="339" t="s">
        <v>220</v>
      </c>
      <c r="M761" s="336" t="s">
        <v>597</v>
      </c>
      <c r="N761" s="338" t="s">
        <v>4365</v>
      </c>
    </row>
    <row r="762" spans="1:14">
      <c r="A762" s="372">
        <v>10760</v>
      </c>
      <c r="B762" s="336" t="s">
        <v>2304</v>
      </c>
      <c r="C762" s="336"/>
      <c r="D762" s="331" t="s">
        <v>481</v>
      </c>
      <c r="E762" s="331" t="s">
        <v>4369</v>
      </c>
      <c r="F762" s="331" t="s">
        <v>4370</v>
      </c>
      <c r="G762" s="331" t="s">
        <v>147</v>
      </c>
      <c r="H762" s="331" t="s">
        <v>4371</v>
      </c>
      <c r="I762" s="350" t="s">
        <v>4372</v>
      </c>
      <c r="J762" s="350" t="s">
        <v>207</v>
      </c>
      <c r="K762" s="339" t="s">
        <v>212</v>
      </c>
      <c r="L762" s="339" t="s">
        <v>220</v>
      </c>
      <c r="M762" s="336" t="s">
        <v>481</v>
      </c>
      <c r="N762" s="338" t="s">
        <v>4369</v>
      </c>
    </row>
    <row r="763" spans="1:14">
      <c r="A763" s="372">
        <v>10761</v>
      </c>
      <c r="B763" s="336" t="s">
        <v>2304</v>
      </c>
      <c r="C763" s="336"/>
      <c r="D763" s="331" t="s">
        <v>233</v>
      </c>
      <c r="E763" s="331" t="s">
        <v>4373</v>
      </c>
      <c r="F763" s="331" t="s">
        <v>4374</v>
      </c>
      <c r="G763" s="331" t="s">
        <v>147</v>
      </c>
      <c r="H763" s="331" t="s">
        <v>4375</v>
      </c>
      <c r="I763" s="350" t="s">
        <v>4376</v>
      </c>
      <c r="J763" s="350" t="s">
        <v>207</v>
      </c>
      <c r="K763" s="339" t="s">
        <v>212</v>
      </c>
      <c r="L763" s="339" t="s">
        <v>220</v>
      </c>
      <c r="M763" s="336" t="s">
        <v>233</v>
      </c>
      <c r="N763" s="338" t="s">
        <v>4373</v>
      </c>
    </row>
    <row r="764" spans="1:14">
      <c r="A764" s="372">
        <v>10762</v>
      </c>
      <c r="B764" s="336" t="s">
        <v>2304</v>
      </c>
      <c r="C764" s="336"/>
      <c r="D764" s="331" t="s">
        <v>4377</v>
      </c>
      <c r="E764" s="331" t="s">
        <v>4378</v>
      </c>
      <c r="F764" s="331" t="s">
        <v>4379</v>
      </c>
      <c r="G764" s="331" t="s">
        <v>147</v>
      </c>
      <c r="H764" s="331" t="s">
        <v>4380</v>
      </c>
      <c r="I764" s="346" t="s">
        <v>4381</v>
      </c>
      <c r="J764" s="346" t="s">
        <v>207</v>
      </c>
      <c r="K764" s="343" t="s">
        <v>212</v>
      </c>
      <c r="L764" s="343" t="s">
        <v>220</v>
      </c>
      <c r="M764" s="342" t="s">
        <v>4377</v>
      </c>
      <c r="N764" s="342" t="s">
        <v>4378</v>
      </c>
    </row>
    <row r="765" spans="1:14">
      <c r="A765" s="372">
        <v>10763</v>
      </c>
      <c r="B765" s="336" t="s">
        <v>2304</v>
      </c>
      <c r="C765" s="336"/>
      <c r="D765" s="331" t="s">
        <v>2581</v>
      </c>
      <c r="E765" s="331" t="s">
        <v>2304</v>
      </c>
      <c r="F765" s="331" t="s">
        <v>4382</v>
      </c>
      <c r="G765" s="331" t="s">
        <v>147</v>
      </c>
      <c r="H765" s="331" t="s">
        <v>4383</v>
      </c>
      <c r="I765" s="346" t="s">
        <v>4384</v>
      </c>
      <c r="J765" s="346" t="s">
        <v>207</v>
      </c>
      <c r="K765" s="343" t="s">
        <v>212</v>
      </c>
      <c r="L765" s="343" t="s">
        <v>220</v>
      </c>
      <c r="M765" s="342" t="s">
        <v>231</v>
      </c>
      <c r="N765" s="342" t="s">
        <v>4385</v>
      </c>
    </row>
    <row r="766" spans="1:14">
      <c r="A766" s="372">
        <v>10764</v>
      </c>
      <c r="B766" s="336" t="s">
        <v>2304</v>
      </c>
      <c r="C766" s="336"/>
      <c r="D766" s="331" t="s">
        <v>481</v>
      </c>
      <c r="E766" s="331" t="s">
        <v>4386</v>
      </c>
      <c r="F766" s="331" t="s">
        <v>4387</v>
      </c>
      <c r="G766" s="331" t="s">
        <v>147</v>
      </c>
      <c r="H766" s="331" t="s">
        <v>4388</v>
      </c>
      <c r="I766" s="346" t="s">
        <v>4389</v>
      </c>
      <c r="J766" s="346" t="s">
        <v>207</v>
      </c>
      <c r="K766" s="343" t="s">
        <v>212</v>
      </c>
      <c r="L766" s="343" t="s">
        <v>220</v>
      </c>
      <c r="M766" s="342" t="s">
        <v>481</v>
      </c>
      <c r="N766" s="342" t="s">
        <v>4386</v>
      </c>
    </row>
    <row r="767" spans="1:14">
      <c r="A767" s="372">
        <v>10765</v>
      </c>
      <c r="B767" s="336" t="s">
        <v>4390</v>
      </c>
      <c r="C767" s="336" t="s">
        <v>4391</v>
      </c>
      <c r="D767" s="331" t="s">
        <v>233</v>
      </c>
      <c r="E767" s="331" t="s">
        <v>4392</v>
      </c>
      <c r="F767" s="331" t="s">
        <v>4393</v>
      </c>
      <c r="G767" s="331" t="s">
        <v>147</v>
      </c>
      <c r="H767" s="331" t="s">
        <v>4394</v>
      </c>
      <c r="I767" s="346" t="s">
        <v>4395</v>
      </c>
      <c r="J767" s="346" t="s">
        <v>207</v>
      </c>
      <c r="K767" s="343" t="s">
        <v>212</v>
      </c>
      <c r="L767" s="343" t="s">
        <v>220</v>
      </c>
      <c r="M767" s="342" t="s">
        <v>233</v>
      </c>
      <c r="N767" s="342" t="s">
        <v>4392</v>
      </c>
    </row>
    <row r="768" spans="1:14">
      <c r="A768" s="372">
        <v>10766</v>
      </c>
      <c r="B768" s="336" t="s">
        <v>4396</v>
      </c>
      <c r="C768" s="336" t="s">
        <v>4397</v>
      </c>
      <c r="D768" s="331" t="s">
        <v>234</v>
      </c>
      <c r="E768" s="331" t="s">
        <v>4398</v>
      </c>
      <c r="F768" s="331" t="s">
        <v>4399</v>
      </c>
      <c r="G768" s="331" t="s">
        <v>147</v>
      </c>
      <c r="H768" s="331" t="s">
        <v>4396</v>
      </c>
      <c r="I768" s="346" t="s">
        <v>4400</v>
      </c>
      <c r="J768" s="346" t="s">
        <v>207</v>
      </c>
      <c r="K768" s="343" t="s">
        <v>212</v>
      </c>
      <c r="L768" s="343" t="s">
        <v>220</v>
      </c>
      <c r="M768" s="342" t="s">
        <v>234</v>
      </c>
      <c r="N768" s="342" t="s">
        <v>4398</v>
      </c>
    </row>
    <row r="769" spans="1:14">
      <c r="A769" s="372">
        <v>10767</v>
      </c>
      <c r="B769" s="336" t="s">
        <v>2304</v>
      </c>
      <c r="C769" s="336"/>
      <c r="D769" s="331" t="s">
        <v>234</v>
      </c>
      <c r="E769" s="331" t="s">
        <v>4401</v>
      </c>
      <c r="F769" s="331" t="s">
        <v>4402</v>
      </c>
      <c r="G769" s="331" t="s">
        <v>147</v>
      </c>
      <c r="H769" s="331" t="s">
        <v>4403</v>
      </c>
      <c r="I769" s="346" t="s">
        <v>4404</v>
      </c>
      <c r="J769" s="346" t="s">
        <v>207</v>
      </c>
      <c r="K769" s="343" t="s">
        <v>212</v>
      </c>
      <c r="L769" s="343" t="s">
        <v>220</v>
      </c>
      <c r="M769" s="342" t="s">
        <v>234</v>
      </c>
      <c r="N769" s="342" t="s">
        <v>4401</v>
      </c>
    </row>
    <row r="770" spans="1:14">
      <c r="A770" s="372">
        <v>10768</v>
      </c>
      <c r="B770" s="336" t="s">
        <v>4405</v>
      </c>
      <c r="C770" s="336" t="s">
        <v>4406</v>
      </c>
      <c r="D770" s="331" t="s">
        <v>233</v>
      </c>
      <c r="E770" s="331" t="s">
        <v>4407</v>
      </c>
      <c r="F770" s="331" t="s">
        <v>4408</v>
      </c>
      <c r="G770" s="331" t="s">
        <v>147</v>
      </c>
      <c r="H770" s="331" t="s">
        <v>4405</v>
      </c>
      <c r="I770" s="350" t="s">
        <v>4406</v>
      </c>
      <c r="J770" s="350" t="s">
        <v>207</v>
      </c>
      <c r="K770" s="339" t="s">
        <v>212</v>
      </c>
      <c r="L770" s="339" t="s">
        <v>220</v>
      </c>
      <c r="M770" s="336" t="s">
        <v>233</v>
      </c>
      <c r="N770" s="338" t="s">
        <v>4407</v>
      </c>
    </row>
    <row r="771" spans="1:14">
      <c r="A771" s="372">
        <v>10769</v>
      </c>
      <c r="B771" s="336" t="s">
        <v>4409</v>
      </c>
      <c r="C771" s="336" t="s">
        <v>4410</v>
      </c>
      <c r="D771" s="331" t="s">
        <v>1420</v>
      </c>
      <c r="E771" s="331" t="s">
        <v>4411</v>
      </c>
      <c r="F771" s="331" t="s">
        <v>4412</v>
      </c>
      <c r="G771" s="331" t="s">
        <v>147</v>
      </c>
      <c r="H771" s="331" t="s">
        <v>4409</v>
      </c>
      <c r="I771" s="350" t="s">
        <v>4410</v>
      </c>
      <c r="J771" s="350" t="s">
        <v>207</v>
      </c>
      <c r="K771" s="339" t="s">
        <v>212</v>
      </c>
      <c r="L771" s="339" t="s">
        <v>220</v>
      </c>
      <c r="M771" s="336" t="s">
        <v>1420</v>
      </c>
      <c r="N771" s="338" t="s">
        <v>4411</v>
      </c>
    </row>
    <row r="772" spans="1:14">
      <c r="A772" s="372">
        <v>10770</v>
      </c>
      <c r="B772" s="336" t="s">
        <v>4413</v>
      </c>
      <c r="C772" s="336" t="s">
        <v>4414</v>
      </c>
      <c r="D772" s="331" t="s">
        <v>233</v>
      </c>
      <c r="E772" s="331" t="s">
        <v>4415</v>
      </c>
      <c r="F772" s="331" t="s">
        <v>4416</v>
      </c>
      <c r="G772" s="331" t="s">
        <v>147</v>
      </c>
      <c r="H772" s="331" t="s">
        <v>4413</v>
      </c>
      <c r="I772" s="350" t="s">
        <v>4414</v>
      </c>
      <c r="J772" s="350" t="s">
        <v>207</v>
      </c>
      <c r="K772" s="339" t="s">
        <v>212</v>
      </c>
      <c r="L772" s="339" t="s">
        <v>220</v>
      </c>
      <c r="M772" s="336" t="s">
        <v>233</v>
      </c>
      <c r="N772" s="338" t="s">
        <v>4415</v>
      </c>
    </row>
    <row r="773" spans="1:14">
      <c r="A773" s="372">
        <v>10771</v>
      </c>
      <c r="B773" s="336" t="s">
        <v>4417</v>
      </c>
      <c r="C773" s="336" t="s">
        <v>4418</v>
      </c>
      <c r="D773" s="331" t="s">
        <v>228</v>
      </c>
      <c r="E773" s="331" t="s">
        <v>4419</v>
      </c>
      <c r="F773" s="331" t="s">
        <v>4420</v>
      </c>
      <c r="G773" s="331" t="s">
        <v>147</v>
      </c>
      <c r="H773" s="331" t="s">
        <v>4417</v>
      </c>
      <c r="I773" s="350" t="s">
        <v>4418</v>
      </c>
      <c r="J773" s="350" t="s">
        <v>207</v>
      </c>
      <c r="K773" s="339" t="s">
        <v>212</v>
      </c>
      <c r="L773" s="339" t="s">
        <v>220</v>
      </c>
      <c r="M773" s="336" t="s">
        <v>228</v>
      </c>
      <c r="N773" s="338" t="s">
        <v>4419</v>
      </c>
    </row>
    <row r="774" spans="1:14">
      <c r="A774" s="372">
        <v>10772</v>
      </c>
      <c r="B774" s="336" t="s">
        <v>4421</v>
      </c>
      <c r="C774" s="336" t="s">
        <v>4422</v>
      </c>
      <c r="D774" s="331" t="s">
        <v>4423</v>
      </c>
      <c r="E774" s="331" t="s">
        <v>4424</v>
      </c>
      <c r="F774" s="331" t="s">
        <v>4425</v>
      </c>
      <c r="G774" s="331" t="s">
        <v>147</v>
      </c>
      <c r="H774" s="331" t="s">
        <v>4426</v>
      </c>
      <c r="I774" s="350" t="s">
        <v>4427</v>
      </c>
      <c r="J774" s="350" t="s">
        <v>207</v>
      </c>
      <c r="K774" s="339" t="s">
        <v>212</v>
      </c>
      <c r="L774" s="339" t="s">
        <v>220</v>
      </c>
      <c r="M774" s="336" t="s">
        <v>228</v>
      </c>
      <c r="N774" s="338" t="s">
        <v>4428</v>
      </c>
    </row>
    <row r="775" spans="1:14">
      <c r="A775" s="372">
        <v>10773</v>
      </c>
      <c r="B775" s="336" t="s">
        <v>4429</v>
      </c>
      <c r="C775" s="336" t="s">
        <v>3314</v>
      </c>
      <c r="D775" s="331" t="s">
        <v>4430</v>
      </c>
      <c r="E775" s="331" t="s">
        <v>4431</v>
      </c>
      <c r="F775" s="331" t="s">
        <v>4432</v>
      </c>
      <c r="G775" s="331" t="s">
        <v>147</v>
      </c>
      <c r="H775" s="331" t="s">
        <v>4433</v>
      </c>
      <c r="I775" s="350" t="s">
        <v>4434</v>
      </c>
      <c r="J775" s="350" t="s">
        <v>207</v>
      </c>
      <c r="K775" s="339" t="s">
        <v>212</v>
      </c>
      <c r="L775" s="339" t="s">
        <v>220</v>
      </c>
      <c r="M775" s="336" t="s">
        <v>228</v>
      </c>
      <c r="N775" s="338" t="s">
        <v>4435</v>
      </c>
    </row>
    <row r="776" spans="1:14">
      <c r="A776" s="372">
        <v>10774</v>
      </c>
      <c r="B776" s="336" t="s">
        <v>4436</v>
      </c>
      <c r="C776" s="336" t="s">
        <v>4437</v>
      </c>
      <c r="D776" s="331" t="s">
        <v>481</v>
      </c>
      <c r="E776" s="331" t="s">
        <v>4438</v>
      </c>
      <c r="F776" s="331" t="s">
        <v>4439</v>
      </c>
      <c r="G776" s="331" t="s">
        <v>147</v>
      </c>
      <c r="H776" s="331" t="s">
        <v>4436</v>
      </c>
      <c r="I776" s="350" t="s">
        <v>4437</v>
      </c>
      <c r="J776" s="350" t="s">
        <v>207</v>
      </c>
      <c r="K776" s="339" t="s">
        <v>212</v>
      </c>
      <c r="L776" s="339" t="s">
        <v>220</v>
      </c>
      <c r="M776" s="336" t="s">
        <v>481</v>
      </c>
      <c r="N776" s="338" t="s">
        <v>4438</v>
      </c>
    </row>
    <row r="777" spans="1:14">
      <c r="A777" s="372">
        <v>10775</v>
      </c>
      <c r="B777" s="336" t="s">
        <v>4440</v>
      </c>
      <c r="C777" s="336" t="s">
        <v>4441</v>
      </c>
      <c r="D777" s="331" t="s">
        <v>481</v>
      </c>
      <c r="E777" s="331" t="s">
        <v>4442</v>
      </c>
      <c r="F777" s="331" t="s">
        <v>4443</v>
      </c>
      <c r="G777" s="331" t="s">
        <v>147</v>
      </c>
      <c r="H777" s="331" t="s">
        <v>4444</v>
      </c>
      <c r="I777" s="350" t="s">
        <v>4445</v>
      </c>
      <c r="J777" s="350" t="s">
        <v>207</v>
      </c>
      <c r="K777" s="339" t="s">
        <v>212</v>
      </c>
      <c r="L777" s="339" t="s">
        <v>220</v>
      </c>
      <c r="M777" s="336" t="s">
        <v>481</v>
      </c>
      <c r="N777" s="338" t="s">
        <v>4442</v>
      </c>
    </row>
    <row r="778" spans="1:14">
      <c r="A778" s="372">
        <v>10776</v>
      </c>
      <c r="B778" s="336" t="s">
        <v>4446</v>
      </c>
      <c r="C778" s="336" t="s">
        <v>4447</v>
      </c>
      <c r="D778" s="331" t="s">
        <v>481</v>
      </c>
      <c r="E778" s="331" t="s">
        <v>4448</v>
      </c>
      <c r="F778" s="331" t="s">
        <v>4449</v>
      </c>
      <c r="G778" s="331" t="s">
        <v>147</v>
      </c>
      <c r="H778" s="331" t="s">
        <v>4450</v>
      </c>
      <c r="I778" s="346" t="s">
        <v>4451</v>
      </c>
      <c r="J778" s="346" t="s">
        <v>207</v>
      </c>
      <c r="K778" s="343" t="s">
        <v>212</v>
      </c>
      <c r="L778" s="343" t="s">
        <v>220</v>
      </c>
      <c r="M778" s="342" t="s">
        <v>481</v>
      </c>
      <c r="N778" s="342" t="s">
        <v>4448</v>
      </c>
    </row>
    <row r="779" spans="1:14">
      <c r="A779" s="372">
        <v>10777</v>
      </c>
      <c r="B779" s="336" t="s">
        <v>4452</v>
      </c>
      <c r="C779" s="336" t="s">
        <v>4453</v>
      </c>
      <c r="D779" s="331" t="s">
        <v>230</v>
      </c>
      <c r="E779" s="331" t="s">
        <v>1764</v>
      </c>
      <c r="F779" s="331" t="s">
        <v>4454</v>
      </c>
      <c r="G779" s="331" t="s">
        <v>147</v>
      </c>
      <c r="H779" s="331" t="s">
        <v>4455</v>
      </c>
      <c r="I779" s="346" t="s">
        <v>4456</v>
      </c>
      <c r="J779" s="346" t="s">
        <v>207</v>
      </c>
      <c r="K779" s="343" t="s">
        <v>212</v>
      </c>
      <c r="L779" s="343" t="s">
        <v>220</v>
      </c>
      <c r="M779" s="342" t="s">
        <v>230</v>
      </c>
      <c r="N779" s="342" t="s">
        <v>1764</v>
      </c>
    </row>
    <row r="780" spans="1:14">
      <c r="A780" s="372">
        <v>10778</v>
      </c>
      <c r="B780" s="336" t="s">
        <v>2445</v>
      </c>
      <c r="C780" s="336" t="s">
        <v>2446</v>
      </c>
      <c r="D780" s="331" t="s">
        <v>222</v>
      </c>
      <c r="E780" s="331" t="s">
        <v>2447</v>
      </c>
      <c r="F780" s="331" t="s">
        <v>4457</v>
      </c>
      <c r="G780" s="331" t="s">
        <v>147</v>
      </c>
      <c r="H780" s="331" t="s">
        <v>4458</v>
      </c>
      <c r="I780" s="346" t="s">
        <v>4459</v>
      </c>
      <c r="J780" s="346" t="s">
        <v>207</v>
      </c>
      <c r="K780" s="343" t="s">
        <v>212</v>
      </c>
      <c r="L780" s="343" t="s">
        <v>220</v>
      </c>
      <c r="M780" s="342" t="s">
        <v>222</v>
      </c>
      <c r="N780" s="342" t="s">
        <v>2447</v>
      </c>
    </row>
    <row r="781" spans="1:14">
      <c r="A781" s="372">
        <v>10779</v>
      </c>
      <c r="B781" s="336" t="s">
        <v>2381</v>
      </c>
      <c r="C781" s="336" t="s">
        <v>2382</v>
      </c>
      <c r="D781" s="331" t="s">
        <v>2383</v>
      </c>
      <c r="E781" s="331" t="s">
        <v>2384</v>
      </c>
      <c r="F781" s="331" t="s">
        <v>4460</v>
      </c>
      <c r="G781" s="331" t="s">
        <v>147</v>
      </c>
      <c r="H781" s="331" t="s">
        <v>2620</v>
      </c>
      <c r="I781" s="346" t="s">
        <v>2621</v>
      </c>
      <c r="J781" s="346" t="s">
        <v>207</v>
      </c>
      <c r="K781" s="343" t="s">
        <v>212</v>
      </c>
      <c r="L781" s="343" t="s">
        <v>220</v>
      </c>
      <c r="M781" s="342" t="s">
        <v>234</v>
      </c>
      <c r="N781" s="342" t="s">
        <v>2622</v>
      </c>
    </row>
    <row r="782" spans="1:14">
      <c r="A782" s="372">
        <v>10780</v>
      </c>
      <c r="B782" s="336" t="s">
        <v>4461</v>
      </c>
      <c r="C782" s="336" t="s">
        <v>4462</v>
      </c>
      <c r="D782" s="331" t="s">
        <v>4463</v>
      </c>
      <c r="E782" s="331" t="s">
        <v>4464</v>
      </c>
      <c r="F782" s="331" t="s">
        <v>4465</v>
      </c>
      <c r="G782" s="331" t="s">
        <v>147</v>
      </c>
      <c r="H782" s="331" t="s">
        <v>4466</v>
      </c>
      <c r="I782" s="350" t="s">
        <v>4467</v>
      </c>
      <c r="J782" s="350" t="s">
        <v>207</v>
      </c>
      <c r="K782" s="339" t="s">
        <v>212</v>
      </c>
      <c r="L782" s="339" t="s">
        <v>428</v>
      </c>
      <c r="M782" s="336" t="s">
        <v>4463</v>
      </c>
      <c r="N782" s="338" t="s">
        <v>4464</v>
      </c>
    </row>
    <row r="783" spans="1:14">
      <c r="A783" s="372">
        <v>10781</v>
      </c>
      <c r="B783" s="336" t="s">
        <v>2304</v>
      </c>
      <c r="C783" s="336"/>
      <c r="D783" s="331" t="s">
        <v>4468</v>
      </c>
      <c r="E783" s="331" t="s">
        <v>4469</v>
      </c>
      <c r="F783" s="331" t="s">
        <v>4470</v>
      </c>
      <c r="G783" s="331" t="s">
        <v>147</v>
      </c>
      <c r="H783" s="331" t="s">
        <v>4471</v>
      </c>
      <c r="I783" s="350" t="s">
        <v>4472</v>
      </c>
      <c r="J783" s="350" t="s">
        <v>207</v>
      </c>
      <c r="K783" s="339" t="s">
        <v>212</v>
      </c>
      <c r="L783" s="339" t="s">
        <v>428</v>
      </c>
      <c r="M783" s="336" t="s">
        <v>4468</v>
      </c>
      <c r="N783" s="338" t="s">
        <v>4469</v>
      </c>
    </row>
    <row r="784" spans="1:14">
      <c r="A784" s="372">
        <v>10782</v>
      </c>
      <c r="B784" s="336" t="s">
        <v>2304</v>
      </c>
      <c r="C784" s="336"/>
      <c r="D784" s="331" t="s">
        <v>1773</v>
      </c>
      <c r="E784" s="331" t="s">
        <v>4473</v>
      </c>
      <c r="F784" s="331" t="s">
        <v>4474</v>
      </c>
      <c r="G784" s="331" t="s">
        <v>147</v>
      </c>
      <c r="H784" s="331" t="s">
        <v>4475</v>
      </c>
      <c r="I784" s="350" t="s">
        <v>4476</v>
      </c>
      <c r="J784" s="350" t="s">
        <v>207</v>
      </c>
      <c r="K784" s="339" t="s">
        <v>212</v>
      </c>
      <c r="L784" s="339" t="s">
        <v>428</v>
      </c>
      <c r="M784" s="336" t="s">
        <v>1773</v>
      </c>
      <c r="N784" s="338" t="s">
        <v>4473</v>
      </c>
    </row>
    <row r="785" spans="1:14">
      <c r="A785" s="372">
        <v>10783</v>
      </c>
      <c r="B785" s="336" t="s">
        <v>2304</v>
      </c>
      <c r="C785" s="336"/>
      <c r="D785" s="331" t="s">
        <v>1643</v>
      </c>
      <c r="E785" s="331" t="s">
        <v>4477</v>
      </c>
      <c r="F785" s="331" t="s">
        <v>4478</v>
      </c>
      <c r="G785" s="331" t="s">
        <v>147</v>
      </c>
      <c r="H785" s="331" t="s">
        <v>4479</v>
      </c>
      <c r="I785" s="350" t="s">
        <v>4480</v>
      </c>
      <c r="J785" s="350" t="s">
        <v>207</v>
      </c>
      <c r="K785" s="339" t="s">
        <v>287</v>
      </c>
      <c r="L785" s="339" t="s">
        <v>337</v>
      </c>
      <c r="M785" s="336" t="s">
        <v>1643</v>
      </c>
      <c r="N785" s="338" t="s">
        <v>4477</v>
      </c>
    </row>
    <row r="786" spans="1:14">
      <c r="A786" s="372">
        <v>10784</v>
      </c>
      <c r="B786" s="336" t="s">
        <v>2304</v>
      </c>
      <c r="C786" s="336"/>
      <c r="D786" s="331" t="s">
        <v>1160</v>
      </c>
      <c r="E786" s="331" t="s">
        <v>4481</v>
      </c>
      <c r="F786" s="331" t="s">
        <v>4482</v>
      </c>
      <c r="G786" s="331" t="s">
        <v>147</v>
      </c>
      <c r="H786" s="331" t="s">
        <v>4483</v>
      </c>
      <c r="I786" s="350" t="s">
        <v>4484</v>
      </c>
      <c r="J786" s="350" t="s">
        <v>207</v>
      </c>
      <c r="K786" s="339" t="s">
        <v>287</v>
      </c>
      <c r="L786" s="339" t="s">
        <v>337</v>
      </c>
      <c r="M786" s="336" t="s">
        <v>1160</v>
      </c>
      <c r="N786" s="338" t="s">
        <v>4481</v>
      </c>
    </row>
    <row r="787" spans="1:14">
      <c r="A787" s="372">
        <v>10785</v>
      </c>
      <c r="B787" s="336" t="s">
        <v>2304</v>
      </c>
      <c r="C787" s="336"/>
      <c r="D787" s="331" t="s">
        <v>690</v>
      </c>
      <c r="E787" s="331" t="s">
        <v>4485</v>
      </c>
      <c r="F787" s="331" t="s">
        <v>4486</v>
      </c>
      <c r="G787" s="331" t="s">
        <v>147</v>
      </c>
      <c r="H787" s="331" t="s">
        <v>4487</v>
      </c>
      <c r="I787" s="346" t="s">
        <v>4488</v>
      </c>
      <c r="J787" s="346" t="s">
        <v>207</v>
      </c>
      <c r="K787" s="343" t="s">
        <v>287</v>
      </c>
      <c r="L787" s="343" t="s">
        <v>337</v>
      </c>
      <c r="M787" s="342" t="s">
        <v>690</v>
      </c>
      <c r="N787" s="342" t="s">
        <v>4485</v>
      </c>
    </row>
    <row r="788" spans="1:14">
      <c r="A788" s="372">
        <v>10786</v>
      </c>
      <c r="B788" s="336" t="s">
        <v>2304</v>
      </c>
      <c r="C788" s="336"/>
      <c r="D788" s="331" t="s">
        <v>340</v>
      </c>
      <c r="E788" s="331" t="s">
        <v>4489</v>
      </c>
      <c r="F788" s="331" t="s">
        <v>4490</v>
      </c>
      <c r="G788" s="331" t="s">
        <v>147</v>
      </c>
      <c r="H788" s="331" t="s">
        <v>4491</v>
      </c>
      <c r="I788" s="346" t="s">
        <v>4492</v>
      </c>
      <c r="J788" s="346" t="s">
        <v>207</v>
      </c>
      <c r="K788" s="343" t="s">
        <v>287</v>
      </c>
      <c r="L788" s="343" t="s">
        <v>337</v>
      </c>
      <c r="M788" s="342" t="s">
        <v>340</v>
      </c>
      <c r="N788" s="342" t="s">
        <v>4489</v>
      </c>
    </row>
    <row r="789" spans="1:14">
      <c r="A789" s="372">
        <v>10787</v>
      </c>
      <c r="B789" s="336" t="s">
        <v>2304</v>
      </c>
      <c r="C789" s="336"/>
      <c r="D789" s="331" t="s">
        <v>690</v>
      </c>
      <c r="E789" s="331" t="s">
        <v>4493</v>
      </c>
      <c r="F789" s="331" t="s">
        <v>4494</v>
      </c>
      <c r="G789" s="331" t="s">
        <v>147</v>
      </c>
      <c r="H789" s="331" t="s">
        <v>4495</v>
      </c>
      <c r="I789" s="350" t="s">
        <v>4496</v>
      </c>
      <c r="J789" s="350" t="s">
        <v>207</v>
      </c>
      <c r="K789" s="339" t="s">
        <v>287</v>
      </c>
      <c r="L789" s="339" t="s">
        <v>337</v>
      </c>
      <c r="M789" s="336" t="s">
        <v>690</v>
      </c>
      <c r="N789" s="338" t="s">
        <v>4493</v>
      </c>
    </row>
    <row r="790" spans="1:14">
      <c r="A790" s="372">
        <v>10788</v>
      </c>
      <c r="B790" s="336" t="s">
        <v>2304</v>
      </c>
      <c r="C790" s="336"/>
      <c r="D790" s="331" t="s">
        <v>709</v>
      </c>
      <c r="E790" s="331" t="s">
        <v>4497</v>
      </c>
      <c r="F790" s="331" t="s">
        <v>4498</v>
      </c>
      <c r="G790" s="331" t="s">
        <v>147</v>
      </c>
      <c r="H790" s="331" t="s">
        <v>4499</v>
      </c>
      <c r="I790" s="350" t="s">
        <v>4500</v>
      </c>
      <c r="J790" s="350" t="s">
        <v>207</v>
      </c>
      <c r="K790" s="339" t="s">
        <v>287</v>
      </c>
      <c r="L790" s="339" t="s">
        <v>708</v>
      </c>
      <c r="M790" s="336" t="s">
        <v>709</v>
      </c>
      <c r="N790" s="338" t="s">
        <v>4497</v>
      </c>
    </row>
    <row r="791" spans="1:14">
      <c r="A791" s="372">
        <v>10789</v>
      </c>
      <c r="B791" s="336" t="s">
        <v>4501</v>
      </c>
      <c r="C791" s="336" t="s">
        <v>4502</v>
      </c>
      <c r="D791" s="331" t="s">
        <v>700</v>
      </c>
      <c r="E791" s="331" t="s">
        <v>4503</v>
      </c>
      <c r="F791" s="331" t="s">
        <v>4504</v>
      </c>
      <c r="G791" s="331" t="s">
        <v>147</v>
      </c>
      <c r="H791" s="331" t="s">
        <v>4501</v>
      </c>
      <c r="I791" s="350" t="s">
        <v>4502</v>
      </c>
      <c r="J791" s="350" t="s">
        <v>207</v>
      </c>
      <c r="K791" s="339" t="s">
        <v>287</v>
      </c>
      <c r="L791" s="339" t="s">
        <v>337</v>
      </c>
      <c r="M791" s="336" t="s">
        <v>700</v>
      </c>
      <c r="N791" s="338" t="s">
        <v>4503</v>
      </c>
    </row>
    <row r="792" spans="1:14">
      <c r="A792" s="372">
        <v>10790</v>
      </c>
      <c r="B792" s="336" t="s">
        <v>2304</v>
      </c>
      <c r="C792" s="336"/>
      <c r="D792" s="331" t="s">
        <v>340</v>
      </c>
      <c r="E792" s="331" t="s">
        <v>4505</v>
      </c>
      <c r="F792" s="331" t="s">
        <v>4506</v>
      </c>
      <c r="G792" s="331" t="s">
        <v>147</v>
      </c>
      <c r="H792" s="331" t="s">
        <v>4507</v>
      </c>
      <c r="I792" s="346" t="s">
        <v>4508</v>
      </c>
      <c r="J792" s="346" t="s">
        <v>207</v>
      </c>
      <c r="K792" s="343" t="s">
        <v>287</v>
      </c>
      <c r="L792" s="343" t="s">
        <v>337</v>
      </c>
      <c r="M792" s="342" t="s">
        <v>1160</v>
      </c>
      <c r="N792" s="342" t="s">
        <v>4505</v>
      </c>
    </row>
    <row r="793" spans="1:14">
      <c r="A793" s="372">
        <v>10791</v>
      </c>
      <c r="B793" s="336" t="s">
        <v>4509</v>
      </c>
      <c r="C793" s="336" t="s">
        <v>4510</v>
      </c>
      <c r="D793" s="331" t="s">
        <v>1160</v>
      </c>
      <c r="E793" s="331" t="s">
        <v>4511</v>
      </c>
      <c r="F793" s="331" t="s">
        <v>4512</v>
      </c>
      <c r="G793" s="331" t="s">
        <v>147</v>
      </c>
      <c r="H793" s="331" t="s">
        <v>4509</v>
      </c>
      <c r="I793" s="346" t="s">
        <v>4510</v>
      </c>
      <c r="J793" s="346" t="s">
        <v>207</v>
      </c>
      <c r="K793" s="343" t="s">
        <v>287</v>
      </c>
      <c r="L793" s="343" t="s">
        <v>337</v>
      </c>
      <c r="M793" s="342" t="s">
        <v>1160</v>
      </c>
      <c r="N793" s="342" t="s">
        <v>4511</v>
      </c>
    </row>
    <row r="794" spans="1:14">
      <c r="A794" s="372">
        <v>10792</v>
      </c>
      <c r="B794" s="336" t="s">
        <v>2304</v>
      </c>
      <c r="C794" s="336"/>
      <c r="D794" s="331" t="s">
        <v>2581</v>
      </c>
      <c r="E794" s="331" t="s">
        <v>2304</v>
      </c>
      <c r="F794" s="331" t="s">
        <v>4513</v>
      </c>
      <c r="G794" s="331" t="s">
        <v>147</v>
      </c>
      <c r="H794" s="331" t="s">
        <v>4514</v>
      </c>
      <c r="I794" s="346" t="s">
        <v>4515</v>
      </c>
      <c r="J794" s="346" t="s">
        <v>207</v>
      </c>
      <c r="K794" s="343" t="s">
        <v>287</v>
      </c>
      <c r="L794" s="343" t="s">
        <v>337</v>
      </c>
      <c r="M794" s="342" t="s">
        <v>1643</v>
      </c>
      <c r="N794" s="342" t="s">
        <v>4516</v>
      </c>
    </row>
    <row r="795" spans="1:14">
      <c r="A795" s="372">
        <v>10793</v>
      </c>
      <c r="B795" s="336" t="s">
        <v>2304</v>
      </c>
      <c r="C795" s="336"/>
      <c r="D795" s="331" t="s">
        <v>2581</v>
      </c>
      <c r="E795" s="331" t="s">
        <v>2304</v>
      </c>
      <c r="F795" s="331" t="s">
        <v>4517</v>
      </c>
      <c r="G795" s="331" t="s">
        <v>147</v>
      </c>
      <c r="H795" s="331" t="s">
        <v>4518</v>
      </c>
      <c r="I795" s="346" t="s">
        <v>4519</v>
      </c>
      <c r="J795" s="346" t="s">
        <v>207</v>
      </c>
      <c r="K795" s="343" t="s">
        <v>287</v>
      </c>
      <c r="L795" s="343" t="s">
        <v>476</v>
      </c>
      <c r="M795" s="342" t="s">
        <v>2736</v>
      </c>
      <c r="N795" s="342" t="s">
        <v>4520</v>
      </c>
    </row>
    <row r="796" spans="1:14">
      <c r="A796" s="372">
        <v>10794</v>
      </c>
      <c r="B796" s="336" t="s">
        <v>2304</v>
      </c>
      <c r="C796" s="336"/>
      <c r="D796" s="331" t="s">
        <v>695</v>
      </c>
      <c r="E796" s="331" t="s">
        <v>4521</v>
      </c>
      <c r="F796" s="331" t="s">
        <v>4522</v>
      </c>
      <c r="G796" s="331" t="s">
        <v>147</v>
      </c>
      <c r="H796" s="331" t="s">
        <v>4523</v>
      </c>
      <c r="I796" s="346" t="s">
        <v>4524</v>
      </c>
      <c r="J796" s="346" t="s">
        <v>207</v>
      </c>
      <c r="K796" s="343" t="s">
        <v>287</v>
      </c>
      <c r="L796" s="343" t="s">
        <v>694</v>
      </c>
      <c r="M796" s="342" t="s">
        <v>695</v>
      </c>
      <c r="N796" s="342" t="s">
        <v>4521</v>
      </c>
    </row>
    <row r="797" spans="1:14">
      <c r="A797" s="372">
        <v>10795</v>
      </c>
      <c r="B797" s="336" t="s">
        <v>2304</v>
      </c>
      <c r="C797" s="336"/>
      <c r="D797" s="331" t="s">
        <v>1160</v>
      </c>
      <c r="E797" s="331" t="s">
        <v>4525</v>
      </c>
      <c r="F797" s="331" t="s">
        <v>4526</v>
      </c>
      <c r="G797" s="331" t="s">
        <v>147</v>
      </c>
      <c r="H797" s="331" t="s">
        <v>4527</v>
      </c>
      <c r="I797" s="346" t="s">
        <v>4528</v>
      </c>
      <c r="J797" s="346" t="s">
        <v>207</v>
      </c>
      <c r="K797" s="343" t="s">
        <v>287</v>
      </c>
      <c r="L797" s="343" t="s">
        <v>337</v>
      </c>
      <c r="M797" s="342" t="s">
        <v>1160</v>
      </c>
      <c r="N797" s="342" t="s">
        <v>4525</v>
      </c>
    </row>
    <row r="798" spans="1:14">
      <c r="A798" s="372">
        <v>10796</v>
      </c>
      <c r="B798" s="336" t="s">
        <v>4529</v>
      </c>
      <c r="C798" s="336" t="s">
        <v>4530</v>
      </c>
      <c r="D798" s="331" t="s">
        <v>340</v>
      </c>
      <c r="E798" s="331" t="s">
        <v>4531</v>
      </c>
      <c r="F798" s="331" t="s">
        <v>4532</v>
      </c>
      <c r="G798" s="331" t="s">
        <v>147</v>
      </c>
      <c r="H798" s="331" t="s">
        <v>4529</v>
      </c>
      <c r="I798" s="346" t="s">
        <v>4530</v>
      </c>
      <c r="J798" s="346" t="s">
        <v>207</v>
      </c>
      <c r="K798" s="343" t="s">
        <v>287</v>
      </c>
      <c r="L798" s="343" t="s">
        <v>337</v>
      </c>
      <c r="M798" s="342" t="s">
        <v>340</v>
      </c>
      <c r="N798" s="342" t="s">
        <v>4531</v>
      </c>
    </row>
    <row r="799" spans="1:14">
      <c r="A799" s="372">
        <v>10797</v>
      </c>
      <c r="B799" s="336" t="s">
        <v>2304</v>
      </c>
      <c r="C799" s="336"/>
      <c r="D799" s="331" t="s">
        <v>4533</v>
      </c>
      <c r="E799" s="331" t="s">
        <v>4534</v>
      </c>
      <c r="F799" s="331" t="s">
        <v>4535</v>
      </c>
      <c r="G799" s="331" t="s">
        <v>147</v>
      </c>
      <c r="H799" s="331" t="s">
        <v>4536</v>
      </c>
      <c r="I799" s="350" t="s">
        <v>4537</v>
      </c>
      <c r="J799" s="350" t="s">
        <v>207</v>
      </c>
      <c r="K799" s="339" t="s">
        <v>262</v>
      </c>
      <c r="L799" s="339" t="s">
        <v>322</v>
      </c>
      <c r="M799" s="336" t="s">
        <v>4533</v>
      </c>
      <c r="N799" s="338" t="s">
        <v>4534</v>
      </c>
    </row>
    <row r="800" spans="1:14">
      <c r="A800" s="372">
        <v>10798</v>
      </c>
      <c r="B800" s="336" t="s">
        <v>4538</v>
      </c>
      <c r="C800" s="336" t="s">
        <v>4539</v>
      </c>
      <c r="D800" s="331" t="s">
        <v>936</v>
      </c>
      <c r="E800" s="331" t="s">
        <v>4540</v>
      </c>
      <c r="F800" s="331" t="s">
        <v>4541</v>
      </c>
      <c r="G800" s="331" t="s">
        <v>147</v>
      </c>
      <c r="H800" s="331" t="s">
        <v>4538</v>
      </c>
      <c r="I800" s="350" t="s">
        <v>4539</v>
      </c>
      <c r="J800" s="350" t="s">
        <v>207</v>
      </c>
      <c r="K800" s="339" t="s">
        <v>262</v>
      </c>
      <c r="L800" s="339" t="s">
        <v>322</v>
      </c>
      <c r="M800" s="336" t="s">
        <v>936</v>
      </c>
      <c r="N800" s="338" t="s">
        <v>4542</v>
      </c>
    </row>
    <row r="801" spans="1:14">
      <c r="A801" s="372">
        <v>10799</v>
      </c>
      <c r="B801" s="336" t="s">
        <v>322</v>
      </c>
      <c r="C801" s="336" t="s">
        <v>2754</v>
      </c>
      <c r="D801" s="331" t="s">
        <v>2188</v>
      </c>
      <c r="E801" s="331" t="s">
        <v>4543</v>
      </c>
      <c r="F801" s="331" t="s">
        <v>4544</v>
      </c>
      <c r="G801" s="331" t="s">
        <v>147</v>
      </c>
      <c r="H801" s="331" t="s">
        <v>4545</v>
      </c>
      <c r="I801" s="350" t="s">
        <v>4546</v>
      </c>
      <c r="J801" s="350" t="s">
        <v>207</v>
      </c>
      <c r="K801" s="339" t="s">
        <v>262</v>
      </c>
      <c r="L801" s="339" t="s">
        <v>322</v>
      </c>
      <c r="M801" s="336" t="s">
        <v>2188</v>
      </c>
      <c r="N801" s="338" t="s">
        <v>4543</v>
      </c>
    </row>
    <row r="802" spans="1:14">
      <c r="A802" s="372">
        <v>10800</v>
      </c>
      <c r="B802" s="336" t="s">
        <v>2304</v>
      </c>
      <c r="C802" s="336"/>
      <c r="D802" s="331" t="s">
        <v>441</v>
      </c>
      <c r="E802" s="331" t="s">
        <v>4547</v>
      </c>
      <c r="F802" s="331" t="s">
        <v>4548</v>
      </c>
      <c r="G802" s="331" t="s">
        <v>147</v>
      </c>
      <c r="H802" s="331" t="s">
        <v>4549</v>
      </c>
      <c r="I802" s="350" t="s">
        <v>4550</v>
      </c>
      <c r="J802" s="350" t="s">
        <v>207</v>
      </c>
      <c r="K802" s="339" t="s">
        <v>262</v>
      </c>
      <c r="L802" s="339" t="s">
        <v>322</v>
      </c>
      <c r="M802" s="336" t="s">
        <v>441</v>
      </c>
      <c r="N802" s="338" t="s">
        <v>4547</v>
      </c>
    </row>
    <row r="803" spans="1:14">
      <c r="A803" s="372">
        <v>10801</v>
      </c>
      <c r="B803" s="336" t="s">
        <v>2304</v>
      </c>
      <c r="C803" s="336"/>
      <c r="D803" s="331" t="s">
        <v>1777</v>
      </c>
      <c r="E803" s="331" t="s">
        <v>4551</v>
      </c>
      <c r="F803" s="331" t="s">
        <v>4552</v>
      </c>
      <c r="G803" s="331" t="s">
        <v>147</v>
      </c>
      <c r="H803" s="331" t="s">
        <v>4553</v>
      </c>
      <c r="I803" s="350" t="s">
        <v>4554</v>
      </c>
      <c r="J803" s="350" t="s">
        <v>207</v>
      </c>
      <c r="K803" s="339" t="s">
        <v>262</v>
      </c>
      <c r="L803" s="339" t="s">
        <v>322</v>
      </c>
      <c r="M803" s="336" t="s">
        <v>1777</v>
      </c>
      <c r="N803" s="338" t="s">
        <v>4551</v>
      </c>
    </row>
    <row r="804" spans="1:14">
      <c r="A804" s="372">
        <v>10802</v>
      </c>
      <c r="B804" s="336" t="s">
        <v>2304</v>
      </c>
      <c r="C804" s="336"/>
      <c r="D804" s="331" t="s">
        <v>1196</v>
      </c>
      <c r="E804" s="331" t="s">
        <v>4555</v>
      </c>
      <c r="F804" s="331" t="s">
        <v>4556</v>
      </c>
      <c r="G804" s="331" t="s">
        <v>147</v>
      </c>
      <c r="H804" s="331" t="s">
        <v>4557</v>
      </c>
      <c r="I804" s="350" t="s">
        <v>4558</v>
      </c>
      <c r="J804" s="350" t="s">
        <v>207</v>
      </c>
      <c r="K804" s="339" t="s">
        <v>262</v>
      </c>
      <c r="L804" s="339" t="s">
        <v>263</v>
      </c>
      <c r="M804" s="336" t="s">
        <v>1196</v>
      </c>
      <c r="N804" s="338" t="s">
        <v>4555</v>
      </c>
    </row>
    <row r="805" spans="1:14">
      <c r="A805" s="372">
        <v>10803</v>
      </c>
      <c r="B805" s="336" t="s">
        <v>2304</v>
      </c>
      <c r="C805" s="336"/>
      <c r="D805" s="331" t="s">
        <v>549</v>
      </c>
      <c r="E805" s="331" t="s">
        <v>4559</v>
      </c>
      <c r="F805" s="331" t="s">
        <v>4560</v>
      </c>
      <c r="G805" s="331" t="s">
        <v>147</v>
      </c>
      <c r="H805" s="331" t="s">
        <v>4561</v>
      </c>
      <c r="I805" s="350" t="s">
        <v>4562</v>
      </c>
      <c r="J805" s="350" t="s">
        <v>207</v>
      </c>
      <c r="K805" s="339" t="s">
        <v>262</v>
      </c>
      <c r="L805" s="339" t="s">
        <v>263</v>
      </c>
      <c r="M805" s="336" t="s">
        <v>549</v>
      </c>
      <c r="N805" s="338" t="s">
        <v>4559</v>
      </c>
    </row>
    <row r="806" spans="1:14">
      <c r="A806" s="372">
        <v>10804</v>
      </c>
      <c r="B806" s="336" t="s">
        <v>2304</v>
      </c>
      <c r="C806" s="336"/>
      <c r="D806" s="331" t="s">
        <v>4563</v>
      </c>
      <c r="E806" s="331" t="s">
        <v>4564</v>
      </c>
      <c r="F806" s="331" t="s">
        <v>4565</v>
      </c>
      <c r="G806" s="331" t="s">
        <v>147</v>
      </c>
      <c r="H806" s="331" t="s">
        <v>4566</v>
      </c>
      <c r="I806" s="350" t="s">
        <v>4567</v>
      </c>
      <c r="J806" s="350" t="s">
        <v>207</v>
      </c>
      <c r="K806" s="339" t="s">
        <v>262</v>
      </c>
      <c r="L806" s="339" t="s">
        <v>263</v>
      </c>
      <c r="M806" s="336" t="s">
        <v>4563</v>
      </c>
      <c r="N806" s="338" t="s">
        <v>4564</v>
      </c>
    </row>
    <row r="807" spans="1:14">
      <c r="A807" s="372">
        <v>10805</v>
      </c>
      <c r="B807" s="336" t="s">
        <v>2304</v>
      </c>
      <c r="C807" s="336"/>
      <c r="D807" s="331" t="s">
        <v>4568</v>
      </c>
      <c r="E807" s="331" t="s">
        <v>4569</v>
      </c>
      <c r="F807" s="331" t="s">
        <v>4570</v>
      </c>
      <c r="G807" s="331" t="s">
        <v>147</v>
      </c>
      <c r="H807" s="331" t="s">
        <v>4571</v>
      </c>
      <c r="I807" s="350" t="s">
        <v>4572</v>
      </c>
      <c r="J807" s="350" t="s">
        <v>207</v>
      </c>
      <c r="K807" s="339" t="s">
        <v>262</v>
      </c>
      <c r="L807" s="339" t="s">
        <v>263</v>
      </c>
      <c r="M807" s="336" t="s">
        <v>4568</v>
      </c>
      <c r="N807" s="338" t="s">
        <v>4569</v>
      </c>
    </row>
    <row r="808" spans="1:14">
      <c r="A808" s="372">
        <v>10806</v>
      </c>
      <c r="B808" s="336" t="s">
        <v>2304</v>
      </c>
      <c r="C808" s="336"/>
      <c r="D808" s="331" t="s">
        <v>4573</v>
      </c>
      <c r="E808" s="331" t="s">
        <v>4574</v>
      </c>
      <c r="F808" s="331" t="s">
        <v>4575</v>
      </c>
      <c r="G808" s="331" t="s">
        <v>147</v>
      </c>
      <c r="H808" s="331" t="s">
        <v>4576</v>
      </c>
      <c r="I808" s="350" t="s">
        <v>4577</v>
      </c>
      <c r="J808" s="350" t="s">
        <v>207</v>
      </c>
      <c r="K808" s="339" t="s">
        <v>262</v>
      </c>
      <c r="L808" s="339" t="s">
        <v>263</v>
      </c>
      <c r="M808" s="336" t="s">
        <v>4573</v>
      </c>
      <c r="N808" s="338" t="s">
        <v>4574</v>
      </c>
    </row>
    <row r="809" spans="1:14">
      <c r="A809" s="372">
        <v>10807</v>
      </c>
      <c r="B809" s="336" t="s">
        <v>2304</v>
      </c>
      <c r="C809" s="336"/>
      <c r="D809" s="331" t="s">
        <v>4568</v>
      </c>
      <c r="E809" s="331" t="s">
        <v>4578</v>
      </c>
      <c r="F809" s="331" t="s">
        <v>4579</v>
      </c>
      <c r="G809" s="331" t="s">
        <v>147</v>
      </c>
      <c r="H809" s="331" t="s">
        <v>4580</v>
      </c>
      <c r="I809" s="350" t="s">
        <v>4581</v>
      </c>
      <c r="J809" s="350" t="s">
        <v>207</v>
      </c>
      <c r="K809" s="339" t="s">
        <v>262</v>
      </c>
      <c r="L809" s="339" t="s">
        <v>263</v>
      </c>
      <c r="M809" s="336" t="s">
        <v>4568</v>
      </c>
      <c r="N809" s="338" t="s">
        <v>4578</v>
      </c>
    </row>
    <row r="810" spans="1:14">
      <c r="A810" s="372">
        <v>10808</v>
      </c>
      <c r="B810" s="336" t="s">
        <v>2304</v>
      </c>
      <c r="C810" s="336"/>
      <c r="D810" s="331" t="s">
        <v>535</v>
      </c>
      <c r="E810" s="331" t="s">
        <v>4582</v>
      </c>
      <c r="F810" s="331" t="s">
        <v>4583</v>
      </c>
      <c r="G810" s="331" t="s">
        <v>147</v>
      </c>
      <c r="H810" s="331" t="s">
        <v>4584</v>
      </c>
      <c r="I810" s="350" t="s">
        <v>4585</v>
      </c>
      <c r="J810" s="350" t="s">
        <v>207</v>
      </c>
      <c r="K810" s="339" t="s">
        <v>262</v>
      </c>
      <c r="L810" s="339" t="s">
        <v>263</v>
      </c>
      <c r="M810" s="336" t="s">
        <v>535</v>
      </c>
      <c r="N810" s="338" t="s">
        <v>4582</v>
      </c>
    </row>
    <row r="811" spans="1:14">
      <c r="A811" s="372">
        <v>10809</v>
      </c>
      <c r="B811" s="336" t="s">
        <v>2304</v>
      </c>
      <c r="C811" s="336"/>
      <c r="D811" s="331" t="s">
        <v>4586</v>
      </c>
      <c r="E811" s="331" t="s">
        <v>4587</v>
      </c>
      <c r="F811" s="331" t="s">
        <v>4588</v>
      </c>
      <c r="G811" s="331" t="s">
        <v>147</v>
      </c>
      <c r="H811" s="331" t="s">
        <v>4589</v>
      </c>
      <c r="I811" s="350" t="s">
        <v>4590</v>
      </c>
      <c r="J811" s="350" t="s">
        <v>207</v>
      </c>
      <c r="K811" s="339" t="s">
        <v>262</v>
      </c>
      <c r="L811" s="339" t="s">
        <v>263</v>
      </c>
      <c r="M811" s="336" t="s">
        <v>4586</v>
      </c>
      <c r="N811" s="338" t="s">
        <v>4587</v>
      </c>
    </row>
    <row r="812" spans="1:14">
      <c r="A812" s="372">
        <v>10810</v>
      </c>
      <c r="B812" s="336" t="s">
        <v>2304</v>
      </c>
      <c r="C812" s="336"/>
      <c r="D812" s="331" t="s">
        <v>4591</v>
      </c>
      <c r="E812" s="331" t="s">
        <v>4592</v>
      </c>
      <c r="F812" s="331" t="s">
        <v>4593</v>
      </c>
      <c r="G812" s="331" t="s">
        <v>147</v>
      </c>
      <c r="H812" s="331" t="s">
        <v>4594</v>
      </c>
      <c r="I812" s="350" t="s">
        <v>4595</v>
      </c>
      <c r="J812" s="350" t="s">
        <v>207</v>
      </c>
      <c r="K812" s="339" t="s">
        <v>262</v>
      </c>
      <c r="L812" s="339" t="s">
        <v>263</v>
      </c>
      <c r="M812" s="336" t="s">
        <v>4591</v>
      </c>
      <c r="N812" s="338" t="s">
        <v>4592</v>
      </c>
    </row>
    <row r="813" spans="1:14">
      <c r="A813" s="372">
        <v>10811</v>
      </c>
      <c r="B813" s="336" t="s">
        <v>2304</v>
      </c>
      <c r="C813" s="336"/>
      <c r="D813" s="331" t="s">
        <v>549</v>
      </c>
      <c r="E813" s="331" t="s">
        <v>4596</v>
      </c>
      <c r="F813" s="331" t="s">
        <v>4597</v>
      </c>
      <c r="G813" s="331" t="s">
        <v>147</v>
      </c>
      <c r="H813" s="331" t="s">
        <v>4598</v>
      </c>
      <c r="I813" s="350" t="s">
        <v>4599</v>
      </c>
      <c r="J813" s="350" t="s">
        <v>207</v>
      </c>
      <c r="K813" s="339" t="s">
        <v>262</v>
      </c>
      <c r="L813" s="339" t="s">
        <v>263</v>
      </c>
      <c r="M813" s="336" t="s">
        <v>549</v>
      </c>
      <c r="N813" s="338" t="s">
        <v>4596</v>
      </c>
    </row>
    <row r="814" spans="1:14">
      <c r="A814" s="372">
        <v>10812</v>
      </c>
      <c r="B814" s="336" t="s">
        <v>4600</v>
      </c>
      <c r="C814" s="336" t="s">
        <v>4601</v>
      </c>
      <c r="D814" s="331" t="s">
        <v>4602</v>
      </c>
      <c r="E814" s="331" t="s">
        <v>4603</v>
      </c>
      <c r="F814" s="331" t="s">
        <v>4604</v>
      </c>
      <c r="G814" s="331" t="s">
        <v>147</v>
      </c>
      <c r="H814" s="331" t="s">
        <v>4605</v>
      </c>
      <c r="I814" s="350" t="s">
        <v>4601</v>
      </c>
      <c r="J814" s="350" t="s">
        <v>207</v>
      </c>
      <c r="K814" s="339" t="s">
        <v>262</v>
      </c>
      <c r="L814" s="339" t="s">
        <v>263</v>
      </c>
      <c r="M814" s="336" t="s">
        <v>4602</v>
      </c>
      <c r="N814" s="338" t="s">
        <v>4603</v>
      </c>
    </row>
    <row r="815" spans="1:14">
      <c r="A815" s="372">
        <v>10813</v>
      </c>
      <c r="B815" s="336" t="s">
        <v>2304</v>
      </c>
      <c r="C815" s="336"/>
      <c r="D815" s="331" t="s">
        <v>4606</v>
      </c>
      <c r="E815" s="331" t="s">
        <v>4607</v>
      </c>
      <c r="F815" s="331" t="s">
        <v>4608</v>
      </c>
      <c r="G815" s="331" t="s">
        <v>147</v>
      </c>
      <c r="H815" s="331" t="s">
        <v>4609</v>
      </c>
      <c r="I815" s="346" t="s">
        <v>4610</v>
      </c>
      <c r="J815" s="346" t="s">
        <v>207</v>
      </c>
      <c r="K815" s="343" t="s">
        <v>262</v>
      </c>
      <c r="L815" s="343" t="s">
        <v>263</v>
      </c>
      <c r="M815" s="342" t="s">
        <v>4606</v>
      </c>
      <c r="N815" s="342" t="s">
        <v>4607</v>
      </c>
    </row>
    <row r="816" spans="1:14">
      <c r="A816" s="372">
        <v>10814</v>
      </c>
      <c r="B816" s="336" t="s">
        <v>4611</v>
      </c>
      <c r="C816" s="336" t="s">
        <v>4612</v>
      </c>
      <c r="D816" s="331" t="s">
        <v>4591</v>
      </c>
      <c r="E816" s="331" t="s">
        <v>4613</v>
      </c>
      <c r="F816" s="331" t="s">
        <v>4614</v>
      </c>
      <c r="G816" s="331" t="s">
        <v>147</v>
      </c>
      <c r="H816" s="331" t="s">
        <v>4611</v>
      </c>
      <c r="I816" s="346" t="s">
        <v>4612</v>
      </c>
      <c r="J816" s="346" t="s">
        <v>207</v>
      </c>
      <c r="K816" s="343" t="s">
        <v>262</v>
      </c>
      <c r="L816" s="343" t="s">
        <v>263</v>
      </c>
      <c r="M816" s="342" t="s">
        <v>4591</v>
      </c>
      <c r="N816" s="342" t="s">
        <v>4613</v>
      </c>
    </row>
    <row r="817" spans="1:14">
      <c r="A817" s="372">
        <v>10815</v>
      </c>
      <c r="B817" s="336" t="s">
        <v>2304</v>
      </c>
      <c r="C817" s="336"/>
      <c r="D817" s="331" t="s">
        <v>2861</v>
      </c>
      <c r="E817" s="331" t="s">
        <v>4615</v>
      </c>
      <c r="F817" s="331" t="s">
        <v>4616</v>
      </c>
      <c r="G817" s="331" t="s">
        <v>147</v>
      </c>
      <c r="H817" s="331" t="s">
        <v>4288</v>
      </c>
      <c r="I817" s="350" t="s">
        <v>4289</v>
      </c>
      <c r="J817" s="350" t="s">
        <v>207</v>
      </c>
      <c r="K817" s="339" t="s">
        <v>262</v>
      </c>
      <c r="L817" s="339" t="s">
        <v>263</v>
      </c>
      <c r="M817" s="336" t="s">
        <v>2861</v>
      </c>
      <c r="N817" s="338" t="s">
        <v>4615</v>
      </c>
    </row>
    <row r="818" spans="1:14">
      <c r="A818" s="372">
        <v>10816</v>
      </c>
      <c r="B818" s="336" t="s">
        <v>4617</v>
      </c>
      <c r="C818" s="336" t="s">
        <v>4618</v>
      </c>
      <c r="D818" s="331" t="s">
        <v>549</v>
      </c>
      <c r="E818" s="331" t="s">
        <v>4619</v>
      </c>
      <c r="F818" s="331" t="s">
        <v>4620</v>
      </c>
      <c r="G818" s="331" t="s">
        <v>147</v>
      </c>
      <c r="H818" s="331" t="s">
        <v>4617</v>
      </c>
      <c r="I818" s="350" t="s">
        <v>4618</v>
      </c>
      <c r="J818" s="350" t="s">
        <v>207</v>
      </c>
      <c r="K818" s="339" t="s">
        <v>262</v>
      </c>
      <c r="L818" s="339" t="s">
        <v>263</v>
      </c>
      <c r="M818" s="336" t="s">
        <v>549</v>
      </c>
      <c r="N818" s="338" t="s">
        <v>4619</v>
      </c>
    </row>
    <row r="819" spans="1:14">
      <c r="A819" s="372">
        <v>10817</v>
      </c>
      <c r="B819" s="336" t="s">
        <v>2304</v>
      </c>
      <c r="C819" s="336"/>
      <c r="D819" s="331" t="s">
        <v>2174</v>
      </c>
      <c r="E819" s="331" t="s">
        <v>4621</v>
      </c>
      <c r="F819" s="331" t="s">
        <v>4622</v>
      </c>
      <c r="G819" s="331" t="s">
        <v>147</v>
      </c>
      <c r="H819" s="331" t="s">
        <v>4623</v>
      </c>
      <c r="I819" s="350" t="s">
        <v>4624</v>
      </c>
      <c r="J819" s="350" t="s">
        <v>207</v>
      </c>
      <c r="K819" s="339" t="s">
        <v>262</v>
      </c>
      <c r="L819" s="339" t="s">
        <v>263</v>
      </c>
      <c r="M819" s="336" t="s">
        <v>2174</v>
      </c>
      <c r="N819" s="338" t="s">
        <v>4621</v>
      </c>
    </row>
    <row r="820" spans="1:14">
      <c r="A820" s="372">
        <v>10818</v>
      </c>
      <c r="B820" s="336" t="s">
        <v>2304</v>
      </c>
      <c r="C820" s="336"/>
      <c r="D820" s="331" t="s">
        <v>4625</v>
      </c>
      <c r="E820" s="331" t="s">
        <v>4626</v>
      </c>
      <c r="F820" s="331" t="s">
        <v>4627</v>
      </c>
      <c r="G820" s="331" t="s">
        <v>147</v>
      </c>
      <c r="H820" s="331" t="s">
        <v>4628</v>
      </c>
      <c r="I820" s="346" t="s">
        <v>4629</v>
      </c>
      <c r="J820" s="346" t="s">
        <v>207</v>
      </c>
      <c r="K820" s="343" t="s">
        <v>262</v>
      </c>
      <c r="L820" s="343" t="s">
        <v>263</v>
      </c>
      <c r="M820" s="342" t="s">
        <v>4625</v>
      </c>
      <c r="N820" s="342" t="s">
        <v>4626</v>
      </c>
    </row>
    <row r="821" spans="1:14">
      <c r="A821" s="372">
        <v>10819</v>
      </c>
      <c r="B821" s="336" t="s">
        <v>2304</v>
      </c>
      <c r="C821" s="336"/>
      <c r="D821" s="331" t="s">
        <v>4591</v>
      </c>
      <c r="E821" s="331" t="s">
        <v>4630</v>
      </c>
      <c r="F821" s="331" t="s">
        <v>4631</v>
      </c>
      <c r="G821" s="331" t="s">
        <v>147</v>
      </c>
      <c r="H821" s="331" t="s">
        <v>4632</v>
      </c>
      <c r="I821" s="346" t="s">
        <v>4633</v>
      </c>
      <c r="J821" s="346" t="s">
        <v>207</v>
      </c>
      <c r="K821" s="343" t="s">
        <v>262</v>
      </c>
      <c r="L821" s="343" t="s">
        <v>263</v>
      </c>
      <c r="M821" s="342" t="s">
        <v>4591</v>
      </c>
      <c r="N821" s="342" t="s">
        <v>4630</v>
      </c>
    </row>
    <row r="822" spans="1:14">
      <c r="A822" s="372">
        <v>10820</v>
      </c>
      <c r="B822" s="336" t="s">
        <v>4634</v>
      </c>
      <c r="C822" s="336" t="s">
        <v>4635</v>
      </c>
      <c r="D822" s="331" t="s">
        <v>281</v>
      </c>
      <c r="E822" s="331" t="s">
        <v>4636</v>
      </c>
      <c r="F822" s="331" t="s">
        <v>4637</v>
      </c>
      <c r="G822" s="331" t="s">
        <v>147</v>
      </c>
      <c r="H822" s="331" t="s">
        <v>4634</v>
      </c>
      <c r="I822" s="350" t="s">
        <v>4635</v>
      </c>
      <c r="J822" s="350" t="s">
        <v>207</v>
      </c>
      <c r="K822" s="339" t="s">
        <v>262</v>
      </c>
      <c r="L822" s="339" t="s">
        <v>263</v>
      </c>
      <c r="M822" s="336" t="s">
        <v>281</v>
      </c>
      <c r="N822" s="338" t="s">
        <v>4636</v>
      </c>
    </row>
    <row r="823" spans="1:14">
      <c r="A823" s="372">
        <v>10821</v>
      </c>
      <c r="B823" s="336" t="s">
        <v>2304</v>
      </c>
      <c r="C823" s="336"/>
      <c r="D823" s="331" t="s">
        <v>2581</v>
      </c>
      <c r="E823" s="331" t="s">
        <v>2304</v>
      </c>
      <c r="F823" s="331" t="s">
        <v>4638</v>
      </c>
      <c r="G823" s="331" t="s">
        <v>147</v>
      </c>
      <c r="H823" s="331" t="s">
        <v>4639</v>
      </c>
      <c r="I823" s="350" t="s">
        <v>4640</v>
      </c>
      <c r="J823" s="350" t="s">
        <v>207</v>
      </c>
      <c r="K823" s="339" t="s">
        <v>262</v>
      </c>
      <c r="L823" s="339" t="s">
        <v>263</v>
      </c>
      <c r="M823" s="336" t="s">
        <v>573</v>
      </c>
      <c r="N823" s="338" t="s">
        <v>4641</v>
      </c>
    </row>
    <row r="824" spans="1:14">
      <c r="A824" s="372">
        <v>10822</v>
      </c>
      <c r="B824" s="336" t="s">
        <v>4642</v>
      </c>
      <c r="C824" s="336" t="s">
        <v>4643</v>
      </c>
      <c r="D824" s="331" t="s">
        <v>265</v>
      </c>
      <c r="E824" s="331" t="s">
        <v>4644</v>
      </c>
      <c r="F824" s="331" t="s">
        <v>4645</v>
      </c>
      <c r="G824" s="331" t="s">
        <v>147</v>
      </c>
      <c r="H824" s="331" t="s">
        <v>4646</v>
      </c>
      <c r="I824" s="350" t="s">
        <v>4647</v>
      </c>
      <c r="J824" s="350" t="s">
        <v>207</v>
      </c>
      <c r="K824" s="339" t="s">
        <v>262</v>
      </c>
      <c r="L824" s="339" t="s">
        <v>263</v>
      </c>
      <c r="M824" s="336" t="s">
        <v>265</v>
      </c>
      <c r="N824" s="338" t="s">
        <v>4644</v>
      </c>
    </row>
    <row r="825" spans="1:14">
      <c r="A825" s="372">
        <v>10823</v>
      </c>
      <c r="B825" s="336" t="s">
        <v>2304</v>
      </c>
      <c r="C825" s="336"/>
      <c r="D825" s="331" t="s">
        <v>1886</v>
      </c>
      <c r="E825" s="331" t="s">
        <v>4648</v>
      </c>
      <c r="F825" s="331" t="s">
        <v>4649</v>
      </c>
      <c r="G825" s="331" t="s">
        <v>147</v>
      </c>
      <c r="H825" s="331" t="s">
        <v>4650</v>
      </c>
      <c r="I825" s="350" t="s">
        <v>4651</v>
      </c>
      <c r="J825" s="350" t="s">
        <v>207</v>
      </c>
      <c r="K825" s="339" t="s">
        <v>262</v>
      </c>
      <c r="L825" s="339" t="s">
        <v>263</v>
      </c>
      <c r="M825" s="336" t="s">
        <v>1886</v>
      </c>
      <c r="N825" s="338" t="s">
        <v>4648</v>
      </c>
    </row>
    <row r="826" spans="1:14">
      <c r="A826" s="372">
        <v>10824</v>
      </c>
      <c r="B826" s="336" t="s">
        <v>4652</v>
      </c>
      <c r="C826" s="336" t="s">
        <v>4653</v>
      </c>
      <c r="D826" s="331" t="s">
        <v>4568</v>
      </c>
      <c r="E826" s="331" t="s">
        <v>4654</v>
      </c>
      <c r="F826" s="331" t="s">
        <v>4655</v>
      </c>
      <c r="G826" s="331" t="s">
        <v>147</v>
      </c>
      <c r="H826" s="331" t="s">
        <v>4652</v>
      </c>
      <c r="I826" s="346" t="s">
        <v>4653</v>
      </c>
      <c r="J826" s="346" t="s">
        <v>207</v>
      </c>
      <c r="K826" s="343" t="s">
        <v>262</v>
      </c>
      <c r="L826" s="343" t="s">
        <v>263</v>
      </c>
      <c r="M826" s="342" t="s">
        <v>4568</v>
      </c>
      <c r="N826" s="342" t="s">
        <v>4654</v>
      </c>
    </row>
    <row r="827" spans="1:14">
      <c r="A827" s="372">
        <v>10825</v>
      </c>
      <c r="B827" s="336" t="s">
        <v>4656</v>
      </c>
      <c r="C827" s="336" t="s">
        <v>4657</v>
      </c>
      <c r="D827" s="331" t="s">
        <v>2861</v>
      </c>
      <c r="E827" s="331" t="s">
        <v>4658</v>
      </c>
      <c r="F827" s="331" t="s">
        <v>4659</v>
      </c>
      <c r="G827" s="331" t="s">
        <v>147</v>
      </c>
      <c r="H827" s="331" t="s">
        <v>4656</v>
      </c>
      <c r="I827" s="346" t="s">
        <v>4657</v>
      </c>
      <c r="J827" s="346" t="s">
        <v>207</v>
      </c>
      <c r="K827" s="343" t="s">
        <v>262</v>
      </c>
      <c r="L827" s="343" t="s">
        <v>263</v>
      </c>
      <c r="M827" s="342" t="s">
        <v>2861</v>
      </c>
      <c r="N827" s="342" t="s">
        <v>4658</v>
      </c>
    </row>
    <row r="828" spans="1:14">
      <c r="A828" s="372">
        <v>10826</v>
      </c>
      <c r="B828" s="336" t="s">
        <v>4660</v>
      </c>
      <c r="C828" s="336" t="s">
        <v>4661</v>
      </c>
      <c r="D828" s="331" t="s">
        <v>1203</v>
      </c>
      <c r="E828" s="331" t="s">
        <v>4662</v>
      </c>
      <c r="F828" s="331" t="s">
        <v>4663</v>
      </c>
      <c r="G828" s="331" t="s">
        <v>147</v>
      </c>
      <c r="H828" s="331" t="s">
        <v>4660</v>
      </c>
      <c r="I828" s="350" t="s">
        <v>4661</v>
      </c>
      <c r="J828" s="350" t="s">
        <v>207</v>
      </c>
      <c r="K828" s="339" t="s">
        <v>262</v>
      </c>
      <c r="L828" s="339" t="s">
        <v>263</v>
      </c>
      <c r="M828" s="336" t="s">
        <v>1203</v>
      </c>
      <c r="N828" s="338" t="s">
        <v>4662</v>
      </c>
    </row>
    <row r="829" spans="1:14">
      <c r="A829" s="372">
        <v>10827</v>
      </c>
      <c r="B829" s="336" t="s">
        <v>2304</v>
      </c>
      <c r="C829" s="336"/>
      <c r="D829" s="331" t="s">
        <v>4664</v>
      </c>
      <c r="E829" s="331" t="s">
        <v>4665</v>
      </c>
      <c r="F829" s="331" t="s">
        <v>4666</v>
      </c>
      <c r="G829" s="331" t="s">
        <v>147</v>
      </c>
      <c r="H829" s="331" t="s">
        <v>4667</v>
      </c>
      <c r="I829" s="350" t="s">
        <v>4668</v>
      </c>
      <c r="J829" s="350" t="s">
        <v>207</v>
      </c>
      <c r="K829" s="339" t="s">
        <v>205</v>
      </c>
      <c r="L829" s="339" t="s">
        <v>206</v>
      </c>
      <c r="M829" s="336" t="s">
        <v>4664</v>
      </c>
      <c r="N829" s="338" t="s">
        <v>4665</v>
      </c>
    </row>
    <row r="830" spans="1:14">
      <c r="A830" s="372">
        <v>10828</v>
      </c>
      <c r="B830" s="336" t="s">
        <v>2304</v>
      </c>
      <c r="C830" s="336"/>
      <c r="D830" s="331" t="s">
        <v>1092</v>
      </c>
      <c r="E830" s="331" t="s">
        <v>4669</v>
      </c>
      <c r="F830" s="331" t="s">
        <v>4670</v>
      </c>
      <c r="G830" s="331" t="s">
        <v>147</v>
      </c>
      <c r="H830" s="331" t="s">
        <v>4671</v>
      </c>
      <c r="I830" s="350" t="s">
        <v>4672</v>
      </c>
      <c r="J830" s="350" t="s">
        <v>207</v>
      </c>
      <c r="K830" s="339" t="s">
        <v>205</v>
      </c>
      <c r="L830" s="339" t="s">
        <v>206</v>
      </c>
      <c r="M830" s="336" t="s">
        <v>1092</v>
      </c>
      <c r="N830" s="338" t="s">
        <v>4669</v>
      </c>
    </row>
    <row r="831" spans="1:14">
      <c r="A831" s="372">
        <v>10829</v>
      </c>
      <c r="B831" s="336" t="s">
        <v>2304</v>
      </c>
      <c r="C831" s="336"/>
      <c r="D831" s="331" t="s">
        <v>1661</v>
      </c>
      <c r="E831" s="331" t="s">
        <v>4673</v>
      </c>
      <c r="F831" s="331" t="s">
        <v>4674</v>
      </c>
      <c r="G831" s="331" t="s">
        <v>147</v>
      </c>
      <c r="H831" s="331" t="s">
        <v>4675</v>
      </c>
      <c r="I831" s="350" t="s">
        <v>4676</v>
      </c>
      <c r="J831" s="350" t="s">
        <v>207</v>
      </c>
      <c r="K831" s="339" t="s">
        <v>205</v>
      </c>
      <c r="L831" s="339" t="s">
        <v>206</v>
      </c>
      <c r="M831" s="336" t="s">
        <v>1661</v>
      </c>
      <c r="N831" s="338" t="s">
        <v>4673</v>
      </c>
    </row>
    <row r="832" spans="1:14">
      <c r="A832" s="372">
        <v>10830</v>
      </c>
      <c r="B832" s="336" t="s">
        <v>4677</v>
      </c>
      <c r="C832" s="336" t="s">
        <v>4678</v>
      </c>
      <c r="D832" s="331" t="s">
        <v>4679</v>
      </c>
      <c r="E832" s="331" t="s">
        <v>4680</v>
      </c>
      <c r="F832" s="331" t="s">
        <v>4681</v>
      </c>
      <c r="G832" s="331" t="s">
        <v>147</v>
      </c>
      <c r="H832" s="331" t="s">
        <v>4677</v>
      </c>
      <c r="I832" s="346" t="s">
        <v>4678</v>
      </c>
      <c r="J832" s="346" t="s">
        <v>207</v>
      </c>
      <c r="K832" s="343" t="s">
        <v>205</v>
      </c>
      <c r="L832" s="343" t="s">
        <v>206</v>
      </c>
      <c r="M832" s="342" t="s">
        <v>4679</v>
      </c>
      <c r="N832" s="342" t="s">
        <v>4680</v>
      </c>
    </row>
    <row r="833" spans="1:14">
      <c r="A833" s="372">
        <v>10831</v>
      </c>
      <c r="B833" s="336" t="s">
        <v>2304</v>
      </c>
      <c r="C833" s="336"/>
      <c r="D833" s="331" t="s">
        <v>4682</v>
      </c>
      <c r="E833" s="331" t="s">
        <v>4683</v>
      </c>
      <c r="F833" s="331" t="s">
        <v>4684</v>
      </c>
      <c r="G833" s="331" t="s">
        <v>147</v>
      </c>
      <c r="H833" s="331" t="s">
        <v>4685</v>
      </c>
      <c r="I833" s="350" t="s">
        <v>4289</v>
      </c>
      <c r="J833" s="350" t="s">
        <v>207</v>
      </c>
      <c r="K833" s="339" t="s">
        <v>205</v>
      </c>
      <c r="L833" s="339" t="s">
        <v>206</v>
      </c>
      <c r="M833" s="336" t="s">
        <v>4682</v>
      </c>
      <c r="N833" s="338" t="s">
        <v>4683</v>
      </c>
    </row>
    <row r="834" spans="1:14">
      <c r="A834" s="372">
        <v>10832</v>
      </c>
      <c r="B834" s="336" t="s">
        <v>2304</v>
      </c>
      <c r="C834" s="336"/>
      <c r="D834" s="331" t="s">
        <v>911</v>
      </c>
      <c r="E834" s="331" t="s">
        <v>4686</v>
      </c>
      <c r="F834" s="331" t="s">
        <v>4687</v>
      </c>
      <c r="G834" s="331" t="s">
        <v>147</v>
      </c>
      <c r="H834" s="331" t="s">
        <v>4688</v>
      </c>
      <c r="I834" s="350" t="s">
        <v>4689</v>
      </c>
      <c r="J834" s="350" t="s">
        <v>207</v>
      </c>
      <c r="K834" s="339" t="s">
        <v>205</v>
      </c>
      <c r="L834" s="339" t="s">
        <v>206</v>
      </c>
      <c r="M834" s="336" t="s">
        <v>911</v>
      </c>
      <c r="N834" s="338" t="s">
        <v>4686</v>
      </c>
    </row>
    <row r="835" spans="1:14">
      <c r="A835" s="372">
        <v>10833</v>
      </c>
      <c r="B835" s="336" t="s">
        <v>4690</v>
      </c>
      <c r="C835" s="336" t="s">
        <v>4691</v>
      </c>
      <c r="D835" s="331" t="s">
        <v>2883</v>
      </c>
      <c r="E835" s="331" t="s">
        <v>4692</v>
      </c>
      <c r="F835" s="331" t="s">
        <v>4693</v>
      </c>
      <c r="G835" s="331" t="s">
        <v>147</v>
      </c>
      <c r="H835" s="331" t="s">
        <v>4690</v>
      </c>
      <c r="I835" s="350" t="s">
        <v>4691</v>
      </c>
      <c r="J835" s="350" t="s">
        <v>207</v>
      </c>
      <c r="K835" s="339" t="s">
        <v>205</v>
      </c>
      <c r="L835" s="339" t="s">
        <v>206</v>
      </c>
      <c r="M835" s="336" t="s">
        <v>2883</v>
      </c>
      <c r="N835" s="338" t="s">
        <v>4692</v>
      </c>
    </row>
    <row r="836" spans="1:14">
      <c r="A836" s="372">
        <v>10834</v>
      </c>
      <c r="B836" s="336" t="s">
        <v>4694</v>
      </c>
      <c r="C836" s="336" t="s">
        <v>4695</v>
      </c>
      <c r="D836" s="331" t="s">
        <v>492</v>
      </c>
      <c r="E836" s="331" t="s">
        <v>4696</v>
      </c>
      <c r="F836" s="331" t="s">
        <v>4697</v>
      </c>
      <c r="G836" s="331" t="s">
        <v>147</v>
      </c>
      <c r="H836" s="331" t="s">
        <v>4694</v>
      </c>
      <c r="I836" s="346" t="s">
        <v>4695</v>
      </c>
      <c r="J836" s="346" t="s">
        <v>207</v>
      </c>
      <c r="K836" s="343" t="s">
        <v>205</v>
      </c>
      <c r="L836" s="343" t="s">
        <v>206</v>
      </c>
      <c r="M836" s="342" t="s">
        <v>492</v>
      </c>
      <c r="N836" s="342" t="s">
        <v>4696</v>
      </c>
    </row>
    <row r="837" spans="1:14">
      <c r="A837" s="372">
        <v>10835</v>
      </c>
      <c r="B837" s="336" t="s">
        <v>2304</v>
      </c>
      <c r="C837" s="336"/>
      <c r="D837" s="331" t="s">
        <v>425</v>
      </c>
      <c r="E837" s="331" t="s">
        <v>4698</v>
      </c>
      <c r="F837" s="331" t="s">
        <v>4699</v>
      </c>
      <c r="G837" s="331" t="s">
        <v>147</v>
      </c>
      <c r="H837" s="331" t="s">
        <v>4700</v>
      </c>
      <c r="I837" s="350" t="s">
        <v>4701</v>
      </c>
      <c r="J837" s="350" t="s">
        <v>207</v>
      </c>
      <c r="K837" s="339" t="s">
        <v>217</v>
      </c>
      <c r="L837" s="339" t="s">
        <v>416</v>
      </c>
      <c r="M837" s="336" t="s">
        <v>425</v>
      </c>
      <c r="N837" s="338" t="s">
        <v>4698</v>
      </c>
    </row>
    <row r="838" spans="1:14">
      <c r="A838" s="372">
        <v>10836</v>
      </c>
      <c r="B838" s="336" t="s">
        <v>4702</v>
      </c>
      <c r="C838" s="336" t="s">
        <v>4703</v>
      </c>
      <c r="D838" s="331" t="s">
        <v>423</v>
      </c>
      <c r="E838" s="331" t="s">
        <v>4704</v>
      </c>
      <c r="F838" s="331" t="s">
        <v>4705</v>
      </c>
      <c r="G838" s="331" t="s">
        <v>147</v>
      </c>
      <c r="H838" s="331" t="s">
        <v>4706</v>
      </c>
      <c r="I838" s="350" t="s">
        <v>4707</v>
      </c>
      <c r="J838" s="350" t="s">
        <v>207</v>
      </c>
      <c r="K838" s="339" t="s">
        <v>217</v>
      </c>
      <c r="L838" s="339" t="s">
        <v>416</v>
      </c>
      <c r="M838" s="336" t="s">
        <v>423</v>
      </c>
      <c r="N838" s="338" t="s">
        <v>4704</v>
      </c>
    </row>
    <row r="839" spans="1:14">
      <c r="A839" s="372">
        <v>10837</v>
      </c>
      <c r="B839" s="336" t="s">
        <v>4708</v>
      </c>
      <c r="C839" s="336" t="s">
        <v>4709</v>
      </c>
      <c r="D839" s="331" t="s">
        <v>2000</v>
      </c>
      <c r="E839" s="331" t="s">
        <v>4710</v>
      </c>
      <c r="F839" s="331" t="s">
        <v>4711</v>
      </c>
      <c r="G839" s="331" t="s">
        <v>147</v>
      </c>
      <c r="H839" s="331" t="s">
        <v>4712</v>
      </c>
      <c r="I839" s="350" t="s">
        <v>4713</v>
      </c>
      <c r="J839" s="350" t="s">
        <v>207</v>
      </c>
      <c r="K839" s="339" t="s">
        <v>217</v>
      </c>
      <c r="L839" s="339" t="s">
        <v>416</v>
      </c>
      <c r="M839" s="336" t="s">
        <v>2000</v>
      </c>
      <c r="N839" s="338" t="s">
        <v>4710</v>
      </c>
    </row>
    <row r="840" spans="1:14">
      <c r="A840" s="372">
        <v>10838</v>
      </c>
      <c r="B840" s="336" t="s">
        <v>2304</v>
      </c>
      <c r="C840" s="336"/>
      <c r="D840" s="331" t="s">
        <v>798</v>
      </c>
      <c r="E840" s="331" t="s">
        <v>4714</v>
      </c>
      <c r="F840" s="331" t="s">
        <v>4715</v>
      </c>
      <c r="G840" s="331" t="s">
        <v>147</v>
      </c>
      <c r="H840" s="331" t="s">
        <v>4716</v>
      </c>
      <c r="I840" s="350" t="s">
        <v>4717</v>
      </c>
      <c r="J840" s="350" t="s">
        <v>207</v>
      </c>
      <c r="K840" s="339" t="s">
        <v>217</v>
      </c>
      <c r="L840" s="339" t="s">
        <v>416</v>
      </c>
      <c r="M840" s="336" t="s">
        <v>798</v>
      </c>
      <c r="N840" s="338" t="s">
        <v>4714</v>
      </c>
    </row>
    <row r="841" spans="1:14">
      <c r="A841" s="372">
        <v>10839</v>
      </c>
      <c r="B841" s="336" t="s">
        <v>2304</v>
      </c>
      <c r="C841" s="336"/>
      <c r="D841" s="331" t="s">
        <v>4145</v>
      </c>
      <c r="E841" s="331" t="s">
        <v>4718</v>
      </c>
      <c r="F841" s="331" t="s">
        <v>4719</v>
      </c>
      <c r="G841" s="331" t="s">
        <v>147</v>
      </c>
      <c r="H841" s="331" t="s">
        <v>4720</v>
      </c>
      <c r="I841" s="350" t="s">
        <v>4721</v>
      </c>
      <c r="J841" s="350" t="s">
        <v>207</v>
      </c>
      <c r="K841" s="339" t="s">
        <v>217</v>
      </c>
      <c r="L841" s="339" t="s">
        <v>218</v>
      </c>
      <c r="M841" s="336" t="s">
        <v>4145</v>
      </c>
      <c r="N841" s="338" t="s">
        <v>4718</v>
      </c>
    </row>
    <row r="842" spans="1:14">
      <c r="A842" s="372">
        <v>10840</v>
      </c>
      <c r="B842" s="336" t="s">
        <v>2304</v>
      </c>
      <c r="C842" s="336"/>
      <c r="D842" s="331" t="s">
        <v>887</v>
      </c>
      <c r="E842" s="331" t="s">
        <v>4722</v>
      </c>
      <c r="F842" s="331" t="s">
        <v>4723</v>
      </c>
      <c r="G842" s="331" t="s">
        <v>147</v>
      </c>
      <c r="H842" s="331" t="s">
        <v>4724</v>
      </c>
      <c r="I842" s="350" t="s">
        <v>4725</v>
      </c>
      <c r="J842" s="350" t="s">
        <v>207</v>
      </c>
      <c r="K842" s="351" t="s">
        <v>217</v>
      </c>
      <c r="L842" s="351" t="s">
        <v>416</v>
      </c>
      <c r="M842" s="352" t="s">
        <v>887</v>
      </c>
      <c r="N842" s="352" t="s">
        <v>4722</v>
      </c>
    </row>
    <row r="843" spans="1:14">
      <c r="A843" s="372">
        <v>10841</v>
      </c>
      <c r="B843" s="336" t="s">
        <v>2304</v>
      </c>
      <c r="C843" s="336"/>
      <c r="D843" s="353" t="s">
        <v>807</v>
      </c>
      <c r="E843" s="353" t="s">
        <v>4726</v>
      </c>
      <c r="F843" s="353" t="s">
        <v>4727</v>
      </c>
      <c r="G843" s="353" t="s">
        <v>147</v>
      </c>
      <c r="H843" s="353" t="s">
        <v>4728</v>
      </c>
      <c r="I843" s="346" t="s">
        <v>4729</v>
      </c>
      <c r="J843" s="346" t="s">
        <v>207</v>
      </c>
      <c r="K843" s="343" t="s">
        <v>217</v>
      </c>
      <c r="L843" s="343" t="s">
        <v>416</v>
      </c>
      <c r="M843" s="342" t="s">
        <v>807</v>
      </c>
      <c r="N843" s="342" t="s">
        <v>4726</v>
      </c>
    </row>
    <row r="844" spans="1:14">
      <c r="A844" s="372">
        <v>10842</v>
      </c>
      <c r="B844" s="202" t="s">
        <v>4730</v>
      </c>
      <c r="C844" s="202" t="s">
        <v>4731</v>
      </c>
      <c r="D844" s="354" t="s">
        <v>475</v>
      </c>
      <c r="E844" s="354" t="s">
        <v>4732</v>
      </c>
      <c r="F844" s="354" t="s">
        <v>4733</v>
      </c>
      <c r="G844" s="354" t="s">
        <v>147</v>
      </c>
      <c r="H844" s="354" t="s">
        <v>4734</v>
      </c>
      <c r="I844" s="355" t="s">
        <v>4735</v>
      </c>
      <c r="J844" s="355" t="s">
        <v>207</v>
      </c>
      <c r="K844" s="343" t="s">
        <v>217</v>
      </c>
      <c r="L844" s="343" t="s">
        <v>416</v>
      </c>
      <c r="M844" s="342" t="s">
        <v>475</v>
      </c>
      <c r="N844" s="342" t="s">
        <v>4732</v>
      </c>
    </row>
    <row r="845" spans="1:14">
      <c r="A845" s="372">
        <v>10843</v>
      </c>
      <c r="B845" s="336" t="s">
        <v>4736</v>
      </c>
      <c r="C845" s="336" t="s">
        <v>4737</v>
      </c>
      <c r="D845" s="353" t="s">
        <v>1998</v>
      </c>
      <c r="E845" s="353" t="s">
        <v>4738</v>
      </c>
      <c r="F845" s="353" t="s">
        <v>4739</v>
      </c>
      <c r="G845" s="353" t="s">
        <v>147</v>
      </c>
      <c r="H845" s="353" t="s">
        <v>4740</v>
      </c>
      <c r="I845" s="346" t="s">
        <v>4741</v>
      </c>
      <c r="J845" s="346" t="s">
        <v>207</v>
      </c>
      <c r="K845" s="343" t="s">
        <v>217</v>
      </c>
      <c r="L845" s="343" t="s">
        <v>416</v>
      </c>
      <c r="M845" s="342" t="s">
        <v>1998</v>
      </c>
      <c r="N845" s="342" t="s">
        <v>4738</v>
      </c>
    </row>
    <row r="846" spans="1:14">
      <c r="A846" s="372">
        <v>10844</v>
      </c>
      <c r="B846" s="336" t="s">
        <v>2304</v>
      </c>
      <c r="C846" s="336"/>
      <c r="D846" s="353" t="s">
        <v>845</v>
      </c>
      <c r="E846" s="353" t="s">
        <v>4742</v>
      </c>
      <c r="F846" s="353" t="s">
        <v>4743</v>
      </c>
      <c r="G846" s="353" t="s">
        <v>147</v>
      </c>
      <c r="H846" s="353" t="s">
        <v>4744</v>
      </c>
      <c r="I846" s="346" t="s">
        <v>4745</v>
      </c>
      <c r="J846" s="346" t="s">
        <v>207</v>
      </c>
      <c r="K846" s="343" t="s">
        <v>217</v>
      </c>
      <c r="L846" s="343" t="s">
        <v>403</v>
      </c>
      <c r="M846" s="342" t="s">
        <v>845</v>
      </c>
      <c r="N846" s="342" t="s">
        <v>4742</v>
      </c>
    </row>
    <row r="847" spans="1:14">
      <c r="A847" s="372">
        <v>10845</v>
      </c>
      <c r="B847" s="336" t="s">
        <v>2304</v>
      </c>
      <c r="C847" s="336"/>
      <c r="D847" s="331" t="s">
        <v>2155</v>
      </c>
      <c r="E847" s="331" t="s">
        <v>4746</v>
      </c>
      <c r="F847" s="331" t="s">
        <v>4747</v>
      </c>
      <c r="G847" s="331" t="s">
        <v>147</v>
      </c>
      <c r="H847" s="331" t="s">
        <v>4748</v>
      </c>
      <c r="I847" s="356" t="s">
        <v>4749</v>
      </c>
      <c r="J847" s="356" t="s">
        <v>207</v>
      </c>
      <c r="K847" s="330" t="s">
        <v>217</v>
      </c>
      <c r="L847" s="330" t="s">
        <v>403</v>
      </c>
      <c r="M847" s="329" t="s">
        <v>2155</v>
      </c>
      <c r="N847" s="329" t="s">
        <v>4746</v>
      </c>
    </row>
    <row r="848" spans="1:14">
      <c r="A848" s="372">
        <v>10846</v>
      </c>
      <c r="B848" s="336" t="s">
        <v>2304</v>
      </c>
      <c r="C848" s="336"/>
      <c r="D848" s="331" t="s">
        <v>435</v>
      </c>
      <c r="E848" s="331" t="s">
        <v>4750</v>
      </c>
      <c r="F848" s="331" t="s">
        <v>4751</v>
      </c>
      <c r="G848" s="331" t="s">
        <v>147</v>
      </c>
      <c r="H848" s="331" t="s">
        <v>4752</v>
      </c>
      <c r="I848" s="356" t="s">
        <v>4753</v>
      </c>
      <c r="J848" s="356" t="s">
        <v>207</v>
      </c>
      <c r="K848" s="330" t="s">
        <v>217</v>
      </c>
      <c r="L848" s="330" t="s">
        <v>403</v>
      </c>
      <c r="M848" s="329" t="s">
        <v>435</v>
      </c>
      <c r="N848" s="329" t="s">
        <v>4750</v>
      </c>
    </row>
    <row r="849" spans="1:14">
      <c r="A849" s="372">
        <v>10847</v>
      </c>
      <c r="B849" s="336" t="s">
        <v>4754</v>
      </c>
      <c r="C849" s="336" t="s">
        <v>4755</v>
      </c>
      <c r="D849" s="331" t="s">
        <v>4756</v>
      </c>
      <c r="E849" s="331" t="s">
        <v>4757</v>
      </c>
      <c r="F849" s="331" t="s">
        <v>4758</v>
      </c>
      <c r="G849" s="331" t="s">
        <v>147</v>
      </c>
      <c r="H849" s="331" t="s">
        <v>4754</v>
      </c>
      <c r="I849" s="356" t="s">
        <v>4755</v>
      </c>
      <c r="J849" s="356" t="s">
        <v>207</v>
      </c>
      <c r="K849" s="330" t="s">
        <v>217</v>
      </c>
      <c r="L849" s="330" t="s">
        <v>403</v>
      </c>
      <c r="M849" s="329" t="s">
        <v>4756</v>
      </c>
      <c r="N849" s="329" t="s">
        <v>4757</v>
      </c>
    </row>
    <row r="850" spans="1:14">
      <c r="A850" s="372">
        <v>10848</v>
      </c>
      <c r="B850" s="336" t="s">
        <v>2304</v>
      </c>
      <c r="C850" s="336"/>
      <c r="D850" s="331" t="s">
        <v>379</v>
      </c>
      <c r="E850" s="331" t="s">
        <v>4759</v>
      </c>
      <c r="F850" s="331" t="s">
        <v>4760</v>
      </c>
      <c r="G850" s="331" t="s">
        <v>147</v>
      </c>
      <c r="H850" s="331" t="s">
        <v>4761</v>
      </c>
      <c r="I850" s="356" t="s">
        <v>4762</v>
      </c>
      <c r="J850" s="356" t="s">
        <v>207</v>
      </c>
      <c r="K850" s="330" t="s">
        <v>366</v>
      </c>
      <c r="L850" s="330" t="s">
        <v>367</v>
      </c>
      <c r="M850" s="329" t="s">
        <v>379</v>
      </c>
      <c r="N850" s="329" t="s">
        <v>4759</v>
      </c>
    </row>
    <row r="851" spans="1:14">
      <c r="A851" s="372">
        <v>10849</v>
      </c>
      <c r="B851" s="336" t="s">
        <v>2304</v>
      </c>
      <c r="C851" s="336"/>
      <c r="D851" s="331" t="s">
        <v>489</v>
      </c>
      <c r="E851" s="331" t="s">
        <v>4763</v>
      </c>
      <c r="F851" s="331" t="s">
        <v>4764</v>
      </c>
      <c r="G851" s="331" t="s">
        <v>147</v>
      </c>
      <c r="H851" s="331" t="s">
        <v>4765</v>
      </c>
      <c r="I851" s="356" t="s">
        <v>4766</v>
      </c>
      <c r="J851" s="356" t="s">
        <v>207</v>
      </c>
      <c r="K851" s="330" t="s">
        <v>366</v>
      </c>
      <c r="L851" s="330" t="s">
        <v>367</v>
      </c>
      <c r="M851" s="329" t="s">
        <v>489</v>
      </c>
      <c r="N851" s="329" t="s">
        <v>4763</v>
      </c>
    </row>
    <row r="852" spans="1:14">
      <c r="A852" s="372">
        <v>10850</v>
      </c>
      <c r="B852" s="336" t="s">
        <v>2304</v>
      </c>
      <c r="C852" s="336"/>
      <c r="D852" s="331" t="s">
        <v>489</v>
      </c>
      <c r="E852" s="331" t="s">
        <v>4767</v>
      </c>
      <c r="F852" s="331" t="s">
        <v>4768</v>
      </c>
      <c r="G852" s="331" t="s">
        <v>147</v>
      </c>
      <c r="H852" s="331" t="s">
        <v>4769</v>
      </c>
      <c r="I852" s="356" t="s">
        <v>4335</v>
      </c>
      <c r="J852" s="356" t="s">
        <v>207</v>
      </c>
      <c r="K852" s="330" t="s">
        <v>366</v>
      </c>
      <c r="L852" s="330" t="s">
        <v>367</v>
      </c>
      <c r="M852" s="329" t="s">
        <v>489</v>
      </c>
      <c r="N852" s="329" t="s">
        <v>4767</v>
      </c>
    </row>
    <row r="853" spans="1:14">
      <c r="A853" s="372">
        <v>10851</v>
      </c>
      <c r="B853" s="336" t="s">
        <v>2304</v>
      </c>
      <c r="C853" s="336"/>
      <c r="D853" s="331" t="s">
        <v>489</v>
      </c>
      <c r="E853" s="331" t="s">
        <v>4770</v>
      </c>
      <c r="F853" s="331" t="s">
        <v>4771</v>
      </c>
      <c r="G853" s="331" t="s">
        <v>147</v>
      </c>
      <c r="H853" s="331" t="s">
        <v>4772</v>
      </c>
      <c r="I853" s="356" t="s">
        <v>4773</v>
      </c>
      <c r="J853" s="356" t="s">
        <v>207</v>
      </c>
      <c r="K853" s="330" t="s">
        <v>366</v>
      </c>
      <c r="L853" s="330" t="s">
        <v>367</v>
      </c>
      <c r="M853" s="329" t="s">
        <v>489</v>
      </c>
      <c r="N853" s="329" t="s">
        <v>4770</v>
      </c>
    </row>
    <row r="854" spans="1:14">
      <c r="A854" s="372">
        <v>10852</v>
      </c>
      <c r="B854" s="336" t="s">
        <v>2304</v>
      </c>
      <c r="C854" s="336"/>
      <c r="D854" s="331" t="s">
        <v>1790</v>
      </c>
      <c r="E854" s="331" t="s">
        <v>4774</v>
      </c>
      <c r="F854" s="331" t="s">
        <v>4775</v>
      </c>
      <c r="G854" s="331" t="s">
        <v>147</v>
      </c>
      <c r="H854" s="331" t="s">
        <v>4776</v>
      </c>
      <c r="I854" s="356" t="s">
        <v>4777</v>
      </c>
      <c r="J854" s="356" t="s">
        <v>207</v>
      </c>
      <c r="K854" s="330" t="s">
        <v>366</v>
      </c>
      <c r="L854" s="330" t="s">
        <v>367</v>
      </c>
      <c r="M854" s="329" t="s">
        <v>1790</v>
      </c>
      <c r="N854" s="329" t="s">
        <v>4774</v>
      </c>
    </row>
    <row r="855" spans="1:14">
      <c r="A855" s="372">
        <v>10853</v>
      </c>
      <c r="B855" s="336" t="s">
        <v>2304</v>
      </c>
      <c r="C855" s="336"/>
      <c r="D855" s="331" t="s">
        <v>4778</v>
      </c>
      <c r="E855" s="331" t="s">
        <v>4779</v>
      </c>
      <c r="F855" s="331" t="s">
        <v>4780</v>
      </c>
      <c r="G855" s="331" t="s">
        <v>147</v>
      </c>
      <c r="H855" s="331" t="s">
        <v>4781</v>
      </c>
      <c r="I855" s="356" t="s">
        <v>4782</v>
      </c>
      <c r="J855" s="356" t="s">
        <v>207</v>
      </c>
      <c r="K855" s="330" t="s">
        <v>366</v>
      </c>
      <c r="L855" s="330" t="s">
        <v>367</v>
      </c>
      <c r="M855" s="329" t="s">
        <v>4778</v>
      </c>
      <c r="N855" s="329" t="s">
        <v>4779</v>
      </c>
    </row>
    <row r="856" spans="1:14">
      <c r="A856" s="372">
        <v>10854</v>
      </c>
      <c r="B856" s="336" t="s">
        <v>2304</v>
      </c>
      <c r="C856" s="336"/>
      <c r="D856" s="331" t="s">
        <v>640</v>
      </c>
      <c r="E856" s="331" t="s">
        <v>4783</v>
      </c>
      <c r="F856" s="331" t="s">
        <v>4784</v>
      </c>
      <c r="G856" s="331" t="s">
        <v>147</v>
      </c>
      <c r="H856" s="331" t="s">
        <v>4785</v>
      </c>
      <c r="I856" s="356" t="s">
        <v>4786</v>
      </c>
      <c r="J856" s="356" t="s">
        <v>207</v>
      </c>
      <c r="K856" s="330" t="s">
        <v>366</v>
      </c>
      <c r="L856" s="330" t="s">
        <v>367</v>
      </c>
      <c r="M856" s="329" t="s">
        <v>640</v>
      </c>
      <c r="N856" s="329" t="s">
        <v>4783</v>
      </c>
    </row>
    <row r="857" spans="1:14">
      <c r="A857" s="372">
        <v>10855</v>
      </c>
      <c r="B857" s="336" t="s">
        <v>2304</v>
      </c>
      <c r="C857" s="336"/>
      <c r="D857" s="331" t="s">
        <v>1241</v>
      </c>
      <c r="E857" s="331" t="s">
        <v>4787</v>
      </c>
      <c r="F857" s="331" t="s">
        <v>4788</v>
      </c>
      <c r="G857" s="331" t="s">
        <v>147</v>
      </c>
      <c r="H857" s="331" t="s">
        <v>4367</v>
      </c>
      <c r="I857" s="356" t="s">
        <v>4368</v>
      </c>
      <c r="J857" s="356" t="s">
        <v>207</v>
      </c>
      <c r="K857" s="330" t="s">
        <v>366</v>
      </c>
      <c r="L857" s="330" t="s">
        <v>367</v>
      </c>
      <c r="M857" s="329" t="s">
        <v>1241</v>
      </c>
      <c r="N857" s="329" t="s">
        <v>4787</v>
      </c>
    </row>
    <row r="858" spans="1:14">
      <c r="A858" s="372">
        <v>10856</v>
      </c>
      <c r="B858" s="336" t="s">
        <v>4789</v>
      </c>
      <c r="C858" s="336" t="s">
        <v>4790</v>
      </c>
      <c r="D858" s="331" t="s">
        <v>1472</v>
      </c>
      <c r="E858" s="331" t="s">
        <v>4791</v>
      </c>
      <c r="F858" s="331" t="s">
        <v>4792</v>
      </c>
      <c r="G858" s="331" t="s">
        <v>147</v>
      </c>
      <c r="H858" s="331" t="s">
        <v>4793</v>
      </c>
      <c r="I858" s="356" t="s">
        <v>4794</v>
      </c>
      <c r="J858" s="356" t="s">
        <v>207</v>
      </c>
      <c r="K858" s="330" t="s">
        <v>366</v>
      </c>
      <c r="L858" s="330" t="s">
        <v>367</v>
      </c>
      <c r="M858" s="329" t="s">
        <v>1472</v>
      </c>
      <c r="N858" s="329" t="s">
        <v>4791</v>
      </c>
    </row>
    <row r="859" spans="1:14">
      <c r="A859" s="372">
        <v>10857</v>
      </c>
      <c r="B859" s="336" t="s">
        <v>2304</v>
      </c>
      <c r="C859" s="336"/>
      <c r="D859" s="331" t="s">
        <v>4795</v>
      </c>
      <c r="E859" s="331" t="s">
        <v>4796</v>
      </c>
      <c r="F859" s="331" t="s">
        <v>4797</v>
      </c>
      <c r="G859" s="331" t="s">
        <v>147</v>
      </c>
      <c r="H859" s="331" t="s">
        <v>4798</v>
      </c>
      <c r="I859" s="356" t="s">
        <v>4640</v>
      </c>
      <c r="J859" s="356" t="s">
        <v>207</v>
      </c>
      <c r="K859" s="330" t="s">
        <v>366</v>
      </c>
      <c r="L859" s="330" t="s">
        <v>367</v>
      </c>
      <c r="M859" s="329" t="s">
        <v>4795</v>
      </c>
      <c r="N859" s="329" t="s">
        <v>4796</v>
      </c>
    </row>
    <row r="860" spans="1:14">
      <c r="A860" s="372">
        <v>10858</v>
      </c>
      <c r="B860" s="336" t="s">
        <v>2304</v>
      </c>
      <c r="C860" s="336"/>
      <c r="D860" s="331" t="s">
        <v>4799</v>
      </c>
      <c r="E860" s="331" t="s">
        <v>4800</v>
      </c>
      <c r="F860" s="331" t="s">
        <v>4801</v>
      </c>
      <c r="G860" s="331" t="s">
        <v>147</v>
      </c>
      <c r="H860" s="331" t="s">
        <v>4802</v>
      </c>
      <c r="I860" s="356" t="s">
        <v>4803</v>
      </c>
      <c r="J860" s="356" t="s">
        <v>207</v>
      </c>
      <c r="K860" s="330" t="s">
        <v>366</v>
      </c>
      <c r="L860" s="330" t="s">
        <v>367</v>
      </c>
      <c r="M860" s="329" t="s">
        <v>4799</v>
      </c>
      <c r="N860" s="329" t="s">
        <v>4800</v>
      </c>
    </row>
    <row r="861" spans="1:14">
      <c r="A861" s="372">
        <v>10859</v>
      </c>
      <c r="B861" s="336" t="s">
        <v>2304</v>
      </c>
      <c r="C861" s="336"/>
      <c r="D861" s="331" t="s">
        <v>4804</v>
      </c>
      <c r="E861" s="331" t="s">
        <v>4805</v>
      </c>
      <c r="F861" s="331" t="s">
        <v>4806</v>
      </c>
      <c r="G861" s="331" t="s">
        <v>147</v>
      </c>
      <c r="H861" s="331" t="s">
        <v>4807</v>
      </c>
      <c r="I861" s="356" t="s">
        <v>4808</v>
      </c>
      <c r="J861" s="356" t="s">
        <v>207</v>
      </c>
      <c r="K861" s="330" t="s">
        <v>366</v>
      </c>
      <c r="L861" s="330" t="s">
        <v>367</v>
      </c>
      <c r="M861" s="329" t="s">
        <v>4804</v>
      </c>
      <c r="N861" s="329" t="s">
        <v>4805</v>
      </c>
    </row>
    <row r="862" spans="1:14">
      <c r="A862" s="372">
        <v>10860</v>
      </c>
      <c r="B862" s="336" t="s">
        <v>2304</v>
      </c>
      <c r="C862" s="336"/>
      <c r="D862" s="331" t="s">
        <v>4809</v>
      </c>
      <c r="E862" s="331" t="s">
        <v>4810</v>
      </c>
      <c r="F862" s="331" t="s">
        <v>4811</v>
      </c>
      <c r="G862" s="331" t="s">
        <v>147</v>
      </c>
      <c r="H862" s="331" t="s">
        <v>4812</v>
      </c>
      <c r="I862" s="356" t="s">
        <v>4813</v>
      </c>
      <c r="J862" s="356" t="s">
        <v>207</v>
      </c>
      <c r="K862" s="330" t="s">
        <v>366</v>
      </c>
      <c r="L862" s="330" t="s">
        <v>367</v>
      </c>
      <c r="M862" s="329" t="s">
        <v>4809</v>
      </c>
      <c r="N862" s="329" t="s">
        <v>4810</v>
      </c>
    </row>
    <row r="863" spans="1:14">
      <c r="A863" s="372">
        <v>10861</v>
      </c>
      <c r="B863" s="336" t="s">
        <v>2304</v>
      </c>
      <c r="C863" s="336"/>
      <c r="D863" s="331" t="s">
        <v>1241</v>
      </c>
      <c r="E863" s="331" t="s">
        <v>4814</v>
      </c>
      <c r="F863" s="331" t="s">
        <v>4815</v>
      </c>
      <c r="G863" s="331" t="s">
        <v>147</v>
      </c>
      <c r="H863" s="331" t="s">
        <v>4816</v>
      </c>
      <c r="I863" s="356" t="s">
        <v>4817</v>
      </c>
      <c r="J863" s="356" t="s">
        <v>207</v>
      </c>
      <c r="K863" s="330" t="s">
        <v>366</v>
      </c>
      <c r="L863" s="330" t="s">
        <v>367</v>
      </c>
      <c r="M863" s="329" t="s">
        <v>1241</v>
      </c>
      <c r="N863" s="329" t="s">
        <v>4814</v>
      </c>
    </row>
    <row r="864" spans="1:14">
      <c r="A864" s="372">
        <v>10862</v>
      </c>
      <c r="B864" s="336" t="s">
        <v>2304</v>
      </c>
      <c r="C864" s="336"/>
      <c r="D864" s="331" t="s">
        <v>4818</v>
      </c>
      <c r="E864" s="331" t="s">
        <v>4819</v>
      </c>
      <c r="F864" s="331" t="s">
        <v>4820</v>
      </c>
      <c r="G864" s="331" t="s">
        <v>147</v>
      </c>
      <c r="H864" s="331" t="s">
        <v>4821</v>
      </c>
      <c r="I864" s="356" t="s">
        <v>4822</v>
      </c>
      <c r="J864" s="356" t="s">
        <v>207</v>
      </c>
      <c r="K864" s="330" t="s">
        <v>366</v>
      </c>
      <c r="L864" s="330" t="s">
        <v>367</v>
      </c>
      <c r="M864" s="329" t="s">
        <v>4818</v>
      </c>
      <c r="N864" s="329" t="s">
        <v>4819</v>
      </c>
    </row>
    <row r="865" spans="1:14">
      <c r="A865" s="372">
        <v>10863</v>
      </c>
      <c r="B865" s="336" t="s">
        <v>2304</v>
      </c>
      <c r="C865" s="336"/>
      <c r="D865" s="331" t="s">
        <v>4823</v>
      </c>
      <c r="E865" s="331" t="s">
        <v>4824</v>
      </c>
      <c r="F865" s="331" t="s">
        <v>4825</v>
      </c>
      <c r="G865" s="331" t="s">
        <v>147</v>
      </c>
      <c r="H865" s="331" t="s">
        <v>4826</v>
      </c>
      <c r="I865" s="356" t="s">
        <v>4827</v>
      </c>
      <c r="J865" s="356" t="s">
        <v>207</v>
      </c>
      <c r="K865" s="330" t="s">
        <v>366</v>
      </c>
      <c r="L865" s="330" t="s">
        <v>367</v>
      </c>
      <c r="M865" s="329" t="s">
        <v>4823</v>
      </c>
      <c r="N865" s="329" t="s">
        <v>4824</v>
      </c>
    </row>
    <row r="866" spans="1:14">
      <c r="A866" s="372">
        <v>10864</v>
      </c>
      <c r="B866" s="336" t="s">
        <v>2304</v>
      </c>
      <c r="C866" s="336"/>
      <c r="D866" s="331" t="s">
        <v>4828</v>
      </c>
      <c r="E866" s="331" t="s">
        <v>4829</v>
      </c>
      <c r="F866" s="331" t="s">
        <v>4830</v>
      </c>
      <c r="G866" s="331" t="s">
        <v>147</v>
      </c>
      <c r="H866" s="331" t="s">
        <v>4831</v>
      </c>
      <c r="I866" s="356" t="s">
        <v>4832</v>
      </c>
      <c r="J866" s="356" t="s">
        <v>207</v>
      </c>
      <c r="K866" s="330" t="s">
        <v>366</v>
      </c>
      <c r="L866" s="330" t="s">
        <v>367</v>
      </c>
      <c r="M866" s="329" t="s">
        <v>4828</v>
      </c>
      <c r="N866" s="329" t="s">
        <v>4829</v>
      </c>
    </row>
    <row r="867" spans="1:14">
      <c r="A867" s="372">
        <v>10865</v>
      </c>
      <c r="B867" s="336" t="s">
        <v>2304</v>
      </c>
      <c r="C867" s="336"/>
      <c r="D867" s="331" t="s">
        <v>4833</v>
      </c>
      <c r="E867" s="331" t="s">
        <v>4834</v>
      </c>
      <c r="F867" s="331" t="s">
        <v>4835</v>
      </c>
      <c r="G867" s="331" t="s">
        <v>147</v>
      </c>
      <c r="H867" s="331" t="s">
        <v>4836</v>
      </c>
      <c r="I867" s="356" t="s">
        <v>4837</v>
      </c>
      <c r="J867" s="356" t="s">
        <v>207</v>
      </c>
      <c r="K867" s="330" t="s">
        <v>366</v>
      </c>
      <c r="L867" s="330" t="s">
        <v>367</v>
      </c>
      <c r="M867" s="329" t="s">
        <v>4833</v>
      </c>
      <c r="N867" s="329" t="s">
        <v>4834</v>
      </c>
    </row>
    <row r="868" spans="1:14">
      <c r="A868" s="372">
        <v>10866</v>
      </c>
      <c r="B868" s="336" t="s">
        <v>2304</v>
      </c>
      <c r="C868" s="336"/>
      <c r="D868" s="331" t="s">
        <v>4838</v>
      </c>
      <c r="E868" s="331" t="s">
        <v>4839</v>
      </c>
      <c r="F868" s="331" t="s">
        <v>4840</v>
      </c>
      <c r="G868" s="331" t="s">
        <v>147</v>
      </c>
      <c r="H868" s="331" t="s">
        <v>4841</v>
      </c>
      <c r="I868" s="356" t="s">
        <v>4842</v>
      </c>
      <c r="J868" s="356" t="s">
        <v>207</v>
      </c>
      <c r="K868" s="330" t="s">
        <v>366</v>
      </c>
      <c r="L868" s="330" t="s">
        <v>367</v>
      </c>
      <c r="M868" s="329" t="s">
        <v>4838</v>
      </c>
      <c r="N868" s="329" t="s">
        <v>4839</v>
      </c>
    </row>
    <row r="869" spans="1:14">
      <c r="A869" s="372">
        <v>10867</v>
      </c>
      <c r="B869" s="336" t="s">
        <v>2304</v>
      </c>
      <c r="C869" s="336"/>
      <c r="D869" s="331" t="s">
        <v>1259</v>
      </c>
      <c r="E869" s="331" t="s">
        <v>4843</v>
      </c>
      <c r="F869" s="331" t="s">
        <v>4844</v>
      </c>
      <c r="G869" s="331" t="s">
        <v>147</v>
      </c>
      <c r="H869" s="331" t="s">
        <v>4845</v>
      </c>
      <c r="I869" s="356" t="s">
        <v>4846</v>
      </c>
      <c r="J869" s="356" t="s">
        <v>207</v>
      </c>
      <c r="K869" s="330" t="s">
        <v>366</v>
      </c>
      <c r="L869" s="330" t="s">
        <v>367</v>
      </c>
      <c r="M869" s="329" t="s">
        <v>1259</v>
      </c>
      <c r="N869" s="329" t="s">
        <v>4843</v>
      </c>
    </row>
    <row r="870" spans="1:14">
      <c r="A870" s="372">
        <v>10868</v>
      </c>
      <c r="B870" s="336" t="s">
        <v>4847</v>
      </c>
      <c r="C870" s="336" t="s">
        <v>4848</v>
      </c>
      <c r="D870" s="331" t="s">
        <v>1466</v>
      </c>
      <c r="E870" s="331" t="s">
        <v>4849</v>
      </c>
      <c r="F870" s="331" t="s">
        <v>4850</v>
      </c>
      <c r="G870" s="331" t="s">
        <v>147</v>
      </c>
      <c r="H870" s="331" t="s">
        <v>4847</v>
      </c>
      <c r="I870" s="356" t="s">
        <v>4848</v>
      </c>
      <c r="J870" s="356" t="s">
        <v>207</v>
      </c>
      <c r="K870" s="330" t="s">
        <v>366</v>
      </c>
      <c r="L870" s="330" t="s">
        <v>367</v>
      </c>
      <c r="M870" s="329" t="s">
        <v>1466</v>
      </c>
      <c r="N870" s="329" t="s">
        <v>4851</v>
      </c>
    </row>
    <row r="871" spans="1:14">
      <c r="A871" s="372">
        <v>10869</v>
      </c>
      <c r="B871" s="336" t="s">
        <v>2304</v>
      </c>
      <c r="C871" s="336"/>
      <c r="D871" s="331" t="s">
        <v>2581</v>
      </c>
      <c r="E871" s="331" t="s">
        <v>2304</v>
      </c>
      <c r="F871" s="331" t="s">
        <v>4852</v>
      </c>
      <c r="G871" s="331" t="s">
        <v>147</v>
      </c>
      <c r="H871" s="331" t="s">
        <v>4853</v>
      </c>
      <c r="I871" s="356" t="s">
        <v>4854</v>
      </c>
      <c r="J871" s="356" t="s">
        <v>207</v>
      </c>
      <c r="K871" s="330" t="s">
        <v>366</v>
      </c>
      <c r="L871" s="330" t="s">
        <v>367</v>
      </c>
      <c r="M871" s="329" t="s">
        <v>3137</v>
      </c>
      <c r="N871" s="329" t="s">
        <v>4855</v>
      </c>
    </row>
    <row r="872" spans="1:14">
      <c r="A872" s="372">
        <v>10870</v>
      </c>
      <c r="B872" s="336" t="s">
        <v>2304</v>
      </c>
      <c r="C872" s="336"/>
      <c r="D872" s="331" t="s">
        <v>2581</v>
      </c>
      <c r="E872" s="331" t="s">
        <v>2304</v>
      </c>
      <c r="F872" s="331" t="s">
        <v>4856</v>
      </c>
      <c r="G872" s="331" t="s">
        <v>147</v>
      </c>
      <c r="H872" s="331" t="s">
        <v>4857</v>
      </c>
      <c r="I872" s="356" t="s">
        <v>4858</v>
      </c>
      <c r="J872" s="356" t="s">
        <v>207</v>
      </c>
      <c r="K872" s="330" t="s">
        <v>366</v>
      </c>
      <c r="L872" s="330" t="s">
        <v>367</v>
      </c>
      <c r="M872" s="329" t="s">
        <v>1259</v>
      </c>
      <c r="N872" s="329" t="s">
        <v>4859</v>
      </c>
    </row>
    <row r="873" spans="1:14">
      <c r="A873" s="372">
        <v>10871</v>
      </c>
      <c r="B873" s="336" t="s">
        <v>4860</v>
      </c>
      <c r="C873" s="336" t="s">
        <v>4861</v>
      </c>
      <c r="D873" s="331" t="s">
        <v>4862</v>
      </c>
      <c r="E873" s="331" t="s">
        <v>4863</v>
      </c>
      <c r="F873" s="331" t="s">
        <v>4864</v>
      </c>
      <c r="G873" s="331" t="s">
        <v>147</v>
      </c>
      <c r="H873" s="331" t="s">
        <v>4860</v>
      </c>
      <c r="I873" s="356" t="s">
        <v>4865</v>
      </c>
      <c r="J873" s="356" t="s">
        <v>207</v>
      </c>
      <c r="K873" s="330" t="s">
        <v>366</v>
      </c>
      <c r="L873" s="330" t="s">
        <v>367</v>
      </c>
      <c r="M873" s="329" t="s">
        <v>4862</v>
      </c>
      <c r="N873" s="329" t="s">
        <v>4863</v>
      </c>
    </row>
    <row r="874" spans="1:14">
      <c r="A874" s="372">
        <v>10872</v>
      </c>
      <c r="B874" s="336" t="s">
        <v>2304</v>
      </c>
      <c r="C874" s="336"/>
      <c r="D874" s="331" t="s">
        <v>3097</v>
      </c>
      <c r="E874" s="331" t="s">
        <v>4866</v>
      </c>
      <c r="F874" s="331" t="s">
        <v>4867</v>
      </c>
      <c r="G874" s="331" t="s">
        <v>147</v>
      </c>
      <c r="H874" s="331" t="s">
        <v>4712</v>
      </c>
      <c r="I874" s="356" t="s">
        <v>4713</v>
      </c>
      <c r="J874" s="356" t="s">
        <v>207</v>
      </c>
      <c r="K874" s="330" t="s">
        <v>366</v>
      </c>
      <c r="L874" s="330" t="s">
        <v>367</v>
      </c>
      <c r="M874" s="329" t="s">
        <v>3097</v>
      </c>
      <c r="N874" s="329" t="s">
        <v>4866</v>
      </c>
    </row>
    <row r="875" spans="1:14">
      <c r="A875" s="372">
        <v>10873</v>
      </c>
      <c r="B875" s="336" t="s">
        <v>4868</v>
      </c>
      <c r="C875" s="336" t="s">
        <v>4869</v>
      </c>
      <c r="D875" s="331" t="s">
        <v>4870</v>
      </c>
      <c r="E875" s="331" t="s">
        <v>4871</v>
      </c>
      <c r="F875" s="331" t="s">
        <v>4872</v>
      </c>
      <c r="G875" s="331" t="s">
        <v>147</v>
      </c>
      <c r="H875" s="331" t="s">
        <v>4868</v>
      </c>
      <c r="I875" s="356" t="s">
        <v>4869</v>
      </c>
      <c r="J875" s="356" t="s">
        <v>207</v>
      </c>
      <c r="K875" s="330" t="s">
        <v>366</v>
      </c>
      <c r="L875" s="330" t="s">
        <v>367</v>
      </c>
      <c r="M875" s="329" t="s">
        <v>4870</v>
      </c>
      <c r="N875" s="329" t="s">
        <v>4873</v>
      </c>
    </row>
    <row r="876" spans="1:14">
      <c r="A876" s="372">
        <v>10874</v>
      </c>
      <c r="B876" s="336" t="s">
        <v>4874</v>
      </c>
      <c r="C876" s="336" t="s">
        <v>4875</v>
      </c>
      <c r="D876" s="331" t="s">
        <v>2028</v>
      </c>
      <c r="E876" s="331" t="s">
        <v>4876</v>
      </c>
      <c r="F876" s="331" t="s">
        <v>4877</v>
      </c>
      <c r="G876" s="331" t="s">
        <v>147</v>
      </c>
      <c r="H876" s="331" t="s">
        <v>4874</v>
      </c>
      <c r="I876" s="356" t="s">
        <v>4875</v>
      </c>
      <c r="J876" s="356" t="s">
        <v>207</v>
      </c>
      <c r="K876" s="357" t="s">
        <v>366</v>
      </c>
      <c r="L876" s="357" t="s">
        <v>367</v>
      </c>
      <c r="M876" s="336" t="s">
        <v>2028</v>
      </c>
      <c r="N876" s="336" t="s">
        <v>4876</v>
      </c>
    </row>
    <row r="877" spans="1:14">
      <c r="A877" s="372">
        <v>10875</v>
      </c>
      <c r="B877" s="336" t="s">
        <v>3082</v>
      </c>
      <c r="C877" s="336" t="s">
        <v>3083</v>
      </c>
      <c r="D877" s="331" t="s">
        <v>1676</v>
      </c>
      <c r="E877" s="331" t="s">
        <v>4878</v>
      </c>
      <c r="F877" s="331" t="s">
        <v>4879</v>
      </c>
      <c r="G877" s="331" t="s">
        <v>147</v>
      </c>
      <c r="H877" s="331" t="s">
        <v>1784</v>
      </c>
      <c r="I877" s="356" t="s">
        <v>4880</v>
      </c>
      <c r="J877" s="356" t="s">
        <v>207</v>
      </c>
      <c r="K877" s="330" t="s">
        <v>366</v>
      </c>
      <c r="L877" s="330" t="s">
        <v>367</v>
      </c>
      <c r="M877" s="329" t="s">
        <v>1676</v>
      </c>
      <c r="N877" s="329" t="s">
        <v>4878</v>
      </c>
    </row>
    <row r="878" spans="1:14">
      <c r="A878" s="372">
        <v>10876</v>
      </c>
      <c r="B878" s="336" t="s">
        <v>2304</v>
      </c>
      <c r="C878" s="336"/>
      <c r="D878" s="331" t="s">
        <v>2045</v>
      </c>
      <c r="E878" s="331" t="s">
        <v>4881</v>
      </c>
      <c r="F878" s="331" t="s">
        <v>4882</v>
      </c>
      <c r="G878" s="331" t="s">
        <v>147</v>
      </c>
      <c r="H878" s="331" t="s">
        <v>4883</v>
      </c>
      <c r="I878" s="356" t="s">
        <v>4884</v>
      </c>
      <c r="J878" s="356" t="s">
        <v>207</v>
      </c>
      <c r="K878" s="330" t="s">
        <v>205</v>
      </c>
      <c r="L878" s="330" t="s">
        <v>382</v>
      </c>
      <c r="M878" s="329" t="s">
        <v>2045</v>
      </c>
      <c r="N878" s="329" t="s">
        <v>4881</v>
      </c>
    </row>
    <row r="879" spans="1:14">
      <c r="A879" s="372">
        <v>10877</v>
      </c>
      <c r="B879" s="336" t="s">
        <v>2304</v>
      </c>
      <c r="C879" s="336"/>
      <c r="D879" s="331" t="s">
        <v>4885</v>
      </c>
      <c r="E879" s="331" t="s">
        <v>4886</v>
      </c>
      <c r="F879" s="331" t="s">
        <v>4887</v>
      </c>
      <c r="G879" s="331" t="s">
        <v>147</v>
      </c>
      <c r="H879" s="331" t="s">
        <v>4888</v>
      </c>
      <c r="I879" s="356" t="s">
        <v>4889</v>
      </c>
      <c r="J879" s="356" t="s">
        <v>207</v>
      </c>
      <c r="K879" s="330" t="s">
        <v>205</v>
      </c>
      <c r="L879" s="330" t="s">
        <v>382</v>
      </c>
      <c r="M879" s="329" t="s">
        <v>4885</v>
      </c>
      <c r="N879" s="329" t="s">
        <v>4886</v>
      </c>
    </row>
    <row r="880" spans="1:14">
      <c r="A880" s="372">
        <v>10878</v>
      </c>
      <c r="B880" s="336" t="s">
        <v>2304</v>
      </c>
      <c r="C880" s="336"/>
      <c r="D880" s="331" t="s">
        <v>897</v>
      </c>
      <c r="E880" s="331" t="s">
        <v>4890</v>
      </c>
      <c r="F880" s="331" t="s">
        <v>4891</v>
      </c>
      <c r="G880" s="331" t="s">
        <v>147</v>
      </c>
      <c r="H880" s="331" t="s">
        <v>4892</v>
      </c>
      <c r="I880" s="356" t="s">
        <v>4893</v>
      </c>
      <c r="J880" s="356" t="s">
        <v>207</v>
      </c>
      <c r="K880" s="330" t="s">
        <v>205</v>
      </c>
      <c r="L880" s="330" t="s">
        <v>382</v>
      </c>
      <c r="M880" s="329" t="s">
        <v>897</v>
      </c>
      <c r="N880" s="329" t="s">
        <v>4890</v>
      </c>
    </row>
    <row r="881" spans="1:14">
      <c r="A881" s="372">
        <v>10879</v>
      </c>
      <c r="B881" s="336" t="s">
        <v>2304</v>
      </c>
      <c r="C881" s="336"/>
      <c r="D881" s="331" t="s">
        <v>915</v>
      </c>
      <c r="E881" s="331" t="s">
        <v>4894</v>
      </c>
      <c r="F881" s="331" t="s">
        <v>4895</v>
      </c>
      <c r="G881" s="331" t="s">
        <v>147</v>
      </c>
      <c r="H881" s="331" t="s">
        <v>4896</v>
      </c>
      <c r="I881" s="356" t="s">
        <v>4897</v>
      </c>
      <c r="J881" s="356" t="s">
        <v>207</v>
      </c>
      <c r="K881" s="330" t="s">
        <v>205</v>
      </c>
      <c r="L881" s="330" t="s">
        <v>382</v>
      </c>
      <c r="M881" s="329" t="s">
        <v>915</v>
      </c>
      <c r="N881" s="329" t="s">
        <v>4894</v>
      </c>
    </row>
    <row r="882" spans="1:14">
      <c r="A882" s="372">
        <v>10880</v>
      </c>
      <c r="B882" s="336" t="s">
        <v>2304</v>
      </c>
      <c r="C882" s="336"/>
      <c r="D882" s="331" t="s">
        <v>398</v>
      </c>
      <c r="E882" s="331" t="s">
        <v>4898</v>
      </c>
      <c r="F882" s="331" t="s">
        <v>4899</v>
      </c>
      <c r="G882" s="331" t="s">
        <v>147</v>
      </c>
      <c r="H882" s="331" t="s">
        <v>4900</v>
      </c>
      <c r="I882" s="356" t="s">
        <v>4901</v>
      </c>
      <c r="J882" s="356" t="s">
        <v>207</v>
      </c>
      <c r="K882" s="330" t="s">
        <v>205</v>
      </c>
      <c r="L882" s="330" t="s">
        <v>382</v>
      </c>
      <c r="M882" s="329" t="s">
        <v>398</v>
      </c>
      <c r="N882" s="329" t="s">
        <v>4898</v>
      </c>
    </row>
    <row r="883" spans="1:14">
      <c r="A883" s="372">
        <v>10881</v>
      </c>
      <c r="B883" s="336" t="s">
        <v>2304</v>
      </c>
      <c r="C883" s="336"/>
      <c r="D883" s="331" t="s">
        <v>392</v>
      </c>
      <c r="E883" s="331" t="s">
        <v>4902</v>
      </c>
      <c r="F883" s="331" t="s">
        <v>4903</v>
      </c>
      <c r="G883" s="331" t="s">
        <v>147</v>
      </c>
      <c r="H883" s="331" t="s">
        <v>4904</v>
      </c>
      <c r="I883" s="356" t="s">
        <v>4905</v>
      </c>
      <c r="J883" s="356" t="s">
        <v>207</v>
      </c>
      <c r="K883" s="330" t="s">
        <v>205</v>
      </c>
      <c r="L883" s="330" t="s">
        <v>382</v>
      </c>
      <c r="M883" s="329" t="s">
        <v>392</v>
      </c>
      <c r="N883" s="329" t="s">
        <v>4902</v>
      </c>
    </row>
    <row r="884" spans="1:14">
      <c r="A884" s="372">
        <v>10882</v>
      </c>
      <c r="B884" s="336" t="s">
        <v>2304</v>
      </c>
      <c r="C884" s="336"/>
      <c r="D884" s="331" t="s">
        <v>515</v>
      </c>
      <c r="E884" s="331" t="s">
        <v>4906</v>
      </c>
      <c r="F884" s="331" t="s">
        <v>4907</v>
      </c>
      <c r="G884" s="331" t="s">
        <v>147</v>
      </c>
      <c r="H884" s="331" t="s">
        <v>4908</v>
      </c>
      <c r="I884" s="356" t="s">
        <v>4909</v>
      </c>
      <c r="J884" s="356" t="s">
        <v>207</v>
      </c>
      <c r="K884" s="330" t="s">
        <v>205</v>
      </c>
      <c r="L884" s="330" t="s">
        <v>382</v>
      </c>
      <c r="M884" s="329" t="s">
        <v>515</v>
      </c>
      <c r="N884" s="329" t="s">
        <v>4906</v>
      </c>
    </row>
    <row r="885" spans="1:14">
      <c r="A885" s="372">
        <v>10883</v>
      </c>
      <c r="B885" s="336" t="s">
        <v>2304</v>
      </c>
      <c r="C885" s="336"/>
      <c r="D885" s="331" t="s">
        <v>897</v>
      </c>
      <c r="E885" s="331" t="s">
        <v>4910</v>
      </c>
      <c r="F885" s="331" t="s">
        <v>4911</v>
      </c>
      <c r="G885" s="331" t="s">
        <v>147</v>
      </c>
      <c r="H885" s="331" t="s">
        <v>4475</v>
      </c>
      <c r="I885" s="356" t="s">
        <v>4476</v>
      </c>
      <c r="J885" s="356" t="s">
        <v>207</v>
      </c>
      <c r="K885" s="330" t="s">
        <v>205</v>
      </c>
      <c r="L885" s="330" t="s">
        <v>382</v>
      </c>
      <c r="M885" s="329" t="s">
        <v>897</v>
      </c>
      <c r="N885" s="329" t="s">
        <v>4910</v>
      </c>
    </row>
    <row r="886" spans="1:14">
      <c r="A886" s="372">
        <v>10884</v>
      </c>
      <c r="B886" s="336" t="s">
        <v>2304</v>
      </c>
      <c r="C886" s="336"/>
      <c r="D886" s="331" t="s">
        <v>4912</v>
      </c>
      <c r="E886" s="331" t="s">
        <v>4913</v>
      </c>
      <c r="F886" s="331" t="s">
        <v>4914</v>
      </c>
      <c r="G886" s="331" t="s">
        <v>147</v>
      </c>
      <c r="H886" s="331" t="s">
        <v>4915</v>
      </c>
      <c r="I886" s="356" t="s">
        <v>4916</v>
      </c>
      <c r="J886" s="356" t="s">
        <v>207</v>
      </c>
      <c r="K886" s="330" t="s">
        <v>205</v>
      </c>
      <c r="L886" s="330" t="s">
        <v>382</v>
      </c>
      <c r="M886" s="329" t="s">
        <v>4912</v>
      </c>
      <c r="N886" s="329" t="s">
        <v>4913</v>
      </c>
    </row>
    <row r="887" spans="1:14">
      <c r="A887" s="372">
        <v>10885</v>
      </c>
      <c r="B887" s="336" t="s">
        <v>2304</v>
      </c>
      <c r="C887" s="336"/>
      <c r="D887" s="331" t="s">
        <v>897</v>
      </c>
      <c r="E887" s="331" t="s">
        <v>4917</v>
      </c>
      <c r="F887" s="331" t="s">
        <v>4918</v>
      </c>
      <c r="G887" s="331" t="s">
        <v>147</v>
      </c>
      <c r="H887" s="331" t="s">
        <v>4919</v>
      </c>
      <c r="I887" s="356" t="s">
        <v>4920</v>
      </c>
      <c r="J887" s="356" t="s">
        <v>207</v>
      </c>
      <c r="K887" s="330" t="s">
        <v>205</v>
      </c>
      <c r="L887" s="330" t="s">
        <v>382</v>
      </c>
      <c r="M887" s="329" t="s">
        <v>897</v>
      </c>
      <c r="N887" s="329" t="s">
        <v>4917</v>
      </c>
    </row>
    <row r="888" spans="1:14">
      <c r="A888" s="372">
        <v>10886</v>
      </c>
      <c r="B888" s="336" t="s">
        <v>2304</v>
      </c>
      <c r="C888" s="336"/>
      <c r="D888" s="331" t="s">
        <v>897</v>
      </c>
      <c r="E888" s="331" t="s">
        <v>4921</v>
      </c>
      <c r="F888" s="331" t="s">
        <v>4922</v>
      </c>
      <c r="G888" s="331" t="s">
        <v>147</v>
      </c>
      <c r="H888" s="331" t="s">
        <v>4923</v>
      </c>
      <c r="I888" s="356" t="s">
        <v>4924</v>
      </c>
      <c r="J888" s="356" t="s">
        <v>207</v>
      </c>
      <c r="K888" s="330" t="s">
        <v>205</v>
      </c>
      <c r="L888" s="330" t="s">
        <v>382</v>
      </c>
      <c r="M888" s="329" t="s">
        <v>897</v>
      </c>
      <c r="N888" s="329" t="s">
        <v>4921</v>
      </c>
    </row>
    <row r="889" spans="1:14">
      <c r="A889" s="372">
        <v>10887</v>
      </c>
      <c r="B889" s="336" t="s">
        <v>2304</v>
      </c>
      <c r="C889" s="336"/>
      <c r="D889" s="331" t="s">
        <v>899</v>
      </c>
      <c r="E889" s="331" t="s">
        <v>4925</v>
      </c>
      <c r="F889" s="331" t="s">
        <v>4926</v>
      </c>
      <c r="G889" s="331" t="s">
        <v>147</v>
      </c>
      <c r="H889" s="331" t="s">
        <v>4927</v>
      </c>
      <c r="I889" s="356" t="s">
        <v>4928</v>
      </c>
      <c r="J889" s="356" t="s">
        <v>207</v>
      </c>
      <c r="K889" s="330" t="s">
        <v>205</v>
      </c>
      <c r="L889" s="330" t="s">
        <v>382</v>
      </c>
      <c r="M889" s="329" t="s">
        <v>899</v>
      </c>
      <c r="N889" s="329" t="s">
        <v>4925</v>
      </c>
    </row>
    <row r="890" spans="1:14">
      <c r="A890" s="372">
        <v>10888</v>
      </c>
      <c r="B890" s="336" t="s">
        <v>2304</v>
      </c>
      <c r="C890" s="336"/>
      <c r="D890" s="331" t="s">
        <v>4929</v>
      </c>
      <c r="E890" s="331" t="s">
        <v>4930</v>
      </c>
      <c r="F890" s="331" t="s">
        <v>4931</v>
      </c>
      <c r="G890" s="331" t="s">
        <v>147</v>
      </c>
      <c r="H890" s="331" t="s">
        <v>4932</v>
      </c>
      <c r="I890" s="356" t="s">
        <v>4933</v>
      </c>
      <c r="J890" s="356" t="s">
        <v>207</v>
      </c>
      <c r="K890" s="330" t="s">
        <v>205</v>
      </c>
      <c r="L890" s="330" t="s">
        <v>382</v>
      </c>
      <c r="M890" s="329" t="s">
        <v>4929</v>
      </c>
      <c r="N890" s="329" t="s">
        <v>4930</v>
      </c>
    </row>
    <row r="891" spans="1:14">
      <c r="A891" s="372">
        <v>10889</v>
      </c>
      <c r="B891" s="336" t="s">
        <v>2304</v>
      </c>
      <c r="C891" s="336"/>
      <c r="D891" s="331" t="s">
        <v>495</v>
      </c>
      <c r="E891" s="331" t="s">
        <v>4934</v>
      </c>
      <c r="F891" s="331" t="s">
        <v>4935</v>
      </c>
      <c r="G891" s="331" t="s">
        <v>147</v>
      </c>
      <c r="H891" s="331" t="s">
        <v>4936</v>
      </c>
      <c r="I891" s="358" t="s">
        <v>4937</v>
      </c>
      <c r="J891" s="358" t="s">
        <v>207</v>
      </c>
      <c r="K891" s="330" t="s">
        <v>205</v>
      </c>
      <c r="L891" s="330" t="s">
        <v>382</v>
      </c>
      <c r="M891" s="329" t="s">
        <v>495</v>
      </c>
      <c r="N891" s="329" t="s">
        <v>4934</v>
      </c>
    </row>
    <row r="892" spans="1:14">
      <c r="A892" s="372">
        <v>10890</v>
      </c>
      <c r="B892" s="336" t="s">
        <v>2304</v>
      </c>
      <c r="C892" s="336"/>
      <c r="D892" s="331" t="s">
        <v>897</v>
      </c>
      <c r="E892" s="331" t="s">
        <v>4938</v>
      </c>
      <c r="F892" s="331" t="s">
        <v>4939</v>
      </c>
      <c r="G892" s="331" t="s">
        <v>147</v>
      </c>
      <c r="H892" s="331" t="s">
        <v>4940</v>
      </c>
      <c r="I892" s="358" t="s">
        <v>4941</v>
      </c>
      <c r="J892" s="358" t="s">
        <v>207</v>
      </c>
      <c r="K892" s="330" t="s">
        <v>205</v>
      </c>
      <c r="L892" s="330" t="s">
        <v>382</v>
      </c>
      <c r="M892" s="329" t="s">
        <v>897</v>
      </c>
      <c r="N892" s="329" t="s">
        <v>4938</v>
      </c>
    </row>
    <row r="893" spans="1:14">
      <c r="A893" s="372">
        <v>10891</v>
      </c>
      <c r="B893" s="336" t="s">
        <v>2304</v>
      </c>
      <c r="C893" s="336"/>
      <c r="D893" s="331" t="s">
        <v>398</v>
      </c>
      <c r="E893" s="331" t="s">
        <v>4942</v>
      </c>
      <c r="F893" s="331" t="s">
        <v>4943</v>
      </c>
      <c r="G893" s="331" t="s">
        <v>147</v>
      </c>
      <c r="H893" s="331" t="s">
        <v>4944</v>
      </c>
      <c r="I893" s="358" t="s">
        <v>4945</v>
      </c>
      <c r="J893" s="358" t="s">
        <v>207</v>
      </c>
      <c r="K893" s="330" t="s">
        <v>205</v>
      </c>
      <c r="L893" s="330" t="s">
        <v>382</v>
      </c>
      <c r="M893" s="329" t="s">
        <v>398</v>
      </c>
      <c r="N893" s="329" t="s">
        <v>4942</v>
      </c>
    </row>
    <row r="894" spans="1:14">
      <c r="A894" s="372">
        <v>10892</v>
      </c>
      <c r="B894" s="336" t="s">
        <v>2304</v>
      </c>
      <c r="C894" s="336"/>
      <c r="D894" s="331" t="s">
        <v>4946</v>
      </c>
      <c r="E894" s="331" t="s">
        <v>4947</v>
      </c>
      <c r="F894" s="331" t="s">
        <v>4948</v>
      </c>
      <c r="G894" s="331" t="s">
        <v>147</v>
      </c>
      <c r="H894" s="331" t="s">
        <v>4949</v>
      </c>
      <c r="I894" s="358" t="s">
        <v>4950</v>
      </c>
      <c r="J894" s="358" t="s">
        <v>207</v>
      </c>
      <c r="K894" s="330" t="s">
        <v>205</v>
      </c>
      <c r="L894" s="330" t="s">
        <v>382</v>
      </c>
      <c r="M894" s="329" t="s">
        <v>4946</v>
      </c>
      <c r="N894" s="329" t="s">
        <v>4947</v>
      </c>
    </row>
    <row r="895" spans="1:14">
      <c r="A895" s="372">
        <v>10893</v>
      </c>
      <c r="B895" s="336" t="s">
        <v>2304</v>
      </c>
      <c r="C895" s="336"/>
      <c r="D895" s="331" t="s">
        <v>897</v>
      </c>
      <c r="E895" s="331" t="s">
        <v>4951</v>
      </c>
      <c r="F895" s="331" t="s">
        <v>4952</v>
      </c>
      <c r="G895" s="331" t="s">
        <v>147</v>
      </c>
      <c r="H895" s="331" t="s">
        <v>4953</v>
      </c>
      <c r="I895" s="358" t="s">
        <v>4954</v>
      </c>
      <c r="J895" s="358" t="s">
        <v>207</v>
      </c>
      <c r="K895" s="330" t="s">
        <v>205</v>
      </c>
      <c r="L895" s="330" t="s">
        <v>382</v>
      </c>
      <c r="M895" s="329" t="s">
        <v>897</v>
      </c>
      <c r="N895" s="329" t="s">
        <v>4951</v>
      </c>
    </row>
    <row r="896" spans="1:14">
      <c r="A896" s="372">
        <v>10894</v>
      </c>
      <c r="B896" s="336" t="s">
        <v>2304</v>
      </c>
      <c r="C896" s="336"/>
      <c r="D896" s="331" t="s">
        <v>1475</v>
      </c>
      <c r="E896" s="331" t="s">
        <v>4955</v>
      </c>
      <c r="F896" s="331" t="s">
        <v>4956</v>
      </c>
      <c r="G896" s="331" t="s">
        <v>147</v>
      </c>
      <c r="H896" s="331" t="s">
        <v>4957</v>
      </c>
      <c r="I896" s="358" t="s">
        <v>4958</v>
      </c>
      <c r="J896" s="358" t="s">
        <v>207</v>
      </c>
      <c r="K896" s="330" t="s">
        <v>205</v>
      </c>
      <c r="L896" s="330" t="s">
        <v>382</v>
      </c>
      <c r="M896" s="329" t="s">
        <v>1475</v>
      </c>
      <c r="N896" s="329" t="s">
        <v>4955</v>
      </c>
    </row>
    <row r="897" spans="1:14">
      <c r="A897" s="372">
        <v>10895</v>
      </c>
      <c r="B897" s="336" t="s">
        <v>4959</v>
      </c>
      <c r="C897" s="336" t="s">
        <v>4960</v>
      </c>
      <c r="D897" s="331" t="s">
        <v>521</v>
      </c>
      <c r="E897" s="331" t="s">
        <v>4961</v>
      </c>
      <c r="F897" s="331" t="s">
        <v>4962</v>
      </c>
      <c r="G897" s="331" t="s">
        <v>147</v>
      </c>
      <c r="H897" s="331" t="s">
        <v>4959</v>
      </c>
      <c r="I897" s="358" t="s">
        <v>4960</v>
      </c>
      <c r="J897" s="358" t="s">
        <v>207</v>
      </c>
      <c r="K897" s="330" t="s">
        <v>205</v>
      </c>
      <c r="L897" s="330" t="s">
        <v>382</v>
      </c>
      <c r="M897" s="329" t="s">
        <v>521</v>
      </c>
      <c r="N897" s="329" t="s">
        <v>4961</v>
      </c>
    </row>
    <row r="898" spans="1:14">
      <c r="A898" s="372">
        <v>10896</v>
      </c>
      <c r="B898" s="336" t="s">
        <v>2304</v>
      </c>
      <c r="C898" s="336"/>
      <c r="D898" s="331" t="s">
        <v>1283</v>
      </c>
      <c r="E898" s="331" t="s">
        <v>4963</v>
      </c>
      <c r="F898" s="331" t="s">
        <v>4964</v>
      </c>
      <c r="G898" s="331" t="s">
        <v>147</v>
      </c>
      <c r="H898" s="331" t="s">
        <v>4965</v>
      </c>
      <c r="I898" s="358" t="s">
        <v>4966</v>
      </c>
      <c r="J898" s="358" t="s">
        <v>207</v>
      </c>
      <c r="K898" s="330" t="s">
        <v>205</v>
      </c>
      <c r="L898" s="330" t="s">
        <v>382</v>
      </c>
      <c r="M898" s="329" t="s">
        <v>1283</v>
      </c>
      <c r="N898" s="329" t="s">
        <v>4963</v>
      </c>
    </row>
    <row r="899" spans="1:14">
      <c r="A899" s="372">
        <v>10897</v>
      </c>
      <c r="B899" s="336" t="s">
        <v>2304</v>
      </c>
      <c r="C899" s="336"/>
      <c r="D899" s="331" t="s">
        <v>897</v>
      </c>
      <c r="E899" s="331" t="s">
        <v>4967</v>
      </c>
      <c r="F899" s="331" t="s">
        <v>4968</v>
      </c>
      <c r="G899" s="331" t="s">
        <v>147</v>
      </c>
      <c r="H899" s="331" t="s">
        <v>4969</v>
      </c>
      <c r="I899" s="358" t="s">
        <v>4970</v>
      </c>
      <c r="J899" s="358" t="s">
        <v>207</v>
      </c>
      <c r="K899" s="330" t="s">
        <v>205</v>
      </c>
      <c r="L899" s="330" t="s">
        <v>382</v>
      </c>
      <c r="M899" s="329" t="s">
        <v>897</v>
      </c>
      <c r="N899" s="329" t="s">
        <v>4967</v>
      </c>
    </row>
    <row r="900" spans="1:14">
      <c r="A900" s="372">
        <v>10898</v>
      </c>
      <c r="B900" s="336" t="s">
        <v>2304</v>
      </c>
      <c r="C900" s="336"/>
      <c r="D900" s="331" t="s">
        <v>2581</v>
      </c>
      <c r="E900" s="331" t="s">
        <v>2304</v>
      </c>
      <c r="F900" s="331" t="s">
        <v>4971</v>
      </c>
      <c r="G900" s="331" t="s">
        <v>147</v>
      </c>
      <c r="H900" s="331" t="s">
        <v>4883</v>
      </c>
      <c r="I900" s="358" t="s">
        <v>4884</v>
      </c>
      <c r="J900" s="358" t="s">
        <v>207</v>
      </c>
      <c r="K900" s="330" t="s">
        <v>205</v>
      </c>
      <c r="L900" s="330" t="s">
        <v>382</v>
      </c>
      <c r="M900" s="329" t="s">
        <v>2045</v>
      </c>
      <c r="N900" s="329" t="s">
        <v>4972</v>
      </c>
    </row>
    <row r="901" spans="1:14">
      <c r="A901" s="372">
        <v>10899</v>
      </c>
      <c r="B901" s="336" t="s">
        <v>4973</v>
      </c>
      <c r="C901" s="336" t="s">
        <v>4974</v>
      </c>
      <c r="D901" s="331" t="s">
        <v>897</v>
      </c>
      <c r="E901" s="331" t="s">
        <v>4975</v>
      </c>
      <c r="F901" s="331" t="s">
        <v>4976</v>
      </c>
      <c r="G901" s="331" t="s">
        <v>147</v>
      </c>
      <c r="H901" s="331" t="s">
        <v>4973</v>
      </c>
      <c r="I901" s="358" t="s">
        <v>4974</v>
      </c>
      <c r="J901" s="358" t="s">
        <v>207</v>
      </c>
      <c r="K901" s="330" t="s">
        <v>205</v>
      </c>
      <c r="L901" s="330" t="s">
        <v>382</v>
      </c>
      <c r="M901" s="329" t="s">
        <v>897</v>
      </c>
      <c r="N901" s="329" t="s">
        <v>4975</v>
      </c>
    </row>
    <row r="902" spans="1:14">
      <c r="A902" s="372">
        <v>10900</v>
      </c>
      <c r="B902" s="336" t="s">
        <v>4977</v>
      </c>
      <c r="C902" s="336" t="s">
        <v>4978</v>
      </c>
      <c r="D902" s="331" t="s">
        <v>531</v>
      </c>
      <c r="E902" s="331" t="s">
        <v>4979</v>
      </c>
      <c r="F902" s="331" t="s">
        <v>4980</v>
      </c>
      <c r="G902" s="331" t="s">
        <v>147</v>
      </c>
      <c r="H902" s="331" t="s">
        <v>4981</v>
      </c>
      <c r="I902" s="358" t="s">
        <v>4982</v>
      </c>
      <c r="J902" s="358" t="s">
        <v>207</v>
      </c>
      <c r="K902" s="330" t="s">
        <v>205</v>
      </c>
      <c r="L902" s="330" t="s">
        <v>382</v>
      </c>
      <c r="M902" s="329" t="s">
        <v>531</v>
      </c>
      <c r="N902" s="329" t="s">
        <v>4979</v>
      </c>
    </row>
    <row r="903" spans="1:14">
      <c r="A903" s="372">
        <v>10901</v>
      </c>
      <c r="B903" s="336" t="s">
        <v>4983</v>
      </c>
      <c r="C903" s="336" t="s">
        <v>4984</v>
      </c>
      <c r="D903" s="331" t="s">
        <v>897</v>
      </c>
      <c r="E903" s="331" t="s">
        <v>4985</v>
      </c>
      <c r="F903" s="331" t="s">
        <v>4986</v>
      </c>
      <c r="G903" s="331" t="s">
        <v>147</v>
      </c>
      <c r="H903" s="331" t="s">
        <v>4983</v>
      </c>
      <c r="I903" s="358" t="s">
        <v>4984</v>
      </c>
      <c r="J903" s="358" t="s">
        <v>207</v>
      </c>
      <c r="K903" s="330" t="s">
        <v>205</v>
      </c>
      <c r="L903" s="330" t="s">
        <v>382</v>
      </c>
      <c r="M903" s="329" t="s">
        <v>897</v>
      </c>
      <c r="N903" s="329" t="s">
        <v>4985</v>
      </c>
    </row>
    <row r="904" spans="1:14">
      <c r="A904" s="372">
        <v>10902</v>
      </c>
      <c r="B904" s="336" t="s">
        <v>4987</v>
      </c>
      <c r="C904" s="336" t="s">
        <v>4988</v>
      </c>
      <c r="D904" s="331" t="s">
        <v>530</v>
      </c>
      <c r="E904" s="331" t="s">
        <v>4989</v>
      </c>
      <c r="F904" s="331" t="s">
        <v>4990</v>
      </c>
      <c r="G904" s="331" t="s">
        <v>147</v>
      </c>
      <c r="H904" s="331" t="s">
        <v>4991</v>
      </c>
      <c r="I904" s="358" t="s">
        <v>4992</v>
      </c>
      <c r="J904" s="358" t="s">
        <v>207</v>
      </c>
      <c r="K904" s="330" t="s">
        <v>205</v>
      </c>
      <c r="L904" s="330" t="s">
        <v>382</v>
      </c>
      <c r="M904" s="329" t="s">
        <v>530</v>
      </c>
      <c r="N904" s="329" t="s">
        <v>4993</v>
      </c>
    </row>
    <row r="905" spans="1:14">
      <c r="A905" s="372">
        <v>10903</v>
      </c>
      <c r="B905" s="336" t="s">
        <v>382</v>
      </c>
      <c r="C905" s="336" t="s">
        <v>3239</v>
      </c>
      <c r="D905" s="331" t="s">
        <v>524</v>
      </c>
      <c r="E905" s="331" t="s">
        <v>4994</v>
      </c>
      <c r="F905" s="331" t="s">
        <v>4995</v>
      </c>
      <c r="G905" s="331" t="s">
        <v>147</v>
      </c>
      <c r="H905" s="331" t="s">
        <v>1484</v>
      </c>
      <c r="I905" s="358" t="s">
        <v>4996</v>
      </c>
      <c r="J905" s="358" t="s">
        <v>207</v>
      </c>
      <c r="K905" s="330" t="s">
        <v>205</v>
      </c>
      <c r="L905" s="330" t="s">
        <v>382</v>
      </c>
      <c r="M905" s="329" t="s">
        <v>524</v>
      </c>
      <c r="N905" s="329" t="s">
        <v>4994</v>
      </c>
    </row>
    <row r="906" spans="1:14">
      <c r="A906" s="372">
        <v>10904</v>
      </c>
      <c r="B906" s="336" t="s">
        <v>2304</v>
      </c>
      <c r="C906" s="336"/>
      <c r="D906" s="331" t="s">
        <v>449</v>
      </c>
      <c r="E906" s="331" t="s">
        <v>4997</v>
      </c>
      <c r="F906" s="331" t="s">
        <v>4998</v>
      </c>
      <c r="G906" s="331" t="s">
        <v>147</v>
      </c>
      <c r="H906" s="331" t="s">
        <v>4999</v>
      </c>
      <c r="I906" s="358" t="s">
        <v>5000</v>
      </c>
      <c r="J906" s="358" t="s">
        <v>207</v>
      </c>
      <c r="K906" s="330" t="s">
        <v>212</v>
      </c>
      <c r="L906" s="330" t="s">
        <v>329</v>
      </c>
      <c r="M906" s="329" t="s">
        <v>449</v>
      </c>
      <c r="N906" s="329" t="s">
        <v>4997</v>
      </c>
    </row>
    <row r="907" spans="1:14">
      <c r="A907" s="372">
        <v>10905</v>
      </c>
      <c r="B907" s="336" t="s">
        <v>2304</v>
      </c>
      <c r="C907" s="336"/>
      <c r="D907" s="331" t="s">
        <v>449</v>
      </c>
      <c r="E907" s="331" t="s">
        <v>5001</v>
      </c>
      <c r="F907" s="331" t="s">
        <v>5002</v>
      </c>
      <c r="G907" s="331" t="s">
        <v>147</v>
      </c>
      <c r="H907" s="331" t="s">
        <v>5003</v>
      </c>
      <c r="I907" s="358" t="s">
        <v>5004</v>
      </c>
      <c r="J907" s="358" t="s">
        <v>207</v>
      </c>
      <c r="K907" s="330" t="s">
        <v>212</v>
      </c>
      <c r="L907" s="330" t="s">
        <v>329</v>
      </c>
      <c r="M907" s="329" t="s">
        <v>449</v>
      </c>
      <c r="N907" s="329" t="s">
        <v>5001</v>
      </c>
    </row>
    <row r="908" spans="1:14">
      <c r="A908" s="372">
        <v>10906</v>
      </c>
      <c r="B908" s="336" t="s">
        <v>2304</v>
      </c>
      <c r="C908" s="336"/>
      <c r="D908" s="331" t="s">
        <v>482</v>
      </c>
      <c r="E908" s="331" t="s">
        <v>5005</v>
      </c>
      <c r="F908" s="331" t="s">
        <v>5006</v>
      </c>
      <c r="G908" s="331" t="s">
        <v>147</v>
      </c>
      <c r="H908" s="331" t="s">
        <v>5007</v>
      </c>
      <c r="I908" s="358" t="s">
        <v>5008</v>
      </c>
      <c r="J908" s="358" t="s">
        <v>207</v>
      </c>
      <c r="K908" s="330" t="s">
        <v>212</v>
      </c>
      <c r="L908" s="330" t="s">
        <v>329</v>
      </c>
      <c r="M908" s="329" t="s">
        <v>482</v>
      </c>
      <c r="N908" s="329" t="s">
        <v>5005</v>
      </c>
    </row>
    <row r="909" spans="1:14">
      <c r="A909" s="372">
        <v>10907</v>
      </c>
      <c r="B909" s="336" t="s">
        <v>2304</v>
      </c>
      <c r="C909" s="336"/>
      <c r="D909" s="331" t="s">
        <v>330</v>
      </c>
      <c r="E909" s="331" t="s">
        <v>5009</v>
      </c>
      <c r="F909" s="331" t="s">
        <v>5010</v>
      </c>
      <c r="G909" s="331" t="s">
        <v>147</v>
      </c>
      <c r="H909" s="331" t="s">
        <v>4367</v>
      </c>
      <c r="I909" s="358" t="s">
        <v>4368</v>
      </c>
      <c r="J909" s="358" t="s">
        <v>207</v>
      </c>
      <c r="K909" s="330" t="s">
        <v>212</v>
      </c>
      <c r="L909" s="330" t="s">
        <v>329</v>
      </c>
      <c r="M909" s="329" t="s">
        <v>330</v>
      </c>
      <c r="N909" s="329" t="s">
        <v>5009</v>
      </c>
    </row>
    <row r="910" spans="1:14">
      <c r="A910" s="372">
        <v>10908</v>
      </c>
      <c r="B910" s="336" t="s">
        <v>2304</v>
      </c>
      <c r="C910" s="336"/>
      <c r="D910" s="331" t="s">
        <v>449</v>
      </c>
      <c r="E910" s="331" t="s">
        <v>5011</v>
      </c>
      <c r="F910" s="331" t="s">
        <v>5012</v>
      </c>
      <c r="G910" s="331" t="s">
        <v>147</v>
      </c>
      <c r="H910" s="331" t="s">
        <v>5013</v>
      </c>
      <c r="I910" s="358" t="s">
        <v>5014</v>
      </c>
      <c r="J910" s="358" t="s">
        <v>207</v>
      </c>
      <c r="K910" s="330" t="s">
        <v>212</v>
      </c>
      <c r="L910" s="330" t="s">
        <v>329</v>
      </c>
      <c r="M910" s="329" t="s">
        <v>449</v>
      </c>
      <c r="N910" s="329" t="s">
        <v>5011</v>
      </c>
    </row>
    <row r="911" spans="1:14">
      <c r="A911" s="372">
        <v>10909</v>
      </c>
      <c r="B911" s="336" t="s">
        <v>2304</v>
      </c>
      <c r="C911" s="336"/>
      <c r="D911" s="331" t="s">
        <v>453</v>
      </c>
      <c r="E911" s="331" t="s">
        <v>5015</v>
      </c>
      <c r="F911" s="331" t="s">
        <v>5016</v>
      </c>
      <c r="G911" s="331" t="s">
        <v>147</v>
      </c>
      <c r="H911" s="331" t="s">
        <v>5017</v>
      </c>
      <c r="I911" s="358" t="s">
        <v>4171</v>
      </c>
      <c r="J911" s="358" t="s">
        <v>207</v>
      </c>
      <c r="K911" s="330" t="s">
        <v>212</v>
      </c>
      <c r="L911" s="330" t="s">
        <v>329</v>
      </c>
      <c r="M911" s="329" t="s">
        <v>453</v>
      </c>
      <c r="N911" s="329" t="s">
        <v>5015</v>
      </c>
    </row>
    <row r="912" spans="1:14">
      <c r="A912" s="372">
        <v>10910</v>
      </c>
      <c r="B912" s="336" t="s">
        <v>2304</v>
      </c>
      <c r="C912" s="336"/>
      <c r="D912" s="331" t="s">
        <v>330</v>
      </c>
      <c r="E912" s="331" t="s">
        <v>5018</v>
      </c>
      <c r="F912" s="331" t="s">
        <v>5019</v>
      </c>
      <c r="G912" s="331" t="s">
        <v>147</v>
      </c>
      <c r="H912" s="331" t="s">
        <v>5020</v>
      </c>
      <c r="I912" s="358" t="s">
        <v>5021</v>
      </c>
      <c r="J912" s="358" t="s">
        <v>207</v>
      </c>
      <c r="K912" s="330" t="s">
        <v>212</v>
      </c>
      <c r="L912" s="330" t="s">
        <v>329</v>
      </c>
      <c r="M912" s="329" t="s">
        <v>330</v>
      </c>
      <c r="N912" s="329" t="s">
        <v>5018</v>
      </c>
    </row>
    <row r="913" spans="1:14">
      <c r="A913" s="372">
        <v>10911</v>
      </c>
      <c r="B913" s="336" t="s">
        <v>2304</v>
      </c>
      <c r="C913" s="336"/>
      <c r="D913" s="331" t="s">
        <v>482</v>
      </c>
      <c r="E913" s="331" t="s">
        <v>5022</v>
      </c>
      <c r="F913" s="331" t="s">
        <v>5023</v>
      </c>
      <c r="G913" s="331" t="s">
        <v>147</v>
      </c>
      <c r="H913" s="331" t="s">
        <v>5024</v>
      </c>
      <c r="I913" s="358" t="s">
        <v>5025</v>
      </c>
      <c r="J913" s="358" t="s">
        <v>207</v>
      </c>
      <c r="K913" s="330" t="s">
        <v>212</v>
      </c>
      <c r="L913" s="330" t="s">
        <v>329</v>
      </c>
      <c r="M913" s="329" t="s">
        <v>482</v>
      </c>
      <c r="N913" s="329" t="s">
        <v>5022</v>
      </c>
    </row>
    <row r="914" spans="1:14">
      <c r="A914" s="372">
        <v>10912</v>
      </c>
      <c r="B914" s="336" t="s">
        <v>2304</v>
      </c>
      <c r="C914" s="336"/>
      <c r="D914" s="331" t="s">
        <v>729</v>
      </c>
      <c r="E914" s="331" t="s">
        <v>5026</v>
      </c>
      <c r="F914" s="331" t="s">
        <v>5027</v>
      </c>
      <c r="G914" s="331" t="s">
        <v>147</v>
      </c>
      <c r="H914" s="331" t="s">
        <v>5028</v>
      </c>
      <c r="I914" s="358" t="s">
        <v>5029</v>
      </c>
      <c r="J914" s="358" t="s">
        <v>207</v>
      </c>
      <c r="K914" s="330" t="s">
        <v>212</v>
      </c>
      <c r="L914" s="330" t="s">
        <v>329</v>
      </c>
      <c r="M914" s="329" t="s">
        <v>729</v>
      </c>
      <c r="N914" s="329" t="s">
        <v>5026</v>
      </c>
    </row>
    <row r="915" spans="1:14">
      <c r="A915" s="372">
        <v>10913</v>
      </c>
      <c r="B915" s="336" t="s">
        <v>2304</v>
      </c>
      <c r="C915" s="336"/>
      <c r="D915" s="331" t="s">
        <v>482</v>
      </c>
      <c r="E915" s="331" t="s">
        <v>5030</v>
      </c>
      <c r="F915" s="331" t="s">
        <v>5031</v>
      </c>
      <c r="G915" s="331" t="s">
        <v>147</v>
      </c>
      <c r="H915" s="331" t="s">
        <v>5032</v>
      </c>
      <c r="I915" s="358" t="s">
        <v>5033</v>
      </c>
      <c r="J915" s="358" t="s">
        <v>207</v>
      </c>
      <c r="K915" s="330" t="s">
        <v>212</v>
      </c>
      <c r="L915" s="330" t="s">
        <v>329</v>
      </c>
      <c r="M915" s="329" t="s">
        <v>482</v>
      </c>
      <c r="N915" s="329" t="s">
        <v>5030</v>
      </c>
    </row>
    <row r="916" spans="1:14">
      <c r="A916" s="372">
        <v>10914</v>
      </c>
      <c r="B916" s="336" t="s">
        <v>5034</v>
      </c>
      <c r="C916" s="336" t="s">
        <v>5035</v>
      </c>
      <c r="D916" s="331" t="s">
        <v>482</v>
      </c>
      <c r="E916" s="331" t="s">
        <v>5036</v>
      </c>
      <c r="F916" s="331" t="s">
        <v>5037</v>
      </c>
      <c r="G916" s="331" t="s">
        <v>147</v>
      </c>
      <c r="H916" s="331" t="s">
        <v>5034</v>
      </c>
      <c r="I916" s="358" t="s">
        <v>5035</v>
      </c>
      <c r="J916" s="358" t="s">
        <v>207</v>
      </c>
      <c r="K916" s="330" t="s">
        <v>212</v>
      </c>
      <c r="L916" s="330" t="s">
        <v>329</v>
      </c>
      <c r="M916" s="329" t="s">
        <v>482</v>
      </c>
      <c r="N916" s="329" t="s">
        <v>5036</v>
      </c>
    </row>
    <row r="917" spans="1:14">
      <c r="A917" s="372">
        <v>10915</v>
      </c>
      <c r="B917" s="336" t="s">
        <v>2304</v>
      </c>
      <c r="C917" s="336"/>
      <c r="D917" s="331" t="s">
        <v>449</v>
      </c>
      <c r="E917" s="331" t="s">
        <v>5038</v>
      </c>
      <c r="F917" s="331" t="s">
        <v>5039</v>
      </c>
      <c r="G917" s="331" t="s">
        <v>147</v>
      </c>
      <c r="H917" s="331" t="s">
        <v>5040</v>
      </c>
      <c r="I917" s="358" t="s">
        <v>5041</v>
      </c>
      <c r="J917" s="358" t="s">
        <v>207</v>
      </c>
      <c r="K917" s="330" t="s">
        <v>212</v>
      </c>
      <c r="L917" s="330" t="s">
        <v>329</v>
      </c>
      <c r="M917" s="329" t="s">
        <v>449</v>
      </c>
      <c r="N917" s="329" t="s">
        <v>5038</v>
      </c>
    </row>
    <row r="918" spans="1:14">
      <c r="A918" s="372">
        <v>10916</v>
      </c>
      <c r="B918" s="336" t="s">
        <v>2304</v>
      </c>
      <c r="C918" s="336"/>
      <c r="D918" s="331" t="s">
        <v>482</v>
      </c>
      <c r="E918" s="331" t="s">
        <v>5042</v>
      </c>
      <c r="F918" s="331" t="s">
        <v>5043</v>
      </c>
      <c r="G918" s="331" t="s">
        <v>147</v>
      </c>
      <c r="H918" s="331" t="s">
        <v>5044</v>
      </c>
      <c r="I918" s="358" t="s">
        <v>5045</v>
      </c>
      <c r="J918" s="358" t="s">
        <v>207</v>
      </c>
      <c r="K918" s="330" t="s">
        <v>212</v>
      </c>
      <c r="L918" s="330" t="s">
        <v>329</v>
      </c>
      <c r="M918" s="329" t="s">
        <v>482</v>
      </c>
      <c r="N918" s="329" t="s">
        <v>5042</v>
      </c>
    </row>
    <row r="919" spans="1:14">
      <c r="A919" s="372">
        <v>10917</v>
      </c>
      <c r="B919" s="336" t="s">
        <v>2304</v>
      </c>
      <c r="C919" s="336"/>
      <c r="D919" s="331" t="s">
        <v>482</v>
      </c>
      <c r="E919" s="331" t="s">
        <v>5046</v>
      </c>
      <c r="F919" s="331" t="s">
        <v>5047</v>
      </c>
      <c r="G919" s="331" t="s">
        <v>147</v>
      </c>
      <c r="H919" s="331" t="s">
        <v>5048</v>
      </c>
      <c r="I919" s="358" t="s">
        <v>5049</v>
      </c>
      <c r="J919" s="358" t="s">
        <v>207</v>
      </c>
      <c r="K919" s="330" t="s">
        <v>212</v>
      </c>
      <c r="L919" s="330" t="s">
        <v>329</v>
      </c>
      <c r="M919" s="329" t="s">
        <v>482</v>
      </c>
      <c r="N919" s="329" t="s">
        <v>5046</v>
      </c>
    </row>
    <row r="920" spans="1:14">
      <c r="A920" s="372">
        <v>10918</v>
      </c>
      <c r="B920" s="336" t="s">
        <v>2304</v>
      </c>
      <c r="C920" s="336"/>
      <c r="D920" s="331" t="s">
        <v>482</v>
      </c>
      <c r="E920" s="331" t="s">
        <v>5050</v>
      </c>
      <c r="F920" s="331" t="s">
        <v>5051</v>
      </c>
      <c r="G920" s="331" t="s">
        <v>147</v>
      </c>
      <c r="H920" s="331" t="s">
        <v>5052</v>
      </c>
      <c r="I920" s="358" t="s">
        <v>5053</v>
      </c>
      <c r="J920" s="358" t="s">
        <v>207</v>
      </c>
      <c r="K920" s="330" t="s">
        <v>212</v>
      </c>
      <c r="L920" s="330" t="s">
        <v>329</v>
      </c>
      <c r="M920" s="329" t="s">
        <v>482</v>
      </c>
      <c r="N920" s="329" t="s">
        <v>5050</v>
      </c>
    </row>
    <row r="921" spans="1:14">
      <c r="A921" s="372">
        <v>10919</v>
      </c>
      <c r="B921" s="336" t="s">
        <v>2304</v>
      </c>
      <c r="C921" s="336"/>
      <c r="D921" s="331" t="s">
        <v>330</v>
      </c>
      <c r="E921" s="331" t="s">
        <v>5054</v>
      </c>
      <c r="F921" s="331" t="s">
        <v>5055</v>
      </c>
      <c r="G921" s="331" t="s">
        <v>147</v>
      </c>
      <c r="H921" s="331" t="s">
        <v>5056</v>
      </c>
      <c r="I921" s="358" t="s">
        <v>5057</v>
      </c>
      <c r="J921" s="358" t="s">
        <v>207</v>
      </c>
      <c r="K921" s="330" t="s">
        <v>212</v>
      </c>
      <c r="L921" s="330" t="s">
        <v>329</v>
      </c>
      <c r="M921" s="329" t="s">
        <v>330</v>
      </c>
      <c r="N921" s="329" t="s">
        <v>5054</v>
      </c>
    </row>
    <row r="922" spans="1:14">
      <c r="A922" s="372">
        <v>10920</v>
      </c>
      <c r="B922" s="336" t="s">
        <v>2304</v>
      </c>
      <c r="C922" s="336"/>
      <c r="D922" s="331" t="s">
        <v>449</v>
      </c>
      <c r="E922" s="331" t="s">
        <v>5058</v>
      </c>
      <c r="F922" s="331" t="s">
        <v>5059</v>
      </c>
      <c r="G922" s="331" t="s">
        <v>147</v>
      </c>
      <c r="H922" s="331" t="s">
        <v>5060</v>
      </c>
      <c r="I922" s="358" t="s">
        <v>5061</v>
      </c>
      <c r="J922" s="358" t="s">
        <v>207</v>
      </c>
      <c r="K922" s="330" t="s">
        <v>212</v>
      </c>
      <c r="L922" s="330" t="s">
        <v>329</v>
      </c>
      <c r="M922" s="329" t="s">
        <v>449</v>
      </c>
      <c r="N922" s="329" t="s">
        <v>5058</v>
      </c>
    </row>
    <row r="923" spans="1:14">
      <c r="A923" s="372">
        <v>10921</v>
      </c>
      <c r="B923" s="336" t="s">
        <v>5062</v>
      </c>
      <c r="C923" s="336" t="s">
        <v>5063</v>
      </c>
      <c r="D923" s="331" t="s">
        <v>482</v>
      </c>
      <c r="E923" s="331" t="s">
        <v>5064</v>
      </c>
      <c r="F923" s="331" t="s">
        <v>5065</v>
      </c>
      <c r="G923" s="331" t="s">
        <v>147</v>
      </c>
      <c r="H923" s="331" t="s">
        <v>5062</v>
      </c>
      <c r="I923" s="358" t="s">
        <v>5063</v>
      </c>
      <c r="J923" s="358" t="s">
        <v>207</v>
      </c>
      <c r="K923" s="330" t="s">
        <v>212</v>
      </c>
      <c r="L923" s="330" t="s">
        <v>329</v>
      </c>
      <c r="M923" s="329" t="s">
        <v>482</v>
      </c>
      <c r="N923" s="329" t="s">
        <v>5064</v>
      </c>
    </row>
    <row r="924" spans="1:14">
      <c r="A924" s="372">
        <v>10922</v>
      </c>
      <c r="B924" s="336" t="s">
        <v>5066</v>
      </c>
      <c r="C924" s="336" t="s">
        <v>5067</v>
      </c>
      <c r="D924" s="331" t="s">
        <v>482</v>
      </c>
      <c r="E924" s="331" t="s">
        <v>5068</v>
      </c>
      <c r="F924" s="331" t="s">
        <v>5069</v>
      </c>
      <c r="G924" s="331" t="s">
        <v>147</v>
      </c>
      <c r="H924" s="331" t="s">
        <v>5066</v>
      </c>
      <c r="I924" s="358" t="s">
        <v>5067</v>
      </c>
      <c r="J924" s="358" t="s">
        <v>207</v>
      </c>
      <c r="K924" s="330" t="s">
        <v>212</v>
      </c>
      <c r="L924" s="330" t="s">
        <v>329</v>
      </c>
      <c r="M924" s="329" t="s">
        <v>482</v>
      </c>
      <c r="N924" s="329" t="s">
        <v>5068</v>
      </c>
    </row>
    <row r="925" spans="1:14">
      <c r="A925" s="372">
        <v>10923</v>
      </c>
      <c r="B925" s="336" t="s">
        <v>5070</v>
      </c>
      <c r="C925" s="336" t="s">
        <v>5071</v>
      </c>
      <c r="D925" s="331" t="s">
        <v>449</v>
      </c>
      <c r="E925" s="331" t="s">
        <v>5072</v>
      </c>
      <c r="F925" s="331" t="s">
        <v>5073</v>
      </c>
      <c r="G925" s="331" t="s">
        <v>147</v>
      </c>
      <c r="H925" s="331" t="s">
        <v>5074</v>
      </c>
      <c r="I925" s="358" t="s">
        <v>5075</v>
      </c>
      <c r="J925" s="358" t="s">
        <v>207</v>
      </c>
      <c r="K925" s="330" t="s">
        <v>212</v>
      </c>
      <c r="L925" s="330" t="s">
        <v>329</v>
      </c>
      <c r="M925" s="329" t="s">
        <v>449</v>
      </c>
      <c r="N925" s="329" t="s">
        <v>5072</v>
      </c>
    </row>
    <row r="926" spans="1:14">
      <c r="A926" s="372">
        <v>10924</v>
      </c>
      <c r="B926" s="336" t="s">
        <v>5076</v>
      </c>
      <c r="C926" s="336" t="s">
        <v>5077</v>
      </c>
      <c r="D926" s="331" t="s">
        <v>1842</v>
      </c>
      <c r="E926" s="331" t="s">
        <v>5078</v>
      </c>
      <c r="F926" s="331" t="s">
        <v>5079</v>
      </c>
      <c r="G926" s="331" t="s">
        <v>147</v>
      </c>
      <c r="H926" s="331" t="s">
        <v>5076</v>
      </c>
      <c r="I926" s="358" t="s">
        <v>5077</v>
      </c>
      <c r="J926" s="358" t="s">
        <v>207</v>
      </c>
      <c r="K926" s="330" t="s">
        <v>212</v>
      </c>
      <c r="L926" s="330" t="s">
        <v>329</v>
      </c>
      <c r="M926" s="329" t="s">
        <v>1842</v>
      </c>
      <c r="N926" s="329" t="s">
        <v>5078</v>
      </c>
    </row>
    <row r="927" spans="1:14">
      <c r="A927" s="372">
        <v>10925</v>
      </c>
      <c r="B927" s="336" t="s">
        <v>4584</v>
      </c>
      <c r="C927" s="336" t="s">
        <v>4585</v>
      </c>
      <c r="D927" s="331" t="s">
        <v>482</v>
      </c>
      <c r="E927" s="331" t="s">
        <v>5080</v>
      </c>
      <c r="F927" s="331" t="s">
        <v>5081</v>
      </c>
      <c r="G927" s="331" t="s">
        <v>147</v>
      </c>
      <c r="H927" s="331" t="s">
        <v>4584</v>
      </c>
      <c r="I927" s="358" t="s">
        <v>4585</v>
      </c>
      <c r="J927" s="358" t="s">
        <v>207</v>
      </c>
      <c r="K927" s="330" t="s">
        <v>212</v>
      </c>
      <c r="L927" s="330" t="s">
        <v>329</v>
      </c>
      <c r="M927" s="329" t="s">
        <v>482</v>
      </c>
      <c r="N927" s="329" t="s">
        <v>5080</v>
      </c>
    </row>
    <row r="928" spans="1:14">
      <c r="A928" s="372">
        <v>10926</v>
      </c>
      <c r="B928" s="336" t="s">
        <v>5082</v>
      </c>
      <c r="C928" s="336" t="s">
        <v>5083</v>
      </c>
      <c r="D928" s="331" t="s">
        <v>482</v>
      </c>
      <c r="E928" s="331" t="s">
        <v>5084</v>
      </c>
      <c r="F928" s="331" t="s">
        <v>5085</v>
      </c>
      <c r="G928" s="331" t="s">
        <v>147</v>
      </c>
      <c r="H928" s="331" t="s">
        <v>5082</v>
      </c>
      <c r="I928" s="358" t="s">
        <v>5083</v>
      </c>
      <c r="J928" s="358" t="s">
        <v>207</v>
      </c>
      <c r="K928" s="330" t="s">
        <v>212</v>
      </c>
      <c r="L928" s="330" t="s">
        <v>329</v>
      </c>
      <c r="M928" s="329" t="s">
        <v>482</v>
      </c>
      <c r="N928" s="329" t="s">
        <v>5084</v>
      </c>
    </row>
    <row r="929" spans="1:14">
      <c r="A929" s="372">
        <v>10927</v>
      </c>
      <c r="B929" s="336" t="s">
        <v>2304</v>
      </c>
      <c r="C929" s="336"/>
      <c r="D929" s="331" t="s">
        <v>1310</v>
      </c>
      <c r="E929" s="331" t="s">
        <v>1500</v>
      </c>
      <c r="F929" s="331" t="s">
        <v>5086</v>
      </c>
      <c r="G929" s="331" t="s">
        <v>147</v>
      </c>
      <c r="H929" s="331" t="s">
        <v>4634</v>
      </c>
      <c r="I929" s="358" t="s">
        <v>4635</v>
      </c>
      <c r="J929" s="358" t="s">
        <v>207</v>
      </c>
      <c r="K929" s="330" t="s">
        <v>212</v>
      </c>
      <c r="L929" s="330" t="s">
        <v>411</v>
      </c>
      <c r="M929" s="329" t="s">
        <v>1310</v>
      </c>
      <c r="N929" s="329" t="s">
        <v>1500</v>
      </c>
    </row>
    <row r="930" spans="1:14">
      <c r="A930" s="372">
        <v>10928</v>
      </c>
      <c r="B930" s="336" t="s">
        <v>2304</v>
      </c>
      <c r="C930" s="336"/>
      <c r="D930" s="331" t="s">
        <v>730</v>
      </c>
      <c r="E930" s="331" t="s">
        <v>5087</v>
      </c>
      <c r="F930" s="331" t="s">
        <v>5088</v>
      </c>
      <c r="G930" s="331" t="s">
        <v>147</v>
      </c>
      <c r="H930" s="331" t="s">
        <v>5089</v>
      </c>
      <c r="I930" s="358" t="s">
        <v>5090</v>
      </c>
      <c r="J930" s="358" t="s">
        <v>207</v>
      </c>
      <c r="K930" s="330" t="s">
        <v>212</v>
      </c>
      <c r="L930" s="330" t="s">
        <v>411</v>
      </c>
      <c r="M930" s="329" t="s">
        <v>730</v>
      </c>
      <c r="N930" s="329" t="s">
        <v>5087</v>
      </c>
    </row>
    <row r="931" spans="1:14">
      <c r="A931" s="372">
        <v>10929</v>
      </c>
      <c r="B931" s="336" t="s">
        <v>5091</v>
      </c>
      <c r="C931" s="336" t="s">
        <v>5092</v>
      </c>
      <c r="D931" s="331" t="s">
        <v>5093</v>
      </c>
      <c r="E931" s="331" t="s">
        <v>5094</v>
      </c>
      <c r="F931" s="331" t="s">
        <v>5095</v>
      </c>
      <c r="G931" s="331" t="s">
        <v>147</v>
      </c>
      <c r="H931" s="331" t="s">
        <v>5096</v>
      </c>
      <c r="I931" s="358" t="s">
        <v>5097</v>
      </c>
      <c r="J931" s="358" t="s">
        <v>207</v>
      </c>
      <c r="K931" s="330" t="s">
        <v>212</v>
      </c>
      <c r="L931" s="330" t="s">
        <v>411</v>
      </c>
      <c r="M931" s="329" t="s">
        <v>5093</v>
      </c>
      <c r="N931" s="329" t="s">
        <v>5094</v>
      </c>
    </row>
    <row r="932" spans="1:14">
      <c r="A932" s="372">
        <v>10930</v>
      </c>
      <c r="B932" s="336" t="s">
        <v>2304</v>
      </c>
      <c r="C932" s="336"/>
      <c r="D932" s="331" t="s">
        <v>459</v>
      </c>
      <c r="E932" s="331" t="s">
        <v>5098</v>
      </c>
      <c r="F932" s="331" t="s">
        <v>5099</v>
      </c>
      <c r="G932" s="331" t="s">
        <v>147</v>
      </c>
      <c r="H932" s="331" t="s">
        <v>5100</v>
      </c>
      <c r="I932" s="358" t="s">
        <v>5101</v>
      </c>
      <c r="J932" s="358" t="s">
        <v>207</v>
      </c>
      <c r="K932" s="330" t="s">
        <v>212</v>
      </c>
      <c r="L932" s="330" t="s">
        <v>411</v>
      </c>
      <c r="M932" s="329" t="s">
        <v>459</v>
      </c>
      <c r="N932" s="329" t="s">
        <v>5098</v>
      </c>
    </row>
    <row r="933" spans="1:14">
      <c r="A933" s="372">
        <v>10931</v>
      </c>
      <c r="B933" s="336" t="s">
        <v>2304</v>
      </c>
      <c r="C933" s="336"/>
      <c r="D933" s="331" t="s">
        <v>5102</v>
      </c>
      <c r="E933" s="331" t="s">
        <v>5103</v>
      </c>
      <c r="F933" s="331" t="s">
        <v>5104</v>
      </c>
      <c r="G933" s="331" t="s">
        <v>147</v>
      </c>
      <c r="H933" s="331" t="s">
        <v>5105</v>
      </c>
      <c r="I933" s="358" t="s">
        <v>5106</v>
      </c>
      <c r="J933" s="358" t="s">
        <v>207</v>
      </c>
      <c r="K933" s="330" t="s">
        <v>212</v>
      </c>
      <c r="L933" s="330" t="s">
        <v>411</v>
      </c>
      <c r="M933" s="329" t="s">
        <v>5102</v>
      </c>
      <c r="N933" s="329" t="s">
        <v>5103</v>
      </c>
    </row>
    <row r="934" spans="1:14">
      <c r="A934" s="372">
        <v>10932</v>
      </c>
      <c r="B934" s="336" t="s">
        <v>2304</v>
      </c>
      <c r="C934" s="336"/>
      <c r="D934" s="331" t="s">
        <v>1703</v>
      </c>
      <c r="E934" s="331" t="s">
        <v>5107</v>
      </c>
      <c r="F934" s="331" t="s">
        <v>5108</v>
      </c>
      <c r="G934" s="331" t="s">
        <v>147</v>
      </c>
      <c r="H934" s="331" t="s">
        <v>5109</v>
      </c>
      <c r="I934" s="358" t="s">
        <v>5110</v>
      </c>
      <c r="J934" s="358" t="s">
        <v>207</v>
      </c>
      <c r="K934" s="330" t="s">
        <v>212</v>
      </c>
      <c r="L934" s="330" t="s">
        <v>411</v>
      </c>
      <c r="M934" s="329" t="s">
        <v>1703</v>
      </c>
      <c r="N934" s="329" t="s">
        <v>5107</v>
      </c>
    </row>
    <row r="935" spans="1:14">
      <c r="A935" s="372">
        <v>10933</v>
      </c>
      <c r="B935" s="336" t="s">
        <v>2304</v>
      </c>
      <c r="C935" s="336"/>
      <c r="D935" s="331" t="s">
        <v>5111</v>
      </c>
      <c r="E935" s="331" t="s">
        <v>5112</v>
      </c>
      <c r="F935" s="331" t="s">
        <v>5113</v>
      </c>
      <c r="G935" s="331" t="s">
        <v>147</v>
      </c>
      <c r="H935" s="331" t="s">
        <v>5114</v>
      </c>
      <c r="I935" s="358" t="s">
        <v>5115</v>
      </c>
      <c r="J935" s="358" t="s">
        <v>207</v>
      </c>
      <c r="K935" s="330" t="s">
        <v>212</v>
      </c>
      <c r="L935" s="330" t="s">
        <v>411</v>
      </c>
      <c r="M935" s="329" t="s">
        <v>5111</v>
      </c>
      <c r="N935" s="329" t="s">
        <v>5112</v>
      </c>
    </row>
    <row r="936" spans="1:14">
      <c r="A936" s="372">
        <v>10934</v>
      </c>
      <c r="B936" s="336" t="s">
        <v>2304</v>
      </c>
      <c r="C936" s="336"/>
      <c r="D936" s="331" t="s">
        <v>3440</v>
      </c>
      <c r="E936" s="331" t="s">
        <v>5116</v>
      </c>
      <c r="F936" s="331" t="s">
        <v>5117</v>
      </c>
      <c r="G936" s="331" t="s">
        <v>147</v>
      </c>
      <c r="H936" s="331" t="s">
        <v>5118</v>
      </c>
      <c r="I936" s="358" t="s">
        <v>5119</v>
      </c>
      <c r="J936" s="358" t="s">
        <v>207</v>
      </c>
      <c r="K936" s="330" t="s">
        <v>212</v>
      </c>
      <c r="L936" s="330" t="s">
        <v>411</v>
      </c>
      <c r="M936" s="329" t="s">
        <v>3440</v>
      </c>
      <c r="N936" s="329" t="s">
        <v>5116</v>
      </c>
    </row>
    <row r="937" spans="1:14">
      <c r="A937" s="372">
        <v>10935</v>
      </c>
      <c r="B937" s="336" t="s">
        <v>2304</v>
      </c>
      <c r="C937" s="336"/>
      <c r="D937" s="331" t="s">
        <v>1088</v>
      </c>
      <c r="E937" s="331" t="s">
        <v>5120</v>
      </c>
      <c r="F937" s="331" t="s">
        <v>5121</v>
      </c>
      <c r="G937" s="331" t="s">
        <v>147</v>
      </c>
      <c r="H937" s="331" t="s">
        <v>5122</v>
      </c>
      <c r="I937" s="358" t="s">
        <v>5123</v>
      </c>
      <c r="J937" s="358" t="s">
        <v>207</v>
      </c>
      <c r="K937" s="330" t="s">
        <v>212</v>
      </c>
      <c r="L937" s="330" t="s">
        <v>411</v>
      </c>
      <c r="M937" s="329" t="s">
        <v>1088</v>
      </c>
      <c r="N937" s="329" t="s">
        <v>5120</v>
      </c>
    </row>
    <row r="938" spans="1:14">
      <c r="A938" s="372">
        <v>10936</v>
      </c>
      <c r="B938" s="336" t="s">
        <v>2304</v>
      </c>
      <c r="C938" s="336"/>
      <c r="D938" s="331" t="s">
        <v>5124</v>
      </c>
      <c r="E938" s="331" t="s">
        <v>5125</v>
      </c>
      <c r="F938" s="331" t="s">
        <v>5126</v>
      </c>
      <c r="G938" s="331" t="s">
        <v>147</v>
      </c>
      <c r="H938" s="331" t="s">
        <v>5127</v>
      </c>
      <c r="I938" s="356" t="s">
        <v>5128</v>
      </c>
      <c r="J938" s="356" t="s">
        <v>207</v>
      </c>
      <c r="K938" s="330" t="s">
        <v>212</v>
      </c>
      <c r="L938" s="330" t="s">
        <v>411</v>
      </c>
      <c r="M938" s="329" t="s">
        <v>5124</v>
      </c>
      <c r="N938" s="329" t="s">
        <v>5125</v>
      </c>
    </row>
    <row r="939" spans="1:14">
      <c r="A939" s="372">
        <v>10937</v>
      </c>
      <c r="B939" s="336" t="s">
        <v>2304</v>
      </c>
      <c r="C939" s="336"/>
      <c r="D939" s="331" t="s">
        <v>594</v>
      </c>
      <c r="E939" s="331" t="s">
        <v>5129</v>
      </c>
      <c r="F939" s="331" t="s">
        <v>5130</v>
      </c>
      <c r="G939" s="331" t="s">
        <v>147</v>
      </c>
      <c r="H939" s="331" t="s">
        <v>5131</v>
      </c>
      <c r="I939" s="356" t="s">
        <v>5132</v>
      </c>
      <c r="J939" s="356" t="s">
        <v>207</v>
      </c>
      <c r="K939" s="330" t="s">
        <v>212</v>
      </c>
      <c r="L939" s="330" t="s">
        <v>411</v>
      </c>
      <c r="M939" s="329" t="s">
        <v>594</v>
      </c>
      <c r="N939" s="329" t="s">
        <v>5129</v>
      </c>
    </row>
    <row r="940" spans="1:14">
      <c r="A940" s="372">
        <v>10938</v>
      </c>
      <c r="B940" s="336" t="s">
        <v>2304</v>
      </c>
      <c r="C940" s="336"/>
      <c r="D940" s="331" t="s">
        <v>3440</v>
      </c>
      <c r="E940" s="331" t="s">
        <v>5133</v>
      </c>
      <c r="F940" s="331" t="s">
        <v>5134</v>
      </c>
      <c r="G940" s="331" t="s">
        <v>147</v>
      </c>
      <c r="H940" s="331" t="s">
        <v>5135</v>
      </c>
      <c r="I940" s="356" t="s">
        <v>5136</v>
      </c>
      <c r="J940" s="356" t="s">
        <v>207</v>
      </c>
      <c r="K940" s="330" t="s">
        <v>212</v>
      </c>
      <c r="L940" s="330" t="s">
        <v>411</v>
      </c>
      <c r="M940" s="329" t="s">
        <v>3440</v>
      </c>
      <c r="N940" s="329" t="s">
        <v>5133</v>
      </c>
    </row>
    <row r="941" spans="1:14">
      <c r="A941" s="372">
        <v>10939</v>
      </c>
      <c r="B941" s="336" t="s">
        <v>2304</v>
      </c>
      <c r="C941" s="336"/>
      <c r="D941" s="331" t="s">
        <v>1803</v>
      </c>
      <c r="E941" s="331" t="s">
        <v>5137</v>
      </c>
      <c r="F941" s="331" t="s">
        <v>5138</v>
      </c>
      <c r="G941" s="331" t="s">
        <v>147</v>
      </c>
      <c r="H941" s="331" t="s">
        <v>5139</v>
      </c>
      <c r="I941" s="356" t="s">
        <v>5140</v>
      </c>
      <c r="J941" s="356" t="s">
        <v>207</v>
      </c>
      <c r="K941" s="330" t="s">
        <v>212</v>
      </c>
      <c r="L941" s="330" t="s">
        <v>411</v>
      </c>
      <c r="M941" s="329" t="s">
        <v>1803</v>
      </c>
      <c r="N941" s="329" t="s">
        <v>5137</v>
      </c>
    </row>
    <row r="942" spans="1:14">
      <c r="A942" s="372">
        <v>10940</v>
      </c>
      <c r="B942" s="336" t="s">
        <v>2304</v>
      </c>
      <c r="C942" s="336"/>
      <c r="D942" s="331" t="s">
        <v>5141</v>
      </c>
      <c r="E942" s="331" t="s">
        <v>5142</v>
      </c>
      <c r="F942" s="331" t="s">
        <v>5143</v>
      </c>
      <c r="G942" s="331" t="s">
        <v>147</v>
      </c>
      <c r="H942" s="331" t="s">
        <v>5144</v>
      </c>
      <c r="I942" s="356" t="s">
        <v>5145</v>
      </c>
      <c r="J942" s="356" t="s">
        <v>207</v>
      </c>
      <c r="K942" s="330" t="s">
        <v>212</v>
      </c>
      <c r="L942" s="330" t="s">
        <v>411</v>
      </c>
      <c r="M942" s="329" t="s">
        <v>5141</v>
      </c>
      <c r="N942" s="329" t="s">
        <v>5142</v>
      </c>
    </row>
    <row r="943" spans="1:14">
      <c r="A943" s="372">
        <v>10941</v>
      </c>
      <c r="B943" s="336" t="s">
        <v>2304</v>
      </c>
      <c r="C943" s="336"/>
      <c r="D943" s="331" t="s">
        <v>5146</v>
      </c>
      <c r="E943" s="331" t="s">
        <v>5147</v>
      </c>
      <c r="F943" s="331" t="s">
        <v>5148</v>
      </c>
      <c r="G943" s="331" t="s">
        <v>147</v>
      </c>
      <c r="H943" s="331" t="s">
        <v>5149</v>
      </c>
      <c r="I943" s="356" t="s">
        <v>5150</v>
      </c>
      <c r="J943" s="356" t="s">
        <v>207</v>
      </c>
      <c r="K943" s="330" t="s">
        <v>212</v>
      </c>
      <c r="L943" s="330" t="s">
        <v>411</v>
      </c>
      <c r="M943" s="329" t="s">
        <v>5146</v>
      </c>
      <c r="N943" s="329" t="s">
        <v>5147</v>
      </c>
    </row>
    <row r="944" spans="1:14">
      <c r="A944" s="372">
        <v>10942</v>
      </c>
      <c r="B944" s="336" t="s">
        <v>2304</v>
      </c>
      <c r="C944" s="336"/>
      <c r="D944" s="331" t="s">
        <v>5151</v>
      </c>
      <c r="E944" s="331" t="s">
        <v>5152</v>
      </c>
      <c r="F944" s="331" t="s">
        <v>5153</v>
      </c>
      <c r="G944" s="331" t="s">
        <v>147</v>
      </c>
      <c r="H944" s="331" t="s">
        <v>5154</v>
      </c>
      <c r="I944" s="356" t="s">
        <v>5155</v>
      </c>
      <c r="J944" s="356" t="s">
        <v>207</v>
      </c>
      <c r="K944" s="330" t="s">
        <v>212</v>
      </c>
      <c r="L944" s="330" t="s">
        <v>411</v>
      </c>
      <c r="M944" s="329" t="s">
        <v>5151</v>
      </c>
      <c r="N944" s="329" t="s">
        <v>5152</v>
      </c>
    </row>
    <row r="945" spans="1:14">
      <c r="A945" s="372">
        <v>10943</v>
      </c>
      <c r="B945" s="336" t="s">
        <v>5156</v>
      </c>
      <c r="C945" s="336" t="s">
        <v>5157</v>
      </c>
      <c r="D945" s="331" t="s">
        <v>1306</v>
      </c>
      <c r="E945" s="331" t="s">
        <v>5158</v>
      </c>
      <c r="F945" s="331" t="s">
        <v>5159</v>
      </c>
      <c r="G945" s="331" t="s">
        <v>147</v>
      </c>
      <c r="H945" s="331" t="s">
        <v>5160</v>
      </c>
      <c r="I945" s="356" t="s">
        <v>5161</v>
      </c>
      <c r="J945" s="356" t="s">
        <v>207</v>
      </c>
      <c r="K945" s="330" t="s">
        <v>212</v>
      </c>
      <c r="L945" s="330" t="s">
        <v>411</v>
      </c>
      <c r="M945" s="329" t="s">
        <v>1306</v>
      </c>
      <c r="N945" s="329" t="s">
        <v>5158</v>
      </c>
    </row>
    <row r="946" spans="1:14">
      <c r="A946" s="372">
        <v>10944</v>
      </c>
      <c r="B946" s="336" t="s">
        <v>5162</v>
      </c>
      <c r="C946" s="336" t="s">
        <v>5163</v>
      </c>
      <c r="D946" s="331" t="s">
        <v>3492</v>
      </c>
      <c r="E946" s="331" t="s">
        <v>5164</v>
      </c>
      <c r="F946" s="331" t="s">
        <v>5165</v>
      </c>
      <c r="G946" s="331" t="s">
        <v>147</v>
      </c>
      <c r="H946" s="331" t="s">
        <v>5162</v>
      </c>
      <c r="I946" s="356" t="s">
        <v>5163</v>
      </c>
      <c r="J946" s="356" t="s">
        <v>207</v>
      </c>
      <c r="K946" s="330" t="s">
        <v>212</v>
      </c>
      <c r="L946" s="330" t="s">
        <v>411</v>
      </c>
      <c r="M946" s="329" t="s">
        <v>3492</v>
      </c>
      <c r="N946" s="329" t="s">
        <v>5164</v>
      </c>
    </row>
    <row r="947" spans="1:14">
      <c r="A947" s="372">
        <v>10945</v>
      </c>
      <c r="B947" s="336" t="s">
        <v>5166</v>
      </c>
      <c r="C947" s="336" t="s">
        <v>5167</v>
      </c>
      <c r="D947" s="331" t="s">
        <v>1703</v>
      </c>
      <c r="E947" s="331" t="s">
        <v>5168</v>
      </c>
      <c r="F947" s="331" t="s">
        <v>5169</v>
      </c>
      <c r="G947" s="331" t="s">
        <v>147</v>
      </c>
      <c r="H947" s="331" t="s">
        <v>5166</v>
      </c>
      <c r="I947" s="356" t="s">
        <v>5167</v>
      </c>
      <c r="J947" s="356" t="s">
        <v>207</v>
      </c>
      <c r="K947" s="330" t="s">
        <v>212</v>
      </c>
      <c r="L947" s="330" t="s">
        <v>411</v>
      </c>
      <c r="M947" s="329" t="s">
        <v>1703</v>
      </c>
      <c r="N947" s="329" t="s">
        <v>5168</v>
      </c>
    </row>
    <row r="948" spans="1:14">
      <c r="A948" s="372">
        <v>10946</v>
      </c>
      <c r="B948" s="336" t="s">
        <v>5170</v>
      </c>
      <c r="C948" s="336" t="s">
        <v>5171</v>
      </c>
      <c r="D948" s="331" t="s">
        <v>5172</v>
      </c>
      <c r="E948" s="331" t="s">
        <v>5173</v>
      </c>
      <c r="F948" s="331" t="s">
        <v>5174</v>
      </c>
      <c r="G948" s="331" t="s">
        <v>147</v>
      </c>
      <c r="H948" s="331" t="s">
        <v>5170</v>
      </c>
      <c r="I948" s="356" t="s">
        <v>5175</v>
      </c>
      <c r="J948" s="356" t="s">
        <v>207</v>
      </c>
      <c r="K948" s="330" t="s">
        <v>212</v>
      </c>
      <c r="L948" s="330" t="s">
        <v>411</v>
      </c>
      <c r="M948" s="329" t="s">
        <v>5172</v>
      </c>
      <c r="N948" s="329" t="s">
        <v>5176</v>
      </c>
    </row>
    <row r="949" spans="1:14">
      <c r="A949" s="372">
        <v>10947</v>
      </c>
      <c r="B949" s="336" t="s">
        <v>5177</v>
      </c>
      <c r="C949" s="336" t="s">
        <v>5178</v>
      </c>
      <c r="D949" s="331" t="s">
        <v>5151</v>
      </c>
      <c r="E949" s="331" t="s">
        <v>5179</v>
      </c>
      <c r="F949" s="331" t="s">
        <v>5180</v>
      </c>
      <c r="G949" s="331" t="s">
        <v>147</v>
      </c>
      <c r="H949" s="331" t="s">
        <v>5177</v>
      </c>
      <c r="I949" s="356" t="s">
        <v>5178</v>
      </c>
      <c r="J949" s="356" t="s">
        <v>207</v>
      </c>
      <c r="K949" s="330" t="s">
        <v>212</v>
      </c>
      <c r="L949" s="330" t="s">
        <v>411</v>
      </c>
      <c r="M949" s="329" t="s">
        <v>5151</v>
      </c>
      <c r="N949" s="329" t="s">
        <v>5179</v>
      </c>
    </row>
    <row r="950" spans="1:14">
      <c r="A950" s="372">
        <v>10948</v>
      </c>
      <c r="B950" s="336" t="s">
        <v>2304</v>
      </c>
      <c r="C950" s="336"/>
      <c r="D950" s="331" t="s">
        <v>664</v>
      </c>
      <c r="E950" s="331" t="s">
        <v>5181</v>
      </c>
      <c r="F950" s="331" t="s">
        <v>5182</v>
      </c>
      <c r="G950" s="331" t="s">
        <v>147</v>
      </c>
      <c r="H950" s="331" t="s">
        <v>4380</v>
      </c>
      <c r="I950" s="356" t="s">
        <v>4381</v>
      </c>
      <c r="J950" s="356" t="s">
        <v>207</v>
      </c>
      <c r="K950" s="330" t="s">
        <v>257</v>
      </c>
      <c r="L950" s="330" t="s">
        <v>342</v>
      </c>
      <c r="M950" s="329" t="s">
        <v>664</v>
      </c>
      <c r="N950" s="329" t="s">
        <v>5181</v>
      </c>
    </row>
    <row r="951" spans="1:14">
      <c r="A951" s="372">
        <v>10949</v>
      </c>
      <c r="B951" s="336" t="s">
        <v>2304</v>
      </c>
      <c r="C951" s="336"/>
      <c r="D951" s="331" t="s">
        <v>349</v>
      </c>
      <c r="E951" s="331" t="s">
        <v>5183</v>
      </c>
      <c r="F951" s="331" t="s">
        <v>5184</v>
      </c>
      <c r="G951" s="331" t="s">
        <v>147</v>
      </c>
      <c r="H951" s="331" t="s">
        <v>5185</v>
      </c>
      <c r="I951" s="356" t="s">
        <v>5186</v>
      </c>
      <c r="J951" s="356" t="s">
        <v>207</v>
      </c>
      <c r="K951" s="330" t="s">
        <v>257</v>
      </c>
      <c r="L951" s="330" t="s">
        <v>342</v>
      </c>
      <c r="M951" s="329" t="s">
        <v>349</v>
      </c>
      <c r="N951" s="329" t="s">
        <v>5183</v>
      </c>
    </row>
    <row r="952" spans="1:14">
      <c r="A952" s="372">
        <v>10950</v>
      </c>
      <c r="B952" s="336" t="s">
        <v>2304</v>
      </c>
      <c r="C952" s="336"/>
      <c r="D952" s="331" t="s">
        <v>1713</v>
      </c>
      <c r="E952" s="331" t="s">
        <v>5187</v>
      </c>
      <c r="F952" s="331" t="s">
        <v>5188</v>
      </c>
      <c r="G952" s="331" t="s">
        <v>147</v>
      </c>
      <c r="H952" s="331" t="s">
        <v>5189</v>
      </c>
      <c r="I952" s="356" t="s">
        <v>5190</v>
      </c>
      <c r="J952" s="356" t="s">
        <v>207</v>
      </c>
      <c r="K952" s="330" t="s">
        <v>257</v>
      </c>
      <c r="L952" s="330" t="s">
        <v>342</v>
      </c>
      <c r="M952" s="329" t="s">
        <v>1713</v>
      </c>
      <c r="N952" s="329" t="s">
        <v>5187</v>
      </c>
    </row>
    <row r="953" spans="1:14">
      <c r="A953" s="372">
        <v>10951</v>
      </c>
      <c r="B953" s="336" t="s">
        <v>2304</v>
      </c>
      <c r="C953" s="336"/>
      <c r="D953" s="331" t="s">
        <v>658</v>
      </c>
      <c r="E953" s="331" t="s">
        <v>5191</v>
      </c>
      <c r="F953" s="331" t="s">
        <v>5192</v>
      </c>
      <c r="G953" s="331" t="s">
        <v>147</v>
      </c>
      <c r="H953" s="331" t="s">
        <v>5193</v>
      </c>
      <c r="I953" s="356" t="s">
        <v>5194</v>
      </c>
      <c r="J953" s="356" t="s">
        <v>207</v>
      </c>
      <c r="K953" s="330" t="s">
        <v>257</v>
      </c>
      <c r="L953" s="330" t="s">
        <v>342</v>
      </c>
      <c r="M953" s="329" t="s">
        <v>658</v>
      </c>
      <c r="N953" s="329" t="s">
        <v>5191</v>
      </c>
    </row>
    <row r="954" spans="1:14">
      <c r="A954" s="372">
        <v>10952</v>
      </c>
      <c r="B954" s="336" t="s">
        <v>2304</v>
      </c>
      <c r="C954" s="336"/>
      <c r="D954" s="331" t="s">
        <v>5195</v>
      </c>
      <c r="E954" s="331" t="s">
        <v>5196</v>
      </c>
      <c r="F954" s="331" t="s">
        <v>5197</v>
      </c>
      <c r="G954" s="331" t="s">
        <v>147</v>
      </c>
      <c r="H954" s="331" t="s">
        <v>5198</v>
      </c>
      <c r="I954" s="356" t="s">
        <v>5199</v>
      </c>
      <c r="J954" s="356" t="s">
        <v>207</v>
      </c>
      <c r="K954" s="330" t="s">
        <v>257</v>
      </c>
      <c r="L954" s="330" t="s">
        <v>342</v>
      </c>
      <c r="M954" s="329" t="s">
        <v>5195</v>
      </c>
      <c r="N954" s="329" t="s">
        <v>5196</v>
      </c>
    </row>
    <row r="955" spans="1:14">
      <c r="A955" s="372">
        <v>10953</v>
      </c>
      <c r="B955" s="336" t="s">
        <v>2304</v>
      </c>
      <c r="C955" s="336"/>
      <c r="D955" s="331" t="s">
        <v>664</v>
      </c>
      <c r="E955" s="331" t="s">
        <v>5200</v>
      </c>
      <c r="F955" s="331" t="s">
        <v>5201</v>
      </c>
      <c r="G955" s="331" t="s">
        <v>147</v>
      </c>
      <c r="H955" s="331" t="s">
        <v>5202</v>
      </c>
      <c r="I955" s="356" t="s">
        <v>5203</v>
      </c>
      <c r="J955" s="356" t="s">
        <v>207</v>
      </c>
      <c r="K955" s="330" t="s">
        <v>257</v>
      </c>
      <c r="L955" s="330" t="s">
        <v>342</v>
      </c>
      <c r="M955" s="329" t="s">
        <v>664</v>
      </c>
      <c r="N955" s="329" t="s">
        <v>5200</v>
      </c>
    </row>
    <row r="956" spans="1:14">
      <c r="A956" s="372">
        <v>10954</v>
      </c>
      <c r="B956" s="336" t="s">
        <v>2304</v>
      </c>
      <c r="C956" s="336"/>
      <c r="D956" s="331" t="s">
        <v>1330</v>
      </c>
      <c r="E956" s="331" t="s">
        <v>5204</v>
      </c>
      <c r="F956" s="331" t="s">
        <v>5205</v>
      </c>
      <c r="G956" s="331" t="s">
        <v>147</v>
      </c>
      <c r="H956" s="331" t="s">
        <v>5206</v>
      </c>
      <c r="I956" s="356" t="s">
        <v>5207</v>
      </c>
      <c r="J956" s="356" t="s">
        <v>207</v>
      </c>
      <c r="K956" s="330" t="s">
        <v>257</v>
      </c>
      <c r="L956" s="330" t="s">
        <v>342</v>
      </c>
      <c r="M956" s="329" t="s">
        <v>1330</v>
      </c>
      <c r="N956" s="329" t="s">
        <v>5204</v>
      </c>
    </row>
    <row r="957" spans="1:14">
      <c r="A957" s="372">
        <v>10955</v>
      </c>
      <c r="B957" s="336" t="s">
        <v>5208</v>
      </c>
      <c r="C957" s="336" t="s">
        <v>5209</v>
      </c>
      <c r="D957" s="331" t="s">
        <v>351</v>
      </c>
      <c r="E957" s="331" t="s">
        <v>5210</v>
      </c>
      <c r="F957" s="331" t="s">
        <v>5211</v>
      </c>
      <c r="G957" s="331" t="s">
        <v>147</v>
      </c>
      <c r="H957" s="331" t="s">
        <v>5208</v>
      </c>
      <c r="I957" s="356" t="s">
        <v>5209</v>
      </c>
      <c r="J957" s="356" t="s">
        <v>207</v>
      </c>
      <c r="K957" s="330" t="s">
        <v>257</v>
      </c>
      <c r="L957" s="330" t="s">
        <v>342</v>
      </c>
      <c r="M957" s="329" t="s">
        <v>351</v>
      </c>
      <c r="N957" s="329" t="s">
        <v>5210</v>
      </c>
    </row>
    <row r="958" spans="1:14">
      <c r="A958" s="372">
        <v>10956</v>
      </c>
      <c r="B958" s="336" t="s">
        <v>2304</v>
      </c>
      <c r="C958" s="336"/>
      <c r="D958" s="331" t="s">
        <v>656</v>
      </c>
      <c r="E958" s="331" t="s">
        <v>5212</v>
      </c>
      <c r="F958" s="331" t="s">
        <v>5213</v>
      </c>
      <c r="G958" s="331" t="s">
        <v>147</v>
      </c>
      <c r="H958" s="331" t="s">
        <v>5214</v>
      </c>
      <c r="I958" s="356" t="s">
        <v>3843</v>
      </c>
      <c r="J958" s="356" t="s">
        <v>207</v>
      </c>
      <c r="K958" s="330" t="s">
        <v>257</v>
      </c>
      <c r="L958" s="330" t="s">
        <v>342</v>
      </c>
      <c r="M958" s="329" t="s">
        <v>656</v>
      </c>
      <c r="N958" s="329" t="s">
        <v>5212</v>
      </c>
    </row>
    <row r="959" spans="1:14">
      <c r="A959" s="372">
        <v>10957</v>
      </c>
      <c r="B959" s="336" t="s">
        <v>2304</v>
      </c>
      <c r="C959" s="336"/>
      <c r="D959" s="331" t="s">
        <v>656</v>
      </c>
      <c r="E959" s="331" t="s">
        <v>5215</v>
      </c>
      <c r="F959" s="331" t="s">
        <v>5216</v>
      </c>
      <c r="G959" s="331" t="s">
        <v>147</v>
      </c>
      <c r="H959" s="331" t="s">
        <v>5217</v>
      </c>
      <c r="I959" s="356" t="s">
        <v>5218</v>
      </c>
      <c r="J959" s="356" t="s">
        <v>207</v>
      </c>
      <c r="K959" s="330" t="s">
        <v>257</v>
      </c>
      <c r="L959" s="330" t="s">
        <v>342</v>
      </c>
      <c r="M959" s="329" t="s">
        <v>656</v>
      </c>
      <c r="N959" s="329" t="s">
        <v>5215</v>
      </c>
    </row>
    <row r="960" spans="1:14">
      <c r="A960" s="372">
        <v>10958</v>
      </c>
      <c r="B960" s="336" t="s">
        <v>5219</v>
      </c>
      <c r="C960" s="336" t="s">
        <v>5220</v>
      </c>
      <c r="D960" s="331" t="s">
        <v>656</v>
      </c>
      <c r="E960" s="331" t="s">
        <v>5221</v>
      </c>
      <c r="F960" s="331" t="s">
        <v>5222</v>
      </c>
      <c r="G960" s="331" t="s">
        <v>147</v>
      </c>
      <c r="H960" s="331" t="s">
        <v>4892</v>
      </c>
      <c r="I960" s="356" t="s">
        <v>4893</v>
      </c>
      <c r="J960" s="356" t="s">
        <v>207</v>
      </c>
      <c r="K960" s="330" t="s">
        <v>257</v>
      </c>
      <c r="L960" s="330" t="s">
        <v>342</v>
      </c>
      <c r="M960" s="329" t="s">
        <v>656</v>
      </c>
      <c r="N960" s="329" t="s">
        <v>5221</v>
      </c>
    </row>
    <row r="961" spans="1:14">
      <c r="A961" s="372">
        <v>10959</v>
      </c>
      <c r="B961" s="336" t="s">
        <v>2304</v>
      </c>
      <c r="C961" s="336"/>
      <c r="D961" s="331" t="s">
        <v>656</v>
      </c>
      <c r="E961" s="331" t="s">
        <v>5223</v>
      </c>
      <c r="F961" s="331" t="s">
        <v>5224</v>
      </c>
      <c r="G961" s="331" t="s">
        <v>147</v>
      </c>
      <c r="H961" s="331" t="s">
        <v>5225</v>
      </c>
      <c r="I961" s="356" t="s">
        <v>5226</v>
      </c>
      <c r="J961" s="356" t="s">
        <v>207</v>
      </c>
      <c r="K961" s="330" t="s">
        <v>257</v>
      </c>
      <c r="L961" s="330" t="s">
        <v>342</v>
      </c>
      <c r="M961" s="329" t="s">
        <v>656</v>
      </c>
      <c r="N961" s="329" t="s">
        <v>5223</v>
      </c>
    </row>
    <row r="962" spans="1:14">
      <c r="A962" s="372">
        <v>10960</v>
      </c>
      <c r="B962" s="336" t="s">
        <v>2304</v>
      </c>
      <c r="C962" s="336"/>
      <c r="D962" s="331" t="s">
        <v>658</v>
      </c>
      <c r="E962" s="331" t="s">
        <v>5227</v>
      </c>
      <c r="F962" s="331" t="s">
        <v>5228</v>
      </c>
      <c r="G962" s="331" t="s">
        <v>147</v>
      </c>
      <c r="H962" s="331" t="s">
        <v>4571</v>
      </c>
      <c r="I962" s="356" t="s">
        <v>4572</v>
      </c>
      <c r="J962" s="356" t="s">
        <v>207</v>
      </c>
      <c r="K962" s="330" t="s">
        <v>257</v>
      </c>
      <c r="L962" s="330" t="s">
        <v>342</v>
      </c>
      <c r="M962" s="329" t="s">
        <v>658</v>
      </c>
      <c r="N962" s="329" t="s">
        <v>5227</v>
      </c>
    </row>
    <row r="963" spans="1:14">
      <c r="A963" s="372">
        <v>10961</v>
      </c>
      <c r="B963" s="336" t="s">
        <v>5229</v>
      </c>
      <c r="C963" s="336" t="s">
        <v>5230</v>
      </c>
      <c r="D963" s="331" t="s">
        <v>354</v>
      </c>
      <c r="E963" s="331" t="s">
        <v>5231</v>
      </c>
      <c r="F963" s="331" t="s">
        <v>5232</v>
      </c>
      <c r="G963" s="331" t="s">
        <v>147</v>
      </c>
      <c r="H963" s="331" t="s">
        <v>5229</v>
      </c>
      <c r="I963" s="356" t="s">
        <v>5230</v>
      </c>
      <c r="J963" s="356" t="s">
        <v>207</v>
      </c>
      <c r="K963" s="330" t="s">
        <v>257</v>
      </c>
      <c r="L963" s="330" t="s">
        <v>342</v>
      </c>
      <c r="M963" s="329" t="s">
        <v>354</v>
      </c>
      <c r="N963" s="329" t="s">
        <v>5233</v>
      </c>
    </row>
    <row r="964" spans="1:14">
      <c r="A964" s="372">
        <v>10962</v>
      </c>
      <c r="B964" s="336" t="s">
        <v>5234</v>
      </c>
      <c r="C964" s="336" t="s">
        <v>3755</v>
      </c>
      <c r="D964" s="331" t="s">
        <v>351</v>
      </c>
      <c r="E964" s="331" t="s">
        <v>5235</v>
      </c>
      <c r="F964" s="331" t="s">
        <v>5236</v>
      </c>
      <c r="G964" s="331" t="s">
        <v>147</v>
      </c>
      <c r="H964" s="331" t="s">
        <v>5237</v>
      </c>
      <c r="I964" s="356" t="s">
        <v>5238</v>
      </c>
      <c r="J964" s="356" t="s">
        <v>207</v>
      </c>
      <c r="K964" s="330" t="s">
        <v>257</v>
      </c>
      <c r="L964" s="330" t="s">
        <v>342</v>
      </c>
      <c r="M964" s="329" t="s">
        <v>351</v>
      </c>
      <c r="N964" s="329" t="s">
        <v>5235</v>
      </c>
    </row>
    <row r="965" spans="1:14">
      <c r="A965" s="372">
        <v>10963</v>
      </c>
      <c r="B965" s="336" t="s">
        <v>2304</v>
      </c>
      <c r="C965" s="336"/>
      <c r="D965" s="331" t="s">
        <v>349</v>
      </c>
      <c r="E965" s="331" t="s">
        <v>5239</v>
      </c>
      <c r="F965" s="331" t="s">
        <v>5240</v>
      </c>
      <c r="G965" s="331" t="s">
        <v>147</v>
      </c>
      <c r="H965" s="331" t="s">
        <v>5241</v>
      </c>
      <c r="I965" s="356" t="s">
        <v>5242</v>
      </c>
      <c r="J965" s="356" t="s">
        <v>207</v>
      </c>
      <c r="K965" s="330" t="s">
        <v>257</v>
      </c>
      <c r="L965" s="330" t="s">
        <v>342</v>
      </c>
      <c r="M965" s="329" t="s">
        <v>349</v>
      </c>
      <c r="N965" s="329" t="s">
        <v>5239</v>
      </c>
    </row>
    <row r="966" spans="1:14">
      <c r="A966" s="372">
        <v>10964</v>
      </c>
      <c r="B966" s="336" t="s">
        <v>2304</v>
      </c>
      <c r="C966" s="336"/>
      <c r="D966" s="331" t="s">
        <v>2082</v>
      </c>
      <c r="E966" s="331" t="s">
        <v>5243</v>
      </c>
      <c r="F966" s="331" t="s">
        <v>5244</v>
      </c>
      <c r="G966" s="331" t="s">
        <v>147</v>
      </c>
      <c r="H966" s="331" t="s">
        <v>5245</v>
      </c>
      <c r="I966" s="356" t="s">
        <v>5246</v>
      </c>
      <c r="J966" s="356" t="s">
        <v>207</v>
      </c>
      <c r="K966" s="330" t="s">
        <v>257</v>
      </c>
      <c r="L966" s="330" t="s">
        <v>342</v>
      </c>
      <c r="M966" s="329" t="s">
        <v>2082</v>
      </c>
      <c r="N966" s="329" t="s">
        <v>5243</v>
      </c>
    </row>
    <row r="967" spans="1:14">
      <c r="A967" s="372">
        <v>10965</v>
      </c>
      <c r="B967" s="336" t="s">
        <v>2304</v>
      </c>
      <c r="C967" s="336"/>
      <c r="D967" s="331" t="s">
        <v>656</v>
      </c>
      <c r="E967" s="331" t="s">
        <v>5247</v>
      </c>
      <c r="F967" s="331" t="s">
        <v>5248</v>
      </c>
      <c r="G967" s="331" t="s">
        <v>147</v>
      </c>
      <c r="H967" s="331" t="s">
        <v>5249</v>
      </c>
      <c r="I967" s="356" t="s">
        <v>5250</v>
      </c>
      <c r="J967" s="356" t="s">
        <v>207</v>
      </c>
      <c r="K967" s="330" t="s">
        <v>257</v>
      </c>
      <c r="L967" s="330" t="s">
        <v>342</v>
      </c>
      <c r="M967" s="329" t="s">
        <v>656</v>
      </c>
      <c r="N967" s="329" t="s">
        <v>5247</v>
      </c>
    </row>
    <row r="968" spans="1:14">
      <c r="A968" s="372">
        <v>10966</v>
      </c>
      <c r="B968" s="336" t="s">
        <v>2304</v>
      </c>
      <c r="C968" s="336"/>
      <c r="D968" s="331" t="s">
        <v>656</v>
      </c>
      <c r="E968" s="331" t="s">
        <v>5251</v>
      </c>
      <c r="F968" s="331" t="s">
        <v>5252</v>
      </c>
      <c r="G968" s="331" t="s">
        <v>147</v>
      </c>
      <c r="H968" s="331" t="s">
        <v>5253</v>
      </c>
      <c r="I968" s="356" t="s">
        <v>5254</v>
      </c>
      <c r="J968" s="356" t="s">
        <v>207</v>
      </c>
      <c r="K968" s="330" t="s">
        <v>257</v>
      </c>
      <c r="L968" s="330" t="s">
        <v>342</v>
      </c>
      <c r="M968" s="329" t="s">
        <v>656</v>
      </c>
      <c r="N968" s="329" t="s">
        <v>5251</v>
      </c>
    </row>
    <row r="969" spans="1:14">
      <c r="A969" s="372">
        <v>10967</v>
      </c>
      <c r="B969" s="336" t="s">
        <v>2304</v>
      </c>
      <c r="C969" s="336"/>
      <c r="D969" s="331" t="s">
        <v>344</v>
      </c>
      <c r="E969" s="331" t="s">
        <v>5255</v>
      </c>
      <c r="F969" s="331" t="s">
        <v>5256</v>
      </c>
      <c r="G969" s="331" t="s">
        <v>147</v>
      </c>
      <c r="H969" s="331" t="s">
        <v>5257</v>
      </c>
      <c r="I969" s="358" t="s">
        <v>5258</v>
      </c>
      <c r="J969" s="358" t="s">
        <v>207</v>
      </c>
      <c r="K969" s="330" t="s">
        <v>257</v>
      </c>
      <c r="L969" s="330" t="s">
        <v>342</v>
      </c>
      <c r="M969" s="329" t="s">
        <v>344</v>
      </c>
      <c r="N969" s="329" t="s">
        <v>5255</v>
      </c>
    </row>
    <row r="970" spans="1:14">
      <c r="A970" s="372">
        <v>10968</v>
      </c>
      <c r="B970" s="336" t="s">
        <v>5259</v>
      </c>
      <c r="C970" s="336" t="s">
        <v>5260</v>
      </c>
      <c r="D970" s="331" t="s">
        <v>344</v>
      </c>
      <c r="E970" s="331" t="s">
        <v>5261</v>
      </c>
      <c r="F970" s="331" t="s">
        <v>5262</v>
      </c>
      <c r="G970" s="331" t="s">
        <v>147</v>
      </c>
      <c r="H970" s="331" t="s">
        <v>5263</v>
      </c>
      <c r="I970" s="329" t="s">
        <v>5264</v>
      </c>
      <c r="J970" s="329" t="s">
        <v>207</v>
      </c>
      <c r="K970" s="330" t="s">
        <v>257</v>
      </c>
      <c r="L970" s="330" t="s">
        <v>342</v>
      </c>
      <c r="M970" s="329" t="s">
        <v>344</v>
      </c>
      <c r="N970" s="329" t="s">
        <v>5261</v>
      </c>
    </row>
    <row r="971" spans="1:14">
      <c r="A971" s="372">
        <v>10969</v>
      </c>
      <c r="B971" s="336" t="s">
        <v>2304</v>
      </c>
      <c r="C971" s="336"/>
      <c r="D971" s="331" t="s">
        <v>2082</v>
      </c>
      <c r="E971" s="331" t="s">
        <v>5265</v>
      </c>
      <c r="F971" s="331" t="s">
        <v>5266</v>
      </c>
      <c r="G971" s="331" t="s">
        <v>147</v>
      </c>
      <c r="H971" s="331" t="s">
        <v>5267</v>
      </c>
      <c r="I971" s="329" t="s">
        <v>5268</v>
      </c>
      <c r="J971" s="329" t="s">
        <v>207</v>
      </c>
      <c r="K971" s="330" t="s">
        <v>257</v>
      </c>
      <c r="L971" s="330" t="s">
        <v>342</v>
      </c>
      <c r="M971" s="329" t="s">
        <v>2082</v>
      </c>
      <c r="N971" s="329" t="s">
        <v>5265</v>
      </c>
    </row>
    <row r="972" spans="1:14">
      <c r="A972" s="372">
        <v>10970</v>
      </c>
      <c r="B972" s="336" t="s">
        <v>5269</v>
      </c>
      <c r="C972" s="336" t="s">
        <v>5270</v>
      </c>
      <c r="D972" s="331" t="s">
        <v>5271</v>
      </c>
      <c r="E972" s="331" t="s">
        <v>5272</v>
      </c>
      <c r="F972" s="331" t="s">
        <v>5273</v>
      </c>
      <c r="G972" s="331" t="s">
        <v>147</v>
      </c>
      <c r="H972" s="331" t="s">
        <v>5274</v>
      </c>
      <c r="I972" s="329" t="s">
        <v>5275</v>
      </c>
      <c r="J972" s="329" t="s">
        <v>207</v>
      </c>
      <c r="K972" s="330" t="s">
        <v>257</v>
      </c>
      <c r="L972" s="330" t="s">
        <v>342</v>
      </c>
      <c r="M972" s="329" t="s">
        <v>349</v>
      </c>
      <c r="N972" s="329" t="s">
        <v>5276</v>
      </c>
    </row>
    <row r="973" spans="1:14">
      <c r="A973" s="372">
        <v>10971</v>
      </c>
      <c r="B973" s="336" t="s">
        <v>5277</v>
      </c>
      <c r="C973" s="336" t="s">
        <v>5278</v>
      </c>
      <c r="D973" s="331" t="s">
        <v>3564</v>
      </c>
      <c r="E973" s="331" t="s">
        <v>5279</v>
      </c>
      <c r="F973" s="331" t="s">
        <v>5280</v>
      </c>
      <c r="G973" s="331" t="s">
        <v>147</v>
      </c>
      <c r="H973" s="331" t="s">
        <v>5277</v>
      </c>
      <c r="I973" s="329" t="s">
        <v>5278</v>
      </c>
      <c r="J973" s="329" t="s">
        <v>207</v>
      </c>
      <c r="K973" s="330" t="s">
        <v>257</v>
      </c>
      <c r="L973" s="330" t="s">
        <v>342</v>
      </c>
      <c r="M973" s="329" t="s">
        <v>3564</v>
      </c>
      <c r="N973" s="329" t="s">
        <v>5279</v>
      </c>
    </row>
    <row r="974" spans="1:14">
      <c r="A974" s="372">
        <v>10972</v>
      </c>
      <c r="B974" s="336" t="s">
        <v>5281</v>
      </c>
      <c r="C974" s="336" t="s">
        <v>5282</v>
      </c>
      <c r="D974" s="331" t="s">
        <v>658</v>
      </c>
      <c r="E974" s="331" t="s">
        <v>5283</v>
      </c>
      <c r="F974" s="331" t="s">
        <v>5284</v>
      </c>
      <c r="G974" s="331" t="s">
        <v>147</v>
      </c>
      <c r="H974" s="331" t="s">
        <v>5281</v>
      </c>
      <c r="I974" s="329" t="s">
        <v>5282</v>
      </c>
      <c r="J974" s="329" t="s">
        <v>207</v>
      </c>
      <c r="K974" s="330" t="s">
        <v>257</v>
      </c>
      <c r="L974" s="330" t="s">
        <v>342</v>
      </c>
      <c r="M974" s="329" t="s">
        <v>658</v>
      </c>
      <c r="N974" s="329" t="s">
        <v>5285</v>
      </c>
    </row>
    <row r="975" spans="1:14">
      <c r="A975" s="372">
        <v>10973</v>
      </c>
      <c r="B975" s="336" t="s">
        <v>5286</v>
      </c>
      <c r="C975" s="336" t="s">
        <v>5287</v>
      </c>
      <c r="D975" s="331" t="s">
        <v>656</v>
      </c>
      <c r="E975" s="331" t="s">
        <v>5288</v>
      </c>
      <c r="F975" s="331" t="s">
        <v>5289</v>
      </c>
      <c r="G975" s="331" t="s">
        <v>147</v>
      </c>
      <c r="H975" s="331" t="s">
        <v>5286</v>
      </c>
      <c r="I975" s="329" t="s">
        <v>5287</v>
      </c>
      <c r="J975" s="329" t="s">
        <v>207</v>
      </c>
      <c r="K975" s="330" t="s">
        <v>257</v>
      </c>
      <c r="L975" s="330" t="s">
        <v>342</v>
      </c>
      <c r="M975" s="329" t="s">
        <v>656</v>
      </c>
      <c r="N975" s="329" t="s">
        <v>5288</v>
      </c>
    </row>
    <row r="976" spans="1:14">
      <c r="A976" s="372">
        <v>10974</v>
      </c>
      <c r="B976" s="336" t="s">
        <v>2304</v>
      </c>
      <c r="C976" s="336"/>
      <c r="D976" s="331" t="s">
        <v>448</v>
      </c>
      <c r="E976" s="331" t="s">
        <v>5290</v>
      </c>
      <c r="F976" s="331" t="s">
        <v>5291</v>
      </c>
      <c r="G976" s="331" t="s">
        <v>147</v>
      </c>
      <c r="H976" s="331" t="s">
        <v>5292</v>
      </c>
      <c r="I976" s="329" t="s">
        <v>5293</v>
      </c>
      <c r="J976" s="329" t="s">
        <v>207</v>
      </c>
      <c r="K976" s="330" t="s">
        <v>257</v>
      </c>
      <c r="L976" s="330" t="s">
        <v>408</v>
      </c>
      <c r="M976" s="329" t="s">
        <v>448</v>
      </c>
      <c r="N976" s="329" t="s">
        <v>5290</v>
      </c>
    </row>
    <row r="977" spans="1:14">
      <c r="A977" s="372">
        <v>10975</v>
      </c>
      <c r="B977" s="336" t="s">
        <v>2304</v>
      </c>
      <c r="C977" s="336"/>
      <c r="D977" s="331" t="s">
        <v>448</v>
      </c>
      <c r="E977" s="331" t="s">
        <v>5294</v>
      </c>
      <c r="F977" s="331" t="s">
        <v>5295</v>
      </c>
      <c r="G977" s="331" t="s">
        <v>147</v>
      </c>
      <c r="H977" s="331" t="s">
        <v>5296</v>
      </c>
      <c r="I977" s="329" t="s">
        <v>5297</v>
      </c>
      <c r="J977" s="329" t="s">
        <v>207</v>
      </c>
      <c r="K977" s="330" t="s">
        <v>257</v>
      </c>
      <c r="L977" s="330" t="s">
        <v>408</v>
      </c>
      <c r="M977" s="329" t="s">
        <v>448</v>
      </c>
      <c r="N977" s="329" t="s">
        <v>5294</v>
      </c>
    </row>
    <row r="978" spans="1:14">
      <c r="A978" s="372">
        <v>10976</v>
      </c>
      <c r="B978" s="336" t="s">
        <v>2304</v>
      </c>
      <c r="C978" s="336"/>
      <c r="D978" s="331" t="s">
        <v>3672</v>
      </c>
      <c r="E978" s="331" t="s">
        <v>5298</v>
      </c>
      <c r="F978" s="331" t="s">
        <v>5299</v>
      </c>
      <c r="G978" s="331" t="s">
        <v>147</v>
      </c>
      <c r="H978" s="331" t="s">
        <v>5300</v>
      </c>
      <c r="I978" s="329" t="s">
        <v>5301</v>
      </c>
      <c r="J978" s="329" t="s">
        <v>207</v>
      </c>
      <c r="K978" s="330" t="s">
        <v>257</v>
      </c>
      <c r="L978" s="330" t="s">
        <v>408</v>
      </c>
      <c r="M978" s="329" t="s">
        <v>3672</v>
      </c>
      <c r="N978" s="329" t="s">
        <v>5298</v>
      </c>
    </row>
    <row r="979" spans="1:14">
      <c r="A979" s="372">
        <v>10977</v>
      </c>
      <c r="B979" s="336" t="s">
        <v>2304</v>
      </c>
      <c r="C979" s="336"/>
      <c r="D979" s="331" t="s">
        <v>447</v>
      </c>
      <c r="E979" s="331" t="s">
        <v>5302</v>
      </c>
      <c r="F979" s="331" t="s">
        <v>5303</v>
      </c>
      <c r="G979" s="331" t="s">
        <v>147</v>
      </c>
      <c r="H979" s="331" t="s">
        <v>5304</v>
      </c>
      <c r="I979" s="329" t="s">
        <v>5305</v>
      </c>
      <c r="J979" s="329" t="s">
        <v>207</v>
      </c>
      <c r="K979" s="330" t="s">
        <v>257</v>
      </c>
      <c r="L979" s="330" t="s">
        <v>408</v>
      </c>
      <c r="M979" s="329" t="s">
        <v>447</v>
      </c>
      <c r="N979" s="329" t="s">
        <v>5302</v>
      </c>
    </row>
    <row r="980" spans="1:14">
      <c r="A980" s="372">
        <v>10978</v>
      </c>
      <c r="B980" s="336" t="s">
        <v>2304</v>
      </c>
      <c r="C980" s="336"/>
      <c r="D980" s="331" t="s">
        <v>447</v>
      </c>
      <c r="E980" s="331" t="s">
        <v>5306</v>
      </c>
      <c r="F980" s="331" t="s">
        <v>5307</v>
      </c>
      <c r="G980" s="331" t="s">
        <v>147</v>
      </c>
      <c r="H980" s="331" t="s">
        <v>5308</v>
      </c>
      <c r="I980" s="329" t="s">
        <v>5309</v>
      </c>
      <c r="J980" s="329" t="s">
        <v>207</v>
      </c>
      <c r="K980" s="330" t="s">
        <v>257</v>
      </c>
      <c r="L980" s="330" t="s">
        <v>408</v>
      </c>
      <c r="M980" s="329" t="s">
        <v>447</v>
      </c>
      <c r="N980" s="329" t="s">
        <v>5306</v>
      </c>
    </row>
    <row r="981" spans="1:14">
      <c r="A981" s="372">
        <v>10979</v>
      </c>
      <c r="B981" s="336" t="s">
        <v>2304</v>
      </c>
      <c r="C981" s="336"/>
      <c r="D981" s="331" t="s">
        <v>447</v>
      </c>
      <c r="E981" s="331" t="s">
        <v>5310</v>
      </c>
      <c r="F981" s="331" t="s">
        <v>5311</v>
      </c>
      <c r="G981" s="331" t="s">
        <v>147</v>
      </c>
      <c r="H981" s="331" t="s">
        <v>5312</v>
      </c>
      <c r="I981" s="329" t="s">
        <v>5313</v>
      </c>
      <c r="J981" s="329" t="s">
        <v>207</v>
      </c>
      <c r="K981" s="330" t="s">
        <v>257</v>
      </c>
      <c r="L981" s="330" t="s">
        <v>408</v>
      </c>
      <c r="M981" s="329" t="s">
        <v>447</v>
      </c>
      <c r="N981" s="329" t="s">
        <v>5310</v>
      </c>
    </row>
    <row r="982" spans="1:14">
      <c r="A982" s="372">
        <v>10980</v>
      </c>
      <c r="B982" s="336" t="s">
        <v>2304</v>
      </c>
      <c r="C982" s="336"/>
      <c r="D982" s="331" t="s">
        <v>447</v>
      </c>
      <c r="E982" s="331" t="s">
        <v>5314</v>
      </c>
      <c r="F982" s="331" t="s">
        <v>5315</v>
      </c>
      <c r="G982" s="331" t="s">
        <v>147</v>
      </c>
      <c r="H982" s="331" t="s">
        <v>5316</v>
      </c>
      <c r="I982" s="329" t="s">
        <v>5317</v>
      </c>
      <c r="J982" s="329" t="s">
        <v>207</v>
      </c>
      <c r="K982" s="330" t="s">
        <v>257</v>
      </c>
      <c r="L982" s="330" t="s">
        <v>408</v>
      </c>
      <c r="M982" s="329" t="s">
        <v>447</v>
      </c>
      <c r="N982" s="329" t="s">
        <v>5314</v>
      </c>
    </row>
    <row r="983" spans="1:14">
      <c r="A983" s="372">
        <v>10981</v>
      </c>
      <c r="B983" s="336" t="s">
        <v>2304</v>
      </c>
      <c r="C983" s="336"/>
      <c r="D983" s="331" t="s">
        <v>448</v>
      </c>
      <c r="E983" s="331" t="s">
        <v>5318</v>
      </c>
      <c r="F983" s="331" t="s">
        <v>5319</v>
      </c>
      <c r="G983" s="331" t="s">
        <v>147</v>
      </c>
      <c r="H983" s="331" t="s">
        <v>5320</v>
      </c>
      <c r="I983" s="329" t="s">
        <v>5321</v>
      </c>
      <c r="J983" s="329" t="s">
        <v>207</v>
      </c>
      <c r="K983" s="330" t="s">
        <v>257</v>
      </c>
      <c r="L983" s="330" t="s">
        <v>408</v>
      </c>
      <c r="M983" s="329" t="s">
        <v>448</v>
      </c>
      <c r="N983" s="329" t="s">
        <v>5318</v>
      </c>
    </row>
    <row r="984" spans="1:14">
      <c r="A984" s="372">
        <v>10982</v>
      </c>
      <c r="B984" s="336" t="s">
        <v>2304</v>
      </c>
      <c r="C984" s="336"/>
      <c r="D984" s="331" t="s">
        <v>447</v>
      </c>
      <c r="E984" s="331" t="s">
        <v>5322</v>
      </c>
      <c r="F984" s="331" t="s">
        <v>5323</v>
      </c>
      <c r="G984" s="331" t="s">
        <v>147</v>
      </c>
      <c r="H984" s="331" t="s">
        <v>5324</v>
      </c>
      <c r="I984" s="329" t="s">
        <v>5325</v>
      </c>
      <c r="J984" s="329" t="s">
        <v>207</v>
      </c>
      <c r="K984" s="330" t="s">
        <v>257</v>
      </c>
      <c r="L984" s="330" t="s">
        <v>408</v>
      </c>
      <c r="M984" s="329" t="s">
        <v>447</v>
      </c>
      <c r="N984" s="329" t="s">
        <v>5322</v>
      </c>
    </row>
    <row r="985" spans="1:14">
      <c r="A985" s="372">
        <v>10983</v>
      </c>
      <c r="B985" s="336" t="s">
        <v>2304</v>
      </c>
      <c r="C985" s="336"/>
      <c r="D985" s="331" t="s">
        <v>3672</v>
      </c>
      <c r="E985" s="331" t="s">
        <v>5326</v>
      </c>
      <c r="F985" s="331" t="s">
        <v>5327</v>
      </c>
      <c r="G985" s="331" t="s">
        <v>147</v>
      </c>
      <c r="H985" s="331" t="s">
        <v>5328</v>
      </c>
      <c r="I985" s="329" t="s">
        <v>5049</v>
      </c>
      <c r="J985" s="329" t="s">
        <v>207</v>
      </c>
      <c r="K985" s="330" t="s">
        <v>257</v>
      </c>
      <c r="L985" s="330" t="s">
        <v>408</v>
      </c>
      <c r="M985" s="329" t="s">
        <v>3672</v>
      </c>
      <c r="N985" s="329" t="s">
        <v>5326</v>
      </c>
    </row>
    <row r="986" spans="1:14">
      <c r="A986" s="372">
        <v>10984</v>
      </c>
      <c r="B986" s="336" t="s">
        <v>2304</v>
      </c>
      <c r="C986" s="336"/>
      <c r="D986" s="331" t="s">
        <v>2581</v>
      </c>
      <c r="E986" s="331" t="s">
        <v>2304</v>
      </c>
      <c r="F986" s="331" t="s">
        <v>5329</v>
      </c>
      <c r="G986" s="331" t="s">
        <v>147</v>
      </c>
      <c r="H986" s="331" t="s">
        <v>5330</v>
      </c>
      <c r="I986" s="329" t="s">
        <v>5331</v>
      </c>
      <c r="J986" s="329" t="s">
        <v>207</v>
      </c>
      <c r="K986" s="330" t="s">
        <v>257</v>
      </c>
      <c r="L986" s="330" t="s">
        <v>408</v>
      </c>
      <c r="M986" s="329" t="s">
        <v>447</v>
      </c>
      <c r="N986" s="329" t="s">
        <v>5332</v>
      </c>
    </row>
    <row r="987" spans="1:14">
      <c r="A987" s="372">
        <v>10985</v>
      </c>
      <c r="B987" s="336" t="s">
        <v>2304</v>
      </c>
      <c r="C987" s="336"/>
      <c r="D987" s="331" t="s">
        <v>447</v>
      </c>
      <c r="E987" s="331" t="s">
        <v>5333</v>
      </c>
      <c r="F987" s="331" t="s">
        <v>5334</v>
      </c>
      <c r="G987" s="331" t="s">
        <v>147</v>
      </c>
      <c r="H987" s="331" t="s">
        <v>5335</v>
      </c>
      <c r="I987" s="329" t="s">
        <v>5336</v>
      </c>
      <c r="J987" s="329" t="s">
        <v>207</v>
      </c>
      <c r="K987" s="330" t="s">
        <v>257</v>
      </c>
      <c r="L987" s="330" t="s">
        <v>408</v>
      </c>
      <c r="M987" s="329" t="s">
        <v>447</v>
      </c>
      <c r="N987" s="329" t="s">
        <v>5333</v>
      </c>
    </row>
    <row r="988" spans="1:14">
      <c r="A988" s="372">
        <v>10986</v>
      </c>
      <c r="B988" s="336" t="s">
        <v>4340</v>
      </c>
      <c r="C988" s="336" t="s">
        <v>4341</v>
      </c>
      <c r="D988" s="331" t="s">
        <v>447</v>
      </c>
      <c r="E988" s="331" t="s">
        <v>5337</v>
      </c>
      <c r="F988" s="331" t="s">
        <v>5338</v>
      </c>
      <c r="G988" s="331" t="s">
        <v>147</v>
      </c>
      <c r="H988" s="331" t="s">
        <v>4340</v>
      </c>
      <c r="I988" s="329" t="s">
        <v>4341</v>
      </c>
      <c r="J988" s="329" t="s">
        <v>207</v>
      </c>
      <c r="K988" s="330" t="s">
        <v>257</v>
      </c>
      <c r="L988" s="330" t="s">
        <v>408</v>
      </c>
      <c r="M988" s="329" t="s">
        <v>447</v>
      </c>
      <c r="N988" s="329" t="s">
        <v>5337</v>
      </c>
    </row>
    <row r="989" spans="1:14">
      <c r="A989" s="372">
        <v>10987</v>
      </c>
      <c r="B989" s="336" t="s">
        <v>5339</v>
      </c>
      <c r="C989" s="336" t="s">
        <v>5340</v>
      </c>
      <c r="D989" s="331" t="s">
        <v>447</v>
      </c>
      <c r="E989" s="331" t="s">
        <v>5341</v>
      </c>
      <c r="F989" s="331" t="s">
        <v>5342</v>
      </c>
      <c r="G989" s="331" t="s">
        <v>147</v>
      </c>
      <c r="H989" s="331" t="s">
        <v>5339</v>
      </c>
      <c r="I989" s="329" t="s">
        <v>5340</v>
      </c>
      <c r="J989" s="329" t="s">
        <v>207</v>
      </c>
      <c r="K989" s="330" t="s">
        <v>257</v>
      </c>
      <c r="L989" s="330" t="s">
        <v>408</v>
      </c>
      <c r="M989" s="329" t="s">
        <v>447</v>
      </c>
      <c r="N989" s="329" t="s">
        <v>5341</v>
      </c>
    </row>
    <row r="990" spans="1:14">
      <c r="A990" s="372">
        <v>10988</v>
      </c>
      <c r="B990" s="336" t="s">
        <v>5343</v>
      </c>
      <c r="C990" s="336" t="s">
        <v>5344</v>
      </c>
      <c r="D990" s="331" t="s">
        <v>448</v>
      </c>
      <c r="E990" s="331" t="s">
        <v>5345</v>
      </c>
      <c r="F990" s="331" t="s">
        <v>5346</v>
      </c>
      <c r="G990" s="331" t="s">
        <v>147</v>
      </c>
      <c r="H990" s="331" t="s">
        <v>5343</v>
      </c>
      <c r="I990" s="329" t="s">
        <v>5344</v>
      </c>
      <c r="J990" s="329" t="s">
        <v>207</v>
      </c>
      <c r="K990" s="330" t="s">
        <v>257</v>
      </c>
      <c r="L990" s="330" t="s">
        <v>408</v>
      </c>
      <c r="M990" s="329" t="s">
        <v>448</v>
      </c>
      <c r="N990" s="329" t="s">
        <v>5345</v>
      </c>
    </row>
    <row r="991" spans="1:14">
      <c r="A991" s="372">
        <v>10989</v>
      </c>
      <c r="B991" s="336" t="s">
        <v>5347</v>
      </c>
      <c r="C991" s="336" t="s">
        <v>5348</v>
      </c>
      <c r="D991" s="331" t="s">
        <v>3672</v>
      </c>
      <c r="E991" s="331" t="s">
        <v>5349</v>
      </c>
      <c r="F991" s="331" t="s">
        <v>5350</v>
      </c>
      <c r="G991" s="331" t="s">
        <v>147</v>
      </c>
      <c r="H991" s="331" t="s">
        <v>5351</v>
      </c>
      <c r="I991" s="329" t="s">
        <v>5352</v>
      </c>
      <c r="J991" s="329" t="s">
        <v>207</v>
      </c>
      <c r="K991" s="330" t="s">
        <v>257</v>
      </c>
      <c r="L991" s="330" t="s">
        <v>408</v>
      </c>
      <c r="M991" s="329" t="s">
        <v>3672</v>
      </c>
      <c r="N991" s="329" t="s">
        <v>5349</v>
      </c>
    </row>
    <row r="992" spans="1:14">
      <c r="A992" s="372">
        <v>10990</v>
      </c>
      <c r="B992" s="336" t="s">
        <v>5353</v>
      </c>
      <c r="C992" s="336" t="s">
        <v>5354</v>
      </c>
      <c r="D992" s="331" t="s">
        <v>410</v>
      </c>
      <c r="E992" s="331" t="s">
        <v>5355</v>
      </c>
      <c r="F992" s="331" t="s">
        <v>5356</v>
      </c>
      <c r="G992" s="331" t="s">
        <v>147</v>
      </c>
      <c r="H992" s="331" t="s">
        <v>5357</v>
      </c>
      <c r="I992" s="329" t="s">
        <v>5358</v>
      </c>
      <c r="J992" s="329" t="s">
        <v>207</v>
      </c>
      <c r="K992" s="330" t="s">
        <v>257</v>
      </c>
      <c r="L992" s="330" t="s">
        <v>408</v>
      </c>
      <c r="M992" s="329" t="s">
        <v>410</v>
      </c>
      <c r="N992" s="329" t="s">
        <v>5355</v>
      </c>
    </row>
    <row r="993" spans="1:14">
      <c r="A993" s="372">
        <v>10991</v>
      </c>
      <c r="B993" s="336" t="s">
        <v>4671</v>
      </c>
      <c r="C993" s="336" t="s">
        <v>4672</v>
      </c>
      <c r="D993" s="331" t="s">
        <v>447</v>
      </c>
      <c r="E993" s="331" t="s">
        <v>5359</v>
      </c>
      <c r="F993" s="331" t="s">
        <v>5360</v>
      </c>
      <c r="G993" s="331" t="s">
        <v>147</v>
      </c>
      <c r="H993" s="331" t="s">
        <v>4671</v>
      </c>
      <c r="I993" s="329" t="s">
        <v>4672</v>
      </c>
      <c r="J993" s="329" t="s">
        <v>207</v>
      </c>
      <c r="K993" s="330" t="s">
        <v>257</v>
      </c>
      <c r="L993" s="330" t="s">
        <v>408</v>
      </c>
      <c r="M993" s="329" t="s">
        <v>447</v>
      </c>
      <c r="N993" s="329" t="s">
        <v>5359</v>
      </c>
    </row>
    <row r="994" spans="1:14">
      <c r="A994" s="372">
        <v>10992</v>
      </c>
      <c r="B994" s="336" t="s">
        <v>5361</v>
      </c>
      <c r="C994" s="336" t="s">
        <v>5362</v>
      </c>
      <c r="D994" s="331" t="s">
        <v>410</v>
      </c>
      <c r="E994" s="331" t="s">
        <v>5363</v>
      </c>
      <c r="F994" s="331" t="s">
        <v>5364</v>
      </c>
      <c r="G994" s="331" t="s">
        <v>147</v>
      </c>
      <c r="H994" s="331" t="s">
        <v>5361</v>
      </c>
      <c r="I994" s="329" t="s">
        <v>5362</v>
      </c>
      <c r="J994" s="329" t="s">
        <v>207</v>
      </c>
      <c r="K994" s="330" t="s">
        <v>257</v>
      </c>
      <c r="L994" s="330" t="s">
        <v>408</v>
      </c>
      <c r="M994" s="329" t="s">
        <v>410</v>
      </c>
      <c r="N994" s="329" t="s">
        <v>5363</v>
      </c>
    </row>
    <row r="995" spans="1:14">
      <c r="A995" s="372">
        <v>10993</v>
      </c>
      <c r="B995" s="336" t="s">
        <v>2304</v>
      </c>
      <c r="C995" s="336"/>
      <c r="D995" s="331" t="s">
        <v>579</v>
      </c>
      <c r="E995" s="331" t="s">
        <v>5365</v>
      </c>
      <c r="F995" s="331" t="s">
        <v>5366</v>
      </c>
      <c r="G995" s="331" t="s">
        <v>147</v>
      </c>
      <c r="H995" s="331" t="s">
        <v>5312</v>
      </c>
      <c r="I995" s="329" t="s">
        <v>5313</v>
      </c>
      <c r="J995" s="329" t="s">
        <v>207</v>
      </c>
      <c r="K995" s="330" t="s">
        <v>212</v>
      </c>
      <c r="L995" s="330" t="s">
        <v>299</v>
      </c>
      <c r="M995" s="329" t="s">
        <v>579</v>
      </c>
      <c r="N995" s="329" t="s">
        <v>5365</v>
      </c>
    </row>
    <row r="996" spans="1:14">
      <c r="A996" s="372">
        <v>10994</v>
      </c>
      <c r="B996" s="336" t="s">
        <v>2304</v>
      </c>
      <c r="C996" s="336"/>
      <c r="D996" s="331" t="s">
        <v>579</v>
      </c>
      <c r="E996" s="331" t="s">
        <v>5367</v>
      </c>
      <c r="F996" s="331" t="s">
        <v>5368</v>
      </c>
      <c r="G996" s="331" t="s">
        <v>147</v>
      </c>
      <c r="H996" s="331" t="s">
        <v>5369</v>
      </c>
      <c r="I996" s="329" t="s">
        <v>5370</v>
      </c>
      <c r="J996" s="329" t="s">
        <v>207</v>
      </c>
      <c r="K996" s="330" t="s">
        <v>212</v>
      </c>
      <c r="L996" s="330" t="s">
        <v>299</v>
      </c>
      <c r="M996" s="329" t="s">
        <v>579</v>
      </c>
      <c r="N996" s="329" t="s">
        <v>5367</v>
      </c>
    </row>
    <row r="997" spans="1:14">
      <c r="A997" s="372">
        <v>10995</v>
      </c>
      <c r="B997" s="336" t="s">
        <v>2304</v>
      </c>
      <c r="C997" s="336"/>
      <c r="D997" s="331" t="s">
        <v>305</v>
      </c>
      <c r="E997" s="331" t="s">
        <v>5371</v>
      </c>
      <c r="F997" s="331" t="s">
        <v>5372</v>
      </c>
      <c r="G997" s="331" t="s">
        <v>147</v>
      </c>
      <c r="H997" s="331" t="s">
        <v>5373</v>
      </c>
      <c r="I997" s="329" t="s">
        <v>5374</v>
      </c>
      <c r="J997" s="329" t="s">
        <v>207</v>
      </c>
      <c r="K997" s="330" t="s">
        <v>212</v>
      </c>
      <c r="L997" s="330" t="s">
        <v>299</v>
      </c>
      <c r="M997" s="329" t="s">
        <v>305</v>
      </c>
      <c r="N997" s="329" t="s">
        <v>5371</v>
      </c>
    </row>
    <row r="998" spans="1:14">
      <c r="A998" s="372">
        <v>10996</v>
      </c>
      <c r="B998" s="336" t="s">
        <v>2304</v>
      </c>
      <c r="C998" s="336"/>
      <c r="D998" s="331" t="s">
        <v>1553</v>
      </c>
      <c r="E998" s="331" t="s">
        <v>5375</v>
      </c>
      <c r="F998" s="331" t="s">
        <v>5376</v>
      </c>
      <c r="G998" s="331" t="s">
        <v>147</v>
      </c>
      <c r="H998" s="331" t="s">
        <v>5377</v>
      </c>
      <c r="I998" s="329" t="s">
        <v>5378</v>
      </c>
      <c r="J998" s="329" t="s">
        <v>207</v>
      </c>
      <c r="K998" s="330" t="s">
        <v>212</v>
      </c>
      <c r="L998" s="330" t="s">
        <v>299</v>
      </c>
      <c r="M998" s="329" t="s">
        <v>1553</v>
      </c>
      <c r="N998" s="329" t="s">
        <v>5375</v>
      </c>
    </row>
    <row r="999" spans="1:14">
      <c r="A999" s="372">
        <v>10997</v>
      </c>
      <c r="B999" s="336" t="s">
        <v>2304</v>
      </c>
      <c r="C999" s="336"/>
      <c r="D999" s="331" t="s">
        <v>1549</v>
      </c>
      <c r="E999" s="331" t="s">
        <v>5379</v>
      </c>
      <c r="F999" s="331" t="s">
        <v>5380</v>
      </c>
      <c r="G999" s="331" t="s">
        <v>147</v>
      </c>
      <c r="H999" s="331" t="s">
        <v>5381</v>
      </c>
      <c r="I999" s="329" t="s">
        <v>5382</v>
      </c>
      <c r="J999" s="329" t="s">
        <v>207</v>
      </c>
      <c r="K999" s="330" t="s">
        <v>212</v>
      </c>
      <c r="L999" s="330" t="s">
        <v>299</v>
      </c>
      <c r="M999" s="329" t="s">
        <v>1549</v>
      </c>
      <c r="N999" s="329" t="s">
        <v>5379</v>
      </c>
    </row>
    <row r="1000" spans="1:14">
      <c r="A1000" s="372">
        <v>10998</v>
      </c>
      <c r="B1000" s="336" t="s">
        <v>2304</v>
      </c>
      <c r="C1000" s="336"/>
      <c r="D1000" s="331" t="s">
        <v>1362</v>
      </c>
      <c r="E1000" s="331" t="s">
        <v>5383</v>
      </c>
      <c r="F1000" s="331" t="s">
        <v>5384</v>
      </c>
      <c r="G1000" s="331" t="s">
        <v>147</v>
      </c>
      <c r="H1000" s="331" t="s">
        <v>5385</v>
      </c>
      <c r="I1000" s="329" t="s">
        <v>5386</v>
      </c>
      <c r="J1000" s="329" t="s">
        <v>207</v>
      </c>
      <c r="K1000" s="330" t="s">
        <v>212</v>
      </c>
      <c r="L1000" s="330" t="s">
        <v>299</v>
      </c>
      <c r="M1000" s="329" t="s">
        <v>1362</v>
      </c>
      <c r="N1000" s="329" t="s">
        <v>5383</v>
      </c>
    </row>
    <row r="1001" spans="1:14">
      <c r="A1001" s="372">
        <v>10999</v>
      </c>
      <c r="B1001" s="336" t="s">
        <v>5387</v>
      </c>
      <c r="C1001" s="336" t="s">
        <v>5388</v>
      </c>
      <c r="D1001" s="331" t="s">
        <v>303</v>
      </c>
      <c r="E1001" s="331" t="s">
        <v>5389</v>
      </c>
      <c r="F1001" s="331" t="s">
        <v>5390</v>
      </c>
      <c r="G1001" s="331" t="s">
        <v>147</v>
      </c>
      <c r="H1001" s="331" t="s">
        <v>5391</v>
      </c>
      <c r="I1001" s="329" t="s">
        <v>5392</v>
      </c>
      <c r="J1001" s="329" t="s">
        <v>207</v>
      </c>
      <c r="K1001" s="330" t="s">
        <v>212</v>
      </c>
      <c r="L1001" s="330" t="s">
        <v>299</v>
      </c>
      <c r="M1001" s="329" t="s">
        <v>303</v>
      </c>
      <c r="N1001" s="329" t="s">
        <v>5393</v>
      </c>
    </row>
    <row r="1002" spans="1:14">
      <c r="A1002" s="372">
        <v>11000</v>
      </c>
      <c r="B1002" s="336" t="s">
        <v>5394</v>
      </c>
      <c r="C1002" s="336" t="s">
        <v>5395</v>
      </c>
      <c r="D1002" s="331" t="s">
        <v>1362</v>
      </c>
      <c r="E1002" s="331" t="s">
        <v>5396</v>
      </c>
      <c r="F1002" s="331" t="s">
        <v>5397</v>
      </c>
      <c r="G1002" s="331" t="s">
        <v>147</v>
      </c>
      <c r="H1002" s="331" t="s">
        <v>5398</v>
      </c>
      <c r="I1002" s="329" t="s">
        <v>5399</v>
      </c>
      <c r="J1002" s="329" t="s">
        <v>207</v>
      </c>
      <c r="K1002" s="330" t="s">
        <v>212</v>
      </c>
      <c r="L1002" s="330" t="s">
        <v>299</v>
      </c>
      <c r="M1002" s="329" t="s">
        <v>1362</v>
      </c>
      <c r="N1002" s="329" t="s">
        <v>5396</v>
      </c>
    </row>
    <row r="1003" spans="1:14">
      <c r="A1003" s="372">
        <v>11001</v>
      </c>
      <c r="B1003" s="336" t="s">
        <v>2304</v>
      </c>
      <c r="C1003" s="336"/>
      <c r="D1003" s="331" t="s">
        <v>795</v>
      </c>
      <c r="E1003" s="331" t="s">
        <v>5400</v>
      </c>
      <c r="F1003" s="331" t="s">
        <v>5401</v>
      </c>
      <c r="G1003" s="331" t="s">
        <v>147</v>
      </c>
      <c r="H1003" s="331" t="s">
        <v>5402</v>
      </c>
      <c r="I1003" s="329" t="s">
        <v>5403</v>
      </c>
      <c r="J1003" s="329" t="s">
        <v>207</v>
      </c>
      <c r="K1003" s="330" t="s">
        <v>212</v>
      </c>
      <c r="L1003" s="330" t="s">
        <v>299</v>
      </c>
      <c r="M1003" s="329" t="s">
        <v>795</v>
      </c>
      <c r="N1003" s="329" t="s">
        <v>5400</v>
      </c>
    </row>
    <row r="1004" spans="1:14">
      <c r="A1004" s="372">
        <v>11002</v>
      </c>
      <c r="B1004" s="336" t="s">
        <v>2304</v>
      </c>
      <c r="C1004" s="336"/>
      <c r="D1004" s="331" t="s">
        <v>5404</v>
      </c>
      <c r="E1004" s="331" t="s">
        <v>5405</v>
      </c>
      <c r="F1004" s="331" t="s">
        <v>5406</v>
      </c>
      <c r="G1004" s="331" t="s">
        <v>147</v>
      </c>
      <c r="H1004" s="331" t="s">
        <v>5407</v>
      </c>
      <c r="I1004" s="329" t="s">
        <v>5408</v>
      </c>
      <c r="J1004" s="329" t="s">
        <v>207</v>
      </c>
      <c r="K1004" s="330" t="s">
        <v>212</v>
      </c>
      <c r="L1004" s="330" t="s">
        <v>299</v>
      </c>
      <c r="M1004" s="329" t="s">
        <v>5404</v>
      </c>
      <c r="N1004" s="329" t="s">
        <v>5405</v>
      </c>
    </row>
    <row r="1005" spans="1:14">
      <c r="A1005" s="372">
        <v>11003</v>
      </c>
      <c r="B1005" s="336" t="s">
        <v>2304</v>
      </c>
      <c r="C1005" s="336"/>
      <c r="D1005" s="331" t="s">
        <v>1362</v>
      </c>
      <c r="E1005" s="331" t="s">
        <v>5409</v>
      </c>
      <c r="F1005" s="331" t="s">
        <v>5410</v>
      </c>
      <c r="G1005" s="331" t="s">
        <v>147</v>
      </c>
      <c r="H1005" s="331" t="s">
        <v>5411</v>
      </c>
      <c r="I1005" s="329" t="s">
        <v>5412</v>
      </c>
      <c r="J1005" s="329" t="s">
        <v>207</v>
      </c>
      <c r="K1005" s="330" t="s">
        <v>212</v>
      </c>
      <c r="L1005" s="330" t="s">
        <v>299</v>
      </c>
      <c r="M1005" s="329" t="s">
        <v>1362</v>
      </c>
      <c r="N1005" s="329" t="s">
        <v>5409</v>
      </c>
    </row>
    <row r="1006" spans="1:14">
      <c r="A1006" s="372">
        <v>11004</v>
      </c>
      <c r="B1006" s="336" t="s">
        <v>2304</v>
      </c>
      <c r="C1006" s="336"/>
      <c r="D1006" s="331" t="s">
        <v>1356</v>
      </c>
      <c r="E1006" s="331" t="s">
        <v>5413</v>
      </c>
      <c r="F1006" s="331" t="s">
        <v>5414</v>
      </c>
      <c r="G1006" s="331" t="s">
        <v>147</v>
      </c>
      <c r="H1006" s="331" t="s">
        <v>5415</v>
      </c>
      <c r="I1006" s="329" t="s">
        <v>5416</v>
      </c>
      <c r="J1006" s="329" t="s">
        <v>207</v>
      </c>
      <c r="K1006" s="330" t="s">
        <v>212</v>
      </c>
      <c r="L1006" s="330" t="s">
        <v>299</v>
      </c>
      <c r="M1006" s="329" t="s">
        <v>1356</v>
      </c>
      <c r="N1006" s="329" t="s">
        <v>5413</v>
      </c>
    </row>
    <row r="1007" spans="1:14">
      <c r="A1007" s="372">
        <v>11005</v>
      </c>
      <c r="B1007" s="336" t="s">
        <v>2304</v>
      </c>
      <c r="C1007" s="336"/>
      <c r="D1007" s="331" t="s">
        <v>5417</v>
      </c>
      <c r="E1007" s="331" t="s">
        <v>5418</v>
      </c>
      <c r="F1007" s="331" t="s">
        <v>5419</v>
      </c>
      <c r="G1007" s="331" t="s">
        <v>147</v>
      </c>
      <c r="H1007" s="331" t="s">
        <v>4584</v>
      </c>
      <c r="I1007" s="329" t="s">
        <v>4585</v>
      </c>
      <c r="J1007" s="329" t="s">
        <v>207</v>
      </c>
      <c r="K1007" s="330" t="s">
        <v>212</v>
      </c>
      <c r="L1007" s="330" t="s">
        <v>299</v>
      </c>
      <c r="M1007" s="329" t="s">
        <v>5417</v>
      </c>
      <c r="N1007" s="329" t="s">
        <v>5418</v>
      </c>
    </row>
    <row r="1008" spans="1:14">
      <c r="A1008" s="372">
        <v>11006</v>
      </c>
      <c r="B1008" s="336" t="s">
        <v>2304</v>
      </c>
      <c r="C1008" s="336"/>
      <c r="D1008" s="331" t="s">
        <v>5417</v>
      </c>
      <c r="E1008" s="331" t="s">
        <v>5420</v>
      </c>
      <c r="F1008" s="331" t="s">
        <v>5421</v>
      </c>
      <c r="G1008" s="331" t="s">
        <v>147</v>
      </c>
      <c r="H1008" s="331" t="s">
        <v>5422</v>
      </c>
      <c r="I1008" s="329" t="s">
        <v>5423</v>
      </c>
      <c r="J1008" s="329" t="s">
        <v>207</v>
      </c>
      <c r="K1008" s="330" t="s">
        <v>212</v>
      </c>
      <c r="L1008" s="330" t="s">
        <v>299</v>
      </c>
      <c r="M1008" s="329" t="s">
        <v>5417</v>
      </c>
      <c r="N1008" s="329" t="s">
        <v>5420</v>
      </c>
    </row>
    <row r="1009" spans="1:14">
      <c r="A1009" s="372">
        <v>11007</v>
      </c>
      <c r="B1009" s="336" t="s">
        <v>2304</v>
      </c>
      <c r="C1009" s="336"/>
      <c r="D1009" s="331" t="s">
        <v>5404</v>
      </c>
      <c r="E1009" s="331" t="s">
        <v>5424</v>
      </c>
      <c r="F1009" s="331" t="s">
        <v>5425</v>
      </c>
      <c r="G1009" s="331" t="s">
        <v>147</v>
      </c>
      <c r="H1009" s="331" t="s">
        <v>5426</v>
      </c>
      <c r="I1009" s="329" t="s">
        <v>5427</v>
      </c>
      <c r="J1009" s="329" t="s">
        <v>207</v>
      </c>
      <c r="K1009" s="330" t="s">
        <v>212</v>
      </c>
      <c r="L1009" s="330" t="s">
        <v>299</v>
      </c>
      <c r="M1009" s="329" t="s">
        <v>5404</v>
      </c>
      <c r="N1009" s="329" t="s">
        <v>5424</v>
      </c>
    </row>
    <row r="1010" spans="1:14">
      <c r="A1010" s="372">
        <v>11008</v>
      </c>
      <c r="B1010" s="336" t="s">
        <v>5428</v>
      </c>
      <c r="C1010" s="336" t="s">
        <v>5429</v>
      </c>
      <c r="D1010" s="331" t="s">
        <v>579</v>
      </c>
      <c r="E1010" s="331" t="s">
        <v>5430</v>
      </c>
      <c r="F1010" s="331" t="s">
        <v>5431</v>
      </c>
      <c r="G1010" s="331" t="s">
        <v>147</v>
      </c>
      <c r="H1010" s="331" t="s">
        <v>5428</v>
      </c>
      <c r="I1010" s="329" t="s">
        <v>5429</v>
      </c>
      <c r="J1010" s="329" t="s">
        <v>207</v>
      </c>
      <c r="K1010" s="330" t="s">
        <v>212</v>
      </c>
      <c r="L1010" s="330" t="s">
        <v>299</v>
      </c>
      <c r="M1010" s="329" t="s">
        <v>579</v>
      </c>
      <c r="N1010" s="329" t="s">
        <v>5430</v>
      </c>
    </row>
    <row r="1011" spans="1:14">
      <c r="A1011" s="372">
        <v>11009</v>
      </c>
      <c r="B1011" s="336" t="s">
        <v>5432</v>
      </c>
      <c r="C1011" s="336" t="s">
        <v>5433</v>
      </c>
      <c r="D1011" s="331" t="s">
        <v>795</v>
      </c>
      <c r="E1011" s="331" t="s">
        <v>5434</v>
      </c>
      <c r="F1011" s="331" t="s">
        <v>5435</v>
      </c>
      <c r="G1011" s="331" t="s">
        <v>147</v>
      </c>
      <c r="H1011" s="331" t="s">
        <v>5436</v>
      </c>
      <c r="I1011" s="329" t="s">
        <v>5437</v>
      </c>
      <c r="J1011" s="329" t="s">
        <v>207</v>
      </c>
      <c r="K1011" s="330" t="s">
        <v>212</v>
      </c>
      <c r="L1011" s="330" t="s">
        <v>299</v>
      </c>
      <c r="M1011" s="329" t="s">
        <v>795</v>
      </c>
      <c r="N1011" s="329" t="s">
        <v>5434</v>
      </c>
    </row>
    <row r="1012" spans="1:14">
      <c r="A1012" s="372">
        <v>11010</v>
      </c>
      <c r="B1012" s="336" t="s">
        <v>5438</v>
      </c>
      <c r="C1012" s="336" t="s">
        <v>5439</v>
      </c>
      <c r="D1012" s="331" t="s">
        <v>305</v>
      </c>
      <c r="E1012" s="331" t="s">
        <v>5440</v>
      </c>
      <c r="F1012" s="331" t="s">
        <v>5441</v>
      </c>
      <c r="G1012" s="331" t="s">
        <v>147</v>
      </c>
      <c r="H1012" s="331" t="s">
        <v>5442</v>
      </c>
      <c r="I1012" s="329" t="s">
        <v>5443</v>
      </c>
      <c r="J1012" s="329" t="s">
        <v>207</v>
      </c>
      <c r="K1012" s="330" t="s">
        <v>212</v>
      </c>
      <c r="L1012" s="330" t="s">
        <v>299</v>
      </c>
      <c r="M1012" s="329" t="s">
        <v>305</v>
      </c>
      <c r="N1012" s="329" t="s">
        <v>5440</v>
      </c>
    </row>
    <row r="1013" spans="1:14">
      <c r="A1013" s="372">
        <v>11011</v>
      </c>
      <c r="B1013" s="336" t="s">
        <v>2304</v>
      </c>
      <c r="C1013" s="336"/>
      <c r="D1013" s="331" t="s">
        <v>579</v>
      </c>
      <c r="E1013" s="331" t="s">
        <v>5444</v>
      </c>
      <c r="F1013" s="331" t="s">
        <v>5445</v>
      </c>
      <c r="G1013" s="331" t="s">
        <v>147</v>
      </c>
      <c r="H1013" s="331" t="s">
        <v>5446</v>
      </c>
      <c r="I1013" s="329" t="s">
        <v>5447</v>
      </c>
      <c r="J1013" s="329" t="s">
        <v>207</v>
      </c>
      <c r="K1013" s="330" t="s">
        <v>212</v>
      </c>
      <c r="L1013" s="330" t="s">
        <v>299</v>
      </c>
      <c r="M1013" s="329" t="s">
        <v>579</v>
      </c>
      <c r="N1013" s="329" t="s">
        <v>5444</v>
      </c>
    </row>
    <row r="1014" spans="1:14">
      <c r="A1014" s="372">
        <v>11012</v>
      </c>
      <c r="B1014" s="336" t="s">
        <v>2304</v>
      </c>
      <c r="C1014" s="336"/>
      <c r="D1014" s="331" t="s">
        <v>5448</v>
      </c>
      <c r="E1014" s="331" t="s">
        <v>5449</v>
      </c>
      <c r="F1014" s="331" t="s">
        <v>5450</v>
      </c>
      <c r="G1014" s="331" t="s">
        <v>147</v>
      </c>
      <c r="H1014" s="331" t="s">
        <v>5451</v>
      </c>
      <c r="I1014" s="329" t="s">
        <v>5452</v>
      </c>
      <c r="J1014" s="329" t="s">
        <v>207</v>
      </c>
      <c r="K1014" s="330" t="s">
        <v>212</v>
      </c>
      <c r="L1014" s="330" t="s">
        <v>299</v>
      </c>
      <c r="M1014" s="329" t="s">
        <v>5448</v>
      </c>
      <c r="N1014" s="329" t="s">
        <v>5449</v>
      </c>
    </row>
    <row r="1015" spans="1:14">
      <c r="A1015" s="372">
        <v>11013</v>
      </c>
      <c r="B1015" s="336" t="s">
        <v>5453</v>
      </c>
      <c r="C1015" s="336" t="s">
        <v>5454</v>
      </c>
      <c r="D1015" s="331" t="s">
        <v>5417</v>
      </c>
      <c r="E1015" s="331" t="s">
        <v>5455</v>
      </c>
      <c r="F1015" s="331" t="s">
        <v>5456</v>
      </c>
      <c r="G1015" s="331" t="s">
        <v>147</v>
      </c>
      <c r="H1015" s="331" t="s">
        <v>5457</v>
      </c>
      <c r="I1015" s="329" t="s">
        <v>5458</v>
      </c>
      <c r="J1015" s="329" t="s">
        <v>207</v>
      </c>
      <c r="K1015" s="330" t="s">
        <v>212</v>
      </c>
      <c r="L1015" s="330" t="s">
        <v>299</v>
      </c>
      <c r="M1015" s="329" t="s">
        <v>5417</v>
      </c>
      <c r="N1015" s="329" t="s">
        <v>5455</v>
      </c>
    </row>
    <row r="1016" spans="1:14">
      <c r="A1016" s="372">
        <v>11014</v>
      </c>
      <c r="B1016" s="336" t="s">
        <v>5459</v>
      </c>
      <c r="C1016" s="336" t="s">
        <v>5460</v>
      </c>
      <c r="D1016" s="331" t="s">
        <v>579</v>
      </c>
      <c r="E1016" s="331" t="s">
        <v>5461</v>
      </c>
      <c r="F1016" s="331" t="s">
        <v>5462</v>
      </c>
      <c r="G1016" s="331" t="s">
        <v>147</v>
      </c>
      <c r="H1016" s="331" t="s">
        <v>5459</v>
      </c>
      <c r="I1016" s="329" t="s">
        <v>5460</v>
      </c>
      <c r="J1016" s="329" t="s">
        <v>207</v>
      </c>
      <c r="K1016" s="330" t="s">
        <v>212</v>
      </c>
      <c r="L1016" s="330" t="s">
        <v>299</v>
      </c>
      <c r="M1016" s="329" t="s">
        <v>579</v>
      </c>
      <c r="N1016" s="329" t="s">
        <v>5461</v>
      </c>
    </row>
    <row r="1017" spans="1:14">
      <c r="A1017" s="372">
        <v>11015</v>
      </c>
      <c r="B1017" s="336" t="s">
        <v>5463</v>
      </c>
      <c r="C1017" s="336" t="s">
        <v>5464</v>
      </c>
      <c r="D1017" s="331" t="s">
        <v>303</v>
      </c>
      <c r="E1017" s="331" t="s">
        <v>5465</v>
      </c>
      <c r="F1017" s="331" t="s">
        <v>5466</v>
      </c>
      <c r="G1017" s="331" t="s">
        <v>147</v>
      </c>
      <c r="H1017" s="331" t="s">
        <v>5463</v>
      </c>
      <c r="I1017" s="329" t="s">
        <v>5464</v>
      </c>
      <c r="J1017" s="329" t="s">
        <v>207</v>
      </c>
      <c r="K1017" s="330" t="s">
        <v>212</v>
      </c>
      <c r="L1017" s="330" t="s">
        <v>299</v>
      </c>
      <c r="M1017" s="329" t="s">
        <v>303</v>
      </c>
      <c r="N1017" s="329" t="s">
        <v>5465</v>
      </c>
    </row>
    <row r="1018" spans="1:14">
      <c r="A1018" s="372">
        <v>11016</v>
      </c>
      <c r="B1018" s="336" t="s">
        <v>5467</v>
      </c>
      <c r="C1018" s="336" t="s">
        <v>5468</v>
      </c>
      <c r="D1018" s="331" t="s">
        <v>303</v>
      </c>
      <c r="E1018" s="331" t="s">
        <v>5469</v>
      </c>
      <c r="F1018" s="331" t="s">
        <v>5470</v>
      </c>
      <c r="G1018" s="331" t="s">
        <v>147</v>
      </c>
      <c r="H1018" s="331" t="s">
        <v>5467</v>
      </c>
      <c r="I1018" s="329" t="s">
        <v>5468</v>
      </c>
      <c r="J1018" s="329" t="s">
        <v>207</v>
      </c>
      <c r="K1018" s="330" t="s">
        <v>212</v>
      </c>
      <c r="L1018" s="330" t="s">
        <v>299</v>
      </c>
      <c r="M1018" s="329" t="s">
        <v>303</v>
      </c>
      <c r="N1018" s="329" t="s">
        <v>5469</v>
      </c>
    </row>
    <row r="1019" spans="1:14">
      <c r="A1019" s="372">
        <v>11017</v>
      </c>
      <c r="B1019" s="336" t="s">
        <v>4566</v>
      </c>
      <c r="C1019" s="336" t="s">
        <v>4567</v>
      </c>
      <c r="D1019" s="331" t="s">
        <v>579</v>
      </c>
      <c r="E1019" s="331" t="s">
        <v>5471</v>
      </c>
      <c r="F1019" s="331" t="s">
        <v>5472</v>
      </c>
      <c r="G1019" s="331" t="s">
        <v>147</v>
      </c>
      <c r="H1019" s="331" t="s">
        <v>4566</v>
      </c>
      <c r="I1019" s="329" t="s">
        <v>4567</v>
      </c>
      <c r="J1019" s="329" t="s">
        <v>207</v>
      </c>
      <c r="K1019" s="330" t="s">
        <v>212</v>
      </c>
      <c r="L1019" s="330" t="s">
        <v>299</v>
      </c>
      <c r="M1019" s="329" t="s">
        <v>579</v>
      </c>
      <c r="N1019" s="329" t="s">
        <v>5471</v>
      </c>
    </row>
    <row r="1020" spans="1:14">
      <c r="A1020" s="372">
        <v>11018</v>
      </c>
      <c r="B1020" s="336" t="s">
        <v>2304</v>
      </c>
      <c r="C1020" s="336"/>
      <c r="D1020" s="331" t="s">
        <v>884</v>
      </c>
      <c r="E1020" s="331" t="s">
        <v>5473</v>
      </c>
      <c r="F1020" s="331" t="s">
        <v>5474</v>
      </c>
      <c r="G1020" s="331" t="s">
        <v>147</v>
      </c>
      <c r="H1020" s="331" t="s">
        <v>5475</v>
      </c>
      <c r="I1020" s="329" t="s">
        <v>5476</v>
      </c>
      <c r="J1020" s="329" t="s">
        <v>207</v>
      </c>
      <c r="K1020" s="330" t="s">
        <v>217</v>
      </c>
      <c r="L1020" s="330" t="s">
        <v>310</v>
      </c>
      <c r="M1020" s="329" t="s">
        <v>884</v>
      </c>
      <c r="N1020" s="329" t="s">
        <v>5473</v>
      </c>
    </row>
    <row r="1021" spans="1:14">
      <c r="A1021" s="372">
        <v>11019</v>
      </c>
      <c r="B1021" s="336" t="s">
        <v>2304</v>
      </c>
      <c r="C1021" s="336"/>
      <c r="D1021" s="331" t="s">
        <v>885</v>
      </c>
      <c r="E1021" s="331" t="s">
        <v>5477</v>
      </c>
      <c r="F1021" s="331" t="s">
        <v>5478</v>
      </c>
      <c r="G1021" s="331" t="s">
        <v>147</v>
      </c>
      <c r="H1021" s="331" t="s">
        <v>5361</v>
      </c>
      <c r="I1021" s="329" t="s">
        <v>5362</v>
      </c>
      <c r="J1021" s="329" t="s">
        <v>207</v>
      </c>
      <c r="K1021" s="330" t="s">
        <v>217</v>
      </c>
      <c r="L1021" s="330" t="s">
        <v>310</v>
      </c>
      <c r="M1021" s="329" t="s">
        <v>885</v>
      </c>
      <c r="N1021" s="329" t="s">
        <v>5477</v>
      </c>
    </row>
    <row r="1022" spans="1:14">
      <c r="A1022" s="372">
        <v>11020</v>
      </c>
      <c r="B1022" s="336" t="s">
        <v>2304</v>
      </c>
      <c r="C1022" s="336"/>
      <c r="D1022" s="331" t="s">
        <v>5479</v>
      </c>
      <c r="E1022" s="331" t="s">
        <v>5480</v>
      </c>
      <c r="F1022" s="331" t="s">
        <v>5481</v>
      </c>
      <c r="G1022" s="331" t="s">
        <v>147</v>
      </c>
      <c r="H1022" s="331" t="s">
        <v>5482</v>
      </c>
      <c r="I1022" s="329" t="s">
        <v>5483</v>
      </c>
      <c r="J1022" s="329" t="s">
        <v>207</v>
      </c>
      <c r="K1022" s="330" t="s">
        <v>217</v>
      </c>
      <c r="L1022" s="330" t="s">
        <v>310</v>
      </c>
      <c r="M1022" s="329" t="s">
        <v>5479</v>
      </c>
      <c r="N1022" s="329" t="s">
        <v>5480</v>
      </c>
    </row>
    <row r="1023" spans="1:14">
      <c r="A1023" s="372">
        <v>11021</v>
      </c>
      <c r="B1023" s="336" t="s">
        <v>2304</v>
      </c>
      <c r="C1023" s="336"/>
      <c r="D1023" s="331" t="s">
        <v>311</v>
      </c>
      <c r="E1023" s="331" t="s">
        <v>5484</v>
      </c>
      <c r="F1023" s="331" t="s">
        <v>5485</v>
      </c>
      <c r="G1023" s="331" t="s">
        <v>147</v>
      </c>
      <c r="H1023" s="331" t="s">
        <v>5486</v>
      </c>
      <c r="I1023" s="329" t="s">
        <v>5487</v>
      </c>
      <c r="J1023" s="329" t="s">
        <v>207</v>
      </c>
      <c r="K1023" s="330" t="s">
        <v>217</v>
      </c>
      <c r="L1023" s="330" t="s">
        <v>310</v>
      </c>
      <c r="M1023" s="329" t="s">
        <v>311</v>
      </c>
      <c r="N1023" s="329" t="s">
        <v>5484</v>
      </c>
    </row>
    <row r="1024" spans="1:14">
      <c r="A1024" s="372">
        <v>11022</v>
      </c>
      <c r="B1024" s="336" t="s">
        <v>2304</v>
      </c>
      <c r="C1024" s="336"/>
      <c r="D1024" s="331" t="s">
        <v>311</v>
      </c>
      <c r="E1024" s="331" t="s">
        <v>5488</v>
      </c>
      <c r="F1024" s="331" t="s">
        <v>5489</v>
      </c>
      <c r="G1024" s="331" t="s">
        <v>147</v>
      </c>
      <c r="H1024" s="331" t="s">
        <v>4892</v>
      </c>
      <c r="I1024" s="329" t="s">
        <v>4893</v>
      </c>
      <c r="J1024" s="329" t="s">
        <v>207</v>
      </c>
      <c r="K1024" s="330" t="s">
        <v>217</v>
      </c>
      <c r="L1024" s="330" t="s">
        <v>310</v>
      </c>
      <c r="M1024" s="329" t="s">
        <v>311</v>
      </c>
      <c r="N1024" s="329" t="s">
        <v>5488</v>
      </c>
    </row>
    <row r="1025" spans="1:14">
      <c r="A1025" s="372">
        <v>11023</v>
      </c>
      <c r="B1025" s="336" t="s">
        <v>2304</v>
      </c>
      <c r="C1025" s="336"/>
      <c r="D1025" s="331" t="s">
        <v>621</v>
      </c>
      <c r="E1025" s="331" t="s">
        <v>5490</v>
      </c>
      <c r="F1025" s="331" t="s">
        <v>5491</v>
      </c>
      <c r="G1025" s="331" t="s">
        <v>147</v>
      </c>
      <c r="H1025" s="331" t="s">
        <v>5492</v>
      </c>
      <c r="I1025" s="329" t="s">
        <v>5362</v>
      </c>
      <c r="J1025" s="329" t="s">
        <v>207</v>
      </c>
      <c r="K1025" s="330" t="s">
        <v>217</v>
      </c>
      <c r="L1025" s="330" t="s">
        <v>310</v>
      </c>
      <c r="M1025" s="329" t="s">
        <v>621</v>
      </c>
      <c r="N1025" s="329" t="s">
        <v>5490</v>
      </c>
    </row>
    <row r="1026" spans="1:14">
      <c r="A1026" s="372">
        <v>11024</v>
      </c>
      <c r="B1026" s="336" t="s">
        <v>2304</v>
      </c>
      <c r="C1026" s="336"/>
      <c r="D1026" s="331" t="s">
        <v>436</v>
      </c>
      <c r="E1026" s="331" t="s">
        <v>5493</v>
      </c>
      <c r="F1026" s="331" t="s">
        <v>5494</v>
      </c>
      <c r="G1026" s="331" t="s">
        <v>147</v>
      </c>
      <c r="H1026" s="331" t="s">
        <v>5495</v>
      </c>
      <c r="I1026" s="329" t="s">
        <v>5496</v>
      </c>
      <c r="J1026" s="329" t="s">
        <v>207</v>
      </c>
      <c r="K1026" s="330" t="s">
        <v>217</v>
      </c>
      <c r="L1026" s="330" t="s">
        <v>310</v>
      </c>
      <c r="M1026" s="329" t="s">
        <v>436</v>
      </c>
      <c r="N1026" s="329" t="s">
        <v>5493</v>
      </c>
    </row>
    <row r="1027" spans="1:14">
      <c r="A1027" s="372">
        <v>11025</v>
      </c>
      <c r="B1027" s="336" t="s">
        <v>2304</v>
      </c>
      <c r="C1027" s="336"/>
      <c r="D1027" s="331" t="s">
        <v>436</v>
      </c>
      <c r="E1027" s="331" t="s">
        <v>5497</v>
      </c>
      <c r="F1027" s="331" t="s">
        <v>5498</v>
      </c>
      <c r="G1027" s="331" t="s">
        <v>147</v>
      </c>
      <c r="H1027" s="331" t="s">
        <v>5499</v>
      </c>
      <c r="I1027" s="329" t="s">
        <v>5500</v>
      </c>
      <c r="J1027" s="329" t="s">
        <v>207</v>
      </c>
      <c r="K1027" s="330" t="s">
        <v>217</v>
      </c>
      <c r="L1027" s="330" t="s">
        <v>310</v>
      </c>
      <c r="M1027" s="329" t="s">
        <v>436</v>
      </c>
      <c r="N1027" s="329" t="s">
        <v>5497</v>
      </c>
    </row>
    <row r="1028" spans="1:14">
      <c r="A1028" s="372">
        <v>11026</v>
      </c>
      <c r="B1028" s="336" t="s">
        <v>2304</v>
      </c>
      <c r="C1028" s="336"/>
      <c r="D1028" s="331" t="s">
        <v>5501</v>
      </c>
      <c r="E1028" s="331" t="s">
        <v>5502</v>
      </c>
      <c r="F1028" s="331" t="s">
        <v>5503</v>
      </c>
      <c r="G1028" s="331" t="s">
        <v>147</v>
      </c>
      <c r="H1028" s="331" t="s">
        <v>4769</v>
      </c>
      <c r="I1028" s="329" t="s">
        <v>4335</v>
      </c>
      <c r="J1028" s="329" t="s">
        <v>207</v>
      </c>
      <c r="K1028" s="330" t="s">
        <v>217</v>
      </c>
      <c r="L1028" s="330" t="s">
        <v>310</v>
      </c>
      <c r="M1028" s="329" t="s">
        <v>5501</v>
      </c>
      <c r="N1028" s="329" t="s">
        <v>5502</v>
      </c>
    </row>
    <row r="1029" spans="1:14">
      <c r="A1029" s="372">
        <v>11027</v>
      </c>
      <c r="B1029" s="336" t="s">
        <v>2304</v>
      </c>
      <c r="C1029" s="336"/>
      <c r="D1029" s="331" t="s">
        <v>829</v>
      </c>
      <c r="E1029" s="331" t="s">
        <v>5504</v>
      </c>
      <c r="F1029" s="331" t="s">
        <v>5505</v>
      </c>
      <c r="G1029" s="331" t="s">
        <v>147</v>
      </c>
      <c r="H1029" s="331" t="s">
        <v>5506</v>
      </c>
      <c r="I1029" s="329" t="s">
        <v>5507</v>
      </c>
      <c r="J1029" s="329" t="s">
        <v>207</v>
      </c>
      <c r="K1029" s="330" t="s">
        <v>217</v>
      </c>
      <c r="L1029" s="330" t="s">
        <v>310</v>
      </c>
      <c r="M1029" s="329" t="s">
        <v>829</v>
      </c>
      <c r="N1029" s="329" t="s">
        <v>5504</v>
      </c>
    </row>
    <row r="1030" spans="1:14">
      <c r="A1030" s="372">
        <v>11028</v>
      </c>
      <c r="B1030" s="336" t="s">
        <v>5508</v>
      </c>
      <c r="C1030" s="336" t="s">
        <v>5509</v>
      </c>
      <c r="D1030" s="331" t="s">
        <v>833</v>
      </c>
      <c r="E1030" s="331" t="s">
        <v>5510</v>
      </c>
      <c r="F1030" s="331" t="s">
        <v>5511</v>
      </c>
      <c r="G1030" s="331" t="s">
        <v>147</v>
      </c>
      <c r="H1030" s="331" t="s">
        <v>5512</v>
      </c>
      <c r="I1030" s="329" t="s">
        <v>5513</v>
      </c>
      <c r="J1030" s="329" t="s">
        <v>207</v>
      </c>
      <c r="K1030" s="330" t="s">
        <v>217</v>
      </c>
      <c r="L1030" s="330" t="s">
        <v>310</v>
      </c>
      <c r="M1030" s="329" t="s">
        <v>833</v>
      </c>
      <c r="N1030" s="329" t="s">
        <v>5510</v>
      </c>
    </row>
    <row r="1031" spans="1:14">
      <c r="A1031" s="372">
        <v>11029</v>
      </c>
      <c r="B1031" s="336" t="s">
        <v>2304</v>
      </c>
      <c r="C1031" s="336"/>
      <c r="D1031" s="331" t="s">
        <v>829</v>
      </c>
      <c r="E1031" s="331" t="s">
        <v>5514</v>
      </c>
      <c r="F1031" s="331" t="s">
        <v>5515</v>
      </c>
      <c r="G1031" s="331" t="s">
        <v>147</v>
      </c>
      <c r="H1031" s="331" t="s">
        <v>5516</v>
      </c>
      <c r="I1031" s="329" t="s">
        <v>5517</v>
      </c>
      <c r="J1031" s="329" t="s">
        <v>207</v>
      </c>
      <c r="K1031" s="330" t="s">
        <v>217</v>
      </c>
      <c r="L1031" s="330" t="s">
        <v>310</v>
      </c>
      <c r="M1031" s="329" t="s">
        <v>829</v>
      </c>
      <c r="N1031" s="329" t="s">
        <v>5514</v>
      </c>
    </row>
    <row r="1032" spans="1:14">
      <c r="A1032" s="372">
        <v>11030</v>
      </c>
      <c r="B1032" s="336" t="s">
        <v>5518</v>
      </c>
      <c r="C1032" s="336" t="s">
        <v>5519</v>
      </c>
      <c r="D1032" s="331" t="s">
        <v>439</v>
      </c>
      <c r="E1032" s="331" t="s">
        <v>5520</v>
      </c>
      <c r="F1032" s="331" t="s">
        <v>5521</v>
      </c>
      <c r="G1032" s="331" t="s">
        <v>147</v>
      </c>
      <c r="H1032" s="331" t="s">
        <v>5522</v>
      </c>
      <c r="I1032" s="329" t="s">
        <v>5523</v>
      </c>
      <c r="J1032" s="329" t="s">
        <v>207</v>
      </c>
      <c r="K1032" s="330" t="s">
        <v>217</v>
      </c>
      <c r="L1032" s="330" t="s">
        <v>310</v>
      </c>
      <c r="M1032" s="329" t="s">
        <v>439</v>
      </c>
      <c r="N1032" s="329" t="s">
        <v>5524</v>
      </c>
    </row>
    <row r="1033" spans="1:14">
      <c r="A1033" s="372">
        <v>11031</v>
      </c>
      <c r="B1033" s="336" t="s">
        <v>5525</v>
      </c>
      <c r="C1033" s="336" t="s">
        <v>5526</v>
      </c>
      <c r="D1033" s="331" t="s">
        <v>1741</v>
      </c>
      <c r="E1033" s="331" t="s">
        <v>5527</v>
      </c>
      <c r="F1033" s="331" t="s">
        <v>5528</v>
      </c>
      <c r="G1033" s="331" t="s">
        <v>147</v>
      </c>
      <c r="H1033" s="331" t="s">
        <v>5525</v>
      </c>
      <c r="I1033" s="329" t="s">
        <v>5526</v>
      </c>
      <c r="J1033" s="329" t="s">
        <v>207</v>
      </c>
      <c r="K1033" s="330" t="s">
        <v>217</v>
      </c>
      <c r="L1033" s="330" t="s">
        <v>310</v>
      </c>
      <c r="M1033" s="329" t="s">
        <v>1741</v>
      </c>
      <c r="N1033" s="329" t="s">
        <v>5527</v>
      </c>
    </row>
    <row r="1034" spans="1:14">
      <c r="A1034" s="372">
        <v>11032</v>
      </c>
      <c r="B1034" s="336" t="s">
        <v>5529</v>
      </c>
      <c r="C1034" s="336" t="s">
        <v>5530</v>
      </c>
      <c r="D1034" s="331" t="s">
        <v>437</v>
      </c>
      <c r="E1034" s="331" t="s">
        <v>3888</v>
      </c>
      <c r="F1034" s="331" t="s">
        <v>5531</v>
      </c>
      <c r="G1034" s="331" t="s">
        <v>147</v>
      </c>
      <c r="H1034" s="331" t="s">
        <v>5532</v>
      </c>
      <c r="I1034" s="329" t="s">
        <v>5533</v>
      </c>
      <c r="J1034" s="329" t="s">
        <v>207</v>
      </c>
      <c r="K1034" s="330" t="s">
        <v>217</v>
      </c>
      <c r="L1034" s="330" t="s">
        <v>310</v>
      </c>
      <c r="M1034" s="329" t="s">
        <v>437</v>
      </c>
      <c r="N1034" s="329" t="s">
        <v>3888</v>
      </c>
    </row>
    <row r="1035" spans="1:14">
      <c r="A1035" s="372">
        <v>11033</v>
      </c>
      <c r="B1035" s="336" t="s">
        <v>5529</v>
      </c>
      <c r="C1035" s="336" t="s">
        <v>5530</v>
      </c>
      <c r="D1035" s="331" t="s">
        <v>818</v>
      </c>
      <c r="E1035" s="331" t="s">
        <v>1562</v>
      </c>
      <c r="F1035" s="331" t="s">
        <v>5534</v>
      </c>
      <c r="G1035" s="331" t="s">
        <v>147</v>
      </c>
      <c r="H1035" s="331" t="s">
        <v>5535</v>
      </c>
      <c r="I1035" s="329" t="s">
        <v>5536</v>
      </c>
      <c r="J1035" s="329" t="s">
        <v>207</v>
      </c>
      <c r="K1035" s="330" t="s">
        <v>217</v>
      </c>
      <c r="L1035" s="330" t="s">
        <v>310</v>
      </c>
      <c r="M1035" s="329" t="s">
        <v>818</v>
      </c>
      <c r="N1035" s="329" t="s">
        <v>1562</v>
      </c>
    </row>
    <row r="1036" spans="1:14">
      <c r="A1036" s="372">
        <v>11034</v>
      </c>
      <c r="B1036" s="336" t="s">
        <v>2304</v>
      </c>
      <c r="C1036" s="336"/>
      <c r="D1036" s="331" t="s">
        <v>3919</v>
      </c>
      <c r="E1036" s="331" t="s">
        <v>5537</v>
      </c>
      <c r="F1036" s="331" t="s">
        <v>5538</v>
      </c>
      <c r="G1036" s="331" t="s">
        <v>147</v>
      </c>
      <c r="H1036" s="331" t="s">
        <v>5539</v>
      </c>
      <c r="I1036" s="329" t="s">
        <v>5540</v>
      </c>
      <c r="J1036" s="329" t="s">
        <v>207</v>
      </c>
      <c r="K1036" s="330" t="s">
        <v>262</v>
      </c>
      <c r="L1036" s="330" t="s">
        <v>358</v>
      </c>
      <c r="M1036" s="329" t="s">
        <v>3919</v>
      </c>
      <c r="N1036" s="329" t="s">
        <v>5537</v>
      </c>
    </row>
    <row r="1037" spans="1:14">
      <c r="A1037" s="372">
        <v>11035</v>
      </c>
      <c r="B1037" s="336" t="s">
        <v>2304</v>
      </c>
      <c r="C1037" s="336"/>
      <c r="D1037" s="331" t="s">
        <v>5541</v>
      </c>
      <c r="E1037" s="331" t="s">
        <v>5542</v>
      </c>
      <c r="F1037" s="331" t="s">
        <v>5543</v>
      </c>
      <c r="G1037" s="331" t="s">
        <v>147</v>
      </c>
      <c r="H1037" s="331" t="s">
        <v>5544</v>
      </c>
      <c r="I1037" s="329" t="s">
        <v>5545</v>
      </c>
      <c r="J1037" s="329" t="s">
        <v>207</v>
      </c>
      <c r="K1037" s="330" t="s">
        <v>262</v>
      </c>
      <c r="L1037" s="330" t="s">
        <v>358</v>
      </c>
      <c r="M1037" s="329" t="s">
        <v>5541</v>
      </c>
      <c r="N1037" s="329" t="s">
        <v>5542</v>
      </c>
    </row>
    <row r="1038" spans="1:14">
      <c r="A1038" s="372">
        <v>11036</v>
      </c>
      <c r="B1038" s="336" t="s">
        <v>2304</v>
      </c>
      <c r="C1038" s="336"/>
      <c r="D1038" s="331" t="s">
        <v>3930</v>
      </c>
      <c r="E1038" s="331" t="s">
        <v>5546</v>
      </c>
      <c r="F1038" s="331" t="s">
        <v>5547</v>
      </c>
      <c r="G1038" s="331" t="s">
        <v>147</v>
      </c>
      <c r="H1038" s="331" t="s">
        <v>5548</v>
      </c>
      <c r="I1038" s="329" t="s">
        <v>5549</v>
      </c>
      <c r="J1038" s="329" t="s">
        <v>207</v>
      </c>
      <c r="K1038" s="330" t="s">
        <v>262</v>
      </c>
      <c r="L1038" s="330" t="s">
        <v>358</v>
      </c>
      <c r="M1038" s="329" t="s">
        <v>3930</v>
      </c>
      <c r="N1038" s="329" t="s">
        <v>5546</v>
      </c>
    </row>
    <row r="1039" spans="1:14">
      <c r="A1039" s="372">
        <v>11037</v>
      </c>
      <c r="B1039" s="336" t="s">
        <v>2304</v>
      </c>
      <c r="C1039" s="336"/>
      <c r="D1039" s="331" t="s">
        <v>567</v>
      </c>
      <c r="E1039" s="331" t="s">
        <v>5550</v>
      </c>
      <c r="F1039" s="331" t="s">
        <v>5551</v>
      </c>
      <c r="G1039" s="331" t="s">
        <v>147</v>
      </c>
      <c r="H1039" s="331" t="s">
        <v>5552</v>
      </c>
      <c r="I1039" s="329" t="s">
        <v>5553</v>
      </c>
      <c r="J1039" s="329" t="s">
        <v>207</v>
      </c>
      <c r="K1039" s="330" t="s">
        <v>262</v>
      </c>
      <c r="L1039" s="330" t="s">
        <v>358</v>
      </c>
      <c r="M1039" s="329" t="s">
        <v>567</v>
      </c>
      <c r="N1039" s="329" t="s">
        <v>5550</v>
      </c>
    </row>
    <row r="1040" spans="1:14">
      <c r="A1040" s="372">
        <v>11038</v>
      </c>
      <c r="B1040" s="336" t="s">
        <v>5554</v>
      </c>
      <c r="C1040" s="336" t="s">
        <v>5555</v>
      </c>
      <c r="D1040" s="331" t="s">
        <v>568</v>
      </c>
      <c r="E1040" s="331" t="s">
        <v>5556</v>
      </c>
      <c r="F1040" s="331" t="s">
        <v>5557</v>
      </c>
      <c r="G1040" s="331" t="s">
        <v>147</v>
      </c>
      <c r="H1040" s="331" t="s">
        <v>5554</v>
      </c>
      <c r="I1040" s="329" t="s">
        <v>5555</v>
      </c>
      <c r="J1040" s="329" t="s">
        <v>207</v>
      </c>
      <c r="K1040" s="330" t="s">
        <v>262</v>
      </c>
      <c r="L1040" s="330" t="s">
        <v>358</v>
      </c>
      <c r="M1040" s="329" t="s">
        <v>568</v>
      </c>
      <c r="N1040" s="329" t="s">
        <v>5556</v>
      </c>
    </row>
    <row r="1041" spans="1:14">
      <c r="A1041" s="372">
        <v>11039</v>
      </c>
      <c r="B1041" s="336" t="s">
        <v>5558</v>
      </c>
      <c r="C1041" s="336" t="s">
        <v>3292</v>
      </c>
      <c r="D1041" s="331" t="s">
        <v>565</v>
      </c>
      <c r="E1041" s="331" t="s">
        <v>5559</v>
      </c>
      <c r="F1041" s="331" t="s">
        <v>5560</v>
      </c>
      <c r="G1041" s="331" t="s">
        <v>147</v>
      </c>
      <c r="H1041" s="331" t="s">
        <v>5561</v>
      </c>
      <c r="I1041" s="329" t="s">
        <v>5562</v>
      </c>
      <c r="J1041" s="329" t="s">
        <v>207</v>
      </c>
      <c r="K1041" s="330" t="s">
        <v>262</v>
      </c>
      <c r="L1041" s="330" t="s">
        <v>358</v>
      </c>
      <c r="M1041" s="329" t="s">
        <v>565</v>
      </c>
      <c r="N1041" s="329" t="s">
        <v>5559</v>
      </c>
    </row>
    <row r="1042" spans="1:14">
      <c r="A1042" s="372">
        <v>11040</v>
      </c>
      <c r="B1042" s="336" t="s">
        <v>5563</v>
      </c>
      <c r="C1042" s="336" t="s">
        <v>5564</v>
      </c>
      <c r="D1042" s="331" t="s">
        <v>565</v>
      </c>
      <c r="E1042" s="331" t="s">
        <v>5565</v>
      </c>
      <c r="F1042" s="331" t="s">
        <v>5566</v>
      </c>
      <c r="G1042" s="331" t="s">
        <v>147</v>
      </c>
      <c r="H1042" s="331" t="s">
        <v>5451</v>
      </c>
      <c r="I1042" s="329" t="s">
        <v>5452</v>
      </c>
      <c r="J1042" s="329" t="s">
        <v>207</v>
      </c>
      <c r="K1042" s="330" t="s">
        <v>262</v>
      </c>
      <c r="L1042" s="330" t="s">
        <v>358</v>
      </c>
      <c r="M1042" s="329" t="s">
        <v>565</v>
      </c>
      <c r="N1042" s="329" t="s">
        <v>5565</v>
      </c>
    </row>
    <row r="1043" spans="1:14">
      <c r="A1043" s="372">
        <v>11041</v>
      </c>
      <c r="B1043" s="336" t="s">
        <v>2304</v>
      </c>
      <c r="C1043" s="336"/>
      <c r="D1043" s="331" t="s">
        <v>456</v>
      </c>
      <c r="E1043" s="331" t="s">
        <v>5567</v>
      </c>
      <c r="F1043" s="331" t="s">
        <v>5568</v>
      </c>
      <c r="G1043" s="331" t="s">
        <v>147</v>
      </c>
      <c r="H1043" s="331" t="s">
        <v>4371</v>
      </c>
      <c r="I1043" s="329" t="s">
        <v>4372</v>
      </c>
      <c r="J1043" s="329" t="s">
        <v>207</v>
      </c>
      <c r="K1043" s="330" t="s">
        <v>262</v>
      </c>
      <c r="L1043" s="330" t="s">
        <v>358</v>
      </c>
      <c r="M1043" s="329" t="s">
        <v>456</v>
      </c>
      <c r="N1043" s="329" t="s">
        <v>5567</v>
      </c>
    </row>
    <row r="1044" spans="1:14">
      <c r="A1044" s="372">
        <v>11042</v>
      </c>
      <c r="B1044" s="336" t="s">
        <v>5569</v>
      </c>
      <c r="C1044" s="336" t="s">
        <v>5570</v>
      </c>
      <c r="D1044" s="331" t="s">
        <v>5571</v>
      </c>
      <c r="E1044" s="331" t="s">
        <v>5572</v>
      </c>
      <c r="F1044" s="331" t="s">
        <v>5573</v>
      </c>
      <c r="G1044" s="331" t="s">
        <v>147</v>
      </c>
      <c r="H1044" s="331" t="s">
        <v>5574</v>
      </c>
      <c r="I1044" s="329" t="s">
        <v>5575</v>
      </c>
      <c r="J1044" s="329" t="s">
        <v>207</v>
      </c>
      <c r="K1044" s="330" t="s">
        <v>262</v>
      </c>
      <c r="L1044" s="330" t="s">
        <v>358</v>
      </c>
      <c r="M1044" s="329" t="s">
        <v>5571</v>
      </c>
      <c r="N1044" s="329" t="s">
        <v>5572</v>
      </c>
    </row>
    <row r="1045" spans="1:14">
      <c r="A1045" s="372">
        <v>11043</v>
      </c>
      <c r="B1045" s="336" t="s">
        <v>2304</v>
      </c>
      <c r="C1045" s="336"/>
      <c r="D1045" s="331" t="s">
        <v>1758</v>
      </c>
      <c r="E1045" s="331" t="s">
        <v>5576</v>
      </c>
      <c r="F1045" s="331" t="s">
        <v>5577</v>
      </c>
      <c r="G1045" s="331" t="s">
        <v>147</v>
      </c>
      <c r="H1045" s="331" t="s">
        <v>5369</v>
      </c>
      <c r="I1045" s="329" t="s">
        <v>5370</v>
      </c>
      <c r="J1045" s="329" t="s">
        <v>207</v>
      </c>
      <c r="K1045" s="330" t="s">
        <v>287</v>
      </c>
      <c r="L1045" s="330" t="s">
        <v>288</v>
      </c>
      <c r="M1045" s="329" t="s">
        <v>1758</v>
      </c>
      <c r="N1045" s="329" t="s">
        <v>5576</v>
      </c>
    </row>
    <row r="1046" spans="1:14">
      <c r="A1046" s="372">
        <v>11044</v>
      </c>
      <c r="B1046" s="336" t="s">
        <v>2304</v>
      </c>
      <c r="C1046" s="336"/>
      <c r="D1046" s="331" t="s">
        <v>711</v>
      </c>
      <c r="E1046" s="331" t="s">
        <v>5578</v>
      </c>
      <c r="F1046" s="331" t="s">
        <v>5579</v>
      </c>
      <c r="G1046" s="331" t="s">
        <v>147</v>
      </c>
      <c r="H1046" s="331" t="s">
        <v>5580</v>
      </c>
      <c r="I1046" s="329" t="s">
        <v>5581</v>
      </c>
      <c r="J1046" s="329" t="s">
        <v>207</v>
      </c>
      <c r="K1046" s="330" t="s">
        <v>287</v>
      </c>
      <c r="L1046" s="330" t="s">
        <v>288</v>
      </c>
      <c r="M1046" s="329" t="s">
        <v>711</v>
      </c>
      <c r="N1046" s="329" t="s">
        <v>5578</v>
      </c>
    </row>
    <row r="1047" spans="1:14">
      <c r="A1047" s="372">
        <v>11045</v>
      </c>
      <c r="B1047" s="336" t="s">
        <v>2304</v>
      </c>
      <c r="C1047" s="336"/>
      <c r="D1047" s="331" t="s">
        <v>713</v>
      </c>
      <c r="E1047" s="331" t="s">
        <v>5582</v>
      </c>
      <c r="F1047" s="331" t="s">
        <v>5583</v>
      </c>
      <c r="G1047" s="331" t="s">
        <v>147</v>
      </c>
      <c r="H1047" s="331" t="s">
        <v>5584</v>
      </c>
      <c r="I1047" s="329" t="s">
        <v>5585</v>
      </c>
      <c r="J1047" s="329" t="s">
        <v>207</v>
      </c>
      <c r="K1047" s="330" t="s">
        <v>287</v>
      </c>
      <c r="L1047" s="330" t="s">
        <v>288</v>
      </c>
      <c r="M1047" s="329" t="s">
        <v>713</v>
      </c>
      <c r="N1047" s="329" t="s">
        <v>5582</v>
      </c>
    </row>
    <row r="1048" spans="1:14">
      <c r="A1048" s="372">
        <v>11046</v>
      </c>
      <c r="B1048" s="336" t="s">
        <v>2304</v>
      </c>
      <c r="C1048" s="336"/>
      <c r="D1048" s="331" t="s">
        <v>711</v>
      </c>
      <c r="E1048" s="331" t="s">
        <v>5586</v>
      </c>
      <c r="F1048" s="331" t="s">
        <v>5587</v>
      </c>
      <c r="G1048" s="331" t="s">
        <v>147</v>
      </c>
      <c r="H1048" s="331" t="s">
        <v>4802</v>
      </c>
      <c r="I1048" s="329" t="s">
        <v>4803</v>
      </c>
      <c r="J1048" s="329" t="s">
        <v>207</v>
      </c>
      <c r="K1048" s="330" t="s">
        <v>287</v>
      </c>
      <c r="L1048" s="330" t="s">
        <v>288</v>
      </c>
      <c r="M1048" s="329" t="s">
        <v>711</v>
      </c>
      <c r="N1048" s="329" t="s">
        <v>5588</v>
      </c>
    </row>
    <row r="1049" spans="1:14">
      <c r="A1049" s="372">
        <v>11047</v>
      </c>
      <c r="B1049" s="336" t="s">
        <v>2304</v>
      </c>
      <c r="C1049" s="336"/>
      <c r="D1049" s="331" t="s">
        <v>713</v>
      </c>
      <c r="E1049" s="331" t="s">
        <v>5589</v>
      </c>
      <c r="F1049" s="331" t="s">
        <v>5590</v>
      </c>
      <c r="G1049" s="331" t="s">
        <v>147</v>
      </c>
      <c r="H1049" s="331" t="s">
        <v>4892</v>
      </c>
      <c r="I1049" s="329" t="s">
        <v>4893</v>
      </c>
      <c r="J1049" s="329" t="s">
        <v>207</v>
      </c>
      <c r="K1049" s="330" t="s">
        <v>287</v>
      </c>
      <c r="L1049" s="330" t="s">
        <v>288</v>
      </c>
      <c r="M1049" s="329" t="s">
        <v>713</v>
      </c>
      <c r="N1049" s="329" t="s">
        <v>5589</v>
      </c>
    </row>
    <row r="1050" spans="1:14">
      <c r="A1050" s="372">
        <v>11048</v>
      </c>
      <c r="B1050" s="336" t="s">
        <v>2304</v>
      </c>
      <c r="C1050" s="336"/>
      <c r="D1050" s="331" t="s">
        <v>289</v>
      </c>
      <c r="E1050" s="331" t="s">
        <v>5591</v>
      </c>
      <c r="F1050" s="331" t="s">
        <v>5592</v>
      </c>
      <c r="G1050" s="331" t="s">
        <v>147</v>
      </c>
      <c r="H1050" s="331" t="s">
        <v>5593</v>
      </c>
      <c r="I1050" s="329" t="s">
        <v>5594</v>
      </c>
      <c r="J1050" s="329" t="s">
        <v>207</v>
      </c>
      <c r="K1050" s="330" t="s">
        <v>287</v>
      </c>
      <c r="L1050" s="330" t="s">
        <v>288</v>
      </c>
      <c r="M1050" s="329" t="s">
        <v>289</v>
      </c>
      <c r="N1050" s="329" t="s">
        <v>5591</v>
      </c>
    </row>
    <row r="1051" spans="1:14">
      <c r="A1051" s="372">
        <v>11049</v>
      </c>
      <c r="B1051" s="336" t="s">
        <v>2304</v>
      </c>
      <c r="C1051" s="336"/>
      <c r="D1051" s="331" t="s">
        <v>705</v>
      </c>
      <c r="E1051" s="331" t="s">
        <v>5595</v>
      </c>
      <c r="F1051" s="331" t="s">
        <v>5596</v>
      </c>
      <c r="G1051" s="331" t="s">
        <v>147</v>
      </c>
      <c r="H1051" s="331" t="s">
        <v>5597</v>
      </c>
      <c r="I1051" s="329" t="s">
        <v>5598</v>
      </c>
      <c r="J1051" s="329" t="s">
        <v>207</v>
      </c>
      <c r="K1051" s="330" t="s">
        <v>287</v>
      </c>
      <c r="L1051" s="330" t="s">
        <v>288</v>
      </c>
      <c r="M1051" s="329" t="s">
        <v>705</v>
      </c>
      <c r="N1051" s="329" t="s">
        <v>5599</v>
      </c>
    </row>
    <row r="1052" spans="1:14">
      <c r="A1052" s="372">
        <v>11050</v>
      </c>
      <c r="B1052" s="336" t="s">
        <v>2304</v>
      </c>
      <c r="C1052" s="336"/>
      <c r="D1052" s="331" t="s">
        <v>4027</v>
      </c>
      <c r="E1052" s="331" t="s">
        <v>5600</v>
      </c>
      <c r="F1052" s="331" t="s">
        <v>5601</v>
      </c>
      <c r="G1052" s="331" t="s">
        <v>147</v>
      </c>
      <c r="H1052" s="331" t="s">
        <v>5602</v>
      </c>
      <c r="I1052" s="329" t="s">
        <v>5603</v>
      </c>
      <c r="J1052" s="329" t="s">
        <v>207</v>
      </c>
      <c r="K1052" s="330" t="s">
        <v>287</v>
      </c>
      <c r="L1052" s="330" t="s">
        <v>288</v>
      </c>
      <c r="M1052" s="329" t="s">
        <v>4027</v>
      </c>
      <c r="N1052" s="329" t="s">
        <v>5600</v>
      </c>
    </row>
    <row r="1053" spans="1:14">
      <c r="A1053" s="372">
        <v>11051</v>
      </c>
      <c r="B1053" s="336" t="s">
        <v>2304</v>
      </c>
      <c r="C1053" s="336"/>
      <c r="D1053" s="331" t="s">
        <v>722</v>
      </c>
      <c r="E1053" s="331" t="s">
        <v>5604</v>
      </c>
      <c r="F1053" s="331" t="s">
        <v>5605</v>
      </c>
      <c r="G1053" s="331" t="s">
        <v>147</v>
      </c>
      <c r="H1053" s="331" t="s">
        <v>5606</v>
      </c>
      <c r="I1053" s="329" t="s">
        <v>5607</v>
      </c>
      <c r="J1053" s="329" t="s">
        <v>207</v>
      </c>
      <c r="K1053" s="330" t="s">
        <v>287</v>
      </c>
      <c r="L1053" s="330" t="s">
        <v>288</v>
      </c>
      <c r="M1053" s="329" t="s">
        <v>722</v>
      </c>
      <c r="N1053" s="329" t="s">
        <v>5604</v>
      </c>
    </row>
    <row r="1054" spans="1:14">
      <c r="A1054" s="372">
        <v>11052</v>
      </c>
      <c r="B1054" s="336" t="s">
        <v>2304</v>
      </c>
      <c r="C1054" s="336"/>
      <c r="D1054" s="331" t="s">
        <v>5608</v>
      </c>
      <c r="E1054" s="331" t="s">
        <v>5609</v>
      </c>
      <c r="F1054" s="331" t="s">
        <v>5610</v>
      </c>
      <c r="G1054" s="331" t="s">
        <v>147</v>
      </c>
      <c r="H1054" s="331" t="s">
        <v>5611</v>
      </c>
      <c r="I1054" s="329" t="s">
        <v>5612</v>
      </c>
      <c r="J1054" s="329" t="s">
        <v>207</v>
      </c>
      <c r="K1054" s="330" t="s">
        <v>287</v>
      </c>
      <c r="L1054" s="330" t="s">
        <v>288</v>
      </c>
      <c r="M1054" s="329" t="s">
        <v>5608</v>
      </c>
      <c r="N1054" s="329" t="s">
        <v>5609</v>
      </c>
    </row>
    <row r="1055" spans="1:14">
      <c r="A1055" s="372">
        <v>11053</v>
      </c>
      <c r="B1055" s="336" t="s">
        <v>2304</v>
      </c>
      <c r="C1055" s="336"/>
      <c r="D1055" s="331" t="s">
        <v>472</v>
      </c>
      <c r="E1055" s="331" t="s">
        <v>5613</v>
      </c>
      <c r="F1055" s="331" t="s">
        <v>5614</v>
      </c>
      <c r="G1055" s="331" t="s">
        <v>147</v>
      </c>
      <c r="H1055" s="331" t="s">
        <v>5615</v>
      </c>
      <c r="I1055" s="329" t="s">
        <v>5616</v>
      </c>
      <c r="J1055" s="329" t="s">
        <v>207</v>
      </c>
      <c r="K1055" s="330" t="s">
        <v>287</v>
      </c>
      <c r="L1055" s="330" t="s">
        <v>288</v>
      </c>
      <c r="M1055" s="329" t="s">
        <v>472</v>
      </c>
      <c r="N1055" s="329" t="s">
        <v>5613</v>
      </c>
    </row>
    <row r="1056" spans="1:14">
      <c r="A1056" s="372">
        <v>11054</v>
      </c>
      <c r="B1056" s="336" t="s">
        <v>2304</v>
      </c>
      <c r="C1056" s="336"/>
      <c r="D1056" s="331" t="s">
        <v>298</v>
      </c>
      <c r="E1056" s="331" t="s">
        <v>5617</v>
      </c>
      <c r="F1056" s="331" t="s">
        <v>5618</v>
      </c>
      <c r="G1056" s="331" t="s">
        <v>147</v>
      </c>
      <c r="H1056" s="331" t="s">
        <v>5619</v>
      </c>
      <c r="I1056" s="329" t="s">
        <v>5620</v>
      </c>
      <c r="J1056" s="329" t="s">
        <v>207</v>
      </c>
      <c r="K1056" s="330" t="s">
        <v>287</v>
      </c>
      <c r="L1056" s="330" t="s">
        <v>288</v>
      </c>
      <c r="M1056" s="329" t="s">
        <v>298</v>
      </c>
      <c r="N1056" s="329" t="s">
        <v>5617</v>
      </c>
    </row>
    <row r="1057" spans="1:14">
      <c r="A1057" s="372">
        <v>11055</v>
      </c>
      <c r="B1057" s="336" t="s">
        <v>2304</v>
      </c>
      <c r="C1057" s="336"/>
      <c r="D1057" s="331" t="s">
        <v>713</v>
      </c>
      <c r="E1057" s="331" t="s">
        <v>5621</v>
      </c>
      <c r="F1057" s="331" t="s">
        <v>5622</v>
      </c>
      <c r="G1057" s="331" t="s">
        <v>147</v>
      </c>
      <c r="H1057" s="331" t="s">
        <v>5623</v>
      </c>
      <c r="I1057" s="329" t="s">
        <v>5624</v>
      </c>
      <c r="J1057" s="329" t="s">
        <v>207</v>
      </c>
      <c r="K1057" s="330" t="s">
        <v>287</v>
      </c>
      <c r="L1057" s="330" t="s">
        <v>288</v>
      </c>
      <c r="M1057" s="329" t="s">
        <v>713</v>
      </c>
      <c r="N1057" s="329" t="s">
        <v>5621</v>
      </c>
    </row>
    <row r="1058" spans="1:14">
      <c r="A1058" s="372">
        <v>11056</v>
      </c>
      <c r="B1058" s="336" t="s">
        <v>5625</v>
      </c>
      <c r="C1058" s="336" t="s">
        <v>5626</v>
      </c>
      <c r="D1058" s="331" t="s">
        <v>702</v>
      </c>
      <c r="E1058" s="331" t="s">
        <v>5627</v>
      </c>
      <c r="F1058" s="331" t="s">
        <v>5628</v>
      </c>
      <c r="G1058" s="331" t="s">
        <v>147</v>
      </c>
      <c r="H1058" s="331" t="s">
        <v>5625</v>
      </c>
      <c r="I1058" s="329" t="s">
        <v>5626</v>
      </c>
      <c r="J1058" s="329" t="s">
        <v>207</v>
      </c>
      <c r="K1058" s="330" t="s">
        <v>287</v>
      </c>
      <c r="L1058" s="330" t="s">
        <v>288</v>
      </c>
      <c r="M1058" s="329" t="s">
        <v>702</v>
      </c>
      <c r="N1058" s="329" t="s">
        <v>5627</v>
      </c>
    </row>
    <row r="1059" spans="1:14">
      <c r="A1059" s="372">
        <v>11057</v>
      </c>
      <c r="B1059" s="336" t="s">
        <v>5629</v>
      </c>
      <c r="C1059" s="336" t="s">
        <v>5057</v>
      </c>
      <c r="D1059" s="331" t="s">
        <v>4027</v>
      </c>
      <c r="E1059" s="331" t="s">
        <v>5630</v>
      </c>
      <c r="F1059" s="331" t="s">
        <v>5631</v>
      </c>
      <c r="G1059" s="331" t="s">
        <v>147</v>
      </c>
      <c r="H1059" s="331" t="s">
        <v>5629</v>
      </c>
      <c r="I1059" s="329" t="s">
        <v>5057</v>
      </c>
      <c r="J1059" s="329" t="s">
        <v>207</v>
      </c>
      <c r="K1059" s="330" t="s">
        <v>287</v>
      </c>
      <c r="L1059" s="330" t="s">
        <v>288</v>
      </c>
      <c r="M1059" s="329" t="s">
        <v>4027</v>
      </c>
      <c r="N1059" s="329" t="s">
        <v>5630</v>
      </c>
    </row>
    <row r="1060" spans="1:14">
      <c r="A1060" s="372">
        <v>11058</v>
      </c>
      <c r="B1060" s="336" t="s">
        <v>5632</v>
      </c>
      <c r="C1060" s="336" t="s">
        <v>5633</v>
      </c>
      <c r="D1060" s="331" t="s">
        <v>298</v>
      </c>
      <c r="E1060" s="331" t="s">
        <v>5634</v>
      </c>
      <c r="F1060" s="331" t="s">
        <v>5635</v>
      </c>
      <c r="G1060" s="331" t="s">
        <v>147</v>
      </c>
      <c r="H1060" s="331" t="s">
        <v>5636</v>
      </c>
      <c r="I1060" s="329" t="s">
        <v>5637</v>
      </c>
      <c r="J1060" s="329" t="s">
        <v>207</v>
      </c>
      <c r="K1060" s="330" t="s">
        <v>287</v>
      </c>
      <c r="L1060" s="330" t="s">
        <v>288</v>
      </c>
      <c r="M1060" s="329" t="s">
        <v>298</v>
      </c>
      <c r="N1060" s="329" t="s">
        <v>5634</v>
      </c>
    </row>
    <row r="1061" spans="1:14">
      <c r="A1061" s="372">
        <v>11059</v>
      </c>
      <c r="B1061" s="336" t="s">
        <v>5638</v>
      </c>
      <c r="C1061" s="336" t="s">
        <v>5639</v>
      </c>
      <c r="D1061" s="331" t="s">
        <v>947</v>
      </c>
      <c r="E1061" s="331" t="s">
        <v>5640</v>
      </c>
      <c r="F1061" s="331" t="s">
        <v>5641</v>
      </c>
      <c r="G1061" s="331" t="s">
        <v>147</v>
      </c>
      <c r="H1061" s="331" t="s">
        <v>5642</v>
      </c>
      <c r="I1061" s="329" t="s">
        <v>5643</v>
      </c>
      <c r="J1061" s="329" t="s">
        <v>207</v>
      </c>
      <c r="K1061" s="330" t="s">
        <v>287</v>
      </c>
      <c r="L1061" s="330" t="s">
        <v>288</v>
      </c>
      <c r="M1061" s="329" t="s">
        <v>947</v>
      </c>
      <c r="N1061" s="329" t="s">
        <v>5640</v>
      </c>
    </row>
    <row r="1062" spans="1:14">
      <c r="A1062" s="372">
        <v>11060</v>
      </c>
      <c r="B1062" s="336" t="s">
        <v>4130</v>
      </c>
      <c r="C1062" s="336" t="s">
        <v>4131</v>
      </c>
      <c r="D1062" s="331" t="s">
        <v>565</v>
      </c>
      <c r="E1062" s="331" t="s">
        <v>1602</v>
      </c>
      <c r="F1062" s="331" t="s">
        <v>5644</v>
      </c>
      <c r="G1062" s="331" t="s">
        <v>147</v>
      </c>
      <c r="H1062" s="331" t="s">
        <v>5645</v>
      </c>
      <c r="I1062" s="329" t="s">
        <v>5646</v>
      </c>
      <c r="J1062" s="329" t="s">
        <v>207</v>
      </c>
      <c r="K1062" s="330" t="s">
        <v>262</v>
      </c>
      <c r="L1062" s="330" t="s">
        <v>358</v>
      </c>
      <c r="M1062" s="329" t="s">
        <v>565</v>
      </c>
      <c r="N1062" s="329" t="s">
        <v>1602</v>
      </c>
    </row>
    <row r="1063" spans="1:14">
      <c r="A1063" s="372">
        <v>11061</v>
      </c>
      <c r="B1063" s="336" t="s">
        <v>5647</v>
      </c>
      <c r="C1063" s="336" t="s">
        <v>5648</v>
      </c>
      <c r="D1063" s="331" t="s">
        <v>656</v>
      </c>
      <c r="E1063" s="331" t="s">
        <v>5649</v>
      </c>
      <c r="F1063" s="331" t="s">
        <v>5650</v>
      </c>
      <c r="G1063" s="331" t="s">
        <v>147</v>
      </c>
      <c r="H1063" s="331" t="s">
        <v>5651</v>
      </c>
      <c r="I1063" s="329" t="s">
        <v>5652</v>
      </c>
      <c r="J1063" s="329" t="s">
        <v>207</v>
      </c>
      <c r="K1063" s="330" t="s">
        <v>257</v>
      </c>
      <c r="L1063" s="330" t="s">
        <v>258</v>
      </c>
      <c r="M1063" s="329" t="s">
        <v>1097</v>
      </c>
      <c r="N1063" s="329" t="s">
        <v>5653</v>
      </c>
    </row>
    <row r="1064" spans="1:14">
      <c r="A1064" s="372">
        <v>11062</v>
      </c>
      <c r="B1064" s="336" t="s">
        <v>5654</v>
      </c>
      <c r="C1064" s="336" t="s">
        <v>5655</v>
      </c>
      <c r="D1064" s="331" t="s">
        <v>5656</v>
      </c>
      <c r="E1064" s="331" t="s">
        <v>5657</v>
      </c>
      <c r="F1064" s="331" t="s">
        <v>5658</v>
      </c>
      <c r="G1064" s="331" t="s">
        <v>147</v>
      </c>
      <c r="H1064" s="331" t="s">
        <v>5659</v>
      </c>
      <c r="I1064" s="329" t="s">
        <v>5660</v>
      </c>
      <c r="J1064" s="329" t="s">
        <v>207</v>
      </c>
      <c r="K1064" s="330" t="s">
        <v>257</v>
      </c>
      <c r="L1064" s="330" t="s">
        <v>258</v>
      </c>
      <c r="M1064" s="329" t="s">
        <v>1414</v>
      </c>
      <c r="N1064" s="329" t="s">
        <v>5661</v>
      </c>
    </row>
    <row r="1065" spans="1:14">
      <c r="A1065" s="372">
        <v>11063</v>
      </c>
      <c r="B1065" s="336" t="s">
        <v>5662</v>
      </c>
      <c r="C1065" s="336" t="s">
        <v>5663</v>
      </c>
      <c r="D1065" s="331" t="s">
        <v>230</v>
      </c>
      <c r="E1065" s="331" t="s">
        <v>5664</v>
      </c>
      <c r="F1065" s="331" t="s">
        <v>5665</v>
      </c>
      <c r="G1065" s="331" t="s">
        <v>147</v>
      </c>
      <c r="H1065" s="331" t="s">
        <v>5666</v>
      </c>
      <c r="I1065" s="329" t="s">
        <v>5667</v>
      </c>
      <c r="J1065" s="329" t="s">
        <v>207</v>
      </c>
      <c r="K1065" s="330" t="s">
        <v>257</v>
      </c>
      <c r="L1065" s="330" t="s">
        <v>258</v>
      </c>
      <c r="M1065" s="329" t="s">
        <v>1414</v>
      </c>
      <c r="N1065" s="329" t="s">
        <v>5668</v>
      </c>
    </row>
    <row r="1066" spans="1:14">
      <c r="A1066" s="372">
        <v>11064</v>
      </c>
      <c r="B1066" s="336" t="s">
        <v>5669</v>
      </c>
      <c r="C1066" s="336" t="s">
        <v>5670</v>
      </c>
      <c r="D1066" s="331" t="s">
        <v>5671</v>
      </c>
      <c r="E1066" s="331" t="s">
        <v>5672</v>
      </c>
      <c r="F1066" s="331" t="s">
        <v>5673</v>
      </c>
      <c r="G1066" s="331" t="s">
        <v>147</v>
      </c>
      <c r="H1066" s="331" t="s">
        <v>5674</v>
      </c>
      <c r="I1066" s="329" t="s">
        <v>5675</v>
      </c>
      <c r="J1066" s="329" t="s">
        <v>207</v>
      </c>
      <c r="K1066" s="330" t="s">
        <v>257</v>
      </c>
      <c r="L1066" s="330" t="s">
        <v>258</v>
      </c>
      <c r="M1066" s="329" t="s">
        <v>1097</v>
      </c>
      <c r="N1066" s="329" t="s">
        <v>5676</v>
      </c>
    </row>
    <row r="1067" spans="1:14">
      <c r="A1067" s="372">
        <v>11065</v>
      </c>
      <c r="B1067" s="336" t="s">
        <v>2304</v>
      </c>
      <c r="C1067" s="336"/>
      <c r="D1067" s="331" t="s">
        <v>1102</v>
      </c>
      <c r="E1067" s="331" t="s">
        <v>5677</v>
      </c>
      <c r="F1067" s="331" t="s">
        <v>5678</v>
      </c>
      <c r="G1067" s="331" t="s">
        <v>147</v>
      </c>
      <c r="H1067" s="331" t="s">
        <v>5679</v>
      </c>
      <c r="I1067" s="329" t="s">
        <v>5680</v>
      </c>
      <c r="J1067" s="329" t="s">
        <v>207</v>
      </c>
      <c r="K1067" s="330" t="s">
        <v>212</v>
      </c>
      <c r="L1067" s="330" t="s">
        <v>325</v>
      </c>
      <c r="M1067" s="329" t="s">
        <v>1102</v>
      </c>
      <c r="N1067" s="329" t="s">
        <v>5677</v>
      </c>
    </row>
    <row r="1068" spans="1:14">
      <c r="A1068" s="372">
        <v>11066</v>
      </c>
      <c r="B1068" s="336" t="s">
        <v>5681</v>
      </c>
      <c r="C1068" s="336" t="s">
        <v>5682</v>
      </c>
      <c r="D1068" s="331" t="s">
        <v>5683</v>
      </c>
      <c r="E1068" s="331" t="s">
        <v>5684</v>
      </c>
      <c r="F1068" s="331" t="s">
        <v>5685</v>
      </c>
      <c r="G1068" s="331" t="s">
        <v>147</v>
      </c>
      <c r="H1068" s="331" t="s">
        <v>5686</v>
      </c>
      <c r="I1068" s="329" t="s">
        <v>5687</v>
      </c>
      <c r="J1068" s="329" t="s">
        <v>207</v>
      </c>
      <c r="K1068" s="330" t="s">
        <v>212</v>
      </c>
      <c r="L1068" s="330" t="s">
        <v>325</v>
      </c>
      <c r="M1068" s="329" t="s">
        <v>430</v>
      </c>
      <c r="N1068" s="329" t="s">
        <v>5688</v>
      </c>
    </row>
    <row r="1069" spans="1:14">
      <c r="A1069" s="372">
        <v>11067</v>
      </c>
      <c r="B1069" s="336" t="s">
        <v>5689</v>
      </c>
      <c r="C1069" s="336" t="s">
        <v>5690</v>
      </c>
      <c r="D1069" s="331" t="s">
        <v>5691</v>
      </c>
      <c r="E1069" s="331" t="s">
        <v>5692</v>
      </c>
      <c r="F1069" s="331" t="s">
        <v>5693</v>
      </c>
      <c r="G1069" s="331" t="s">
        <v>147</v>
      </c>
      <c r="H1069" s="331" t="s">
        <v>5694</v>
      </c>
      <c r="I1069" s="329" t="s">
        <v>5695</v>
      </c>
      <c r="J1069" s="329" t="s">
        <v>207</v>
      </c>
      <c r="K1069" s="330" t="s">
        <v>212</v>
      </c>
      <c r="L1069" s="330" t="s">
        <v>325</v>
      </c>
      <c r="M1069" s="329" t="s">
        <v>326</v>
      </c>
      <c r="N1069" s="329" t="s">
        <v>5696</v>
      </c>
    </row>
    <row r="1070" spans="1:14">
      <c r="A1070" s="372">
        <v>11068</v>
      </c>
      <c r="B1070" s="336" t="s">
        <v>5697</v>
      </c>
      <c r="C1070" s="336" t="s">
        <v>5698</v>
      </c>
      <c r="D1070" s="331" t="s">
        <v>5699</v>
      </c>
      <c r="E1070" s="331" t="s">
        <v>5700</v>
      </c>
      <c r="F1070" s="331" t="s">
        <v>5701</v>
      </c>
      <c r="G1070" s="331" t="s">
        <v>147</v>
      </c>
      <c r="H1070" s="331" t="s">
        <v>5702</v>
      </c>
      <c r="I1070" s="329" t="s">
        <v>5703</v>
      </c>
      <c r="J1070" s="329" t="s">
        <v>207</v>
      </c>
      <c r="K1070" s="330" t="s">
        <v>212</v>
      </c>
      <c r="L1070" s="330" t="s">
        <v>325</v>
      </c>
      <c r="M1070" s="329" t="s">
        <v>326</v>
      </c>
      <c r="N1070" s="329" t="s">
        <v>5704</v>
      </c>
    </row>
    <row r="1071" spans="1:14">
      <c r="A1071" s="372">
        <v>11069</v>
      </c>
      <c r="B1071" s="336" t="s">
        <v>5705</v>
      </c>
      <c r="C1071" s="336" t="s">
        <v>5706</v>
      </c>
      <c r="D1071" s="331" t="s">
        <v>1102</v>
      </c>
      <c r="E1071" s="331" t="s">
        <v>5707</v>
      </c>
      <c r="F1071" s="331" t="s">
        <v>5708</v>
      </c>
      <c r="G1071" s="331" t="s">
        <v>147</v>
      </c>
      <c r="H1071" s="331" t="s">
        <v>5709</v>
      </c>
      <c r="I1071" s="329" t="s">
        <v>5710</v>
      </c>
      <c r="J1071" s="329" t="s">
        <v>207</v>
      </c>
      <c r="K1071" s="330" t="s">
        <v>212</v>
      </c>
      <c r="L1071" s="330" t="s">
        <v>325</v>
      </c>
      <c r="M1071" s="329" t="s">
        <v>1102</v>
      </c>
      <c r="N1071" s="329" t="s">
        <v>5707</v>
      </c>
    </row>
    <row r="1072" spans="1:14">
      <c r="A1072" s="372">
        <v>11070</v>
      </c>
      <c r="B1072" s="336" t="s">
        <v>5711</v>
      </c>
      <c r="C1072" s="336" t="s">
        <v>5712</v>
      </c>
      <c r="D1072" s="331" t="s">
        <v>233</v>
      </c>
      <c r="E1072" s="331" t="s">
        <v>5713</v>
      </c>
      <c r="F1072" s="331" t="s">
        <v>5714</v>
      </c>
      <c r="G1072" s="331" t="s">
        <v>147</v>
      </c>
      <c r="H1072" s="331" t="s">
        <v>5715</v>
      </c>
      <c r="I1072" s="329" t="s">
        <v>5716</v>
      </c>
      <c r="J1072" s="329" t="s">
        <v>207</v>
      </c>
      <c r="K1072" s="330" t="s">
        <v>212</v>
      </c>
      <c r="L1072" s="330" t="s">
        <v>220</v>
      </c>
      <c r="M1072" s="329" t="s">
        <v>233</v>
      </c>
      <c r="N1072" s="329" t="s">
        <v>5713</v>
      </c>
    </row>
    <row r="1073" spans="1:14">
      <c r="A1073" s="372">
        <v>11071</v>
      </c>
      <c r="B1073" s="336" t="s">
        <v>2304</v>
      </c>
      <c r="C1073" s="336"/>
      <c r="D1073" s="331" t="s">
        <v>228</v>
      </c>
      <c r="E1073" s="331" t="s">
        <v>5717</v>
      </c>
      <c r="F1073" s="331" t="s">
        <v>5718</v>
      </c>
      <c r="G1073" s="331" t="s">
        <v>147</v>
      </c>
      <c r="H1073" s="331" t="s">
        <v>5719</v>
      </c>
      <c r="I1073" s="329" t="s">
        <v>5720</v>
      </c>
      <c r="J1073" s="329" t="s">
        <v>207</v>
      </c>
      <c r="K1073" s="330" t="s">
        <v>212</v>
      </c>
      <c r="L1073" s="330" t="s">
        <v>220</v>
      </c>
      <c r="M1073" s="329" t="s">
        <v>228</v>
      </c>
      <c r="N1073" s="329" t="s">
        <v>5717</v>
      </c>
    </row>
    <row r="1074" spans="1:14">
      <c r="A1074" s="372">
        <v>11072</v>
      </c>
      <c r="B1074" s="336" t="s">
        <v>2304</v>
      </c>
      <c r="C1074" s="336"/>
      <c r="D1074" s="331" t="s">
        <v>228</v>
      </c>
      <c r="E1074" s="331" t="s">
        <v>5721</v>
      </c>
      <c r="F1074" s="331" t="s">
        <v>5722</v>
      </c>
      <c r="G1074" s="331" t="s">
        <v>147</v>
      </c>
      <c r="H1074" s="331" t="s">
        <v>5723</v>
      </c>
      <c r="I1074" s="329" t="s">
        <v>5724</v>
      </c>
      <c r="J1074" s="329" t="s">
        <v>207</v>
      </c>
      <c r="K1074" s="330" t="s">
        <v>212</v>
      </c>
      <c r="L1074" s="330" t="s">
        <v>220</v>
      </c>
      <c r="M1074" s="329" t="s">
        <v>228</v>
      </c>
      <c r="N1074" s="329" t="s">
        <v>5721</v>
      </c>
    </row>
    <row r="1075" spans="1:14">
      <c r="A1075" s="372">
        <v>11073</v>
      </c>
      <c r="B1075" s="336" t="s">
        <v>2304</v>
      </c>
      <c r="C1075" s="336"/>
      <c r="D1075" s="331" t="s">
        <v>230</v>
      </c>
      <c r="E1075" s="331" t="s">
        <v>5725</v>
      </c>
      <c r="F1075" s="331" t="s">
        <v>5726</v>
      </c>
      <c r="G1075" s="331" t="s">
        <v>147</v>
      </c>
      <c r="H1075" s="331" t="s">
        <v>5727</v>
      </c>
      <c r="I1075" s="329" t="s">
        <v>5728</v>
      </c>
      <c r="J1075" s="329" t="s">
        <v>207</v>
      </c>
      <c r="K1075" s="330" t="s">
        <v>212</v>
      </c>
      <c r="L1075" s="330" t="s">
        <v>220</v>
      </c>
      <c r="M1075" s="329" t="s">
        <v>230</v>
      </c>
      <c r="N1075" s="329" t="s">
        <v>5725</v>
      </c>
    </row>
    <row r="1076" spans="1:14">
      <c r="A1076" s="372">
        <v>11074</v>
      </c>
      <c r="B1076" s="336" t="s">
        <v>5729</v>
      </c>
      <c r="C1076" s="336" t="s">
        <v>5730</v>
      </c>
      <c r="D1076" s="331" t="s">
        <v>5731</v>
      </c>
      <c r="E1076" s="331" t="s">
        <v>5732</v>
      </c>
      <c r="F1076" s="331" t="s">
        <v>5733</v>
      </c>
      <c r="G1076" s="331" t="s">
        <v>147</v>
      </c>
      <c r="H1076" s="331" t="s">
        <v>5734</v>
      </c>
      <c r="I1076" s="329" t="s">
        <v>5735</v>
      </c>
      <c r="J1076" s="329" t="s">
        <v>207</v>
      </c>
      <c r="K1076" s="330" t="s">
        <v>212</v>
      </c>
      <c r="L1076" s="330" t="s">
        <v>220</v>
      </c>
      <c r="M1076" s="329" t="s">
        <v>587</v>
      </c>
      <c r="N1076" s="329" t="s">
        <v>5736</v>
      </c>
    </row>
    <row r="1077" spans="1:14">
      <c r="A1077" s="372">
        <v>11075</v>
      </c>
      <c r="B1077" s="336" t="s">
        <v>2304</v>
      </c>
      <c r="C1077" s="336"/>
      <c r="D1077" s="331" t="s">
        <v>226</v>
      </c>
      <c r="E1077" s="331" t="s">
        <v>5737</v>
      </c>
      <c r="F1077" s="331" t="s">
        <v>5738</v>
      </c>
      <c r="G1077" s="331" t="s">
        <v>147</v>
      </c>
      <c r="H1077" s="331" t="s">
        <v>5739</v>
      </c>
      <c r="I1077" s="329" t="s">
        <v>5740</v>
      </c>
      <c r="J1077" s="329" t="s">
        <v>207</v>
      </c>
      <c r="K1077" s="330" t="s">
        <v>212</v>
      </c>
      <c r="L1077" s="330" t="s">
        <v>220</v>
      </c>
      <c r="M1077" s="329" t="s">
        <v>226</v>
      </c>
      <c r="N1077" s="329" t="s">
        <v>5737</v>
      </c>
    </row>
    <row r="1078" spans="1:14">
      <c r="A1078" s="372">
        <v>11076</v>
      </c>
      <c r="B1078" s="336" t="s">
        <v>5741</v>
      </c>
      <c r="C1078" s="336" t="s">
        <v>5742</v>
      </c>
      <c r="D1078" s="331" t="s">
        <v>4236</v>
      </c>
      <c r="E1078" s="331" t="s">
        <v>5743</v>
      </c>
      <c r="F1078" s="331" t="s">
        <v>5744</v>
      </c>
      <c r="G1078" s="331" t="s">
        <v>147</v>
      </c>
      <c r="H1078" s="331" t="s">
        <v>5745</v>
      </c>
      <c r="I1078" s="329" t="s">
        <v>5746</v>
      </c>
      <c r="J1078" s="329" t="s">
        <v>207</v>
      </c>
      <c r="K1078" s="330" t="s">
        <v>212</v>
      </c>
      <c r="L1078" s="330" t="s">
        <v>220</v>
      </c>
      <c r="M1078" s="329" t="s">
        <v>4236</v>
      </c>
      <c r="N1078" s="329" t="s">
        <v>5743</v>
      </c>
    </row>
    <row r="1079" spans="1:14">
      <c r="A1079" s="372">
        <v>11077</v>
      </c>
      <c r="B1079" s="336" t="s">
        <v>5747</v>
      </c>
      <c r="C1079" s="336" t="s">
        <v>5748</v>
      </c>
      <c r="D1079" s="331" t="s">
        <v>224</v>
      </c>
      <c r="E1079" s="331" t="s">
        <v>5749</v>
      </c>
      <c r="F1079" s="331" t="s">
        <v>5750</v>
      </c>
      <c r="G1079" s="331" t="s">
        <v>147</v>
      </c>
      <c r="H1079" s="331" t="s">
        <v>5751</v>
      </c>
      <c r="I1079" s="329" t="s">
        <v>5752</v>
      </c>
      <c r="J1079" s="329" t="s">
        <v>207</v>
      </c>
      <c r="K1079" s="330" t="s">
        <v>212</v>
      </c>
      <c r="L1079" s="330" t="s">
        <v>220</v>
      </c>
      <c r="M1079" s="329" t="s">
        <v>224</v>
      </c>
      <c r="N1079" s="329" t="s">
        <v>5749</v>
      </c>
    </row>
    <row r="1080" spans="1:14">
      <c r="A1080" s="372">
        <v>11078</v>
      </c>
      <c r="B1080" s="336" t="s">
        <v>5753</v>
      </c>
      <c r="C1080" s="336" t="s">
        <v>5754</v>
      </c>
      <c r="D1080" s="331" t="s">
        <v>5755</v>
      </c>
      <c r="E1080" s="331" t="s">
        <v>5756</v>
      </c>
      <c r="F1080" s="331" t="s">
        <v>5757</v>
      </c>
      <c r="G1080" s="331" t="s">
        <v>147</v>
      </c>
      <c r="H1080" s="331" t="s">
        <v>5758</v>
      </c>
      <c r="I1080" s="329" t="s">
        <v>5759</v>
      </c>
      <c r="J1080" s="329" t="s">
        <v>207</v>
      </c>
      <c r="K1080" s="330" t="s">
        <v>212</v>
      </c>
      <c r="L1080" s="330" t="s">
        <v>220</v>
      </c>
      <c r="M1080" s="329" t="s">
        <v>233</v>
      </c>
      <c r="N1080" s="329" t="s">
        <v>5760</v>
      </c>
    </row>
    <row r="1081" spans="1:14">
      <c r="A1081" s="372">
        <v>11079</v>
      </c>
      <c r="B1081" s="336" t="s">
        <v>5761</v>
      </c>
      <c r="C1081" s="336" t="s">
        <v>5762</v>
      </c>
      <c r="D1081" s="331" t="s">
        <v>230</v>
      </c>
      <c r="E1081" s="331" t="s">
        <v>5763</v>
      </c>
      <c r="F1081" s="331" t="s">
        <v>5764</v>
      </c>
      <c r="G1081" s="331" t="s">
        <v>147</v>
      </c>
      <c r="H1081" s="331" t="s">
        <v>5765</v>
      </c>
      <c r="I1081" s="329" t="s">
        <v>5766</v>
      </c>
      <c r="J1081" s="329" t="s">
        <v>207</v>
      </c>
      <c r="K1081" s="330" t="s">
        <v>212</v>
      </c>
      <c r="L1081" s="330" t="s">
        <v>220</v>
      </c>
      <c r="M1081" s="329" t="s">
        <v>230</v>
      </c>
      <c r="N1081" s="329" t="s">
        <v>5763</v>
      </c>
    </row>
    <row r="1082" spans="1:14">
      <c r="A1082" s="372">
        <v>11080</v>
      </c>
      <c r="B1082" s="336" t="s">
        <v>5767</v>
      </c>
      <c r="C1082" s="336" t="s">
        <v>5768</v>
      </c>
      <c r="D1082" s="331" t="s">
        <v>228</v>
      </c>
      <c r="E1082" s="331" t="s">
        <v>5769</v>
      </c>
      <c r="F1082" s="331" t="s">
        <v>5770</v>
      </c>
      <c r="G1082" s="331" t="s">
        <v>147</v>
      </c>
      <c r="H1082" s="331" t="s">
        <v>5771</v>
      </c>
      <c r="I1082" s="329" t="s">
        <v>5772</v>
      </c>
      <c r="J1082" s="329" t="s">
        <v>207</v>
      </c>
      <c r="K1082" s="330" t="s">
        <v>212</v>
      </c>
      <c r="L1082" s="330" t="s">
        <v>220</v>
      </c>
      <c r="M1082" s="329" t="s">
        <v>228</v>
      </c>
      <c r="N1082" s="329" t="s">
        <v>5769</v>
      </c>
    </row>
    <row r="1083" spans="1:14">
      <c r="A1083" s="372">
        <v>11081</v>
      </c>
      <c r="B1083" s="336" t="s">
        <v>5773</v>
      </c>
      <c r="C1083" s="336" t="s">
        <v>5774</v>
      </c>
      <c r="D1083" s="331" t="s">
        <v>231</v>
      </c>
      <c r="E1083" s="331" t="s">
        <v>5775</v>
      </c>
      <c r="F1083" s="331" t="s">
        <v>5776</v>
      </c>
      <c r="G1083" s="331" t="s">
        <v>147</v>
      </c>
      <c r="H1083" s="331" t="s">
        <v>5777</v>
      </c>
      <c r="I1083" s="329" t="s">
        <v>5778</v>
      </c>
      <c r="J1083" s="329" t="s">
        <v>207</v>
      </c>
      <c r="K1083" s="330" t="s">
        <v>212</v>
      </c>
      <c r="L1083" s="330" t="s">
        <v>220</v>
      </c>
      <c r="M1083" s="329" t="s">
        <v>231</v>
      </c>
      <c r="N1083" s="329" t="s">
        <v>5775</v>
      </c>
    </row>
    <row r="1084" spans="1:14">
      <c r="A1084" s="372">
        <v>11082</v>
      </c>
      <c r="B1084" s="336" t="s">
        <v>5779</v>
      </c>
      <c r="C1084" s="336" t="s">
        <v>5780</v>
      </c>
      <c r="D1084" s="331" t="s">
        <v>2581</v>
      </c>
      <c r="E1084" s="331" t="s">
        <v>4099</v>
      </c>
      <c r="F1084" s="331" t="s">
        <v>5781</v>
      </c>
      <c r="G1084" s="331" t="s">
        <v>147</v>
      </c>
      <c r="H1084" s="331" t="s">
        <v>5782</v>
      </c>
      <c r="I1084" s="329" t="s">
        <v>5783</v>
      </c>
      <c r="J1084" s="329" t="s">
        <v>207</v>
      </c>
      <c r="K1084" s="330" t="s">
        <v>212</v>
      </c>
      <c r="L1084" s="330" t="s">
        <v>220</v>
      </c>
      <c r="M1084" s="329" t="s">
        <v>233</v>
      </c>
      <c r="N1084" s="329" t="s">
        <v>5784</v>
      </c>
    </row>
    <row r="1085" spans="1:14">
      <c r="A1085" s="372">
        <v>11083</v>
      </c>
      <c r="B1085" s="336" t="s">
        <v>2304</v>
      </c>
      <c r="C1085" s="336"/>
      <c r="D1085" s="331" t="s">
        <v>233</v>
      </c>
      <c r="E1085" s="331" t="s">
        <v>5785</v>
      </c>
      <c r="F1085" s="331" t="s">
        <v>5786</v>
      </c>
      <c r="G1085" s="331" t="s">
        <v>147</v>
      </c>
      <c r="H1085" s="331" t="s">
        <v>5787</v>
      </c>
      <c r="I1085" s="329" t="s">
        <v>5788</v>
      </c>
      <c r="J1085" s="329" t="s">
        <v>207</v>
      </c>
      <c r="K1085" s="330" t="s">
        <v>212</v>
      </c>
      <c r="L1085" s="330" t="s">
        <v>220</v>
      </c>
      <c r="M1085" s="329" t="s">
        <v>233</v>
      </c>
      <c r="N1085" s="329" t="s">
        <v>5785</v>
      </c>
    </row>
    <row r="1086" spans="1:14">
      <c r="A1086" s="372">
        <v>11084</v>
      </c>
      <c r="B1086" s="336" t="s">
        <v>5789</v>
      </c>
      <c r="C1086" s="336" t="s">
        <v>5790</v>
      </c>
      <c r="D1086" s="331" t="s">
        <v>5791</v>
      </c>
      <c r="E1086" s="331" t="s">
        <v>5792</v>
      </c>
      <c r="F1086" s="331" t="s">
        <v>5793</v>
      </c>
      <c r="G1086" s="331" t="s">
        <v>147</v>
      </c>
      <c r="H1086" s="331" t="s">
        <v>5794</v>
      </c>
      <c r="I1086" s="329" t="s">
        <v>5795</v>
      </c>
      <c r="J1086" s="329" t="s">
        <v>207</v>
      </c>
      <c r="K1086" s="330" t="s">
        <v>212</v>
      </c>
      <c r="L1086" s="330" t="s">
        <v>220</v>
      </c>
      <c r="M1086" s="329" t="s">
        <v>234</v>
      </c>
      <c r="N1086" s="329" t="s">
        <v>5796</v>
      </c>
    </row>
    <row r="1087" spans="1:14">
      <c r="A1087" s="372">
        <v>11085</v>
      </c>
      <c r="B1087" s="336" t="s">
        <v>5797</v>
      </c>
      <c r="C1087" s="336" t="s">
        <v>5798</v>
      </c>
      <c r="D1087" s="331" t="s">
        <v>5799</v>
      </c>
      <c r="E1087" s="331" t="s">
        <v>5800</v>
      </c>
      <c r="F1087" s="331" t="s">
        <v>5801</v>
      </c>
      <c r="G1087" s="331" t="s">
        <v>147</v>
      </c>
      <c r="H1087" s="331" t="s">
        <v>5802</v>
      </c>
      <c r="I1087" s="329" t="s">
        <v>5803</v>
      </c>
      <c r="J1087" s="329" t="s">
        <v>207</v>
      </c>
      <c r="K1087" s="330" t="s">
        <v>212</v>
      </c>
      <c r="L1087" s="330" t="s">
        <v>220</v>
      </c>
      <c r="M1087" s="329" t="s">
        <v>231</v>
      </c>
      <c r="N1087" s="329" t="s">
        <v>5804</v>
      </c>
    </row>
    <row r="1088" spans="1:14">
      <c r="A1088" s="372">
        <v>11086</v>
      </c>
      <c r="B1088" s="336" t="s">
        <v>5805</v>
      </c>
      <c r="C1088" s="336" t="s">
        <v>5806</v>
      </c>
      <c r="D1088" s="331" t="s">
        <v>5807</v>
      </c>
      <c r="E1088" s="331" t="s">
        <v>5808</v>
      </c>
      <c r="F1088" s="331" t="s">
        <v>5809</v>
      </c>
      <c r="G1088" s="331" t="s">
        <v>147</v>
      </c>
      <c r="H1088" s="331" t="s">
        <v>5810</v>
      </c>
      <c r="I1088" s="329" t="s">
        <v>5811</v>
      </c>
      <c r="J1088" s="329" t="s">
        <v>207</v>
      </c>
      <c r="K1088" s="330" t="s">
        <v>212</v>
      </c>
      <c r="L1088" s="330" t="s">
        <v>220</v>
      </c>
      <c r="M1088" s="329" t="s">
        <v>228</v>
      </c>
      <c r="N1088" s="329" t="s">
        <v>5812</v>
      </c>
    </row>
    <row r="1089" spans="1:14">
      <c r="A1089" s="372">
        <v>11087</v>
      </c>
      <c r="B1089" s="336" t="s">
        <v>5813</v>
      </c>
      <c r="C1089" s="336" t="s">
        <v>5814</v>
      </c>
      <c r="D1089" s="331" t="s">
        <v>2581</v>
      </c>
      <c r="E1089" s="331" t="s">
        <v>2304</v>
      </c>
      <c r="F1089" s="331" t="s">
        <v>5815</v>
      </c>
      <c r="G1089" s="331" t="s">
        <v>147</v>
      </c>
      <c r="H1089" s="331" t="s">
        <v>5816</v>
      </c>
      <c r="I1089" s="329" t="s">
        <v>5817</v>
      </c>
      <c r="J1089" s="329" t="s">
        <v>207</v>
      </c>
      <c r="K1089" s="330" t="s">
        <v>212</v>
      </c>
      <c r="L1089" s="330" t="s">
        <v>220</v>
      </c>
      <c r="M1089" s="329" t="s">
        <v>597</v>
      </c>
      <c r="N1089" s="329" t="s">
        <v>5818</v>
      </c>
    </row>
    <row r="1090" spans="1:14">
      <c r="A1090" s="372">
        <v>11088</v>
      </c>
      <c r="B1090" s="336" t="s">
        <v>5813</v>
      </c>
      <c r="C1090" s="336" t="s">
        <v>5819</v>
      </c>
      <c r="D1090" s="331" t="s">
        <v>597</v>
      </c>
      <c r="E1090" s="331" t="s">
        <v>5820</v>
      </c>
      <c r="F1090" s="331" t="s">
        <v>5821</v>
      </c>
      <c r="G1090" s="331" t="s">
        <v>147</v>
      </c>
      <c r="H1090" s="331" t="s">
        <v>5822</v>
      </c>
      <c r="I1090" s="329" t="s">
        <v>5823</v>
      </c>
      <c r="J1090" s="329" t="s">
        <v>207</v>
      </c>
      <c r="K1090" s="330" t="s">
        <v>212</v>
      </c>
      <c r="L1090" s="330" t="s">
        <v>220</v>
      </c>
      <c r="M1090" s="329" t="s">
        <v>230</v>
      </c>
      <c r="N1090" s="329" t="s">
        <v>5824</v>
      </c>
    </row>
    <row r="1091" spans="1:14">
      <c r="A1091" s="372">
        <v>11089</v>
      </c>
      <c r="B1091" s="336" t="s">
        <v>5825</v>
      </c>
      <c r="C1091" s="336" t="s">
        <v>5826</v>
      </c>
      <c r="D1091" s="331" t="s">
        <v>2581</v>
      </c>
      <c r="E1091" s="331" t="s">
        <v>4099</v>
      </c>
      <c r="F1091" s="331" t="s">
        <v>5827</v>
      </c>
      <c r="G1091" s="331" t="s">
        <v>147</v>
      </c>
      <c r="H1091" s="331" t="s">
        <v>5828</v>
      </c>
      <c r="I1091" s="329" t="s">
        <v>5829</v>
      </c>
      <c r="J1091" s="329" t="s">
        <v>207</v>
      </c>
      <c r="K1091" s="330" t="s">
        <v>212</v>
      </c>
      <c r="L1091" s="330" t="s">
        <v>220</v>
      </c>
      <c r="M1091" s="329" t="s">
        <v>587</v>
      </c>
      <c r="N1091" s="329" t="s">
        <v>5830</v>
      </c>
    </row>
    <row r="1092" spans="1:14">
      <c r="A1092" s="372">
        <v>11090</v>
      </c>
      <c r="B1092" s="336" t="s">
        <v>5831</v>
      </c>
      <c r="C1092" s="336" t="s">
        <v>5832</v>
      </c>
      <c r="D1092" s="331" t="s">
        <v>4098</v>
      </c>
      <c r="E1092" s="331" t="s">
        <v>2304</v>
      </c>
      <c r="F1092" s="331" t="s">
        <v>5833</v>
      </c>
      <c r="G1092" s="331" t="s">
        <v>147</v>
      </c>
      <c r="H1092" s="331" t="s">
        <v>5834</v>
      </c>
      <c r="I1092" s="329" t="s">
        <v>5835</v>
      </c>
      <c r="J1092" s="329" t="s">
        <v>207</v>
      </c>
      <c r="K1092" s="330" t="s">
        <v>212</v>
      </c>
      <c r="L1092" s="330" t="s">
        <v>220</v>
      </c>
      <c r="M1092" s="329" t="s">
        <v>234</v>
      </c>
      <c r="N1092" s="329" t="s">
        <v>5836</v>
      </c>
    </row>
    <row r="1093" spans="1:14">
      <c r="A1093" s="372">
        <v>11091</v>
      </c>
      <c r="B1093" s="336" t="s">
        <v>5837</v>
      </c>
      <c r="C1093" s="336" t="s">
        <v>5838</v>
      </c>
      <c r="D1093" s="331" t="s">
        <v>5656</v>
      </c>
      <c r="E1093" s="331" t="s">
        <v>5657</v>
      </c>
      <c r="F1093" s="331" t="s">
        <v>5839</v>
      </c>
      <c r="G1093" s="331" t="s">
        <v>147</v>
      </c>
      <c r="H1093" s="331" t="s">
        <v>5840</v>
      </c>
      <c r="I1093" s="329" t="s">
        <v>5841</v>
      </c>
      <c r="J1093" s="329" t="s">
        <v>207</v>
      </c>
      <c r="K1093" s="330" t="s">
        <v>212</v>
      </c>
      <c r="L1093" s="330" t="s">
        <v>220</v>
      </c>
      <c r="M1093" s="329" t="s">
        <v>231</v>
      </c>
      <c r="N1093" s="329" t="s">
        <v>5842</v>
      </c>
    </row>
    <row r="1094" spans="1:14">
      <c r="A1094" s="372">
        <v>11092</v>
      </c>
      <c r="B1094" s="336" t="s">
        <v>5843</v>
      </c>
      <c r="C1094" s="336" t="s">
        <v>5844</v>
      </c>
      <c r="D1094" s="331" t="s">
        <v>587</v>
      </c>
      <c r="E1094" s="331" t="s">
        <v>5845</v>
      </c>
      <c r="F1094" s="331" t="s">
        <v>5846</v>
      </c>
      <c r="G1094" s="331" t="s">
        <v>147</v>
      </c>
      <c r="H1094" s="331" t="s">
        <v>5847</v>
      </c>
      <c r="I1094" s="329" t="s">
        <v>5848</v>
      </c>
      <c r="J1094" s="329" t="s">
        <v>207</v>
      </c>
      <c r="K1094" s="330" t="s">
        <v>212</v>
      </c>
      <c r="L1094" s="330" t="s">
        <v>220</v>
      </c>
      <c r="M1094" s="329" t="s">
        <v>222</v>
      </c>
      <c r="N1094" s="329" t="s">
        <v>5849</v>
      </c>
    </row>
    <row r="1095" spans="1:14">
      <c r="A1095" s="372">
        <v>11093</v>
      </c>
      <c r="B1095" s="336" t="s">
        <v>5669</v>
      </c>
      <c r="C1095" s="336" t="s">
        <v>5670</v>
      </c>
      <c r="D1095" s="331" t="s">
        <v>5671</v>
      </c>
      <c r="E1095" s="331" t="s">
        <v>5672</v>
      </c>
      <c r="F1095" s="331" t="s">
        <v>5850</v>
      </c>
      <c r="G1095" s="331" t="s">
        <v>147</v>
      </c>
      <c r="H1095" s="331" t="s">
        <v>5851</v>
      </c>
      <c r="I1095" s="329" t="s">
        <v>5852</v>
      </c>
      <c r="J1095" s="329" t="s">
        <v>207</v>
      </c>
      <c r="K1095" s="330" t="s">
        <v>212</v>
      </c>
      <c r="L1095" s="330" t="s">
        <v>220</v>
      </c>
      <c r="M1095" s="329" t="s">
        <v>222</v>
      </c>
      <c r="N1095" s="329" t="s">
        <v>5853</v>
      </c>
    </row>
    <row r="1096" spans="1:14">
      <c r="A1096" s="372">
        <v>11094</v>
      </c>
      <c r="B1096" s="336" t="s">
        <v>5854</v>
      </c>
      <c r="C1096" s="336" t="s">
        <v>5855</v>
      </c>
      <c r="D1096" s="331" t="s">
        <v>230</v>
      </c>
      <c r="E1096" s="331" t="s">
        <v>5856</v>
      </c>
      <c r="F1096" s="331" t="s">
        <v>5857</v>
      </c>
      <c r="G1096" s="331" t="s">
        <v>147</v>
      </c>
      <c r="H1096" s="331" t="s">
        <v>5858</v>
      </c>
      <c r="I1096" s="329" t="s">
        <v>5859</v>
      </c>
      <c r="J1096" s="329" t="s">
        <v>207</v>
      </c>
      <c r="K1096" s="330" t="s">
        <v>212</v>
      </c>
      <c r="L1096" s="330" t="s">
        <v>220</v>
      </c>
      <c r="M1096" s="329" t="s">
        <v>230</v>
      </c>
      <c r="N1096" s="329" t="s">
        <v>5856</v>
      </c>
    </row>
    <row r="1097" spans="1:14">
      <c r="A1097" s="372">
        <v>11095</v>
      </c>
      <c r="B1097" s="336" t="s">
        <v>5729</v>
      </c>
      <c r="C1097" s="336" t="s">
        <v>5860</v>
      </c>
      <c r="D1097" s="331" t="s">
        <v>5731</v>
      </c>
      <c r="E1097" s="331" t="s">
        <v>5861</v>
      </c>
      <c r="F1097" s="331" t="s">
        <v>5862</v>
      </c>
      <c r="G1097" s="331" t="s">
        <v>147</v>
      </c>
      <c r="H1097" s="331" t="s">
        <v>5863</v>
      </c>
      <c r="I1097" s="329" t="s">
        <v>5864</v>
      </c>
      <c r="J1097" s="329" t="s">
        <v>207</v>
      </c>
      <c r="K1097" s="330" t="s">
        <v>212</v>
      </c>
      <c r="L1097" s="330" t="s">
        <v>220</v>
      </c>
      <c r="M1097" s="329" t="s">
        <v>222</v>
      </c>
      <c r="N1097" s="329" t="s">
        <v>5865</v>
      </c>
    </row>
    <row r="1098" spans="1:14">
      <c r="A1098" s="372">
        <v>11096</v>
      </c>
      <c r="B1098" s="336" t="s">
        <v>5837</v>
      </c>
      <c r="C1098" s="336" t="s">
        <v>5866</v>
      </c>
      <c r="D1098" s="331" t="s">
        <v>5656</v>
      </c>
      <c r="E1098" s="331" t="s">
        <v>5867</v>
      </c>
      <c r="F1098" s="331" t="s">
        <v>5868</v>
      </c>
      <c r="G1098" s="331" t="s">
        <v>147</v>
      </c>
      <c r="H1098" s="331" t="s">
        <v>5869</v>
      </c>
      <c r="I1098" s="329" t="s">
        <v>5870</v>
      </c>
      <c r="J1098" s="329" t="s">
        <v>207</v>
      </c>
      <c r="K1098" s="330" t="s">
        <v>212</v>
      </c>
      <c r="L1098" s="330" t="s">
        <v>220</v>
      </c>
      <c r="M1098" s="329" t="s">
        <v>230</v>
      </c>
      <c r="N1098" s="329" t="s">
        <v>5871</v>
      </c>
    </row>
    <row r="1099" spans="1:14">
      <c r="A1099" s="372">
        <v>11097</v>
      </c>
      <c r="B1099" s="336" t="s">
        <v>5872</v>
      </c>
      <c r="C1099" s="336" t="s">
        <v>5873</v>
      </c>
      <c r="D1099" s="331" t="s">
        <v>231</v>
      </c>
      <c r="E1099" s="331" t="s">
        <v>5874</v>
      </c>
      <c r="F1099" s="331" t="s">
        <v>5875</v>
      </c>
      <c r="G1099" s="331" t="s">
        <v>147</v>
      </c>
      <c r="H1099" s="331" t="s">
        <v>5876</v>
      </c>
      <c r="I1099" s="329" t="s">
        <v>5877</v>
      </c>
      <c r="J1099" s="329" t="s">
        <v>207</v>
      </c>
      <c r="K1099" s="330" t="s">
        <v>212</v>
      </c>
      <c r="L1099" s="330" t="s">
        <v>220</v>
      </c>
      <c r="M1099" s="329" t="s">
        <v>231</v>
      </c>
      <c r="N1099" s="329" t="s">
        <v>5874</v>
      </c>
    </row>
    <row r="1100" spans="1:14">
      <c r="A1100" s="372">
        <v>11098</v>
      </c>
      <c r="B1100" s="336" t="s">
        <v>5837</v>
      </c>
      <c r="C1100" s="336" t="s">
        <v>5866</v>
      </c>
      <c r="D1100" s="331" t="s">
        <v>5656</v>
      </c>
      <c r="E1100" s="331" t="s">
        <v>5867</v>
      </c>
      <c r="F1100" s="331" t="s">
        <v>5878</v>
      </c>
      <c r="G1100" s="331" t="s">
        <v>147</v>
      </c>
      <c r="H1100" s="331" t="s">
        <v>5879</v>
      </c>
      <c r="I1100" s="329" t="s">
        <v>5880</v>
      </c>
      <c r="J1100" s="329" t="s">
        <v>207</v>
      </c>
      <c r="K1100" s="330" t="s">
        <v>212</v>
      </c>
      <c r="L1100" s="330" t="s">
        <v>220</v>
      </c>
      <c r="M1100" s="329" t="s">
        <v>727</v>
      </c>
      <c r="N1100" s="329" t="s">
        <v>5881</v>
      </c>
    </row>
    <row r="1101" spans="1:14">
      <c r="A1101" s="372">
        <v>11099</v>
      </c>
      <c r="B1101" s="336" t="s">
        <v>5882</v>
      </c>
      <c r="C1101" s="336" t="s">
        <v>5883</v>
      </c>
      <c r="D1101" s="331" t="s">
        <v>5884</v>
      </c>
      <c r="E1101" s="331" t="s">
        <v>5885</v>
      </c>
      <c r="F1101" s="331" t="s">
        <v>5886</v>
      </c>
      <c r="G1101" s="331" t="s">
        <v>147</v>
      </c>
      <c r="H1101" s="331" t="s">
        <v>5887</v>
      </c>
      <c r="I1101" s="329" t="s">
        <v>5888</v>
      </c>
      <c r="J1101" s="329" t="s">
        <v>207</v>
      </c>
      <c r="K1101" s="330" t="s">
        <v>212</v>
      </c>
      <c r="L1101" s="330" t="s">
        <v>220</v>
      </c>
      <c r="M1101" s="329" t="s">
        <v>426</v>
      </c>
      <c r="N1101" s="329" t="s">
        <v>5889</v>
      </c>
    </row>
    <row r="1102" spans="1:14">
      <c r="A1102" s="372">
        <v>11100</v>
      </c>
      <c r="B1102" s="336" t="s">
        <v>5837</v>
      </c>
      <c r="C1102" s="336" t="s">
        <v>5890</v>
      </c>
      <c r="D1102" s="331" t="s">
        <v>5656</v>
      </c>
      <c r="E1102" s="331" t="s">
        <v>5891</v>
      </c>
      <c r="F1102" s="331" t="s">
        <v>5892</v>
      </c>
      <c r="G1102" s="331" t="s">
        <v>147</v>
      </c>
      <c r="H1102" s="331" t="s">
        <v>5893</v>
      </c>
      <c r="I1102" s="329" t="s">
        <v>5894</v>
      </c>
      <c r="J1102" s="329" t="s">
        <v>207</v>
      </c>
      <c r="K1102" s="330" t="s">
        <v>212</v>
      </c>
      <c r="L1102" s="330" t="s">
        <v>220</v>
      </c>
      <c r="M1102" s="329" t="s">
        <v>222</v>
      </c>
      <c r="N1102" s="329" t="s">
        <v>5895</v>
      </c>
    </row>
    <row r="1103" spans="1:14">
      <c r="A1103" s="372">
        <v>11101</v>
      </c>
      <c r="B1103" s="336" t="s">
        <v>5681</v>
      </c>
      <c r="C1103" s="336" t="s">
        <v>5896</v>
      </c>
      <c r="D1103" s="331" t="s">
        <v>5897</v>
      </c>
      <c r="E1103" s="331" t="s">
        <v>5898</v>
      </c>
      <c r="F1103" s="331" t="s">
        <v>5899</v>
      </c>
      <c r="G1103" s="331" t="s">
        <v>147</v>
      </c>
      <c r="H1103" s="331" t="s">
        <v>5900</v>
      </c>
      <c r="I1103" s="329" t="s">
        <v>5901</v>
      </c>
      <c r="J1103" s="329" t="s">
        <v>207</v>
      </c>
      <c r="K1103" s="330" t="s">
        <v>212</v>
      </c>
      <c r="L1103" s="330" t="s">
        <v>220</v>
      </c>
      <c r="M1103" s="329" t="s">
        <v>233</v>
      </c>
      <c r="N1103" s="329" t="s">
        <v>5902</v>
      </c>
    </row>
    <row r="1104" spans="1:14">
      <c r="A1104" s="372">
        <v>11102</v>
      </c>
      <c r="B1104" s="336" t="s">
        <v>5903</v>
      </c>
      <c r="C1104" s="336" t="s">
        <v>5904</v>
      </c>
      <c r="D1104" s="331" t="s">
        <v>231</v>
      </c>
      <c r="E1104" s="331" t="s">
        <v>5905</v>
      </c>
      <c r="F1104" s="331" t="s">
        <v>5906</v>
      </c>
      <c r="G1104" s="331" t="s">
        <v>147</v>
      </c>
      <c r="H1104" s="331" t="s">
        <v>5907</v>
      </c>
      <c r="I1104" s="329" t="s">
        <v>5908</v>
      </c>
      <c r="J1104" s="329" t="s">
        <v>207</v>
      </c>
      <c r="K1104" s="330" t="s">
        <v>212</v>
      </c>
      <c r="L1104" s="330" t="s">
        <v>220</v>
      </c>
      <c r="M1104" s="329" t="s">
        <v>231</v>
      </c>
      <c r="N1104" s="329" t="s">
        <v>5909</v>
      </c>
    </row>
    <row r="1105" spans="1:14">
      <c r="A1105" s="372">
        <v>11103</v>
      </c>
      <c r="B1105" s="336" t="s">
        <v>5903</v>
      </c>
      <c r="C1105" s="336" t="s">
        <v>5904</v>
      </c>
      <c r="D1105" s="331" t="s">
        <v>231</v>
      </c>
      <c r="E1105" s="331" t="s">
        <v>5905</v>
      </c>
      <c r="F1105" s="331" t="s">
        <v>5910</v>
      </c>
      <c r="G1105" s="331" t="s">
        <v>147</v>
      </c>
      <c r="H1105" s="331" t="s">
        <v>5911</v>
      </c>
      <c r="I1105" s="329" t="s">
        <v>5912</v>
      </c>
      <c r="J1105" s="329" t="s">
        <v>207</v>
      </c>
      <c r="K1105" s="330" t="s">
        <v>212</v>
      </c>
      <c r="L1105" s="330" t="s">
        <v>220</v>
      </c>
      <c r="M1105" s="329" t="s">
        <v>231</v>
      </c>
      <c r="N1105" s="329" t="s">
        <v>5913</v>
      </c>
    </row>
    <row r="1106" spans="1:14">
      <c r="A1106" s="372">
        <v>11104</v>
      </c>
      <c r="B1106" s="336" t="s">
        <v>5914</v>
      </c>
      <c r="C1106" s="336" t="s">
        <v>5915</v>
      </c>
      <c r="D1106" s="331" t="s">
        <v>5916</v>
      </c>
      <c r="E1106" s="331" t="s">
        <v>5917</v>
      </c>
      <c r="F1106" s="331" t="s">
        <v>5918</v>
      </c>
      <c r="G1106" s="331" t="s">
        <v>147</v>
      </c>
      <c r="H1106" s="331" t="s">
        <v>5919</v>
      </c>
      <c r="I1106" s="329" t="s">
        <v>5920</v>
      </c>
      <c r="J1106" s="329" t="s">
        <v>207</v>
      </c>
      <c r="K1106" s="330" t="s">
        <v>212</v>
      </c>
      <c r="L1106" s="330" t="s">
        <v>220</v>
      </c>
      <c r="M1106" s="329" t="s">
        <v>234</v>
      </c>
      <c r="N1106" s="329" t="s">
        <v>5921</v>
      </c>
    </row>
    <row r="1107" spans="1:14">
      <c r="A1107" s="372">
        <v>11105</v>
      </c>
      <c r="B1107" s="336" t="s">
        <v>5789</v>
      </c>
      <c r="C1107" s="336" t="s">
        <v>5922</v>
      </c>
      <c r="D1107" s="331" t="s">
        <v>5791</v>
      </c>
      <c r="E1107" s="331" t="s">
        <v>5792</v>
      </c>
      <c r="F1107" s="331" t="s">
        <v>5923</v>
      </c>
      <c r="G1107" s="331" t="s">
        <v>147</v>
      </c>
      <c r="H1107" s="331" t="s">
        <v>5924</v>
      </c>
      <c r="I1107" s="329" t="s">
        <v>5925</v>
      </c>
      <c r="J1107" s="329" t="s">
        <v>207</v>
      </c>
      <c r="K1107" s="330" t="s">
        <v>212</v>
      </c>
      <c r="L1107" s="330" t="s">
        <v>220</v>
      </c>
      <c r="M1107" s="329" t="s">
        <v>228</v>
      </c>
      <c r="N1107" s="329" t="s">
        <v>5926</v>
      </c>
    </row>
    <row r="1108" spans="1:14">
      <c r="A1108" s="372">
        <v>11106</v>
      </c>
      <c r="B1108" s="336" t="s">
        <v>5797</v>
      </c>
      <c r="C1108" s="336" t="s">
        <v>5798</v>
      </c>
      <c r="D1108" s="331" t="s">
        <v>5799</v>
      </c>
      <c r="E1108" s="331" t="s">
        <v>5927</v>
      </c>
      <c r="F1108" s="331" t="s">
        <v>5928</v>
      </c>
      <c r="G1108" s="331" t="s">
        <v>147</v>
      </c>
      <c r="H1108" s="331" t="s">
        <v>5929</v>
      </c>
      <c r="I1108" s="329" t="s">
        <v>5930</v>
      </c>
      <c r="J1108" s="329" t="s">
        <v>207</v>
      </c>
      <c r="K1108" s="330" t="s">
        <v>212</v>
      </c>
      <c r="L1108" s="330" t="s">
        <v>220</v>
      </c>
      <c r="M1108" s="329" t="s">
        <v>234</v>
      </c>
      <c r="N1108" s="329" t="s">
        <v>5931</v>
      </c>
    </row>
    <row r="1109" spans="1:14">
      <c r="A1109" s="372">
        <v>11107</v>
      </c>
      <c r="B1109" s="336" t="s">
        <v>5932</v>
      </c>
      <c r="C1109" s="336" t="s">
        <v>5933</v>
      </c>
      <c r="D1109" s="331" t="s">
        <v>5934</v>
      </c>
      <c r="E1109" s="331" t="s">
        <v>5935</v>
      </c>
      <c r="F1109" s="331" t="s">
        <v>5936</v>
      </c>
      <c r="G1109" s="331" t="s">
        <v>147</v>
      </c>
      <c r="H1109" s="331" t="s">
        <v>5937</v>
      </c>
      <c r="I1109" s="329" t="s">
        <v>5938</v>
      </c>
      <c r="J1109" s="329" t="s">
        <v>207</v>
      </c>
      <c r="K1109" s="330" t="s">
        <v>212</v>
      </c>
      <c r="L1109" s="330" t="s">
        <v>220</v>
      </c>
      <c r="M1109" s="329" t="s">
        <v>233</v>
      </c>
      <c r="N1109" s="329" t="s">
        <v>5939</v>
      </c>
    </row>
    <row r="1110" spans="1:14">
      <c r="A1110" s="372">
        <v>11108</v>
      </c>
      <c r="B1110" s="336" t="s">
        <v>5940</v>
      </c>
      <c r="C1110" s="336" t="s">
        <v>5941</v>
      </c>
      <c r="D1110" s="331" t="s">
        <v>5942</v>
      </c>
      <c r="E1110" s="331" t="s">
        <v>5943</v>
      </c>
      <c r="F1110" s="331" t="s">
        <v>5944</v>
      </c>
      <c r="G1110" s="331" t="s">
        <v>147</v>
      </c>
      <c r="H1110" s="331" t="s">
        <v>5945</v>
      </c>
      <c r="I1110" s="329" t="s">
        <v>5946</v>
      </c>
      <c r="J1110" s="329" t="s">
        <v>207</v>
      </c>
      <c r="K1110" s="330" t="s">
        <v>212</v>
      </c>
      <c r="L1110" s="330" t="s">
        <v>220</v>
      </c>
      <c r="M1110" s="329" t="s">
        <v>426</v>
      </c>
      <c r="N1110" s="329" t="s">
        <v>5947</v>
      </c>
    </row>
    <row r="1111" spans="1:14">
      <c r="A1111" s="372">
        <v>11109</v>
      </c>
      <c r="B1111" s="336" t="s">
        <v>5837</v>
      </c>
      <c r="C1111" s="336" t="s">
        <v>5890</v>
      </c>
      <c r="D1111" s="331" t="s">
        <v>5656</v>
      </c>
      <c r="E1111" s="331" t="s">
        <v>5657</v>
      </c>
      <c r="F1111" s="331" t="s">
        <v>5948</v>
      </c>
      <c r="G1111" s="331" t="s">
        <v>147</v>
      </c>
      <c r="H1111" s="331" t="s">
        <v>5949</v>
      </c>
      <c r="I1111" s="329" t="s">
        <v>5950</v>
      </c>
      <c r="J1111" s="329" t="s">
        <v>207</v>
      </c>
      <c r="K1111" s="330" t="s">
        <v>212</v>
      </c>
      <c r="L1111" s="330" t="s">
        <v>220</v>
      </c>
      <c r="M1111" s="329" t="s">
        <v>231</v>
      </c>
      <c r="N1111" s="329" t="s">
        <v>5951</v>
      </c>
    </row>
    <row r="1112" spans="1:14">
      <c r="A1112" s="372">
        <v>11110</v>
      </c>
      <c r="B1112" s="336" t="s">
        <v>5914</v>
      </c>
      <c r="C1112" s="336" t="s">
        <v>5915</v>
      </c>
      <c r="D1112" s="331" t="s">
        <v>5916</v>
      </c>
      <c r="E1112" s="331" t="s">
        <v>5952</v>
      </c>
      <c r="F1112" s="331" t="s">
        <v>5953</v>
      </c>
      <c r="G1112" s="331" t="s">
        <v>147</v>
      </c>
      <c r="H1112" s="331" t="s">
        <v>5954</v>
      </c>
      <c r="I1112" s="329" t="s">
        <v>5955</v>
      </c>
      <c r="J1112" s="329" t="s">
        <v>207</v>
      </c>
      <c r="K1112" s="330" t="s">
        <v>212</v>
      </c>
      <c r="L1112" s="330" t="s">
        <v>220</v>
      </c>
      <c r="M1112" s="329" t="s">
        <v>222</v>
      </c>
      <c r="N1112" s="329" t="s">
        <v>5956</v>
      </c>
    </row>
    <row r="1113" spans="1:14">
      <c r="A1113" s="372">
        <v>11111</v>
      </c>
      <c r="B1113" s="336" t="s">
        <v>5789</v>
      </c>
      <c r="C1113" s="336" t="s">
        <v>5922</v>
      </c>
      <c r="D1113" s="331" t="s">
        <v>5791</v>
      </c>
      <c r="E1113" s="331" t="s">
        <v>5792</v>
      </c>
      <c r="F1113" s="331" t="s">
        <v>5957</v>
      </c>
      <c r="G1113" s="331" t="s">
        <v>147</v>
      </c>
      <c r="H1113" s="331" t="s">
        <v>5958</v>
      </c>
      <c r="I1113" s="329" t="s">
        <v>5959</v>
      </c>
      <c r="J1113" s="329" t="s">
        <v>207</v>
      </c>
      <c r="K1113" s="330" t="s">
        <v>212</v>
      </c>
      <c r="L1113" s="330" t="s">
        <v>220</v>
      </c>
      <c r="M1113" s="329" t="s">
        <v>234</v>
      </c>
      <c r="N1113" s="329" t="s">
        <v>5960</v>
      </c>
    </row>
    <row r="1114" spans="1:14">
      <c r="A1114" s="372">
        <v>11112</v>
      </c>
      <c r="B1114" s="336" t="s">
        <v>5753</v>
      </c>
      <c r="C1114" s="336" t="s">
        <v>5754</v>
      </c>
      <c r="D1114" s="331" t="s">
        <v>5755</v>
      </c>
      <c r="E1114" s="331" t="s">
        <v>5961</v>
      </c>
      <c r="F1114" s="331" t="s">
        <v>5962</v>
      </c>
      <c r="G1114" s="331" t="s">
        <v>147</v>
      </c>
      <c r="H1114" s="331" t="s">
        <v>5963</v>
      </c>
      <c r="I1114" s="329" t="s">
        <v>5964</v>
      </c>
      <c r="J1114" s="329" t="s">
        <v>207</v>
      </c>
      <c r="K1114" s="330" t="s">
        <v>212</v>
      </c>
      <c r="L1114" s="330" t="s">
        <v>220</v>
      </c>
      <c r="M1114" s="329" t="s">
        <v>233</v>
      </c>
      <c r="N1114" s="329" t="s">
        <v>5965</v>
      </c>
    </row>
    <row r="1115" spans="1:14">
      <c r="A1115" s="372">
        <v>11113</v>
      </c>
      <c r="B1115" s="336" t="s">
        <v>5966</v>
      </c>
      <c r="C1115" s="336" t="s">
        <v>5967</v>
      </c>
      <c r="D1115" s="331" t="s">
        <v>5968</v>
      </c>
      <c r="E1115" s="331" t="s">
        <v>5969</v>
      </c>
      <c r="F1115" s="331" t="s">
        <v>5970</v>
      </c>
      <c r="G1115" s="331" t="s">
        <v>147</v>
      </c>
      <c r="H1115" s="331" t="s">
        <v>5971</v>
      </c>
      <c r="I1115" s="329" t="s">
        <v>5972</v>
      </c>
      <c r="J1115" s="329" t="s">
        <v>207</v>
      </c>
      <c r="K1115" s="330" t="s">
        <v>212</v>
      </c>
      <c r="L1115" s="330" t="s">
        <v>220</v>
      </c>
      <c r="M1115" s="329" t="s">
        <v>587</v>
      </c>
      <c r="N1115" s="329" t="s">
        <v>5973</v>
      </c>
    </row>
    <row r="1116" spans="1:14">
      <c r="A1116" s="372">
        <v>11114</v>
      </c>
      <c r="B1116" s="336" t="s">
        <v>5797</v>
      </c>
      <c r="C1116" s="336" t="s">
        <v>5798</v>
      </c>
      <c r="D1116" s="331" t="s">
        <v>5799</v>
      </c>
      <c r="E1116" s="331" t="s">
        <v>5927</v>
      </c>
      <c r="F1116" s="331" t="s">
        <v>5974</v>
      </c>
      <c r="G1116" s="331" t="s">
        <v>147</v>
      </c>
      <c r="H1116" s="331" t="s">
        <v>5975</v>
      </c>
      <c r="I1116" s="329" t="s">
        <v>5976</v>
      </c>
      <c r="J1116" s="329" t="s">
        <v>207</v>
      </c>
      <c r="K1116" s="330" t="s">
        <v>212</v>
      </c>
      <c r="L1116" s="330" t="s">
        <v>220</v>
      </c>
      <c r="M1116" s="329" t="s">
        <v>234</v>
      </c>
      <c r="N1116" s="329" t="s">
        <v>5977</v>
      </c>
    </row>
    <row r="1117" spans="1:14">
      <c r="A1117" s="372">
        <v>11115</v>
      </c>
      <c r="B1117" s="336" t="s">
        <v>5837</v>
      </c>
      <c r="C1117" s="336" t="s">
        <v>5890</v>
      </c>
      <c r="D1117" s="331" t="s">
        <v>5656</v>
      </c>
      <c r="E1117" s="331" t="s">
        <v>5657</v>
      </c>
      <c r="F1117" s="331" t="s">
        <v>5978</v>
      </c>
      <c r="G1117" s="331" t="s">
        <v>147</v>
      </c>
      <c r="H1117" s="331" t="s">
        <v>5979</v>
      </c>
      <c r="I1117" s="329" t="s">
        <v>5980</v>
      </c>
      <c r="J1117" s="329" t="s">
        <v>207</v>
      </c>
      <c r="K1117" s="330" t="s">
        <v>212</v>
      </c>
      <c r="L1117" s="330" t="s">
        <v>220</v>
      </c>
      <c r="M1117" s="329" t="s">
        <v>481</v>
      </c>
      <c r="N1117" s="329" t="s">
        <v>5981</v>
      </c>
    </row>
    <row r="1118" spans="1:14">
      <c r="A1118" s="372">
        <v>11116</v>
      </c>
      <c r="B1118" s="336" t="s">
        <v>5797</v>
      </c>
      <c r="C1118" s="336" t="s">
        <v>5798</v>
      </c>
      <c r="D1118" s="331" t="s">
        <v>5799</v>
      </c>
      <c r="E1118" s="331" t="s">
        <v>5927</v>
      </c>
      <c r="F1118" s="331" t="s">
        <v>5982</v>
      </c>
      <c r="G1118" s="331" t="s">
        <v>147</v>
      </c>
      <c r="H1118" s="331" t="s">
        <v>5983</v>
      </c>
      <c r="I1118" s="329" t="s">
        <v>5984</v>
      </c>
      <c r="J1118" s="329" t="s">
        <v>207</v>
      </c>
      <c r="K1118" s="330" t="s">
        <v>212</v>
      </c>
      <c r="L1118" s="330" t="s">
        <v>220</v>
      </c>
      <c r="M1118" s="329" t="s">
        <v>228</v>
      </c>
      <c r="N1118" s="329" t="s">
        <v>5985</v>
      </c>
    </row>
    <row r="1119" spans="1:14">
      <c r="A1119" s="372">
        <v>11117</v>
      </c>
      <c r="B1119" s="336" t="s">
        <v>5940</v>
      </c>
      <c r="C1119" s="336" t="s">
        <v>5986</v>
      </c>
      <c r="D1119" s="331" t="s">
        <v>5942</v>
      </c>
      <c r="E1119" s="331" t="s">
        <v>5987</v>
      </c>
      <c r="F1119" s="331" t="s">
        <v>5988</v>
      </c>
      <c r="G1119" s="331" t="s">
        <v>147</v>
      </c>
      <c r="H1119" s="331" t="s">
        <v>5989</v>
      </c>
      <c r="I1119" s="329" t="s">
        <v>5990</v>
      </c>
      <c r="J1119" s="329" t="s">
        <v>207</v>
      </c>
      <c r="K1119" s="330" t="s">
        <v>212</v>
      </c>
      <c r="L1119" s="330" t="s">
        <v>220</v>
      </c>
      <c r="M1119" s="329" t="s">
        <v>230</v>
      </c>
      <c r="N1119" s="329" t="s">
        <v>5991</v>
      </c>
    </row>
    <row r="1120" spans="1:14">
      <c r="A1120" s="372">
        <v>11118</v>
      </c>
      <c r="B1120" s="336" t="s">
        <v>5940</v>
      </c>
      <c r="C1120" s="336" t="s">
        <v>5992</v>
      </c>
      <c r="D1120" s="331" t="s">
        <v>5942</v>
      </c>
      <c r="E1120" s="331" t="s">
        <v>5987</v>
      </c>
      <c r="F1120" s="331" t="s">
        <v>5993</v>
      </c>
      <c r="G1120" s="331" t="s">
        <v>147</v>
      </c>
      <c r="H1120" s="331" t="s">
        <v>5994</v>
      </c>
      <c r="I1120" s="329" t="s">
        <v>5995</v>
      </c>
      <c r="J1120" s="329" t="s">
        <v>207</v>
      </c>
      <c r="K1120" s="330" t="s">
        <v>212</v>
      </c>
      <c r="L1120" s="330" t="s">
        <v>220</v>
      </c>
      <c r="M1120" s="329" t="s">
        <v>727</v>
      </c>
      <c r="N1120" s="329" t="s">
        <v>5996</v>
      </c>
    </row>
    <row r="1121" spans="1:14">
      <c r="A1121" s="372">
        <v>11119</v>
      </c>
      <c r="B1121" s="336" t="s">
        <v>5940</v>
      </c>
      <c r="C1121" s="336" t="s">
        <v>5992</v>
      </c>
      <c r="D1121" s="331" t="s">
        <v>5942</v>
      </c>
      <c r="E1121" s="331" t="s">
        <v>5987</v>
      </c>
      <c r="F1121" s="331" t="s">
        <v>5997</v>
      </c>
      <c r="G1121" s="331" t="s">
        <v>147</v>
      </c>
      <c r="H1121" s="331" t="s">
        <v>5998</v>
      </c>
      <c r="I1121" s="329" t="s">
        <v>5999</v>
      </c>
      <c r="J1121" s="329" t="s">
        <v>207</v>
      </c>
      <c r="K1121" s="330" t="s">
        <v>212</v>
      </c>
      <c r="L1121" s="330" t="s">
        <v>220</v>
      </c>
      <c r="M1121" s="329" t="s">
        <v>231</v>
      </c>
      <c r="N1121" s="329" t="s">
        <v>6000</v>
      </c>
    </row>
    <row r="1122" spans="1:14">
      <c r="A1122" s="372">
        <v>11120</v>
      </c>
      <c r="B1122" s="336" t="s">
        <v>6001</v>
      </c>
      <c r="C1122" s="336" t="s">
        <v>6002</v>
      </c>
      <c r="D1122" s="331" t="s">
        <v>6003</v>
      </c>
      <c r="E1122" s="331" t="s">
        <v>6004</v>
      </c>
      <c r="F1122" s="331" t="s">
        <v>6005</v>
      </c>
      <c r="G1122" s="331" t="s">
        <v>147</v>
      </c>
      <c r="H1122" s="331" t="s">
        <v>6006</v>
      </c>
      <c r="I1122" s="329" t="s">
        <v>6007</v>
      </c>
      <c r="J1122" s="329" t="s">
        <v>207</v>
      </c>
      <c r="K1122" s="330" t="s">
        <v>212</v>
      </c>
      <c r="L1122" s="330" t="s">
        <v>220</v>
      </c>
      <c r="M1122" s="329" t="s">
        <v>481</v>
      </c>
      <c r="N1122" s="329" t="s">
        <v>6008</v>
      </c>
    </row>
    <row r="1123" spans="1:14">
      <c r="A1123" s="372">
        <v>11121</v>
      </c>
      <c r="B1123" s="336" t="s">
        <v>5662</v>
      </c>
      <c r="C1123" s="336" t="s">
        <v>5663</v>
      </c>
      <c r="D1123" s="331" t="s">
        <v>230</v>
      </c>
      <c r="E1123" s="331" t="s">
        <v>5664</v>
      </c>
      <c r="F1123" s="331" t="s">
        <v>6009</v>
      </c>
      <c r="G1123" s="331" t="s">
        <v>147</v>
      </c>
      <c r="H1123" s="331" t="s">
        <v>6010</v>
      </c>
      <c r="I1123" s="329" t="s">
        <v>6011</v>
      </c>
      <c r="J1123" s="329" t="s">
        <v>207</v>
      </c>
      <c r="K1123" s="330" t="s">
        <v>212</v>
      </c>
      <c r="L1123" s="330" t="s">
        <v>220</v>
      </c>
      <c r="M1123" s="329" t="s">
        <v>230</v>
      </c>
      <c r="N1123" s="329" t="s">
        <v>5664</v>
      </c>
    </row>
    <row r="1124" spans="1:14">
      <c r="A1124" s="372">
        <v>11122</v>
      </c>
      <c r="B1124" s="336" t="s">
        <v>5669</v>
      </c>
      <c r="C1124" s="336" t="s">
        <v>5670</v>
      </c>
      <c r="D1124" s="331" t="s">
        <v>5671</v>
      </c>
      <c r="E1124" s="331" t="s">
        <v>5672</v>
      </c>
      <c r="F1124" s="331" t="s">
        <v>6012</v>
      </c>
      <c r="G1124" s="331" t="s">
        <v>147</v>
      </c>
      <c r="H1124" s="331" t="s">
        <v>6013</v>
      </c>
      <c r="I1124" s="329" t="s">
        <v>6014</v>
      </c>
      <c r="J1124" s="329" t="s">
        <v>207</v>
      </c>
      <c r="K1124" s="330" t="s">
        <v>212</v>
      </c>
      <c r="L1124" s="330" t="s">
        <v>220</v>
      </c>
      <c r="M1124" s="329" t="s">
        <v>228</v>
      </c>
      <c r="N1124" s="329" t="s">
        <v>6015</v>
      </c>
    </row>
    <row r="1125" spans="1:14">
      <c r="A1125" s="372">
        <v>11123</v>
      </c>
      <c r="B1125" s="336" t="s">
        <v>5837</v>
      </c>
      <c r="C1125" s="336" t="s">
        <v>5866</v>
      </c>
      <c r="D1125" s="331" t="s">
        <v>5656</v>
      </c>
      <c r="E1125" s="331" t="s">
        <v>5657</v>
      </c>
      <c r="F1125" s="331" t="s">
        <v>6016</v>
      </c>
      <c r="G1125" s="331" t="s">
        <v>147</v>
      </c>
      <c r="H1125" s="331" t="s">
        <v>6017</v>
      </c>
      <c r="I1125" s="329" t="s">
        <v>6018</v>
      </c>
      <c r="J1125" s="329" t="s">
        <v>207</v>
      </c>
      <c r="K1125" s="330" t="s">
        <v>212</v>
      </c>
      <c r="L1125" s="330" t="s">
        <v>220</v>
      </c>
      <c r="M1125" s="329" t="s">
        <v>426</v>
      </c>
      <c r="N1125" s="329" t="s">
        <v>6019</v>
      </c>
    </row>
    <row r="1126" spans="1:14" ht="28.05" customHeight="1">
      <c r="A1126" s="372">
        <v>11124</v>
      </c>
      <c r="B1126" s="336" t="s">
        <v>6020</v>
      </c>
      <c r="C1126" s="336" t="s">
        <v>6021</v>
      </c>
      <c r="D1126" s="331" t="s">
        <v>6022</v>
      </c>
      <c r="E1126" s="331" t="s">
        <v>6023</v>
      </c>
      <c r="F1126" s="331" t="s">
        <v>6024</v>
      </c>
      <c r="G1126" s="331" t="s">
        <v>147</v>
      </c>
      <c r="H1126" s="331" t="s">
        <v>6025</v>
      </c>
      <c r="I1126" s="329" t="s">
        <v>6026</v>
      </c>
      <c r="J1126" s="329" t="s">
        <v>207</v>
      </c>
      <c r="K1126" s="330" t="s">
        <v>212</v>
      </c>
      <c r="L1126" s="330" t="s">
        <v>220</v>
      </c>
      <c r="M1126" s="329" t="s">
        <v>234</v>
      </c>
      <c r="N1126" s="329" t="s">
        <v>6027</v>
      </c>
    </row>
    <row r="1127" spans="1:14">
      <c r="A1127" s="372">
        <v>11125</v>
      </c>
      <c r="B1127" s="336" t="s">
        <v>6028</v>
      </c>
      <c r="C1127" s="336" t="s">
        <v>6029</v>
      </c>
      <c r="D1127" s="331" t="s">
        <v>233</v>
      </c>
      <c r="E1127" s="331" t="s">
        <v>6030</v>
      </c>
      <c r="F1127" s="331" t="s">
        <v>6031</v>
      </c>
      <c r="G1127" s="331" t="s">
        <v>147</v>
      </c>
      <c r="H1127" s="331" t="s">
        <v>6032</v>
      </c>
      <c r="I1127" s="329" t="s">
        <v>6033</v>
      </c>
      <c r="J1127" s="329" t="s">
        <v>207</v>
      </c>
      <c r="K1127" s="330" t="s">
        <v>212</v>
      </c>
      <c r="L1127" s="330" t="s">
        <v>220</v>
      </c>
      <c r="M1127" s="329" t="s">
        <v>233</v>
      </c>
      <c r="N1127" s="329" t="s">
        <v>6030</v>
      </c>
    </row>
    <row r="1128" spans="1:14">
      <c r="A1128" s="372">
        <v>11126</v>
      </c>
      <c r="B1128" s="336" t="s">
        <v>6034</v>
      </c>
      <c r="C1128" s="336" t="s">
        <v>6035</v>
      </c>
      <c r="D1128" s="331" t="s">
        <v>6036</v>
      </c>
      <c r="E1128" s="331" t="s">
        <v>6037</v>
      </c>
      <c r="F1128" s="331" t="s">
        <v>6038</v>
      </c>
      <c r="G1128" s="331" t="s">
        <v>147</v>
      </c>
      <c r="H1128" s="331" t="s">
        <v>6039</v>
      </c>
      <c r="I1128" s="329" t="s">
        <v>6040</v>
      </c>
      <c r="J1128" s="329" t="s">
        <v>207</v>
      </c>
      <c r="K1128" s="330" t="s">
        <v>212</v>
      </c>
      <c r="L1128" s="330" t="s">
        <v>220</v>
      </c>
      <c r="M1128" s="329" t="s">
        <v>481</v>
      </c>
      <c r="N1128" s="329" t="s">
        <v>6041</v>
      </c>
    </row>
    <row r="1129" spans="1:14">
      <c r="A1129" s="372">
        <v>11127</v>
      </c>
      <c r="B1129" s="336" t="s">
        <v>6042</v>
      </c>
      <c r="C1129" s="336" t="s">
        <v>6043</v>
      </c>
      <c r="D1129" s="331" t="s">
        <v>230</v>
      </c>
      <c r="E1129" s="331" t="s">
        <v>6044</v>
      </c>
      <c r="F1129" s="331" t="s">
        <v>6045</v>
      </c>
      <c r="G1129" s="331" t="s">
        <v>147</v>
      </c>
      <c r="H1129" s="331" t="s">
        <v>6042</v>
      </c>
      <c r="I1129" s="329" t="s">
        <v>6043</v>
      </c>
      <c r="J1129" s="329" t="s">
        <v>207</v>
      </c>
      <c r="K1129" s="330" t="s">
        <v>212</v>
      </c>
      <c r="L1129" s="330" t="s">
        <v>220</v>
      </c>
      <c r="M1129" s="329" t="s">
        <v>230</v>
      </c>
      <c r="N1129" s="329" t="s">
        <v>6044</v>
      </c>
    </row>
    <row r="1130" spans="1:14">
      <c r="A1130" s="372">
        <v>11128</v>
      </c>
      <c r="B1130" s="336" t="s">
        <v>6046</v>
      </c>
      <c r="C1130" s="336" t="s">
        <v>6047</v>
      </c>
      <c r="D1130" s="331" t="s">
        <v>6048</v>
      </c>
      <c r="E1130" s="331" t="s">
        <v>6049</v>
      </c>
      <c r="F1130" s="331" t="s">
        <v>6050</v>
      </c>
      <c r="G1130" s="331" t="s">
        <v>147</v>
      </c>
      <c r="H1130" s="331" t="s">
        <v>6051</v>
      </c>
      <c r="I1130" s="329" t="s">
        <v>6052</v>
      </c>
      <c r="J1130" s="329" t="s">
        <v>207</v>
      </c>
      <c r="K1130" s="330" t="s">
        <v>212</v>
      </c>
      <c r="L1130" s="330" t="s">
        <v>220</v>
      </c>
      <c r="M1130" s="329" t="s">
        <v>587</v>
      </c>
      <c r="N1130" s="329" t="s">
        <v>6053</v>
      </c>
    </row>
    <row r="1131" spans="1:14">
      <c r="A1131" s="372">
        <v>11129</v>
      </c>
      <c r="B1131" s="336" t="s">
        <v>2304</v>
      </c>
      <c r="C1131" s="336"/>
      <c r="D1131" s="331" t="s">
        <v>6054</v>
      </c>
      <c r="E1131" s="331" t="s">
        <v>6055</v>
      </c>
      <c r="F1131" s="331" t="s">
        <v>6056</v>
      </c>
      <c r="G1131" s="331" t="s">
        <v>147</v>
      </c>
      <c r="H1131" s="331" t="s">
        <v>6057</v>
      </c>
      <c r="I1131" s="329" t="s">
        <v>6058</v>
      </c>
      <c r="J1131" s="329" t="s">
        <v>207</v>
      </c>
      <c r="K1131" s="330" t="s">
        <v>212</v>
      </c>
      <c r="L1131" s="330" t="s">
        <v>428</v>
      </c>
      <c r="M1131" s="329" t="s">
        <v>6054</v>
      </c>
      <c r="N1131" s="329" t="s">
        <v>6055</v>
      </c>
    </row>
    <row r="1132" spans="1:14">
      <c r="A1132" s="372">
        <v>11130</v>
      </c>
      <c r="B1132" s="336" t="s">
        <v>6059</v>
      </c>
      <c r="C1132" s="336" t="s">
        <v>6060</v>
      </c>
      <c r="D1132" s="331" t="s">
        <v>579</v>
      </c>
      <c r="E1132" s="331" t="s">
        <v>6061</v>
      </c>
      <c r="F1132" s="331" t="s">
        <v>6062</v>
      </c>
      <c r="G1132" s="331" t="s">
        <v>147</v>
      </c>
      <c r="H1132" s="331" t="s">
        <v>6063</v>
      </c>
      <c r="I1132" s="329" t="s">
        <v>6064</v>
      </c>
      <c r="J1132" s="329" t="s">
        <v>207</v>
      </c>
      <c r="K1132" s="330" t="s">
        <v>212</v>
      </c>
      <c r="L1132" s="330" t="s">
        <v>213</v>
      </c>
      <c r="M1132" s="329" t="s">
        <v>2656</v>
      </c>
      <c r="N1132" s="329" t="s">
        <v>6065</v>
      </c>
    </row>
    <row r="1133" spans="1:14">
      <c r="A1133" s="372">
        <v>11131</v>
      </c>
      <c r="B1133" s="336" t="s">
        <v>5940</v>
      </c>
      <c r="C1133" s="336" t="s">
        <v>5941</v>
      </c>
      <c r="D1133" s="331" t="s">
        <v>5942</v>
      </c>
      <c r="E1133" s="331" t="s">
        <v>5943</v>
      </c>
      <c r="F1133" s="331" t="s">
        <v>6066</v>
      </c>
      <c r="G1133" s="331" t="s">
        <v>147</v>
      </c>
      <c r="H1133" s="331" t="s">
        <v>6067</v>
      </c>
      <c r="I1133" s="329" t="s">
        <v>6068</v>
      </c>
      <c r="J1133" s="329" t="s">
        <v>207</v>
      </c>
      <c r="K1133" s="330" t="s">
        <v>212</v>
      </c>
      <c r="L1133" s="330" t="s">
        <v>428</v>
      </c>
      <c r="M1133" s="329" t="s">
        <v>1773</v>
      </c>
      <c r="N1133" s="329" t="s">
        <v>6069</v>
      </c>
    </row>
    <row r="1134" spans="1:14">
      <c r="A1134" s="372">
        <v>11132</v>
      </c>
      <c r="B1134" s="336" t="s">
        <v>2304</v>
      </c>
      <c r="C1134" s="336"/>
      <c r="D1134" s="331" t="s">
        <v>6070</v>
      </c>
      <c r="E1134" s="331" t="s">
        <v>6071</v>
      </c>
      <c r="F1134" s="331" t="s">
        <v>6072</v>
      </c>
      <c r="G1134" s="331" t="s">
        <v>147</v>
      </c>
      <c r="H1134" s="331" t="s">
        <v>6073</v>
      </c>
      <c r="I1134" s="329" t="s">
        <v>6074</v>
      </c>
      <c r="J1134" s="329" t="s">
        <v>207</v>
      </c>
      <c r="K1134" s="330" t="s">
        <v>287</v>
      </c>
      <c r="L1134" s="330" t="s">
        <v>337</v>
      </c>
      <c r="M1134" s="329" t="s">
        <v>6070</v>
      </c>
      <c r="N1134" s="329" t="s">
        <v>6071</v>
      </c>
    </row>
    <row r="1135" spans="1:14">
      <c r="A1135" s="372">
        <v>11133</v>
      </c>
      <c r="B1135" s="336" t="s">
        <v>6075</v>
      </c>
      <c r="C1135" s="336" t="s">
        <v>6076</v>
      </c>
      <c r="D1135" s="331" t="s">
        <v>690</v>
      </c>
      <c r="E1135" s="331" t="s">
        <v>6077</v>
      </c>
      <c r="F1135" s="331" t="s">
        <v>6078</v>
      </c>
      <c r="G1135" s="331" t="s">
        <v>147</v>
      </c>
      <c r="H1135" s="331" t="s">
        <v>6075</v>
      </c>
      <c r="I1135" s="329" t="s">
        <v>6076</v>
      </c>
      <c r="J1135" s="329" t="s">
        <v>207</v>
      </c>
      <c r="K1135" s="330" t="s">
        <v>287</v>
      </c>
      <c r="L1135" s="330" t="s">
        <v>337</v>
      </c>
      <c r="M1135" s="329" t="s">
        <v>690</v>
      </c>
      <c r="N1135" s="329" t="s">
        <v>6077</v>
      </c>
    </row>
    <row r="1136" spans="1:14">
      <c r="A1136" s="372">
        <v>11134</v>
      </c>
      <c r="B1136" s="336" t="s">
        <v>6079</v>
      </c>
      <c r="C1136" s="336" t="s">
        <v>6080</v>
      </c>
      <c r="D1136" s="331" t="s">
        <v>1883</v>
      </c>
      <c r="E1136" s="331" t="s">
        <v>6081</v>
      </c>
      <c r="F1136" s="331" t="s">
        <v>6082</v>
      </c>
      <c r="G1136" s="331" t="s">
        <v>147</v>
      </c>
      <c r="H1136" s="331" t="s">
        <v>6079</v>
      </c>
      <c r="I1136" s="329" t="s">
        <v>6080</v>
      </c>
      <c r="J1136" s="329" t="s">
        <v>207</v>
      </c>
      <c r="K1136" s="330" t="s">
        <v>287</v>
      </c>
      <c r="L1136" s="330" t="s">
        <v>337</v>
      </c>
      <c r="M1136" s="329" t="s">
        <v>1883</v>
      </c>
      <c r="N1136" s="329" t="s">
        <v>6081</v>
      </c>
    </row>
    <row r="1137" spans="1:14">
      <c r="A1137" s="372">
        <v>11135</v>
      </c>
      <c r="B1137" s="336" t="s">
        <v>2304</v>
      </c>
      <c r="C1137" s="336"/>
      <c r="D1137" s="331" t="s">
        <v>690</v>
      </c>
      <c r="E1137" s="331" t="s">
        <v>6083</v>
      </c>
      <c r="F1137" s="331" t="s">
        <v>6084</v>
      </c>
      <c r="G1137" s="331" t="s">
        <v>147</v>
      </c>
      <c r="H1137" s="331" t="s">
        <v>6085</v>
      </c>
      <c r="I1137" s="329" t="s">
        <v>6086</v>
      </c>
      <c r="J1137" s="329" t="s">
        <v>207</v>
      </c>
      <c r="K1137" s="330" t="s">
        <v>287</v>
      </c>
      <c r="L1137" s="330" t="s">
        <v>337</v>
      </c>
      <c r="M1137" s="329" t="s">
        <v>690</v>
      </c>
      <c r="N1137" s="329" t="s">
        <v>6087</v>
      </c>
    </row>
    <row r="1138" spans="1:14">
      <c r="A1138" s="372">
        <v>11136</v>
      </c>
      <c r="B1138" s="336" t="s">
        <v>6088</v>
      </c>
      <c r="C1138" s="336" t="s">
        <v>6089</v>
      </c>
      <c r="D1138" s="331" t="s">
        <v>6090</v>
      </c>
      <c r="E1138" s="331" t="s">
        <v>6091</v>
      </c>
      <c r="F1138" s="331" t="s">
        <v>6092</v>
      </c>
      <c r="G1138" s="331" t="s">
        <v>147</v>
      </c>
      <c r="H1138" s="331" t="s">
        <v>6093</v>
      </c>
      <c r="I1138" s="329" t="s">
        <v>6094</v>
      </c>
      <c r="J1138" s="329" t="s">
        <v>207</v>
      </c>
      <c r="K1138" s="330" t="s">
        <v>287</v>
      </c>
      <c r="L1138" s="330" t="s">
        <v>337</v>
      </c>
      <c r="M1138" s="329" t="s">
        <v>1883</v>
      </c>
      <c r="N1138" s="329" t="s">
        <v>6095</v>
      </c>
    </row>
    <row r="1139" spans="1:14">
      <c r="A1139" s="372">
        <v>11137</v>
      </c>
      <c r="B1139" s="336" t="s">
        <v>6096</v>
      </c>
      <c r="C1139" s="336" t="s">
        <v>6097</v>
      </c>
      <c r="D1139" s="331" t="s">
        <v>1160</v>
      </c>
      <c r="E1139" s="331" t="s">
        <v>6098</v>
      </c>
      <c r="F1139" s="331" t="s">
        <v>6099</v>
      </c>
      <c r="G1139" s="331" t="s">
        <v>147</v>
      </c>
      <c r="H1139" s="331" t="s">
        <v>6100</v>
      </c>
      <c r="I1139" s="329" t="s">
        <v>6101</v>
      </c>
      <c r="J1139" s="329" t="s">
        <v>207</v>
      </c>
      <c r="K1139" s="330" t="s">
        <v>287</v>
      </c>
      <c r="L1139" s="330" t="s">
        <v>337</v>
      </c>
      <c r="M1139" s="329" t="s">
        <v>1160</v>
      </c>
      <c r="N1139" s="329" t="s">
        <v>6098</v>
      </c>
    </row>
    <row r="1140" spans="1:14">
      <c r="A1140" s="372">
        <v>11138</v>
      </c>
      <c r="B1140" s="336" t="s">
        <v>5681</v>
      </c>
      <c r="C1140" s="336" t="s">
        <v>5682</v>
      </c>
      <c r="D1140" s="331" t="s">
        <v>5683</v>
      </c>
      <c r="E1140" s="331" t="s">
        <v>5684</v>
      </c>
      <c r="F1140" s="331" t="s">
        <v>6102</v>
      </c>
      <c r="G1140" s="331" t="s">
        <v>147</v>
      </c>
      <c r="H1140" s="331" t="s">
        <v>6103</v>
      </c>
      <c r="I1140" s="329" t="s">
        <v>6104</v>
      </c>
      <c r="J1140" s="329" t="s">
        <v>207</v>
      </c>
      <c r="K1140" s="330" t="s">
        <v>287</v>
      </c>
      <c r="L1140" s="330" t="s">
        <v>337</v>
      </c>
      <c r="M1140" s="329" t="s">
        <v>1643</v>
      </c>
      <c r="N1140" s="329" t="s">
        <v>6105</v>
      </c>
    </row>
    <row r="1141" spans="1:14">
      <c r="A1141" s="372">
        <v>11139</v>
      </c>
      <c r="B1141" s="336" t="s">
        <v>6106</v>
      </c>
      <c r="C1141" s="336" t="s">
        <v>6107</v>
      </c>
      <c r="D1141" s="331" t="s">
        <v>690</v>
      </c>
      <c r="E1141" s="331" t="s">
        <v>6108</v>
      </c>
      <c r="F1141" s="331" t="s">
        <v>6109</v>
      </c>
      <c r="G1141" s="331" t="s">
        <v>147</v>
      </c>
      <c r="H1141" s="331" t="s">
        <v>6110</v>
      </c>
      <c r="I1141" s="329" t="s">
        <v>6111</v>
      </c>
      <c r="J1141" s="329" t="s">
        <v>207</v>
      </c>
      <c r="K1141" s="330" t="s">
        <v>287</v>
      </c>
      <c r="L1141" s="330" t="s">
        <v>337</v>
      </c>
      <c r="M1141" s="329" t="s">
        <v>690</v>
      </c>
      <c r="N1141" s="329" t="s">
        <v>6108</v>
      </c>
    </row>
    <row r="1142" spans="1:14">
      <c r="A1142" s="372">
        <v>11140</v>
      </c>
      <c r="B1142" s="336" t="s">
        <v>6112</v>
      </c>
      <c r="C1142" s="336" t="s">
        <v>6113</v>
      </c>
      <c r="D1142" s="331" t="s">
        <v>6114</v>
      </c>
      <c r="E1142" s="331" t="s">
        <v>6115</v>
      </c>
      <c r="F1142" s="331" t="s">
        <v>6116</v>
      </c>
      <c r="G1142" s="331" t="s">
        <v>147</v>
      </c>
      <c r="H1142" s="331" t="s">
        <v>6117</v>
      </c>
      <c r="I1142" s="329" t="s">
        <v>6118</v>
      </c>
      <c r="J1142" s="329" t="s">
        <v>207</v>
      </c>
      <c r="K1142" s="330" t="s">
        <v>287</v>
      </c>
      <c r="L1142" s="330" t="s">
        <v>337</v>
      </c>
      <c r="M1142" s="329" t="s">
        <v>1883</v>
      </c>
      <c r="N1142" s="329" t="s">
        <v>6119</v>
      </c>
    </row>
    <row r="1143" spans="1:14">
      <c r="A1143" s="372">
        <v>11141</v>
      </c>
      <c r="B1143" s="336" t="s">
        <v>5966</v>
      </c>
      <c r="C1143" s="336" t="s">
        <v>5967</v>
      </c>
      <c r="D1143" s="331" t="s">
        <v>5968</v>
      </c>
      <c r="E1143" s="331" t="s">
        <v>5969</v>
      </c>
      <c r="F1143" s="331" t="s">
        <v>6120</v>
      </c>
      <c r="G1143" s="331" t="s">
        <v>147</v>
      </c>
      <c r="H1143" s="331" t="s">
        <v>6121</v>
      </c>
      <c r="I1143" s="329" t="s">
        <v>6122</v>
      </c>
      <c r="J1143" s="329" t="s">
        <v>207</v>
      </c>
      <c r="K1143" s="330" t="s">
        <v>287</v>
      </c>
      <c r="L1143" s="330" t="s">
        <v>337</v>
      </c>
      <c r="M1143" s="329" t="s">
        <v>1883</v>
      </c>
      <c r="N1143" s="329" t="s">
        <v>6123</v>
      </c>
    </row>
    <row r="1144" spans="1:14">
      <c r="A1144" s="372">
        <v>11142</v>
      </c>
      <c r="B1144" s="336" t="s">
        <v>6106</v>
      </c>
      <c r="C1144" s="336" t="s">
        <v>6124</v>
      </c>
      <c r="D1144" s="331" t="s">
        <v>690</v>
      </c>
      <c r="E1144" s="331" t="s">
        <v>6125</v>
      </c>
      <c r="F1144" s="331" t="s">
        <v>6126</v>
      </c>
      <c r="G1144" s="331" t="s">
        <v>147</v>
      </c>
      <c r="H1144" s="331" t="s">
        <v>6127</v>
      </c>
      <c r="I1144" s="329" t="s">
        <v>6107</v>
      </c>
      <c r="J1144" s="329" t="s">
        <v>207</v>
      </c>
      <c r="K1144" s="330" t="s">
        <v>287</v>
      </c>
      <c r="L1144" s="330" t="s">
        <v>337</v>
      </c>
      <c r="M1144" s="329" t="s">
        <v>690</v>
      </c>
      <c r="N1144" s="329" t="s">
        <v>6125</v>
      </c>
    </row>
    <row r="1145" spans="1:14">
      <c r="A1145" s="372">
        <v>11143</v>
      </c>
      <c r="B1145" s="336" t="s">
        <v>5797</v>
      </c>
      <c r="C1145" s="336" t="s">
        <v>6128</v>
      </c>
      <c r="D1145" s="331" t="s">
        <v>5799</v>
      </c>
      <c r="E1145" s="331" t="s">
        <v>6129</v>
      </c>
      <c r="F1145" s="331" t="s">
        <v>6130</v>
      </c>
      <c r="G1145" s="331" t="s">
        <v>147</v>
      </c>
      <c r="H1145" s="331" t="s">
        <v>6131</v>
      </c>
      <c r="I1145" s="329" t="s">
        <v>6132</v>
      </c>
      <c r="J1145" s="329" t="s">
        <v>207</v>
      </c>
      <c r="K1145" s="330" t="s">
        <v>287</v>
      </c>
      <c r="L1145" s="330" t="s">
        <v>337</v>
      </c>
      <c r="M1145" s="329" t="s">
        <v>700</v>
      </c>
      <c r="N1145" s="329" t="s">
        <v>6133</v>
      </c>
    </row>
    <row r="1146" spans="1:14">
      <c r="A1146" s="372">
        <v>11144</v>
      </c>
      <c r="B1146" s="336" t="s">
        <v>6134</v>
      </c>
      <c r="C1146" s="336" t="s">
        <v>6135</v>
      </c>
      <c r="D1146" s="331" t="s">
        <v>709</v>
      </c>
      <c r="E1146" s="331" t="s">
        <v>6136</v>
      </c>
      <c r="F1146" s="331" t="s">
        <v>6137</v>
      </c>
      <c r="G1146" s="331" t="s">
        <v>147</v>
      </c>
      <c r="H1146" s="331" t="s">
        <v>6134</v>
      </c>
      <c r="I1146" s="329" t="s">
        <v>6135</v>
      </c>
      <c r="J1146" s="329" t="s">
        <v>207</v>
      </c>
      <c r="K1146" s="330" t="s">
        <v>287</v>
      </c>
      <c r="L1146" s="330" t="s">
        <v>708</v>
      </c>
      <c r="M1146" s="329" t="s">
        <v>709</v>
      </c>
      <c r="N1146" s="329" t="s">
        <v>6136</v>
      </c>
    </row>
    <row r="1147" spans="1:14">
      <c r="A1147" s="372">
        <v>11145</v>
      </c>
      <c r="B1147" s="336" t="s">
        <v>6138</v>
      </c>
      <c r="C1147" s="336" t="s">
        <v>6139</v>
      </c>
      <c r="D1147" s="331" t="s">
        <v>1883</v>
      </c>
      <c r="E1147" s="331" t="s">
        <v>6140</v>
      </c>
      <c r="F1147" s="331" t="s">
        <v>6141</v>
      </c>
      <c r="G1147" s="331" t="s">
        <v>147</v>
      </c>
      <c r="H1147" s="331" t="s">
        <v>6138</v>
      </c>
      <c r="I1147" s="329" t="s">
        <v>6139</v>
      </c>
      <c r="J1147" s="329" t="s">
        <v>207</v>
      </c>
      <c r="K1147" s="330" t="s">
        <v>287</v>
      </c>
      <c r="L1147" s="330" t="s">
        <v>337</v>
      </c>
      <c r="M1147" s="329" t="s">
        <v>1883</v>
      </c>
      <c r="N1147" s="329" t="s">
        <v>6140</v>
      </c>
    </row>
    <row r="1148" spans="1:14">
      <c r="A1148" s="372">
        <v>11146</v>
      </c>
      <c r="B1148" s="336" t="s">
        <v>6142</v>
      </c>
      <c r="C1148" s="336" t="s">
        <v>6143</v>
      </c>
      <c r="D1148" s="331" t="s">
        <v>2694</v>
      </c>
      <c r="E1148" s="331" t="s">
        <v>6144</v>
      </c>
      <c r="F1148" s="331" t="s">
        <v>6145</v>
      </c>
      <c r="G1148" s="331" t="s">
        <v>147</v>
      </c>
      <c r="H1148" s="331" t="s">
        <v>6146</v>
      </c>
      <c r="I1148" s="329" t="s">
        <v>6147</v>
      </c>
      <c r="J1148" s="329" t="s">
        <v>207</v>
      </c>
      <c r="K1148" s="330" t="s">
        <v>287</v>
      </c>
      <c r="L1148" s="330" t="s">
        <v>476</v>
      </c>
      <c r="M1148" s="329" t="s">
        <v>2694</v>
      </c>
      <c r="N1148" s="329" t="s">
        <v>6144</v>
      </c>
    </row>
    <row r="1149" spans="1:14">
      <c r="A1149" s="372">
        <v>11147</v>
      </c>
      <c r="B1149" s="336" t="s">
        <v>6148</v>
      </c>
      <c r="C1149" s="336" t="s">
        <v>6149</v>
      </c>
      <c r="D1149" s="331" t="s">
        <v>700</v>
      </c>
      <c r="E1149" s="331" t="s">
        <v>6150</v>
      </c>
      <c r="F1149" s="331" t="s">
        <v>6151</v>
      </c>
      <c r="G1149" s="331" t="s">
        <v>147</v>
      </c>
      <c r="H1149" s="331" t="s">
        <v>6152</v>
      </c>
      <c r="I1149" s="329" t="s">
        <v>6153</v>
      </c>
      <c r="J1149" s="329" t="s">
        <v>207</v>
      </c>
      <c r="K1149" s="330" t="s">
        <v>287</v>
      </c>
      <c r="L1149" s="330" t="s">
        <v>337</v>
      </c>
      <c r="M1149" s="329" t="s">
        <v>700</v>
      </c>
      <c r="N1149" s="329" t="s">
        <v>6154</v>
      </c>
    </row>
    <row r="1150" spans="1:14">
      <c r="A1150" s="372">
        <v>11148</v>
      </c>
      <c r="B1150" s="336" t="s">
        <v>6155</v>
      </c>
      <c r="C1150" s="336" t="s">
        <v>6156</v>
      </c>
      <c r="D1150" s="331" t="s">
        <v>6157</v>
      </c>
      <c r="E1150" s="331" t="s">
        <v>6158</v>
      </c>
      <c r="F1150" s="331" t="s">
        <v>6159</v>
      </c>
      <c r="G1150" s="331" t="s">
        <v>147</v>
      </c>
      <c r="H1150" s="331" t="s">
        <v>6160</v>
      </c>
      <c r="I1150" s="329" t="s">
        <v>6161</v>
      </c>
      <c r="J1150" s="329" t="s">
        <v>207</v>
      </c>
      <c r="K1150" s="330" t="s">
        <v>287</v>
      </c>
      <c r="L1150" s="330" t="s">
        <v>337</v>
      </c>
      <c r="M1150" s="329" t="s">
        <v>1883</v>
      </c>
      <c r="N1150" s="329" t="s">
        <v>6162</v>
      </c>
    </row>
    <row r="1151" spans="1:14">
      <c r="A1151" s="372">
        <v>11149</v>
      </c>
      <c r="B1151" s="336" t="s">
        <v>6163</v>
      </c>
      <c r="C1151" s="336" t="s">
        <v>6164</v>
      </c>
      <c r="D1151" s="331" t="s">
        <v>709</v>
      </c>
      <c r="E1151" s="331" t="s">
        <v>6165</v>
      </c>
      <c r="F1151" s="331" t="s">
        <v>6166</v>
      </c>
      <c r="G1151" s="331" t="s">
        <v>147</v>
      </c>
      <c r="H1151" s="331" t="s">
        <v>6163</v>
      </c>
      <c r="I1151" s="329" t="s">
        <v>6164</v>
      </c>
      <c r="J1151" s="329" t="s">
        <v>207</v>
      </c>
      <c r="K1151" s="330" t="s">
        <v>287</v>
      </c>
      <c r="L1151" s="330" t="s">
        <v>708</v>
      </c>
      <c r="M1151" s="329" t="s">
        <v>709</v>
      </c>
      <c r="N1151" s="329" t="s">
        <v>6165</v>
      </c>
    </row>
    <row r="1152" spans="1:14">
      <c r="A1152" s="372">
        <v>11150</v>
      </c>
      <c r="B1152" s="336" t="s">
        <v>5966</v>
      </c>
      <c r="C1152" s="336" t="s">
        <v>5967</v>
      </c>
      <c r="D1152" s="331" t="s">
        <v>5968</v>
      </c>
      <c r="E1152" s="331" t="s">
        <v>5969</v>
      </c>
      <c r="F1152" s="331" t="s">
        <v>6167</v>
      </c>
      <c r="G1152" s="331" t="s">
        <v>147</v>
      </c>
      <c r="H1152" s="331" t="s">
        <v>6168</v>
      </c>
      <c r="I1152" s="329" t="s">
        <v>6169</v>
      </c>
      <c r="J1152" s="329" t="s">
        <v>207</v>
      </c>
      <c r="K1152" s="330" t="s">
        <v>287</v>
      </c>
      <c r="L1152" s="330" t="s">
        <v>337</v>
      </c>
      <c r="M1152" s="329" t="s">
        <v>1157</v>
      </c>
      <c r="N1152" s="329" t="s">
        <v>6170</v>
      </c>
    </row>
    <row r="1153" spans="1:14">
      <c r="A1153" s="372">
        <v>11151</v>
      </c>
      <c r="B1153" s="336" t="s">
        <v>2304</v>
      </c>
      <c r="C1153" s="336"/>
      <c r="D1153" s="331" t="s">
        <v>4533</v>
      </c>
      <c r="E1153" s="331" t="s">
        <v>6171</v>
      </c>
      <c r="F1153" s="331" t="s">
        <v>6172</v>
      </c>
      <c r="G1153" s="331" t="s">
        <v>147</v>
      </c>
      <c r="H1153" s="331" t="s">
        <v>6173</v>
      </c>
      <c r="I1153" s="329" t="s">
        <v>6174</v>
      </c>
      <c r="J1153" s="329" t="s">
        <v>207</v>
      </c>
      <c r="K1153" s="330" t="s">
        <v>262</v>
      </c>
      <c r="L1153" s="330" t="s">
        <v>322</v>
      </c>
      <c r="M1153" s="329" t="s">
        <v>4533</v>
      </c>
      <c r="N1153" s="329" t="s">
        <v>6171</v>
      </c>
    </row>
    <row r="1154" spans="1:14">
      <c r="A1154" s="372">
        <v>11152</v>
      </c>
      <c r="B1154" s="336" t="s">
        <v>2304</v>
      </c>
      <c r="C1154" s="336"/>
      <c r="D1154" s="331" t="s">
        <v>1777</v>
      </c>
      <c r="E1154" s="331" t="s">
        <v>6175</v>
      </c>
      <c r="F1154" s="331" t="s">
        <v>6176</v>
      </c>
      <c r="G1154" s="331" t="s">
        <v>147</v>
      </c>
      <c r="H1154" s="331" t="s">
        <v>6177</v>
      </c>
      <c r="I1154" s="329" t="s">
        <v>6178</v>
      </c>
      <c r="J1154" s="329" t="s">
        <v>207</v>
      </c>
      <c r="K1154" s="330" t="s">
        <v>262</v>
      </c>
      <c r="L1154" s="330" t="s">
        <v>322</v>
      </c>
      <c r="M1154" s="329" t="s">
        <v>1777</v>
      </c>
      <c r="N1154" s="329" t="s">
        <v>6175</v>
      </c>
    </row>
    <row r="1155" spans="1:14">
      <c r="A1155" s="372">
        <v>11153</v>
      </c>
      <c r="B1155" s="336" t="s">
        <v>2304</v>
      </c>
      <c r="C1155" s="336"/>
      <c r="D1155" s="331" t="s">
        <v>4098</v>
      </c>
      <c r="E1155" s="331" t="s">
        <v>2304</v>
      </c>
      <c r="F1155" s="331" t="s">
        <v>6179</v>
      </c>
      <c r="G1155" s="331" t="s">
        <v>147</v>
      </c>
      <c r="H1155" s="331" t="s">
        <v>6180</v>
      </c>
      <c r="I1155" s="329" t="s">
        <v>6181</v>
      </c>
      <c r="J1155" s="329" t="s">
        <v>207</v>
      </c>
      <c r="K1155" s="330" t="s">
        <v>262</v>
      </c>
      <c r="L1155" s="330" t="s">
        <v>322</v>
      </c>
      <c r="M1155" s="329" t="s">
        <v>2188</v>
      </c>
      <c r="N1155" s="329" t="s">
        <v>6182</v>
      </c>
    </row>
    <row r="1156" spans="1:14">
      <c r="A1156" s="372">
        <v>11154</v>
      </c>
      <c r="B1156" s="336" t="s">
        <v>6183</v>
      </c>
      <c r="C1156" s="336" t="s">
        <v>6184</v>
      </c>
      <c r="D1156" s="331" t="s">
        <v>5656</v>
      </c>
      <c r="E1156" s="331" t="s">
        <v>5657</v>
      </c>
      <c r="F1156" s="331" t="s">
        <v>6185</v>
      </c>
      <c r="G1156" s="331" t="s">
        <v>147</v>
      </c>
      <c r="H1156" s="331" t="s">
        <v>6186</v>
      </c>
      <c r="I1156" s="329" t="s">
        <v>6187</v>
      </c>
      <c r="J1156" s="329" t="s">
        <v>207</v>
      </c>
      <c r="K1156" s="330" t="s">
        <v>262</v>
      </c>
      <c r="L1156" s="330" t="s">
        <v>322</v>
      </c>
      <c r="M1156" s="329" t="s">
        <v>936</v>
      </c>
      <c r="N1156" s="329" t="s">
        <v>6188</v>
      </c>
    </row>
    <row r="1157" spans="1:14">
      <c r="A1157" s="372">
        <v>11155</v>
      </c>
      <c r="B1157" s="336" t="s">
        <v>6189</v>
      </c>
      <c r="C1157" s="336" t="s">
        <v>6190</v>
      </c>
      <c r="D1157" s="331" t="s">
        <v>6191</v>
      </c>
      <c r="E1157" s="331" t="s">
        <v>6192</v>
      </c>
      <c r="F1157" s="331" t="s">
        <v>6193</v>
      </c>
      <c r="G1157" s="331" t="s">
        <v>147</v>
      </c>
      <c r="H1157" s="331" t="s">
        <v>6194</v>
      </c>
      <c r="I1157" s="329" t="s">
        <v>6195</v>
      </c>
      <c r="J1157" s="329" t="s">
        <v>207</v>
      </c>
      <c r="K1157" s="330" t="s">
        <v>262</v>
      </c>
      <c r="L1157" s="330" t="s">
        <v>322</v>
      </c>
      <c r="M1157" s="329" t="s">
        <v>936</v>
      </c>
      <c r="N1157" s="329" t="s">
        <v>6196</v>
      </c>
    </row>
    <row r="1158" spans="1:14">
      <c r="A1158" s="372">
        <v>11156</v>
      </c>
      <c r="B1158" s="336" t="s">
        <v>2304</v>
      </c>
      <c r="C1158" s="336"/>
      <c r="D1158" s="331" t="s">
        <v>551</v>
      </c>
      <c r="E1158" s="331" t="s">
        <v>6197</v>
      </c>
      <c r="F1158" s="331" t="s">
        <v>6198</v>
      </c>
      <c r="G1158" s="331" t="s">
        <v>147</v>
      </c>
      <c r="H1158" s="331" t="s">
        <v>6199</v>
      </c>
      <c r="I1158" s="329" t="s">
        <v>6200</v>
      </c>
      <c r="J1158" s="329" t="s">
        <v>207</v>
      </c>
      <c r="K1158" s="330" t="s">
        <v>262</v>
      </c>
      <c r="L1158" s="330" t="s">
        <v>263</v>
      </c>
      <c r="M1158" s="329" t="s">
        <v>551</v>
      </c>
      <c r="N1158" s="329" t="s">
        <v>6197</v>
      </c>
    </row>
    <row r="1159" spans="1:14">
      <c r="A1159" s="372">
        <v>11157</v>
      </c>
      <c r="B1159" s="336" t="s">
        <v>6201</v>
      </c>
      <c r="C1159" s="336" t="s">
        <v>6202</v>
      </c>
      <c r="D1159" s="331" t="s">
        <v>1200</v>
      </c>
      <c r="E1159" s="331" t="s">
        <v>6203</v>
      </c>
      <c r="F1159" s="331" t="s">
        <v>6204</v>
      </c>
      <c r="G1159" s="331" t="s">
        <v>147</v>
      </c>
      <c r="H1159" s="331" t="s">
        <v>6201</v>
      </c>
      <c r="I1159" s="329" t="s">
        <v>6202</v>
      </c>
      <c r="J1159" s="329" t="s">
        <v>207</v>
      </c>
      <c r="K1159" s="330" t="s">
        <v>262</v>
      </c>
      <c r="L1159" s="330" t="s">
        <v>263</v>
      </c>
      <c r="M1159" s="329" t="s">
        <v>1200</v>
      </c>
      <c r="N1159" s="329" t="s">
        <v>6203</v>
      </c>
    </row>
    <row r="1160" spans="1:14">
      <c r="A1160" s="372">
        <v>11158</v>
      </c>
      <c r="B1160" s="336" t="s">
        <v>6205</v>
      </c>
      <c r="C1160" s="336" t="s">
        <v>6206</v>
      </c>
      <c r="D1160" s="331" t="s">
        <v>6207</v>
      </c>
      <c r="E1160" s="331" t="s">
        <v>6208</v>
      </c>
      <c r="F1160" s="331" t="s">
        <v>6209</v>
      </c>
      <c r="G1160" s="331" t="s">
        <v>147</v>
      </c>
      <c r="H1160" s="331" t="s">
        <v>6210</v>
      </c>
      <c r="I1160" s="329" t="s">
        <v>6211</v>
      </c>
      <c r="J1160" s="329" t="s">
        <v>207</v>
      </c>
      <c r="K1160" s="330" t="s">
        <v>262</v>
      </c>
      <c r="L1160" s="330" t="s">
        <v>263</v>
      </c>
      <c r="M1160" s="329" t="s">
        <v>535</v>
      </c>
      <c r="N1160" s="329" t="s">
        <v>6212</v>
      </c>
    </row>
    <row r="1161" spans="1:14">
      <c r="A1161" s="372">
        <v>11159</v>
      </c>
      <c r="B1161" s="336" t="s">
        <v>6213</v>
      </c>
      <c r="C1161" s="336" t="s">
        <v>6214</v>
      </c>
      <c r="D1161" s="331" t="s">
        <v>4568</v>
      </c>
      <c r="E1161" s="331" t="s">
        <v>6215</v>
      </c>
      <c r="F1161" s="331" t="s">
        <v>6216</v>
      </c>
      <c r="G1161" s="331" t="s">
        <v>147</v>
      </c>
      <c r="H1161" s="331" t="s">
        <v>6213</v>
      </c>
      <c r="I1161" s="329" t="s">
        <v>6214</v>
      </c>
      <c r="J1161" s="329" t="s">
        <v>207</v>
      </c>
      <c r="K1161" s="330" t="s">
        <v>262</v>
      </c>
      <c r="L1161" s="330" t="s">
        <v>263</v>
      </c>
      <c r="M1161" s="329" t="s">
        <v>4568</v>
      </c>
      <c r="N1161" s="329" t="s">
        <v>6215</v>
      </c>
    </row>
    <row r="1162" spans="1:14">
      <c r="A1162" s="372">
        <v>11160</v>
      </c>
      <c r="B1162" s="336" t="s">
        <v>5789</v>
      </c>
      <c r="C1162" s="336" t="s">
        <v>5790</v>
      </c>
      <c r="D1162" s="331" t="s">
        <v>5791</v>
      </c>
      <c r="E1162" s="331" t="s">
        <v>5792</v>
      </c>
      <c r="F1162" s="331" t="s">
        <v>6217</v>
      </c>
      <c r="G1162" s="331" t="s">
        <v>147</v>
      </c>
      <c r="H1162" s="331" t="s">
        <v>6218</v>
      </c>
      <c r="I1162" s="329" t="s">
        <v>6219</v>
      </c>
      <c r="J1162" s="329" t="s">
        <v>207</v>
      </c>
      <c r="K1162" s="330" t="s">
        <v>262</v>
      </c>
      <c r="L1162" s="330" t="s">
        <v>263</v>
      </c>
      <c r="M1162" s="329" t="s">
        <v>2762</v>
      </c>
      <c r="N1162" s="329" t="s">
        <v>6220</v>
      </c>
    </row>
    <row r="1163" spans="1:14">
      <c r="A1163" s="372">
        <v>11161</v>
      </c>
      <c r="B1163" s="336" t="s">
        <v>6221</v>
      </c>
      <c r="C1163" s="336" t="s">
        <v>6222</v>
      </c>
      <c r="D1163" s="331" t="s">
        <v>555</v>
      </c>
      <c r="E1163" s="331" t="s">
        <v>6223</v>
      </c>
      <c r="F1163" s="331" t="s">
        <v>6224</v>
      </c>
      <c r="G1163" s="331" t="s">
        <v>147</v>
      </c>
      <c r="H1163" s="331" t="s">
        <v>6221</v>
      </c>
      <c r="I1163" s="329" t="s">
        <v>6222</v>
      </c>
      <c r="J1163" s="329" t="s">
        <v>207</v>
      </c>
      <c r="K1163" s="330" t="s">
        <v>262</v>
      </c>
      <c r="L1163" s="330" t="s">
        <v>263</v>
      </c>
      <c r="M1163" s="329" t="s">
        <v>555</v>
      </c>
      <c r="N1163" s="329" t="s">
        <v>6223</v>
      </c>
    </row>
    <row r="1164" spans="1:14">
      <c r="A1164" s="372">
        <v>11162</v>
      </c>
      <c r="B1164" s="336" t="s">
        <v>6225</v>
      </c>
      <c r="C1164" s="336" t="s">
        <v>6226</v>
      </c>
      <c r="D1164" s="331" t="s">
        <v>2581</v>
      </c>
      <c r="E1164" s="331" t="s">
        <v>2304</v>
      </c>
      <c r="F1164" s="331" t="s">
        <v>6227</v>
      </c>
      <c r="G1164" s="331" t="s">
        <v>147</v>
      </c>
      <c r="H1164" s="331" t="s">
        <v>6228</v>
      </c>
      <c r="I1164" s="329" t="s">
        <v>6229</v>
      </c>
      <c r="J1164" s="329" t="s">
        <v>207</v>
      </c>
      <c r="K1164" s="330" t="s">
        <v>262</v>
      </c>
      <c r="L1164" s="330" t="s">
        <v>263</v>
      </c>
      <c r="M1164" s="329" t="s">
        <v>1439</v>
      </c>
      <c r="N1164" s="329" t="s">
        <v>6230</v>
      </c>
    </row>
    <row r="1165" spans="1:14">
      <c r="A1165" s="372">
        <v>11163</v>
      </c>
      <c r="B1165" s="336" t="s">
        <v>5797</v>
      </c>
      <c r="C1165" s="336" t="s">
        <v>5798</v>
      </c>
      <c r="D1165" s="331" t="s">
        <v>5799</v>
      </c>
      <c r="E1165" s="331" t="s">
        <v>5800</v>
      </c>
      <c r="F1165" s="331" t="s">
        <v>6231</v>
      </c>
      <c r="G1165" s="331" t="s">
        <v>147</v>
      </c>
      <c r="H1165" s="331" t="s">
        <v>6232</v>
      </c>
      <c r="I1165" s="329" t="s">
        <v>6233</v>
      </c>
      <c r="J1165" s="329" t="s">
        <v>207</v>
      </c>
      <c r="K1165" s="330" t="s">
        <v>262</v>
      </c>
      <c r="L1165" s="330" t="s">
        <v>263</v>
      </c>
      <c r="M1165" s="329" t="s">
        <v>1200</v>
      </c>
      <c r="N1165" s="329" t="s">
        <v>6234</v>
      </c>
    </row>
    <row r="1166" spans="1:14">
      <c r="A1166" s="372">
        <v>11164</v>
      </c>
      <c r="B1166" s="336" t="s">
        <v>6235</v>
      </c>
      <c r="C1166" s="336" t="s">
        <v>6236</v>
      </c>
      <c r="D1166" s="331" t="s">
        <v>1178</v>
      </c>
      <c r="E1166" s="331" t="s">
        <v>6237</v>
      </c>
      <c r="F1166" s="331" t="s">
        <v>6238</v>
      </c>
      <c r="G1166" s="331" t="s">
        <v>147</v>
      </c>
      <c r="H1166" s="331" t="s">
        <v>6239</v>
      </c>
      <c r="I1166" s="329" t="s">
        <v>6240</v>
      </c>
      <c r="J1166" s="329" t="s">
        <v>207</v>
      </c>
      <c r="K1166" s="330" t="s">
        <v>262</v>
      </c>
      <c r="L1166" s="330" t="s">
        <v>263</v>
      </c>
      <c r="M1166" s="329" t="s">
        <v>1178</v>
      </c>
      <c r="N1166" s="329" t="s">
        <v>6237</v>
      </c>
    </row>
    <row r="1167" spans="1:14">
      <c r="A1167" s="372">
        <v>11165</v>
      </c>
      <c r="B1167" s="336" t="s">
        <v>5831</v>
      </c>
      <c r="C1167" s="336" t="s">
        <v>5832</v>
      </c>
      <c r="D1167" s="331" t="s">
        <v>2581</v>
      </c>
      <c r="E1167" s="331" t="s">
        <v>4099</v>
      </c>
      <c r="F1167" s="331" t="s">
        <v>6241</v>
      </c>
      <c r="G1167" s="331" t="s">
        <v>147</v>
      </c>
      <c r="H1167" s="331" t="s">
        <v>6242</v>
      </c>
      <c r="I1167" s="329" t="s">
        <v>6243</v>
      </c>
      <c r="J1167" s="329" t="s">
        <v>207</v>
      </c>
      <c r="K1167" s="330" t="s">
        <v>262</v>
      </c>
      <c r="L1167" s="330" t="s">
        <v>263</v>
      </c>
      <c r="M1167" s="329" t="s">
        <v>2861</v>
      </c>
      <c r="N1167" s="329" t="s">
        <v>6244</v>
      </c>
    </row>
    <row r="1168" spans="1:14">
      <c r="A1168" s="372">
        <v>11166</v>
      </c>
      <c r="B1168" s="336" t="s">
        <v>6034</v>
      </c>
      <c r="C1168" s="336" t="s">
        <v>6245</v>
      </c>
      <c r="D1168" s="331" t="s">
        <v>6036</v>
      </c>
      <c r="E1168" s="331" t="s">
        <v>6246</v>
      </c>
      <c r="F1168" s="331" t="s">
        <v>6247</v>
      </c>
      <c r="G1168" s="331" t="s">
        <v>147</v>
      </c>
      <c r="H1168" s="331" t="s">
        <v>6248</v>
      </c>
      <c r="I1168" s="329" t="s">
        <v>6249</v>
      </c>
      <c r="J1168" s="329" t="s">
        <v>207</v>
      </c>
      <c r="K1168" s="330" t="s">
        <v>262</v>
      </c>
      <c r="L1168" s="330" t="s">
        <v>263</v>
      </c>
      <c r="M1168" s="329" t="s">
        <v>555</v>
      </c>
      <c r="N1168" s="329" t="s">
        <v>6250</v>
      </c>
    </row>
    <row r="1169" spans="1:14">
      <c r="A1169" s="372">
        <v>11167</v>
      </c>
      <c r="B1169" s="336" t="s">
        <v>6183</v>
      </c>
      <c r="C1169" s="336" t="s">
        <v>6251</v>
      </c>
      <c r="D1169" s="331" t="s">
        <v>5656</v>
      </c>
      <c r="E1169" s="331" t="s">
        <v>5891</v>
      </c>
      <c r="F1169" s="331" t="s">
        <v>6252</v>
      </c>
      <c r="G1169" s="331" t="s">
        <v>147</v>
      </c>
      <c r="H1169" s="331" t="s">
        <v>6253</v>
      </c>
      <c r="I1169" s="329" t="s">
        <v>6254</v>
      </c>
      <c r="J1169" s="329" t="s">
        <v>207</v>
      </c>
      <c r="K1169" s="330" t="s">
        <v>262</v>
      </c>
      <c r="L1169" s="330" t="s">
        <v>263</v>
      </c>
      <c r="M1169" s="329" t="s">
        <v>268</v>
      </c>
      <c r="N1169" s="329" t="s">
        <v>6255</v>
      </c>
    </row>
    <row r="1170" spans="1:14">
      <c r="A1170" s="372">
        <v>11168</v>
      </c>
      <c r="B1170" s="336" t="s">
        <v>6183</v>
      </c>
      <c r="C1170" s="336" t="s">
        <v>6256</v>
      </c>
      <c r="D1170" s="331" t="s">
        <v>5656</v>
      </c>
      <c r="E1170" s="331" t="s">
        <v>5657</v>
      </c>
      <c r="F1170" s="331" t="s">
        <v>6257</v>
      </c>
      <c r="G1170" s="331" t="s">
        <v>147</v>
      </c>
      <c r="H1170" s="331" t="s">
        <v>6258</v>
      </c>
      <c r="I1170" s="329" t="s">
        <v>6259</v>
      </c>
      <c r="J1170" s="329" t="s">
        <v>207</v>
      </c>
      <c r="K1170" s="330" t="s">
        <v>262</v>
      </c>
      <c r="L1170" s="330" t="s">
        <v>263</v>
      </c>
      <c r="M1170" s="329" t="s">
        <v>1445</v>
      </c>
      <c r="N1170" s="329" t="s">
        <v>6260</v>
      </c>
    </row>
    <row r="1171" spans="1:14">
      <c r="A1171" s="372">
        <v>11169</v>
      </c>
      <c r="B1171" s="336" t="s">
        <v>5940</v>
      </c>
      <c r="C1171" s="336" t="s">
        <v>5941</v>
      </c>
      <c r="D1171" s="331" t="s">
        <v>5942</v>
      </c>
      <c r="E1171" s="331" t="s">
        <v>5943</v>
      </c>
      <c r="F1171" s="331" t="s">
        <v>6261</v>
      </c>
      <c r="G1171" s="331" t="s">
        <v>147</v>
      </c>
      <c r="H1171" s="331" t="s">
        <v>6262</v>
      </c>
      <c r="I1171" s="329" t="s">
        <v>6263</v>
      </c>
      <c r="J1171" s="329" t="s">
        <v>207</v>
      </c>
      <c r="K1171" s="330" t="s">
        <v>262</v>
      </c>
      <c r="L1171" s="330" t="s">
        <v>263</v>
      </c>
      <c r="M1171" s="329" t="s">
        <v>1886</v>
      </c>
      <c r="N1171" s="329" t="s">
        <v>6264</v>
      </c>
    </row>
    <row r="1172" spans="1:14">
      <c r="A1172" s="372">
        <v>11170</v>
      </c>
      <c r="B1172" s="336" t="s">
        <v>6183</v>
      </c>
      <c r="C1172" s="336" t="s">
        <v>6251</v>
      </c>
      <c r="D1172" s="331" t="s">
        <v>5656</v>
      </c>
      <c r="E1172" s="331" t="s">
        <v>5657</v>
      </c>
      <c r="F1172" s="331" t="s">
        <v>6265</v>
      </c>
      <c r="G1172" s="331" t="s">
        <v>147</v>
      </c>
      <c r="H1172" s="331" t="s">
        <v>6266</v>
      </c>
      <c r="I1172" s="329" t="s">
        <v>6267</v>
      </c>
      <c r="J1172" s="329" t="s">
        <v>207</v>
      </c>
      <c r="K1172" s="330" t="s">
        <v>262</v>
      </c>
      <c r="L1172" s="330" t="s">
        <v>263</v>
      </c>
      <c r="M1172" s="329" t="s">
        <v>6268</v>
      </c>
      <c r="N1172" s="329" t="s">
        <v>6269</v>
      </c>
    </row>
    <row r="1173" spans="1:14">
      <c r="A1173" s="372">
        <v>11171</v>
      </c>
      <c r="B1173" s="336" t="s">
        <v>6270</v>
      </c>
      <c r="C1173" s="336" t="s">
        <v>6271</v>
      </c>
      <c r="D1173" s="331" t="s">
        <v>6272</v>
      </c>
      <c r="E1173" s="331" t="s">
        <v>6273</v>
      </c>
      <c r="F1173" s="331" t="s">
        <v>6274</v>
      </c>
      <c r="G1173" s="331" t="s">
        <v>147</v>
      </c>
      <c r="H1173" s="331" t="s">
        <v>6275</v>
      </c>
      <c r="I1173" s="329" t="s">
        <v>6276</v>
      </c>
      <c r="J1173" s="329" t="s">
        <v>207</v>
      </c>
      <c r="K1173" s="330" t="s">
        <v>262</v>
      </c>
      <c r="L1173" s="330" t="s">
        <v>263</v>
      </c>
      <c r="M1173" s="329" t="s">
        <v>555</v>
      </c>
      <c r="N1173" s="329" t="s">
        <v>6277</v>
      </c>
    </row>
    <row r="1174" spans="1:14">
      <c r="A1174" s="372">
        <v>11172</v>
      </c>
      <c r="B1174" s="336" t="s">
        <v>5797</v>
      </c>
      <c r="C1174" s="336" t="s">
        <v>5798</v>
      </c>
      <c r="D1174" s="331" t="s">
        <v>5799</v>
      </c>
      <c r="E1174" s="331" t="s">
        <v>5927</v>
      </c>
      <c r="F1174" s="331" t="s">
        <v>6278</v>
      </c>
      <c r="G1174" s="331" t="s">
        <v>147</v>
      </c>
      <c r="H1174" s="331" t="s">
        <v>6279</v>
      </c>
      <c r="I1174" s="329" t="s">
        <v>6280</v>
      </c>
      <c r="J1174" s="329" t="s">
        <v>207</v>
      </c>
      <c r="K1174" s="330" t="s">
        <v>262</v>
      </c>
      <c r="L1174" s="330" t="s">
        <v>263</v>
      </c>
      <c r="M1174" s="329" t="s">
        <v>555</v>
      </c>
      <c r="N1174" s="329" t="s">
        <v>6281</v>
      </c>
    </row>
    <row r="1175" spans="1:14">
      <c r="A1175" s="372">
        <v>11173</v>
      </c>
      <c r="B1175" s="336" t="s">
        <v>5797</v>
      </c>
      <c r="C1175" s="336" t="s">
        <v>6128</v>
      </c>
      <c r="D1175" s="331" t="s">
        <v>5799</v>
      </c>
      <c r="E1175" s="331" t="s">
        <v>6282</v>
      </c>
      <c r="F1175" s="331" t="s">
        <v>6283</v>
      </c>
      <c r="G1175" s="331" t="s">
        <v>147</v>
      </c>
      <c r="H1175" s="331" t="s">
        <v>6284</v>
      </c>
      <c r="I1175" s="329" t="s">
        <v>6285</v>
      </c>
      <c r="J1175" s="329" t="s">
        <v>207</v>
      </c>
      <c r="K1175" s="330" t="s">
        <v>262</v>
      </c>
      <c r="L1175" s="330" t="s">
        <v>263</v>
      </c>
      <c r="M1175" s="329" t="s">
        <v>2786</v>
      </c>
      <c r="N1175" s="329" t="s">
        <v>6286</v>
      </c>
    </row>
    <row r="1176" spans="1:14">
      <c r="A1176" s="372">
        <v>11174</v>
      </c>
      <c r="B1176" s="336" t="s">
        <v>5797</v>
      </c>
      <c r="C1176" s="336" t="s">
        <v>6128</v>
      </c>
      <c r="D1176" s="331" t="s">
        <v>5799</v>
      </c>
      <c r="E1176" s="331" t="s">
        <v>6282</v>
      </c>
      <c r="F1176" s="331" t="s">
        <v>6287</v>
      </c>
      <c r="G1176" s="331" t="s">
        <v>147</v>
      </c>
      <c r="H1176" s="331" t="s">
        <v>6288</v>
      </c>
      <c r="I1176" s="329" t="s">
        <v>6289</v>
      </c>
      <c r="J1176" s="329" t="s">
        <v>207</v>
      </c>
      <c r="K1176" s="330" t="s">
        <v>262</v>
      </c>
      <c r="L1176" s="330" t="s">
        <v>263</v>
      </c>
      <c r="M1176" s="329" t="s">
        <v>1439</v>
      </c>
      <c r="N1176" s="329" t="s">
        <v>6290</v>
      </c>
    </row>
    <row r="1177" spans="1:14">
      <c r="A1177" s="372">
        <v>11175</v>
      </c>
      <c r="B1177" s="336" t="s">
        <v>6183</v>
      </c>
      <c r="C1177" s="336" t="s">
        <v>6184</v>
      </c>
      <c r="D1177" s="331" t="s">
        <v>5656</v>
      </c>
      <c r="E1177" s="331" t="s">
        <v>5891</v>
      </c>
      <c r="F1177" s="331" t="s">
        <v>6291</v>
      </c>
      <c r="G1177" s="331" t="s">
        <v>147</v>
      </c>
      <c r="H1177" s="331" t="s">
        <v>6292</v>
      </c>
      <c r="I1177" s="356" t="s">
        <v>6293</v>
      </c>
      <c r="J1177" s="356" t="s">
        <v>207</v>
      </c>
      <c r="K1177" s="330" t="s">
        <v>262</v>
      </c>
      <c r="L1177" s="330" t="s">
        <v>263</v>
      </c>
      <c r="M1177" s="329" t="s">
        <v>6294</v>
      </c>
      <c r="N1177" s="329" t="s">
        <v>6295</v>
      </c>
    </row>
    <row r="1178" spans="1:14">
      <c r="A1178" s="372">
        <v>11176</v>
      </c>
      <c r="B1178" s="336" t="s">
        <v>6183</v>
      </c>
      <c r="C1178" s="336" t="s">
        <v>6184</v>
      </c>
      <c r="D1178" s="331" t="s">
        <v>5656</v>
      </c>
      <c r="E1178" s="331" t="s">
        <v>6296</v>
      </c>
      <c r="F1178" s="331" t="s">
        <v>6297</v>
      </c>
      <c r="G1178" s="331" t="s">
        <v>147</v>
      </c>
      <c r="H1178" s="331" t="s">
        <v>6298</v>
      </c>
      <c r="I1178" s="356" t="s">
        <v>6299</v>
      </c>
      <c r="J1178" s="356" t="s">
        <v>207</v>
      </c>
      <c r="K1178" s="330" t="s">
        <v>262</v>
      </c>
      <c r="L1178" s="330" t="s">
        <v>263</v>
      </c>
      <c r="M1178" s="329" t="s">
        <v>2762</v>
      </c>
      <c r="N1178" s="329" t="s">
        <v>6300</v>
      </c>
    </row>
    <row r="1179" spans="1:14">
      <c r="A1179" s="372">
        <v>11177</v>
      </c>
      <c r="B1179" s="336" t="s">
        <v>5669</v>
      </c>
      <c r="C1179" s="336" t="s">
        <v>5670</v>
      </c>
      <c r="D1179" s="331" t="s">
        <v>5671</v>
      </c>
      <c r="E1179" s="331" t="s">
        <v>5672</v>
      </c>
      <c r="F1179" s="331" t="s">
        <v>6301</v>
      </c>
      <c r="G1179" s="331" t="s">
        <v>147</v>
      </c>
      <c r="H1179" s="331" t="s">
        <v>6302</v>
      </c>
      <c r="I1179" s="356" t="s">
        <v>6303</v>
      </c>
      <c r="J1179" s="356" t="s">
        <v>207</v>
      </c>
      <c r="K1179" s="330" t="s">
        <v>262</v>
      </c>
      <c r="L1179" s="330" t="s">
        <v>263</v>
      </c>
      <c r="M1179" s="329" t="s">
        <v>2843</v>
      </c>
      <c r="N1179" s="329" t="s">
        <v>6304</v>
      </c>
    </row>
    <row r="1180" spans="1:14">
      <c r="A1180" s="372">
        <v>11178</v>
      </c>
      <c r="B1180" s="336" t="s">
        <v>6183</v>
      </c>
      <c r="C1180" s="336" t="s">
        <v>6184</v>
      </c>
      <c r="D1180" s="331" t="s">
        <v>5656</v>
      </c>
      <c r="E1180" s="331" t="s">
        <v>5657</v>
      </c>
      <c r="F1180" s="331" t="s">
        <v>6305</v>
      </c>
      <c r="G1180" s="331" t="s">
        <v>147</v>
      </c>
      <c r="H1180" s="331" t="s">
        <v>6306</v>
      </c>
      <c r="I1180" s="356" t="s">
        <v>6307</v>
      </c>
      <c r="J1180" s="356" t="s">
        <v>207</v>
      </c>
      <c r="K1180" s="330" t="s">
        <v>262</v>
      </c>
      <c r="L1180" s="330" t="s">
        <v>263</v>
      </c>
      <c r="M1180" s="329" t="s">
        <v>1178</v>
      </c>
      <c r="N1180" s="329" t="s">
        <v>6308</v>
      </c>
    </row>
    <row r="1181" spans="1:14">
      <c r="A1181" s="372">
        <v>11179</v>
      </c>
      <c r="B1181" s="336" t="s">
        <v>5831</v>
      </c>
      <c r="C1181" s="336" t="s">
        <v>6309</v>
      </c>
      <c r="D1181" s="331" t="s">
        <v>6310</v>
      </c>
      <c r="E1181" s="331" t="s">
        <v>6311</v>
      </c>
      <c r="F1181" s="331" t="s">
        <v>6312</v>
      </c>
      <c r="G1181" s="331" t="s">
        <v>147</v>
      </c>
      <c r="H1181" s="331" t="s">
        <v>6313</v>
      </c>
      <c r="I1181" s="356" t="s">
        <v>6314</v>
      </c>
      <c r="J1181" s="356" t="s">
        <v>207</v>
      </c>
      <c r="K1181" s="330" t="s">
        <v>262</v>
      </c>
      <c r="L1181" s="330" t="s">
        <v>263</v>
      </c>
      <c r="M1181" s="329" t="s">
        <v>535</v>
      </c>
      <c r="N1181" s="329" t="s">
        <v>6315</v>
      </c>
    </row>
    <row r="1182" spans="1:14">
      <c r="A1182" s="372">
        <v>11180</v>
      </c>
      <c r="B1182" s="336" t="s">
        <v>5789</v>
      </c>
      <c r="C1182" s="336" t="s">
        <v>5790</v>
      </c>
      <c r="D1182" s="331" t="s">
        <v>5791</v>
      </c>
      <c r="E1182" s="331" t="s">
        <v>5792</v>
      </c>
      <c r="F1182" s="331" t="s">
        <v>6316</v>
      </c>
      <c r="G1182" s="331" t="s">
        <v>147</v>
      </c>
      <c r="H1182" s="331" t="s">
        <v>6317</v>
      </c>
      <c r="I1182" s="356" t="s">
        <v>6318</v>
      </c>
      <c r="J1182" s="356" t="s">
        <v>207</v>
      </c>
      <c r="K1182" s="330" t="s">
        <v>262</v>
      </c>
      <c r="L1182" s="330" t="s">
        <v>263</v>
      </c>
      <c r="M1182" s="329" t="s">
        <v>555</v>
      </c>
      <c r="N1182" s="329" t="s">
        <v>6319</v>
      </c>
    </row>
    <row r="1183" spans="1:14">
      <c r="A1183" s="372">
        <v>11181</v>
      </c>
      <c r="B1183" s="336" t="s">
        <v>5669</v>
      </c>
      <c r="C1183" s="336" t="s">
        <v>5670</v>
      </c>
      <c r="D1183" s="331" t="s">
        <v>5671</v>
      </c>
      <c r="E1183" s="331" t="s">
        <v>5672</v>
      </c>
      <c r="F1183" s="331" t="s">
        <v>6320</v>
      </c>
      <c r="G1183" s="331" t="s">
        <v>147</v>
      </c>
      <c r="H1183" s="331" t="s">
        <v>6321</v>
      </c>
      <c r="I1183" s="356" t="s">
        <v>6322</v>
      </c>
      <c r="J1183" s="356" t="s">
        <v>207</v>
      </c>
      <c r="K1183" s="330" t="s">
        <v>262</v>
      </c>
      <c r="L1183" s="330" t="s">
        <v>263</v>
      </c>
      <c r="M1183" s="329" t="s">
        <v>944</v>
      </c>
      <c r="N1183" s="329" t="s">
        <v>6323</v>
      </c>
    </row>
    <row r="1184" spans="1:14">
      <c r="A1184" s="372">
        <v>11182</v>
      </c>
      <c r="B1184" s="336" t="s">
        <v>6324</v>
      </c>
      <c r="C1184" s="336" t="s">
        <v>6325</v>
      </c>
      <c r="D1184" s="331" t="s">
        <v>6326</v>
      </c>
      <c r="E1184" s="331" t="s">
        <v>6327</v>
      </c>
      <c r="F1184" s="331" t="s">
        <v>6328</v>
      </c>
      <c r="G1184" s="331" t="s">
        <v>147</v>
      </c>
      <c r="H1184" s="331" t="s">
        <v>6329</v>
      </c>
      <c r="I1184" s="356" t="s">
        <v>6330</v>
      </c>
      <c r="J1184" s="356" t="s">
        <v>207</v>
      </c>
      <c r="K1184" s="330" t="s">
        <v>262</v>
      </c>
      <c r="L1184" s="330" t="s">
        <v>263</v>
      </c>
      <c r="M1184" s="329" t="s">
        <v>1442</v>
      </c>
      <c r="N1184" s="329" t="s">
        <v>6331</v>
      </c>
    </row>
    <row r="1185" spans="1:14">
      <c r="A1185" s="372">
        <v>11183</v>
      </c>
      <c r="B1185" s="336" t="s">
        <v>6332</v>
      </c>
      <c r="C1185" s="336" t="s">
        <v>6333</v>
      </c>
      <c r="D1185" s="331" t="s">
        <v>1661</v>
      </c>
      <c r="E1185" s="331" t="s">
        <v>6334</v>
      </c>
      <c r="F1185" s="331" t="s">
        <v>6335</v>
      </c>
      <c r="G1185" s="331" t="s">
        <v>147</v>
      </c>
      <c r="H1185" s="331" t="s">
        <v>6336</v>
      </c>
      <c r="I1185" s="356" t="s">
        <v>6337</v>
      </c>
      <c r="J1185" s="356" t="s">
        <v>207</v>
      </c>
      <c r="K1185" s="330" t="s">
        <v>205</v>
      </c>
      <c r="L1185" s="330" t="s">
        <v>206</v>
      </c>
      <c r="M1185" s="329" t="s">
        <v>1661</v>
      </c>
      <c r="N1185" s="329" t="s">
        <v>6334</v>
      </c>
    </row>
    <row r="1186" spans="1:14">
      <c r="A1186" s="372">
        <v>11184</v>
      </c>
      <c r="B1186" s="336" t="s">
        <v>6338</v>
      </c>
      <c r="C1186" s="336" t="s">
        <v>6339</v>
      </c>
      <c r="D1186" s="331" t="s">
        <v>2166</v>
      </c>
      <c r="E1186" s="331" t="s">
        <v>6340</v>
      </c>
      <c r="F1186" s="331" t="s">
        <v>6341</v>
      </c>
      <c r="G1186" s="331" t="s">
        <v>24</v>
      </c>
      <c r="H1186" s="331" t="s">
        <v>1878</v>
      </c>
      <c r="I1186" s="356" t="s">
        <v>6342</v>
      </c>
      <c r="J1186" s="356" t="s">
        <v>207</v>
      </c>
      <c r="K1186" s="330" t="s">
        <v>205</v>
      </c>
      <c r="L1186" s="330" t="s">
        <v>206</v>
      </c>
      <c r="M1186" s="329" t="s">
        <v>1880</v>
      </c>
      <c r="N1186" s="329" t="s">
        <v>1879</v>
      </c>
    </row>
    <row r="1187" spans="1:14">
      <c r="A1187" s="372">
        <v>11185</v>
      </c>
      <c r="B1187" s="336" t="s">
        <v>6343</v>
      </c>
      <c r="C1187" s="336" t="s">
        <v>6344</v>
      </c>
      <c r="D1187" s="331" t="s">
        <v>6345</v>
      </c>
      <c r="E1187" s="331" t="s">
        <v>6346</v>
      </c>
      <c r="F1187" s="331" t="s">
        <v>6347</v>
      </c>
      <c r="G1187" s="331" t="s">
        <v>147</v>
      </c>
      <c r="H1187" s="331" t="s">
        <v>6348</v>
      </c>
      <c r="I1187" s="356" t="s">
        <v>6349</v>
      </c>
      <c r="J1187" s="356" t="s">
        <v>207</v>
      </c>
      <c r="K1187" s="330" t="s">
        <v>205</v>
      </c>
      <c r="L1187" s="330" t="s">
        <v>206</v>
      </c>
      <c r="M1187" s="329" t="s">
        <v>1664</v>
      </c>
      <c r="N1187" s="329" t="s">
        <v>6350</v>
      </c>
    </row>
    <row r="1188" spans="1:14">
      <c r="A1188" s="372">
        <v>11186</v>
      </c>
      <c r="B1188" s="336" t="s">
        <v>2304</v>
      </c>
      <c r="C1188" s="336"/>
      <c r="D1188" s="331" t="s">
        <v>6351</v>
      </c>
      <c r="E1188" s="331" t="s">
        <v>6352</v>
      </c>
      <c r="F1188" s="331" t="s">
        <v>6353</v>
      </c>
      <c r="G1188" s="331" t="s">
        <v>147</v>
      </c>
      <c r="H1188" s="331" t="s">
        <v>6354</v>
      </c>
      <c r="I1188" s="356" t="s">
        <v>6355</v>
      </c>
      <c r="J1188" s="356" t="s">
        <v>207</v>
      </c>
      <c r="K1188" s="330" t="s">
        <v>205</v>
      </c>
      <c r="L1188" s="330" t="s">
        <v>206</v>
      </c>
      <c r="M1188" s="329" t="s">
        <v>6351</v>
      </c>
      <c r="N1188" s="329" t="s">
        <v>6352</v>
      </c>
    </row>
    <row r="1189" spans="1:14">
      <c r="A1189" s="372">
        <v>11187</v>
      </c>
      <c r="B1189" s="336" t="s">
        <v>6356</v>
      </c>
      <c r="C1189" s="336" t="s">
        <v>6357</v>
      </c>
      <c r="D1189" s="331" t="s">
        <v>6358</v>
      </c>
      <c r="E1189" s="331" t="s">
        <v>6359</v>
      </c>
      <c r="F1189" s="331" t="s">
        <v>6360</v>
      </c>
      <c r="G1189" s="331" t="s">
        <v>147</v>
      </c>
      <c r="H1189" s="331" t="s">
        <v>6361</v>
      </c>
      <c r="I1189" s="356" t="s">
        <v>6362</v>
      </c>
      <c r="J1189" s="356" t="s">
        <v>207</v>
      </c>
      <c r="K1189" s="330" t="s">
        <v>205</v>
      </c>
      <c r="L1189" s="330" t="s">
        <v>206</v>
      </c>
      <c r="M1189" s="329" t="s">
        <v>510</v>
      </c>
      <c r="N1189" s="329" t="s">
        <v>6363</v>
      </c>
    </row>
    <row r="1190" spans="1:14">
      <c r="A1190" s="372">
        <v>11188</v>
      </c>
      <c r="B1190" s="336" t="s">
        <v>6356</v>
      </c>
      <c r="C1190" s="336" t="s">
        <v>6357</v>
      </c>
      <c r="D1190" s="331" t="s">
        <v>6358</v>
      </c>
      <c r="E1190" s="331" t="s">
        <v>6359</v>
      </c>
      <c r="F1190" s="331" t="s">
        <v>6364</v>
      </c>
      <c r="G1190" s="331" t="s">
        <v>147</v>
      </c>
      <c r="H1190" s="331" t="s">
        <v>6365</v>
      </c>
      <c r="I1190" s="356" t="s">
        <v>6366</v>
      </c>
      <c r="J1190" s="356" t="s">
        <v>207</v>
      </c>
      <c r="K1190" s="330" t="s">
        <v>205</v>
      </c>
      <c r="L1190" s="330" t="s">
        <v>206</v>
      </c>
      <c r="M1190" s="329" t="s">
        <v>1661</v>
      </c>
      <c r="N1190" s="329" t="s">
        <v>6367</v>
      </c>
    </row>
    <row r="1191" spans="1:14">
      <c r="A1191" s="372">
        <v>11189</v>
      </c>
      <c r="B1191" s="336" t="s">
        <v>6368</v>
      </c>
      <c r="C1191" s="336" t="s">
        <v>6369</v>
      </c>
      <c r="D1191" s="331" t="s">
        <v>423</v>
      </c>
      <c r="E1191" s="331" t="s">
        <v>6370</v>
      </c>
      <c r="F1191" s="331" t="s">
        <v>6371</v>
      </c>
      <c r="G1191" s="331" t="s">
        <v>147</v>
      </c>
      <c r="H1191" s="331" t="s">
        <v>6372</v>
      </c>
      <c r="I1191" s="356" t="s">
        <v>6373</v>
      </c>
      <c r="J1191" s="356" t="s">
        <v>207</v>
      </c>
      <c r="K1191" s="330" t="s">
        <v>217</v>
      </c>
      <c r="L1191" s="330" t="s">
        <v>416</v>
      </c>
      <c r="M1191" s="329" t="s">
        <v>423</v>
      </c>
      <c r="N1191" s="329" t="s">
        <v>6370</v>
      </c>
    </row>
    <row r="1192" spans="1:14">
      <c r="A1192" s="372">
        <v>11190</v>
      </c>
      <c r="B1192" s="336" t="s">
        <v>6374</v>
      </c>
      <c r="C1192" s="336" t="s">
        <v>6375</v>
      </c>
      <c r="D1192" s="331" t="s">
        <v>6376</v>
      </c>
      <c r="E1192" s="331" t="s">
        <v>6377</v>
      </c>
      <c r="F1192" s="331" t="s">
        <v>6378</v>
      </c>
      <c r="G1192" s="331" t="s">
        <v>147</v>
      </c>
      <c r="H1192" s="331" t="s">
        <v>6379</v>
      </c>
      <c r="I1192" s="356" t="s">
        <v>6380</v>
      </c>
      <c r="J1192" s="356" t="s">
        <v>207</v>
      </c>
      <c r="K1192" s="330" t="s">
        <v>217</v>
      </c>
      <c r="L1192" s="330" t="s">
        <v>416</v>
      </c>
      <c r="M1192" s="329" t="s">
        <v>839</v>
      </c>
      <c r="N1192" s="329" t="s">
        <v>6381</v>
      </c>
    </row>
    <row r="1193" spans="1:14">
      <c r="A1193" s="372">
        <v>11191</v>
      </c>
      <c r="B1193" s="336" t="s">
        <v>2304</v>
      </c>
      <c r="C1193" s="336"/>
      <c r="D1193" s="331" t="s">
        <v>475</v>
      </c>
      <c r="E1193" s="331" t="s">
        <v>6382</v>
      </c>
      <c r="F1193" s="331" t="s">
        <v>6383</v>
      </c>
      <c r="G1193" s="331" t="s">
        <v>147</v>
      </c>
      <c r="H1193" s="331" t="s">
        <v>6384</v>
      </c>
      <c r="I1193" s="356" t="s">
        <v>6385</v>
      </c>
      <c r="J1193" s="356" t="s">
        <v>207</v>
      </c>
      <c r="K1193" s="330" t="s">
        <v>217</v>
      </c>
      <c r="L1193" s="330" t="s">
        <v>416</v>
      </c>
      <c r="M1193" s="329" t="s">
        <v>475</v>
      </c>
      <c r="N1193" s="329" t="s">
        <v>6382</v>
      </c>
    </row>
    <row r="1194" spans="1:14">
      <c r="A1194" s="372">
        <v>11192</v>
      </c>
      <c r="B1194" s="336" t="s">
        <v>6386</v>
      </c>
      <c r="C1194" s="336" t="s">
        <v>6387</v>
      </c>
      <c r="D1194" s="331" t="s">
        <v>2581</v>
      </c>
      <c r="E1194" s="331" t="s">
        <v>4099</v>
      </c>
      <c r="F1194" s="331" t="s">
        <v>6388</v>
      </c>
      <c r="G1194" s="331" t="s">
        <v>147</v>
      </c>
      <c r="H1194" s="331" t="s">
        <v>6389</v>
      </c>
      <c r="I1194" s="356" t="s">
        <v>6390</v>
      </c>
      <c r="J1194" s="356" t="s">
        <v>207</v>
      </c>
      <c r="K1194" s="330" t="s">
        <v>217</v>
      </c>
      <c r="L1194" s="330" t="s">
        <v>416</v>
      </c>
      <c r="M1194" s="329" t="s">
        <v>425</v>
      </c>
      <c r="N1194" s="329" t="s">
        <v>6391</v>
      </c>
    </row>
    <row r="1195" spans="1:14">
      <c r="A1195" s="372">
        <v>11193</v>
      </c>
      <c r="B1195" s="336" t="s">
        <v>6392</v>
      </c>
      <c r="C1195" s="336" t="s">
        <v>6393</v>
      </c>
      <c r="D1195" s="331" t="s">
        <v>6394</v>
      </c>
      <c r="E1195" s="331" t="s">
        <v>6395</v>
      </c>
      <c r="F1195" s="331" t="s">
        <v>6396</v>
      </c>
      <c r="G1195" s="331" t="s">
        <v>147</v>
      </c>
      <c r="H1195" s="331" t="s">
        <v>6397</v>
      </c>
      <c r="I1195" s="356" t="s">
        <v>6398</v>
      </c>
      <c r="J1195" s="356" t="s">
        <v>207</v>
      </c>
      <c r="K1195" s="330" t="s">
        <v>217</v>
      </c>
      <c r="L1195" s="330" t="s">
        <v>416</v>
      </c>
      <c r="M1195" s="329" t="s">
        <v>839</v>
      </c>
      <c r="N1195" s="329" t="s">
        <v>6399</v>
      </c>
    </row>
    <row r="1196" spans="1:14">
      <c r="A1196" s="372">
        <v>11194</v>
      </c>
      <c r="B1196" s="336" t="s">
        <v>6400</v>
      </c>
      <c r="C1196" s="336" t="s">
        <v>6401</v>
      </c>
      <c r="D1196" s="331" t="s">
        <v>475</v>
      </c>
      <c r="E1196" s="331" t="s">
        <v>6402</v>
      </c>
      <c r="F1196" s="331" t="s">
        <v>6403</v>
      </c>
      <c r="G1196" s="331" t="s">
        <v>147</v>
      </c>
      <c r="H1196" s="331" t="s">
        <v>6400</v>
      </c>
      <c r="I1196" s="356" t="s">
        <v>6401</v>
      </c>
      <c r="J1196" s="356" t="s">
        <v>207</v>
      </c>
      <c r="K1196" s="330" t="s">
        <v>217</v>
      </c>
      <c r="L1196" s="330" t="s">
        <v>416</v>
      </c>
      <c r="M1196" s="329" t="s">
        <v>475</v>
      </c>
      <c r="N1196" s="329" t="s">
        <v>6402</v>
      </c>
    </row>
    <row r="1197" spans="1:14">
      <c r="A1197" s="372">
        <v>11195</v>
      </c>
      <c r="B1197" s="336" t="s">
        <v>6404</v>
      </c>
      <c r="C1197" s="336" t="s">
        <v>6405</v>
      </c>
      <c r="D1197" s="331" t="s">
        <v>6406</v>
      </c>
      <c r="E1197" s="331" t="s">
        <v>6407</v>
      </c>
      <c r="F1197" s="331" t="s">
        <v>6408</v>
      </c>
      <c r="G1197" s="331" t="s">
        <v>147</v>
      </c>
      <c r="H1197" s="331" t="s">
        <v>6409</v>
      </c>
      <c r="I1197" s="356" t="s">
        <v>6410</v>
      </c>
      <c r="J1197" s="356" t="s">
        <v>207</v>
      </c>
      <c r="K1197" s="330" t="s">
        <v>217</v>
      </c>
      <c r="L1197" s="330" t="s">
        <v>416</v>
      </c>
      <c r="M1197" s="329" t="s">
        <v>1667</v>
      </c>
      <c r="N1197" s="329" t="s">
        <v>6411</v>
      </c>
    </row>
    <row r="1198" spans="1:14">
      <c r="A1198" s="372">
        <v>11196</v>
      </c>
      <c r="B1198" s="336" t="s">
        <v>6404</v>
      </c>
      <c r="C1198" s="336" t="s">
        <v>6405</v>
      </c>
      <c r="D1198" s="331" t="s">
        <v>6406</v>
      </c>
      <c r="E1198" s="331" t="s">
        <v>6407</v>
      </c>
      <c r="F1198" s="331" t="s">
        <v>6412</v>
      </c>
      <c r="G1198" s="331" t="s">
        <v>147</v>
      </c>
      <c r="H1198" s="331" t="s">
        <v>6413</v>
      </c>
      <c r="I1198" s="356" t="s">
        <v>6414</v>
      </c>
      <c r="J1198" s="356" t="s">
        <v>207</v>
      </c>
      <c r="K1198" s="330" t="s">
        <v>217</v>
      </c>
      <c r="L1198" s="330" t="s">
        <v>416</v>
      </c>
      <c r="M1198" s="329" t="s">
        <v>887</v>
      </c>
      <c r="N1198" s="329" t="s">
        <v>6415</v>
      </c>
    </row>
    <row r="1199" spans="1:14">
      <c r="A1199" s="372">
        <v>11197</v>
      </c>
      <c r="B1199" s="336" t="s">
        <v>5966</v>
      </c>
      <c r="C1199" s="336" t="s">
        <v>5967</v>
      </c>
      <c r="D1199" s="331" t="s">
        <v>5968</v>
      </c>
      <c r="E1199" s="331" t="s">
        <v>5969</v>
      </c>
      <c r="F1199" s="331" t="s">
        <v>6416</v>
      </c>
      <c r="G1199" s="331" t="s">
        <v>147</v>
      </c>
      <c r="H1199" s="331" t="s">
        <v>6417</v>
      </c>
      <c r="I1199" s="356" t="s">
        <v>6418</v>
      </c>
      <c r="J1199" s="356" t="s">
        <v>207</v>
      </c>
      <c r="K1199" s="357" t="s">
        <v>217</v>
      </c>
      <c r="L1199" s="357" t="s">
        <v>416</v>
      </c>
      <c r="M1199" s="336" t="s">
        <v>839</v>
      </c>
      <c r="N1199" s="336" t="s">
        <v>6419</v>
      </c>
    </row>
    <row r="1200" spans="1:14">
      <c r="A1200" s="372">
        <v>11198</v>
      </c>
      <c r="B1200" s="336" t="s">
        <v>6420</v>
      </c>
      <c r="C1200" s="336" t="s">
        <v>6421</v>
      </c>
      <c r="D1200" s="331" t="s">
        <v>6422</v>
      </c>
      <c r="E1200" s="331" t="s">
        <v>6423</v>
      </c>
      <c r="F1200" s="331" t="s">
        <v>6424</v>
      </c>
      <c r="G1200" s="331" t="s">
        <v>147</v>
      </c>
      <c r="H1200" s="331" t="s">
        <v>6425</v>
      </c>
      <c r="I1200" s="356" t="s">
        <v>6426</v>
      </c>
      <c r="J1200" s="356" t="s">
        <v>207</v>
      </c>
      <c r="K1200" s="330" t="s">
        <v>217</v>
      </c>
      <c r="L1200" s="330" t="s">
        <v>416</v>
      </c>
      <c r="M1200" s="329" t="s">
        <v>839</v>
      </c>
      <c r="N1200" s="329" t="s">
        <v>6427</v>
      </c>
    </row>
    <row r="1201" spans="1:14">
      <c r="A1201" s="372">
        <v>11199</v>
      </c>
      <c r="B1201" s="336" t="s">
        <v>6428</v>
      </c>
      <c r="C1201" s="336" t="s">
        <v>6429</v>
      </c>
      <c r="D1201" s="331" t="s">
        <v>6430</v>
      </c>
      <c r="E1201" s="331" t="s">
        <v>6431</v>
      </c>
      <c r="F1201" s="331" t="s">
        <v>6432</v>
      </c>
      <c r="G1201" s="331" t="s">
        <v>147</v>
      </c>
      <c r="H1201" s="331" t="s">
        <v>6433</v>
      </c>
      <c r="I1201" s="356" t="s">
        <v>6434</v>
      </c>
      <c r="J1201" s="356" t="s">
        <v>207</v>
      </c>
      <c r="K1201" s="330" t="s">
        <v>217</v>
      </c>
      <c r="L1201" s="330" t="s">
        <v>403</v>
      </c>
      <c r="M1201" s="329" t="s">
        <v>6430</v>
      </c>
      <c r="N1201" s="329" t="s">
        <v>6431</v>
      </c>
    </row>
    <row r="1202" spans="1:14">
      <c r="A1202" s="372">
        <v>11200</v>
      </c>
      <c r="B1202" s="336" t="s">
        <v>6435</v>
      </c>
      <c r="C1202" s="336" t="s">
        <v>6436</v>
      </c>
      <c r="D1202" s="331" t="s">
        <v>845</v>
      </c>
      <c r="E1202" s="331" t="s">
        <v>6437</v>
      </c>
      <c r="F1202" s="331" t="s">
        <v>6438</v>
      </c>
      <c r="G1202" s="331" t="s">
        <v>147</v>
      </c>
      <c r="H1202" s="331" t="s">
        <v>6439</v>
      </c>
      <c r="I1202" s="356" t="s">
        <v>6440</v>
      </c>
      <c r="J1202" s="356" t="s">
        <v>207</v>
      </c>
      <c r="K1202" s="330" t="s">
        <v>217</v>
      </c>
      <c r="L1202" s="330" t="s">
        <v>403</v>
      </c>
      <c r="M1202" s="329" t="s">
        <v>845</v>
      </c>
      <c r="N1202" s="329" t="s">
        <v>6437</v>
      </c>
    </row>
    <row r="1203" spans="1:14">
      <c r="A1203" s="372">
        <v>11201</v>
      </c>
      <c r="B1203" s="336" t="s">
        <v>6435</v>
      </c>
      <c r="C1203" s="336" t="s">
        <v>6436</v>
      </c>
      <c r="D1203" s="331" t="s">
        <v>3016</v>
      </c>
      <c r="E1203" s="331" t="s">
        <v>6441</v>
      </c>
      <c r="F1203" s="331" t="s">
        <v>6442</v>
      </c>
      <c r="G1203" s="331" t="s">
        <v>147</v>
      </c>
      <c r="H1203" s="331" t="s">
        <v>6443</v>
      </c>
      <c r="I1203" s="356" t="s">
        <v>6444</v>
      </c>
      <c r="J1203" s="356" t="s">
        <v>207</v>
      </c>
      <c r="K1203" s="330" t="s">
        <v>217</v>
      </c>
      <c r="L1203" s="330" t="s">
        <v>403</v>
      </c>
      <c r="M1203" s="329" t="s">
        <v>3016</v>
      </c>
      <c r="N1203" s="329" t="s">
        <v>6441</v>
      </c>
    </row>
    <row r="1204" spans="1:14">
      <c r="A1204" s="372">
        <v>11202</v>
      </c>
      <c r="B1204" s="336" t="s">
        <v>6445</v>
      </c>
      <c r="C1204" s="336" t="s">
        <v>6446</v>
      </c>
      <c r="D1204" s="331" t="s">
        <v>809</v>
      </c>
      <c r="E1204" s="331" t="s">
        <v>6447</v>
      </c>
      <c r="F1204" s="331" t="s">
        <v>6448</v>
      </c>
      <c r="G1204" s="331" t="s">
        <v>147</v>
      </c>
      <c r="H1204" s="331" t="s">
        <v>6449</v>
      </c>
      <c r="I1204" s="356" t="s">
        <v>6450</v>
      </c>
      <c r="J1204" s="356" t="s">
        <v>207</v>
      </c>
      <c r="K1204" s="330" t="s">
        <v>217</v>
      </c>
      <c r="L1204" s="330" t="s">
        <v>403</v>
      </c>
      <c r="M1204" s="329" t="s">
        <v>809</v>
      </c>
      <c r="N1204" s="329" t="s">
        <v>6447</v>
      </c>
    </row>
    <row r="1205" spans="1:14">
      <c r="A1205" s="372">
        <v>11203</v>
      </c>
      <c r="B1205" s="336" t="s">
        <v>6445</v>
      </c>
      <c r="C1205" s="336" t="s">
        <v>6451</v>
      </c>
      <c r="D1205" s="331" t="s">
        <v>6452</v>
      </c>
      <c r="E1205" s="331" t="s">
        <v>6453</v>
      </c>
      <c r="F1205" s="331" t="s">
        <v>6454</v>
      </c>
      <c r="G1205" s="331" t="s">
        <v>147</v>
      </c>
      <c r="H1205" s="331" t="s">
        <v>6455</v>
      </c>
      <c r="I1205" s="356" t="s">
        <v>6456</v>
      </c>
      <c r="J1205" s="356" t="s">
        <v>207</v>
      </c>
      <c r="K1205" s="330" t="s">
        <v>217</v>
      </c>
      <c r="L1205" s="330" t="s">
        <v>403</v>
      </c>
      <c r="M1205" s="329" t="s">
        <v>3028</v>
      </c>
      <c r="N1205" s="329" t="s">
        <v>6457</v>
      </c>
    </row>
    <row r="1206" spans="1:14">
      <c r="A1206" s="372">
        <v>11204</v>
      </c>
      <c r="B1206" s="336" t="s">
        <v>2304</v>
      </c>
      <c r="C1206" s="336"/>
      <c r="D1206" s="331" t="s">
        <v>1466</v>
      </c>
      <c r="E1206" s="331" t="s">
        <v>4851</v>
      </c>
      <c r="F1206" s="331" t="s">
        <v>6458</v>
      </c>
      <c r="G1206" s="331" t="s">
        <v>147</v>
      </c>
      <c r="H1206" s="331" t="s">
        <v>6459</v>
      </c>
      <c r="I1206" s="356" t="s">
        <v>6460</v>
      </c>
      <c r="J1206" s="356" t="s">
        <v>207</v>
      </c>
      <c r="K1206" s="330" t="s">
        <v>366</v>
      </c>
      <c r="L1206" s="330" t="s">
        <v>367</v>
      </c>
      <c r="M1206" s="329" t="s">
        <v>1466</v>
      </c>
      <c r="N1206" s="329" t="s">
        <v>4851</v>
      </c>
    </row>
    <row r="1207" spans="1:14">
      <c r="A1207" s="372">
        <v>11205</v>
      </c>
      <c r="B1207" s="336" t="s">
        <v>6461</v>
      </c>
      <c r="C1207" s="336" t="s">
        <v>6462</v>
      </c>
      <c r="D1207" s="331" t="s">
        <v>6463</v>
      </c>
      <c r="E1207" s="331" t="s">
        <v>6464</v>
      </c>
      <c r="F1207" s="331" t="s">
        <v>6465</v>
      </c>
      <c r="G1207" s="331" t="s">
        <v>147</v>
      </c>
      <c r="H1207" s="331" t="s">
        <v>6466</v>
      </c>
      <c r="I1207" s="356" t="s">
        <v>6467</v>
      </c>
      <c r="J1207" s="356" t="s">
        <v>207</v>
      </c>
      <c r="K1207" s="330" t="s">
        <v>366</v>
      </c>
      <c r="L1207" s="330" t="s">
        <v>367</v>
      </c>
      <c r="M1207" s="329" t="s">
        <v>6463</v>
      </c>
      <c r="N1207" s="329" t="s">
        <v>6464</v>
      </c>
    </row>
    <row r="1208" spans="1:14">
      <c r="A1208" s="372">
        <v>11206</v>
      </c>
      <c r="B1208" s="336" t="s">
        <v>2304</v>
      </c>
      <c r="C1208" s="336"/>
      <c r="D1208" s="331" t="s">
        <v>4799</v>
      </c>
      <c r="E1208" s="331" t="s">
        <v>6468</v>
      </c>
      <c r="F1208" s="331" t="s">
        <v>6469</v>
      </c>
      <c r="G1208" s="331" t="s">
        <v>147</v>
      </c>
      <c r="H1208" s="331" t="s">
        <v>6470</v>
      </c>
      <c r="I1208" s="356" t="s">
        <v>6471</v>
      </c>
      <c r="J1208" s="356" t="s">
        <v>207</v>
      </c>
      <c r="K1208" s="330" t="s">
        <v>366</v>
      </c>
      <c r="L1208" s="330" t="s">
        <v>367</v>
      </c>
      <c r="M1208" s="329" t="s">
        <v>4799</v>
      </c>
      <c r="N1208" s="329" t="s">
        <v>6468</v>
      </c>
    </row>
    <row r="1209" spans="1:14">
      <c r="A1209" s="372">
        <v>11207</v>
      </c>
      <c r="B1209" s="336" t="s">
        <v>2304</v>
      </c>
      <c r="C1209" s="336"/>
      <c r="D1209" s="331" t="s">
        <v>6472</v>
      </c>
      <c r="E1209" s="331" t="s">
        <v>6473</v>
      </c>
      <c r="F1209" s="331" t="s">
        <v>6474</v>
      </c>
      <c r="G1209" s="331" t="s">
        <v>147</v>
      </c>
      <c r="H1209" s="331" t="s">
        <v>6475</v>
      </c>
      <c r="I1209" s="356" t="s">
        <v>6476</v>
      </c>
      <c r="J1209" s="356" t="s">
        <v>207</v>
      </c>
      <c r="K1209" s="330" t="s">
        <v>366</v>
      </c>
      <c r="L1209" s="330" t="s">
        <v>367</v>
      </c>
      <c r="M1209" s="329" t="s">
        <v>6472</v>
      </c>
      <c r="N1209" s="329" t="s">
        <v>6473</v>
      </c>
    </row>
    <row r="1210" spans="1:14">
      <c r="A1210" s="372">
        <v>11208</v>
      </c>
      <c r="B1210" s="336" t="s">
        <v>6392</v>
      </c>
      <c r="C1210" s="336" t="s">
        <v>6477</v>
      </c>
      <c r="D1210" s="331" t="s">
        <v>6394</v>
      </c>
      <c r="E1210" s="331" t="s">
        <v>6478</v>
      </c>
      <c r="F1210" s="331" t="s">
        <v>6479</v>
      </c>
      <c r="G1210" s="331" t="s">
        <v>147</v>
      </c>
      <c r="H1210" s="331" t="s">
        <v>6480</v>
      </c>
      <c r="I1210" s="356" t="s">
        <v>6481</v>
      </c>
      <c r="J1210" s="356" t="s">
        <v>207</v>
      </c>
      <c r="K1210" s="330" t="s">
        <v>366</v>
      </c>
      <c r="L1210" s="330" t="s">
        <v>367</v>
      </c>
      <c r="M1210" s="329" t="s">
        <v>489</v>
      </c>
      <c r="N1210" s="329" t="s">
        <v>6482</v>
      </c>
    </row>
    <row r="1211" spans="1:14">
      <c r="A1211" s="372">
        <v>11209</v>
      </c>
      <c r="B1211" s="336" t="s">
        <v>6483</v>
      </c>
      <c r="C1211" s="336" t="s">
        <v>6484</v>
      </c>
      <c r="D1211" s="331" t="s">
        <v>5656</v>
      </c>
      <c r="E1211" s="331" t="s">
        <v>5657</v>
      </c>
      <c r="F1211" s="331" t="s">
        <v>6485</v>
      </c>
      <c r="G1211" s="331" t="s">
        <v>147</v>
      </c>
      <c r="H1211" s="331" t="s">
        <v>6486</v>
      </c>
      <c r="I1211" s="356" t="s">
        <v>6487</v>
      </c>
      <c r="J1211" s="356" t="s">
        <v>207</v>
      </c>
      <c r="K1211" s="330" t="s">
        <v>366</v>
      </c>
      <c r="L1211" s="330" t="s">
        <v>367</v>
      </c>
      <c r="M1211" s="329" t="s">
        <v>489</v>
      </c>
      <c r="N1211" s="329" t="s">
        <v>6488</v>
      </c>
    </row>
    <row r="1212" spans="1:14">
      <c r="A1212" s="372">
        <v>11210</v>
      </c>
      <c r="B1212" s="336" t="s">
        <v>2304</v>
      </c>
      <c r="C1212" s="336"/>
      <c r="D1212" s="331" t="s">
        <v>3144</v>
      </c>
      <c r="E1212" s="331" t="s">
        <v>6489</v>
      </c>
      <c r="F1212" s="331" t="s">
        <v>6490</v>
      </c>
      <c r="G1212" s="331" t="s">
        <v>147</v>
      </c>
      <c r="H1212" s="331" t="s">
        <v>6491</v>
      </c>
      <c r="I1212" s="356" t="s">
        <v>6492</v>
      </c>
      <c r="J1212" s="356" t="s">
        <v>207</v>
      </c>
      <c r="K1212" s="330" t="s">
        <v>366</v>
      </c>
      <c r="L1212" s="330" t="s">
        <v>367</v>
      </c>
      <c r="M1212" s="329" t="s">
        <v>3144</v>
      </c>
      <c r="N1212" s="329" t="s">
        <v>6489</v>
      </c>
    </row>
    <row r="1213" spans="1:14">
      <c r="A1213" s="372">
        <v>11211</v>
      </c>
      <c r="B1213" s="336" t="s">
        <v>6386</v>
      </c>
      <c r="C1213" s="336" t="s">
        <v>6493</v>
      </c>
      <c r="D1213" s="331" t="s">
        <v>3171</v>
      </c>
      <c r="E1213" s="331" t="s">
        <v>6494</v>
      </c>
      <c r="F1213" s="331" t="s">
        <v>6495</v>
      </c>
      <c r="G1213" s="331" t="s">
        <v>147</v>
      </c>
      <c r="H1213" s="331" t="s">
        <v>6496</v>
      </c>
      <c r="I1213" s="356" t="s">
        <v>6497</v>
      </c>
      <c r="J1213" s="356" t="s">
        <v>207</v>
      </c>
      <c r="K1213" s="330" t="s">
        <v>366</v>
      </c>
      <c r="L1213" s="330" t="s">
        <v>367</v>
      </c>
      <c r="M1213" s="329" t="s">
        <v>3171</v>
      </c>
      <c r="N1213" s="329" t="s">
        <v>6494</v>
      </c>
    </row>
    <row r="1214" spans="1:14">
      <c r="A1214" s="372">
        <v>11212</v>
      </c>
      <c r="B1214" s="336" t="s">
        <v>6483</v>
      </c>
      <c r="C1214" s="336" t="s">
        <v>6484</v>
      </c>
      <c r="D1214" s="331" t="s">
        <v>5656</v>
      </c>
      <c r="E1214" s="331" t="s">
        <v>5657</v>
      </c>
      <c r="F1214" s="331" t="s">
        <v>6498</v>
      </c>
      <c r="G1214" s="331" t="s">
        <v>147</v>
      </c>
      <c r="H1214" s="331" t="s">
        <v>6499</v>
      </c>
      <c r="I1214" s="358" t="s">
        <v>6500</v>
      </c>
      <c r="J1214" s="358" t="s">
        <v>207</v>
      </c>
      <c r="K1214" s="330" t="s">
        <v>366</v>
      </c>
      <c r="L1214" s="330" t="s">
        <v>367</v>
      </c>
      <c r="M1214" s="329" t="s">
        <v>1241</v>
      </c>
      <c r="N1214" s="329" t="s">
        <v>6501</v>
      </c>
    </row>
    <row r="1215" spans="1:14">
      <c r="A1215" s="372">
        <v>11213</v>
      </c>
      <c r="B1215" s="336" t="s">
        <v>6483</v>
      </c>
      <c r="C1215" s="336" t="s">
        <v>6484</v>
      </c>
      <c r="D1215" s="331" t="s">
        <v>5656</v>
      </c>
      <c r="E1215" s="331" t="s">
        <v>5657</v>
      </c>
      <c r="F1215" s="331" t="s">
        <v>6502</v>
      </c>
      <c r="G1215" s="331" t="s">
        <v>147</v>
      </c>
      <c r="H1215" s="331" t="s">
        <v>6503</v>
      </c>
      <c r="I1215" s="358" t="s">
        <v>6504</v>
      </c>
      <c r="J1215" s="358" t="s">
        <v>207</v>
      </c>
      <c r="K1215" s="330" t="s">
        <v>366</v>
      </c>
      <c r="L1215" s="330" t="s">
        <v>367</v>
      </c>
      <c r="M1215" s="329" t="s">
        <v>378</v>
      </c>
      <c r="N1215" s="329" t="s">
        <v>6505</v>
      </c>
    </row>
    <row r="1216" spans="1:14">
      <c r="A1216" s="372">
        <v>11214</v>
      </c>
      <c r="B1216" s="336" t="s">
        <v>6483</v>
      </c>
      <c r="C1216" s="336" t="s">
        <v>6484</v>
      </c>
      <c r="D1216" s="331" t="s">
        <v>5656</v>
      </c>
      <c r="E1216" s="331" t="s">
        <v>5657</v>
      </c>
      <c r="F1216" s="331" t="s">
        <v>6506</v>
      </c>
      <c r="G1216" s="331" t="s">
        <v>147</v>
      </c>
      <c r="H1216" s="331" t="s">
        <v>6507</v>
      </c>
      <c r="I1216" s="358" t="s">
        <v>6508</v>
      </c>
      <c r="J1216" s="358" t="s">
        <v>207</v>
      </c>
      <c r="K1216" s="330" t="s">
        <v>366</v>
      </c>
      <c r="L1216" s="330" t="s">
        <v>367</v>
      </c>
      <c r="M1216" s="329" t="s">
        <v>865</v>
      </c>
      <c r="N1216" s="329" t="s">
        <v>6509</v>
      </c>
    </row>
    <row r="1217" spans="1:14">
      <c r="A1217" s="372">
        <v>11215</v>
      </c>
      <c r="B1217" s="336" t="s">
        <v>6510</v>
      </c>
      <c r="C1217" s="336" t="s">
        <v>6511</v>
      </c>
      <c r="D1217" s="331" t="s">
        <v>6512</v>
      </c>
      <c r="E1217" s="331" t="s">
        <v>6513</v>
      </c>
      <c r="F1217" s="331" t="s">
        <v>6514</v>
      </c>
      <c r="G1217" s="331" t="s">
        <v>147</v>
      </c>
      <c r="H1217" s="331" t="s">
        <v>6510</v>
      </c>
      <c r="I1217" s="358" t="s">
        <v>6511</v>
      </c>
      <c r="J1217" s="358" t="s">
        <v>207</v>
      </c>
      <c r="K1217" s="330" t="s">
        <v>366</v>
      </c>
      <c r="L1217" s="330" t="s">
        <v>367</v>
      </c>
      <c r="M1217" s="329" t="s">
        <v>6512</v>
      </c>
      <c r="N1217" s="329" t="s">
        <v>6513</v>
      </c>
    </row>
    <row r="1218" spans="1:14">
      <c r="A1218" s="372">
        <v>11216</v>
      </c>
      <c r="B1218" s="336" t="s">
        <v>6510</v>
      </c>
      <c r="C1218" s="336" t="s">
        <v>6511</v>
      </c>
      <c r="D1218" s="331" t="s">
        <v>6512</v>
      </c>
      <c r="E1218" s="331" t="s">
        <v>6513</v>
      </c>
      <c r="F1218" s="331" t="s">
        <v>6515</v>
      </c>
      <c r="G1218" s="331" t="s">
        <v>147</v>
      </c>
      <c r="H1218" s="331" t="s">
        <v>6516</v>
      </c>
      <c r="I1218" s="358" t="s">
        <v>6517</v>
      </c>
      <c r="J1218" s="358" t="s">
        <v>207</v>
      </c>
      <c r="K1218" s="330" t="s">
        <v>366</v>
      </c>
      <c r="L1218" s="330" t="s">
        <v>367</v>
      </c>
      <c r="M1218" s="329" t="s">
        <v>369</v>
      </c>
      <c r="N1218" s="329" t="s">
        <v>6518</v>
      </c>
    </row>
    <row r="1219" spans="1:14">
      <c r="A1219" s="372">
        <v>11217</v>
      </c>
      <c r="B1219" s="336" t="s">
        <v>6519</v>
      </c>
      <c r="C1219" s="336" t="s">
        <v>6520</v>
      </c>
      <c r="D1219" s="331" t="s">
        <v>6521</v>
      </c>
      <c r="E1219" s="331" t="s">
        <v>6522</v>
      </c>
      <c r="F1219" s="331" t="s">
        <v>6523</v>
      </c>
      <c r="G1219" s="331" t="s">
        <v>147</v>
      </c>
      <c r="H1219" s="331" t="s">
        <v>6524</v>
      </c>
      <c r="I1219" s="358" t="s">
        <v>6525</v>
      </c>
      <c r="J1219" s="358" t="s">
        <v>207</v>
      </c>
      <c r="K1219" s="330" t="s">
        <v>366</v>
      </c>
      <c r="L1219" s="330" t="s">
        <v>367</v>
      </c>
      <c r="M1219" s="329" t="s">
        <v>1466</v>
      </c>
      <c r="N1219" s="329" t="s">
        <v>6526</v>
      </c>
    </row>
    <row r="1220" spans="1:14">
      <c r="A1220" s="372">
        <v>11218</v>
      </c>
      <c r="B1220" s="336" t="s">
        <v>6483</v>
      </c>
      <c r="C1220" s="336" t="s">
        <v>6527</v>
      </c>
      <c r="D1220" s="331" t="s">
        <v>5656</v>
      </c>
      <c r="E1220" s="331" t="s">
        <v>5657</v>
      </c>
      <c r="F1220" s="331" t="s">
        <v>6528</v>
      </c>
      <c r="G1220" s="331" t="s">
        <v>147</v>
      </c>
      <c r="H1220" s="331" t="s">
        <v>6529</v>
      </c>
      <c r="I1220" s="358" t="s">
        <v>6530</v>
      </c>
      <c r="J1220" s="358" t="s">
        <v>207</v>
      </c>
      <c r="K1220" s="330" t="s">
        <v>366</v>
      </c>
      <c r="L1220" s="330" t="s">
        <v>367</v>
      </c>
      <c r="M1220" s="329" t="s">
        <v>3097</v>
      </c>
      <c r="N1220" s="329" t="s">
        <v>6531</v>
      </c>
    </row>
    <row r="1221" spans="1:14">
      <c r="A1221" s="372">
        <v>11219</v>
      </c>
      <c r="B1221" s="336" t="s">
        <v>5966</v>
      </c>
      <c r="C1221" s="336" t="s">
        <v>5967</v>
      </c>
      <c r="D1221" s="331" t="s">
        <v>5968</v>
      </c>
      <c r="E1221" s="331" t="s">
        <v>5969</v>
      </c>
      <c r="F1221" s="331" t="s">
        <v>6532</v>
      </c>
      <c r="G1221" s="331" t="s">
        <v>147</v>
      </c>
      <c r="H1221" s="331" t="s">
        <v>6533</v>
      </c>
      <c r="I1221" s="358" t="s">
        <v>6534</v>
      </c>
      <c r="J1221" s="358" t="s">
        <v>207</v>
      </c>
      <c r="K1221" s="330" t="s">
        <v>366</v>
      </c>
      <c r="L1221" s="330" t="s">
        <v>367</v>
      </c>
      <c r="M1221" s="329" t="s">
        <v>4795</v>
      </c>
      <c r="N1221" s="329" t="s">
        <v>6535</v>
      </c>
    </row>
    <row r="1222" spans="1:14">
      <c r="A1222" s="372">
        <v>11220</v>
      </c>
      <c r="B1222" s="336" t="s">
        <v>6404</v>
      </c>
      <c r="C1222" s="336" t="s">
        <v>6405</v>
      </c>
      <c r="D1222" s="331" t="s">
        <v>6406</v>
      </c>
      <c r="E1222" s="331" t="s">
        <v>6407</v>
      </c>
      <c r="F1222" s="331" t="s">
        <v>6536</v>
      </c>
      <c r="G1222" s="331" t="s">
        <v>147</v>
      </c>
      <c r="H1222" s="331" t="s">
        <v>6537</v>
      </c>
      <c r="I1222" s="358" t="s">
        <v>6538</v>
      </c>
      <c r="J1222" s="358" t="s">
        <v>207</v>
      </c>
      <c r="K1222" s="330" t="s">
        <v>366</v>
      </c>
      <c r="L1222" s="330" t="s">
        <v>367</v>
      </c>
      <c r="M1222" s="329" t="s">
        <v>1259</v>
      </c>
      <c r="N1222" s="329" t="s">
        <v>6539</v>
      </c>
    </row>
    <row r="1223" spans="1:14">
      <c r="A1223" s="372">
        <v>11221</v>
      </c>
      <c r="B1223" s="336" t="s">
        <v>6540</v>
      </c>
      <c r="C1223" s="336" t="s">
        <v>6541</v>
      </c>
      <c r="D1223" s="331" t="s">
        <v>6542</v>
      </c>
      <c r="E1223" s="331" t="s">
        <v>6543</v>
      </c>
      <c r="F1223" s="331" t="s">
        <v>6544</v>
      </c>
      <c r="G1223" s="331" t="s">
        <v>147</v>
      </c>
      <c r="H1223" s="331" t="s">
        <v>6545</v>
      </c>
      <c r="I1223" s="358" t="s">
        <v>6546</v>
      </c>
      <c r="J1223" s="358" t="s">
        <v>207</v>
      </c>
      <c r="K1223" s="330" t="s">
        <v>366</v>
      </c>
      <c r="L1223" s="330" t="s">
        <v>367</v>
      </c>
      <c r="M1223" s="329" t="s">
        <v>369</v>
      </c>
      <c r="N1223" s="329" t="s">
        <v>6547</v>
      </c>
    </row>
    <row r="1224" spans="1:14">
      <c r="A1224" s="372">
        <v>11222</v>
      </c>
      <c r="B1224" s="336" t="s">
        <v>6540</v>
      </c>
      <c r="C1224" s="336" t="s">
        <v>6541</v>
      </c>
      <c r="D1224" s="331" t="s">
        <v>6542</v>
      </c>
      <c r="E1224" s="331" t="s">
        <v>6543</v>
      </c>
      <c r="F1224" s="331" t="s">
        <v>6548</v>
      </c>
      <c r="G1224" s="331" t="s">
        <v>147</v>
      </c>
      <c r="H1224" s="331" t="s">
        <v>6549</v>
      </c>
      <c r="I1224" s="358" t="s">
        <v>6550</v>
      </c>
      <c r="J1224" s="358" t="s">
        <v>207</v>
      </c>
      <c r="K1224" s="330" t="s">
        <v>366</v>
      </c>
      <c r="L1224" s="330" t="s">
        <v>367</v>
      </c>
      <c r="M1224" s="329" t="s">
        <v>1247</v>
      </c>
      <c r="N1224" s="329" t="s">
        <v>6551</v>
      </c>
    </row>
    <row r="1225" spans="1:14">
      <c r="A1225" s="372">
        <v>11223</v>
      </c>
      <c r="B1225" s="336" t="s">
        <v>6552</v>
      </c>
      <c r="C1225" s="336" t="s">
        <v>6553</v>
      </c>
      <c r="D1225" s="331" t="s">
        <v>6554</v>
      </c>
      <c r="E1225" s="331" t="s">
        <v>6555</v>
      </c>
      <c r="F1225" s="331" t="s">
        <v>6556</v>
      </c>
      <c r="G1225" s="331" t="s">
        <v>147</v>
      </c>
      <c r="H1225" s="331" t="s">
        <v>6557</v>
      </c>
      <c r="I1225" s="358" t="s">
        <v>6558</v>
      </c>
      <c r="J1225" s="358" t="s">
        <v>207</v>
      </c>
      <c r="K1225" s="330" t="s">
        <v>366</v>
      </c>
      <c r="L1225" s="330" t="s">
        <v>367</v>
      </c>
      <c r="M1225" s="329" t="s">
        <v>466</v>
      </c>
      <c r="N1225" s="329" t="s">
        <v>6559</v>
      </c>
    </row>
    <row r="1226" spans="1:14">
      <c r="A1226" s="372">
        <v>11224</v>
      </c>
      <c r="B1226" s="336" t="s">
        <v>6560</v>
      </c>
      <c r="C1226" s="336" t="s">
        <v>6561</v>
      </c>
      <c r="D1226" s="331" t="s">
        <v>6562</v>
      </c>
      <c r="E1226" s="331" t="s">
        <v>6563</v>
      </c>
      <c r="F1226" s="331" t="s">
        <v>6564</v>
      </c>
      <c r="G1226" s="331" t="s">
        <v>147</v>
      </c>
      <c r="H1226" s="331" t="s">
        <v>6565</v>
      </c>
      <c r="I1226" s="358" t="s">
        <v>6566</v>
      </c>
      <c r="J1226" s="358" t="s">
        <v>207</v>
      </c>
      <c r="K1226" s="330" t="s">
        <v>366</v>
      </c>
      <c r="L1226" s="330" t="s">
        <v>367</v>
      </c>
      <c r="M1226" s="329" t="s">
        <v>369</v>
      </c>
      <c r="N1226" s="329" t="s">
        <v>6567</v>
      </c>
    </row>
    <row r="1227" spans="1:14">
      <c r="A1227" s="372">
        <v>11225</v>
      </c>
      <c r="B1227" s="336" t="s">
        <v>2304</v>
      </c>
      <c r="C1227" s="336"/>
      <c r="D1227" s="331" t="s">
        <v>6568</v>
      </c>
      <c r="E1227" s="331" t="s">
        <v>6569</v>
      </c>
      <c r="F1227" s="331" t="s">
        <v>6570</v>
      </c>
      <c r="G1227" s="331" t="s">
        <v>147</v>
      </c>
      <c r="H1227" s="331" t="s">
        <v>6571</v>
      </c>
      <c r="I1227" s="358" t="s">
        <v>6572</v>
      </c>
      <c r="J1227" s="358" t="s">
        <v>207</v>
      </c>
      <c r="K1227" s="330" t="s">
        <v>205</v>
      </c>
      <c r="L1227" s="330" t="s">
        <v>382</v>
      </c>
      <c r="M1227" s="329" t="s">
        <v>6568</v>
      </c>
      <c r="N1227" s="329" t="s">
        <v>6569</v>
      </c>
    </row>
    <row r="1228" spans="1:14">
      <c r="A1228" s="372">
        <v>11226</v>
      </c>
      <c r="B1228" s="336" t="s">
        <v>6573</v>
      </c>
      <c r="C1228" s="336" t="s">
        <v>6574</v>
      </c>
      <c r="D1228" s="331" t="s">
        <v>897</v>
      </c>
      <c r="E1228" s="331" t="s">
        <v>6575</v>
      </c>
      <c r="F1228" s="331" t="s">
        <v>6576</v>
      </c>
      <c r="G1228" s="331" t="s">
        <v>147</v>
      </c>
      <c r="H1228" s="331" t="s">
        <v>6577</v>
      </c>
      <c r="I1228" s="358" t="s">
        <v>6578</v>
      </c>
      <c r="J1228" s="358" t="s">
        <v>207</v>
      </c>
      <c r="K1228" s="330" t="s">
        <v>205</v>
      </c>
      <c r="L1228" s="330" t="s">
        <v>382</v>
      </c>
      <c r="M1228" s="329" t="s">
        <v>897</v>
      </c>
      <c r="N1228" s="329" t="s">
        <v>6575</v>
      </c>
    </row>
    <row r="1229" spans="1:14">
      <c r="A1229" s="372">
        <v>11227</v>
      </c>
      <c r="B1229" s="336" t="s">
        <v>2304</v>
      </c>
      <c r="C1229" s="336"/>
      <c r="D1229" s="331" t="s">
        <v>4885</v>
      </c>
      <c r="E1229" s="331" t="s">
        <v>6579</v>
      </c>
      <c r="F1229" s="331" t="s">
        <v>6580</v>
      </c>
      <c r="G1229" s="331" t="s">
        <v>147</v>
      </c>
      <c r="H1229" s="331" t="s">
        <v>6581</v>
      </c>
      <c r="I1229" s="358" t="s">
        <v>6582</v>
      </c>
      <c r="J1229" s="358" t="s">
        <v>207</v>
      </c>
      <c r="K1229" s="330" t="s">
        <v>205</v>
      </c>
      <c r="L1229" s="330" t="s">
        <v>382</v>
      </c>
      <c r="M1229" s="329" t="s">
        <v>4885</v>
      </c>
      <c r="N1229" s="329" t="s">
        <v>6579</v>
      </c>
    </row>
    <row r="1230" spans="1:14">
      <c r="A1230" s="372">
        <v>11228</v>
      </c>
      <c r="B1230" s="336" t="s">
        <v>6583</v>
      </c>
      <c r="C1230" s="336" t="s">
        <v>6584</v>
      </c>
      <c r="D1230" s="331" t="s">
        <v>897</v>
      </c>
      <c r="E1230" s="331" t="s">
        <v>6585</v>
      </c>
      <c r="F1230" s="331" t="s">
        <v>6586</v>
      </c>
      <c r="G1230" s="331" t="s">
        <v>147</v>
      </c>
      <c r="H1230" s="331" t="s">
        <v>6587</v>
      </c>
      <c r="I1230" s="358" t="s">
        <v>6588</v>
      </c>
      <c r="J1230" s="358" t="s">
        <v>207</v>
      </c>
      <c r="K1230" s="330" t="s">
        <v>205</v>
      </c>
      <c r="L1230" s="330" t="s">
        <v>382</v>
      </c>
      <c r="M1230" s="329" t="s">
        <v>897</v>
      </c>
      <c r="N1230" s="329" t="s">
        <v>6585</v>
      </c>
    </row>
    <row r="1231" spans="1:14">
      <c r="A1231" s="372">
        <v>11229</v>
      </c>
      <c r="B1231" s="336" t="s">
        <v>6589</v>
      </c>
      <c r="C1231" s="336" t="s">
        <v>6590</v>
      </c>
      <c r="D1231" s="331" t="s">
        <v>6591</v>
      </c>
      <c r="E1231" s="331" t="s">
        <v>6592</v>
      </c>
      <c r="F1231" s="331" t="s">
        <v>6593</v>
      </c>
      <c r="G1231" s="331" t="s">
        <v>147</v>
      </c>
      <c r="H1231" s="331" t="s">
        <v>6594</v>
      </c>
      <c r="I1231" s="358" t="s">
        <v>6595</v>
      </c>
      <c r="J1231" s="358" t="s">
        <v>207</v>
      </c>
      <c r="K1231" s="330" t="s">
        <v>205</v>
      </c>
      <c r="L1231" s="330" t="s">
        <v>382</v>
      </c>
      <c r="M1231" s="329" t="s">
        <v>6596</v>
      </c>
      <c r="N1231" s="329" t="s">
        <v>6597</v>
      </c>
    </row>
    <row r="1232" spans="1:14">
      <c r="A1232" s="372">
        <v>11230</v>
      </c>
      <c r="B1232" s="336" t="s">
        <v>6598</v>
      </c>
      <c r="C1232" s="336" t="s">
        <v>6599</v>
      </c>
      <c r="D1232" s="331" t="s">
        <v>1475</v>
      </c>
      <c r="E1232" s="331" t="s">
        <v>6600</v>
      </c>
      <c r="F1232" s="331" t="s">
        <v>6601</v>
      </c>
      <c r="G1232" s="331" t="s">
        <v>147</v>
      </c>
      <c r="H1232" s="331" t="s">
        <v>6602</v>
      </c>
      <c r="I1232" s="358" t="s">
        <v>6603</v>
      </c>
      <c r="J1232" s="358" t="s">
        <v>207</v>
      </c>
      <c r="K1232" s="330" t="s">
        <v>205</v>
      </c>
      <c r="L1232" s="330" t="s">
        <v>382</v>
      </c>
      <c r="M1232" s="329" t="s">
        <v>1475</v>
      </c>
      <c r="N1232" s="329" t="s">
        <v>6600</v>
      </c>
    </row>
    <row r="1233" spans="1:14">
      <c r="A1233" s="372">
        <v>11231</v>
      </c>
      <c r="B1233" s="336" t="s">
        <v>6604</v>
      </c>
      <c r="C1233" s="336" t="s">
        <v>6605</v>
      </c>
      <c r="D1233" s="331" t="s">
        <v>897</v>
      </c>
      <c r="E1233" s="331" t="s">
        <v>6606</v>
      </c>
      <c r="F1233" s="331" t="s">
        <v>6607</v>
      </c>
      <c r="G1233" s="331" t="s">
        <v>147</v>
      </c>
      <c r="H1233" s="331" t="s">
        <v>6608</v>
      </c>
      <c r="I1233" s="358" t="s">
        <v>6609</v>
      </c>
      <c r="J1233" s="358" t="s">
        <v>207</v>
      </c>
      <c r="K1233" s="330" t="s">
        <v>205</v>
      </c>
      <c r="L1233" s="330" t="s">
        <v>382</v>
      </c>
      <c r="M1233" s="329" t="s">
        <v>897</v>
      </c>
      <c r="N1233" s="329" t="s">
        <v>6606</v>
      </c>
    </row>
    <row r="1234" spans="1:14">
      <c r="A1234" s="372">
        <v>11232</v>
      </c>
      <c r="B1234" s="336" t="s">
        <v>6610</v>
      </c>
      <c r="C1234" s="336" t="s">
        <v>6611</v>
      </c>
      <c r="D1234" s="331" t="s">
        <v>6612</v>
      </c>
      <c r="E1234" s="331" t="s">
        <v>6613</v>
      </c>
      <c r="F1234" s="331" t="s">
        <v>6614</v>
      </c>
      <c r="G1234" s="331" t="s">
        <v>147</v>
      </c>
      <c r="H1234" s="331" t="s">
        <v>6615</v>
      </c>
      <c r="I1234" s="358" t="s">
        <v>6616</v>
      </c>
      <c r="J1234" s="358" t="s">
        <v>207</v>
      </c>
      <c r="K1234" s="330" t="s">
        <v>205</v>
      </c>
      <c r="L1234" s="330" t="s">
        <v>382</v>
      </c>
      <c r="M1234" s="329" t="s">
        <v>899</v>
      </c>
      <c r="N1234" s="329" t="s">
        <v>6613</v>
      </c>
    </row>
    <row r="1235" spans="1:14">
      <c r="A1235" s="372">
        <v>11233</v>
      </c>
      <c r="B1235" s="336" t="s">
        <v>2304</v>
      </c>
      <c r="C1235" s="336"/>
      <c r="D1235" s="331" t="s">
        <v>1480</v>
      </c>
      <c r="E1235" s="331" t="s">
        <v>6617</v>
      </c>
      <c r="F1235" s="331" t="s">
        <v>6618</v>
      </c>
      <c r="G1235" s="331" t="s">
        <v>147</v>
      </c>
      <c r="H1235" s="331" t="s">
        <v>6619</v>
      </c>
      <c r="I1235" s="358" t="s">
        <v>6620</v>
      </c>
      <c r="J1235" s="358" t="s">
        <v>207</v>
      </c>
      <c r="K1235" s="330" t="s">
        <v>205</v>
      </c>
      <c r="L1235" s="330" t="s">
        <v>382</v>
      </c>
      <c r="M1235" s="329" t="s">
        <v>1480</v>
      </c>
      <c r="N1235" s="329" t="s">
        <v>6617</v>
      </c>
    </row>
    <row r="1236" spans="1:14">
      <c r="A1236" s="372">
        <v>11234</v>
      </c>
      <c r="B1236" s="336" t="s">
        <v>6604</v>
      </c>
      <c r="C1236" s="336" t="s">
        <v>6621</v>
      </c>
      <c r="D1236" s="331" t="s">
        <v>897</v>
      </c>
      <c r="E1236" s="331" t="s">
        <v>6622</v>
      </c>
      <c r="F1236" s="331" t="s">
        <v>6623</v>
      </c>
      <c r="G1236" s="331" t="s">
        <v>147</v>
      </c>
      <c r="H1236" s="331" t="s">
        <v>6624</v>
      </c>
      <c r="I1236" s="358" t="s">
        <v>6625</v>
      </c>
      <c r="J1236" s="358" t="s">
        <v>207</v>
      </c>
      <c r="K1236" s="330" t="s">
        <v>205</v>
      </c>
      <c r="L1236" s="330" t="s">
        <v>382</v>
      </c>
      <c r="M1236" s="329" t="s">
        <v>398</v>
      </c>
      <c r="N1236" s="329" t="s">
        <v>6626</v>
      </c>
    </row>
    <row r="1237" spans="1:14">
      <c r="A1237" s="372">
        <v>11235</v>
      </c>
      <c r="B1237" s="336" t="s">
        <v>6627</v>
      </c>
      <c r="C1237" s="336" t="s">
        <v>6628</v>
      </c>
      <c r="D1237" s="331" t="s">
        <v>495</v>
      </c>
      <c r="E1237" s="331" t="s">
        <v>6629</v>
      </c>
      <c r="F1237" s="331" t="s">
        <v>6630</v>
      </c>
      <c r="G1237" s="331" t="s">
        <v>147</v>
      </c>
      <c r="H1237" s="331" t="s">
        <v>6627</v>
      </c>
      <c r="I1237" s="358" t="s">
        <v>6628</v>
      </c>
      <c r="J1237" s="358" t="s">
        <v>207</v>
      </c>
      <c r="K1237" s="330" t="s">
        <v>205</v>
      </c>
      <c r="L1237" s="330" t="s">
        <v>382</v>
      </c>
      <c r="M1237" s="329" t="s">
        <v>495</v>
      </c>
      <c r="N1237" s="329" t="s">
        <v>6629</v>
      </c>
    </row>
    <row r="1238" spans="1:14">
      <c r="A1238" s="372">
        <v>11236</v>
      </c>
      <c r="B1238" s="336" t="s">
        <v>6631</v>
      </c>
      <c r="C1238" s="336" t="s">
        <v>6632</v>
      </c>
      <c r="D1238" s="331" t="s">
        <v>6633</v>
      </c>
      <c r="E1238" s="331" t="s">
        <v>6634</v>
      </c>
      <c r="F1238" s="331" t="s">
        <v>6635</v>
      </c>
      <c r="G1238" s="331" t="s">
        <v>147</v>
      </c>
      <c r="H1238" s="331" t="s">
        <v>6631</v>
      </c>
      <c r="I1238" s="358" t="s">
        <v>6632</v>
      </c>
      <c r="J1238" s="358" t="s">
        <v>207</v>
      </c>
      <c r="K1238" s="330" t="s">
        <v>205</v>
      </c>
      <c r="L1238" s="330" t="s">
        <v>382</v>
      </c>
      <c r="M1238" s="329" t="s">
        <v>6633</v>
      </c>
      <c r="N1238" s="329" t="s">
        <v>6634</v>
      </c>
    </row>
    <row r="1239" spans="1:14">
      <c r="A1239" s="372">
        <v>11237</v>
      </c>
      <c r="B1239" s="336" t="s">
        <v>6636</v>
      </c>
      <c r="C1239" s="336" t="s">
        <v>6637</v>
      </c>
      <c r="D1239" s="331" t="s">
        <v>4929</v>
      </c>
      <c r="E1239" s="331" t="s">
        <v>6638</v>
      </c>
      <c r="F1239" s="331" t="s">
        <v>6639</v>
      </c>
      <c r="G1239" s="331" t="s">
        <v>147</v>
      </c>
      <c r="H1239" s="331" t="s">
        <v>6640</v>
      </c>
      <c r="I1239" s="358" t="s">
        <v>6641</v>
      </c>
      <c r="J1239" s="358" t="s">
        <v>207</v>
      </c>
      <c r="K1239" s="330" t="s">
        <v>205</v>
      </c>
      <c r="L1239" s="330" t="s">
        <v>382</v>
      </c>
      <c r="M1239" s="329" t="s">
        <v>4929</v>
      </c>
      <c r="N1239" s="329" t="s">
        <v>6642</v>
      </c>
    </row>
    <row r="1240" spans="1:14">
      <c r="A1240" s="372">
        <v>11238</v>
      </c>
      <c r="B1240" s="336" t="s">
        <v>6636</v>
      </c>
      <c r="C1240" s="336" t="s">
        <v>6637</v>
      </c>
      <c r="D1240" s="331" t="s">
        <v>4929</v>
      </c>
      <c r="E1240" s="331" t="s">
        <v>6643</v>
      </c>
      <c r="F1240" s="331" t="s">
        <v>6644</v>
      </c>
      <c r="G1240" s="331" t="s">
        <v>147</v>
      </c>
      <c r="H1240" s="331" t="s">
        <v>6640</v>
      </c>
      <c r="I1240" s="358" t="s">
        <v>6645</v>
      </c>
      <c r="J1240" s="358" t="s">
        <v>207</v>
      </c>
      <c r="K1240" s="330" t="s">
        <v>205</v>
      </c>
      <c r="L1240" s="330" t="s">
        <v>382</v>
      </c>
      <c r="M1240" s="329" t="s">
        <v>4929</v>
      </c>
      <c r="N1240" s="329" t="s">
        <v>6638</v>
      </c>
    </row>
    <row r="1241" spans="1:14">
      <c r="A1241" s="372">
        <v>11239</v>
      </c>
      <c r="B1241" s="336" t="s">
        <v>2304</v>
      </c>
      <c r="C1241" s="336"/>
      <c r="D1241" s="331" t="s">
        <v>897</v>
      </c>
      <c r="E1241" s="331" t="s">
        <v>6646</v>
      </c>
      <c r="F1241" s="331" t="s">
        <v>6647</v>
      </c>
      <c r="G1241" s="331" t="s">
        <v>147</v>
      </c>
      <c r="H1241" s="331" t="s">
        <v>6648</v>
      </c>
      <c r="I1241" s="358" t="s">
        <v>6649</v>
      </c>
      <c r="J1241" s="358" t="s">
        <v>207</v>
      </c>
      <c r="K1241" s="330" t="s">
        <v>205</v>
      </c>
      <c r="L1241" s="330" t="s">
        <v>382</v>
      </c>
      <c r="M1241" s="329" t="s">
        <v>897</v>
      </c>
      <c r="N1241" s="329" t="s">
        <v>6646</v>
      </c>
    </row>
    <row r="1242" spans="1:14">
      <c r="A1242" s="372">
        <v>11240</v>
      </c>
      <c r="B1242" s="336" t="s">
        <v>6650</v>
      </c>
      <c r="C1242" s="336" t="s">
        <v>6651</v>
      </c>
      <c r="D1242" s="331" t="s">
        <v>2581</v>
      </c>
      <c r="E1242" s="331" t="s">
        <v>4099</v>
      </c>
      <c r="F1242" s="331" t="s">
        <v>6652</v>
      </c>
      <c r="G1242" s="331" t="s">
        <v>147</v>
      </c>
      <c r="H1242" s="331" t="s">
        <v>6653</v>
      </c>
      <c r="I1242" s="358" t="s">
        <v>6654</v>
      </c>
      <c r="J1242" s="358" t="s">
        <v>207</v>
      </c>
      <c r="K1242" s="330" t="s">
        <v>205</v>
      </c>
      <c r="L1242" s="330" t="s">
        <v>382</v>
      </c>
      <c r="M1242" s="329" t="s">
        <v>899</v>
      </c>
      <c r="N1242" s="329" t="s">
        <v>6655</v>
      </c>
    </row>
    <row r="1243" spans="1:14">
      <c r="A1243" s="372">
        <v>11241</v>
      </c>
      <c r="B1243" s="336" t="s">
        <v>6656</v>
      </c>
      <c r="C1243" s="336" t="s">
        <v>6657</v>
      </c>
      <c r="D1243" s="331" t="s">
        <v>463</v>
      </c>
      <c r="E1243" s="331" t="s">
        <v>6658</v>
      </c>
      <c r="F1243" s="331" t="s">
        <v>6659</v>
      </c>
      <c r="G1243" s="331" t="s">
        <v>147</v>
      </c>
      <c r="H1243" s="331" t="s">
        <v>6660</v>
      </c>
      <c r="I1243" s="358" t="s">
        <v>6661</v>
      </c>
      <c r="J1243" s="358" t="s">
        <v>207</v>
      </c>
      <c r="K1243" s="330" t="s">
        <v>205</v>
      </c>
      <c r="L1243" s="330" t="s">
        <v>382</v>
      </c>
      <c r="M1243" s="329" t="s">
        <v>463</v>
      </c>
      <c r="N1243" s="329" t="s">
        <v>6658</v>
      </c>
    </row>
    <row r="1244" spans="1:14">
      <c r="A1244" s="372">
        <v>11242</v>
      </c>
      <c r="B1244" s="336" t="s">
        <v>6662</v>
      </c>
      <c r="C1244" s="336" t="s">
        <v>6663</v>
      </c>
      <c r="D1244" s="331" t="s">
        <v>897</v>
      </c>
      <c r="E1244" s="331" t="s">
        <v>6622</v>
      </c>
      <c r="F1244" s="331" t="s">
        <v>6664</v>
      </c>
      <c r="G1244" s="331" t="s">
        <v>147</v>
      </c>
      <c r="H1244" s="331" t="s">
        <v>6665</v>
      </c>
      <c r="I1244" s="358" t="s">
        <v>6666</v>
      </c>
      <c r="J1244" s="358" t="s">
        <v>207</v>
      </c>
      <c r="K1244" s="330" t="s">
        <v>205</v>
      </c>
      <c r="L1244" s="330" t="s">
        <v>382</v>
      </c>
      <c r="M1244" s="329" t="s">
        <v>897</v>
      </c>
      <c r="N1244" s="329" t="s">
        <v>6667</v>
      </c>
    </row>
    <row r="1245" spans="1:14">
      <c r="A1245" s="372">
        <v>11243</v>
      </c>
      <c r="B1245" s="336" t="s">
        <v>6668</v>
      </c>
      <c r="C1245" s="336" t="s">
        <v>6669</v>
      </c>
      <c r="D1245" s="331" t="s">
        <v>6670</v>
      </c>
      <c r="E1245" s="331" t="s">
        <v>6671</v>
      </c>
      <c r="F1245" s="331" t="s">
        <v>6672</v>
      </c>
      <c r="G1245" s="331" t="s">
        <v>147</v>
      </c>
      <c r="H1245" s="331" t="s">
        <v>6668</v>
      </c>
      <c r="I1245" s="358" t="s">
        <v>6669</v>
      </c>
      <c r="J1245" s="358" t="s">
        <v>207</v>
      </c>
      <c r="K1245" s="330" t="s">
        <v>205</v>
      </c>
      <c r="L1245" s="330" t="s">
        <v>382</v>
      </c>
      <c r="M1245" s="329" t="s">
        <v>6670</v>
      </c>
      <c r="N1245" s="329" t="s">
        <v>6671</v>
      </c>
    </row>
    <row r="1246" spans="1:14">
      <c r="A1246" s="372">
        <v>11244</v>
      </c>
      <c r="B1246" s="336" t="s">
        <v>5797</v>
      </c>
      <c r="C1246" s="336" t="s">
        <v>6128</v>
      </c>
      <c r="D1246" s="331" t="s">
        <v>5799</v>
      </c>
      <c r="E1246" s="331" t="s">
        <v>6282</v>
      </c>
      <c r="F1246" s="331" t="s">
        <v>6673</v>
      </c>
      <c r="G1246" s="331" t="s">
        <v>147</v>
      </c>
      <c r="H1246" s="331" t="s">
        <v>6674</v>
      </c>
      <c r="I1246" s="358" t="s">
        <v>6675</v>
      </c>
      <c r="J1246" s="358" t="s">
        <v>207</v>
      </c>
      <c r="K1246" s="330" t="s">
        <v>205</v>
      </c>
      <c r="L1246" s="330" t="s">
        <v>382</v>
      </c>
      <c r="M1246" s="329" t="s">
        <v>910</v>
      </c>
      <c r="N1246" s="329" t="s">
        <v>6676</v>
      </c>
    </row>
    <row r="1247" spans="1:14">
      <c r="A1247" s="372">
        <v>11245</v>
      </c>
      <c r="B1247" s="336" t="s">
        <v>6183</v>
      </c>
      <c r="C1247" s="336" t="s">
        <v>6251</v>
      </c>
      <c r="D1247" s="331" t="s">
        <v>5656</v>
      </c>
      <c r="E1247" s="331" t="s">
        <v>5657</v>
      </c>
      <c r="F1247" s="331" t="s">
        <v>6677</v>
      </c>
      <c r="G1247" s="331" t="s">
        <v>147</v>
      </c>
      <c r="H1247" s="331" t="s">
        <v>6678</v>
      </c>
      <c r="I1247" s="358" t="s">
        <v>6679</v>
      </c>
      <c r="J1247" s="358" t="s">
        <v>207</v>
      </c>
      <c r="K1247" s="330" t="s">
        <v>205</v>
      </c>
      <c r="L1247" s="330" t="s">
        <v>382</v>
      </c>
      <c r="M1247" s="329" t="s">
        <v>4885</v>
      </c>
      <c r="N1247" s="329" t="s">
        <v>6680</v>
      </c>
    </row>
    <row r="1248" spans="1:14">
      <c r="A1248" s="372">
        <v>11246</v>
      </c>
      <c r="B1248" s="336" t="s">
        <v>6183</v>
      </c>
      <c r="C1248" s="336" t="s">
        <v>6251</v>
      </c>
      <c r="D1248" s="331" t="s">
        <v>5656</v>
      </c>
      <c r="E1248" s="331" t="s">
        <v>5657</v>
      </c>
      <c r="F1248" s="331" t="s">
        <v>6681</v>
      </c>
      <c r="G1248" s="331" t="s">
        <v>147</v>
      </c>
      <c r="H1248" s="331" t="s">
        <v>6682</v>
      </c>
      <c r="I1248" s="358" t="s">
        <v>6683</v>
      </c>
      <c r="J1248" s="358" t="s">
        <v>207</v>
      </c>
      <c r="K1248" s="330" t="s">
        <v>205</v>
      </c>
      <c r="L1248" s="330" t="s">
        <v>382</v>
      </c>
      <c r="M1248" s="329" t="s">
        <v>897</v>
      </c>
      <c r="N1248" s="329" t="s">
        <v>6684</v>
      </c>
    </row>
    <row r="1249" spans="1:14">
      <c r="A1249" s="372">
        <v>11247</v>
      </c>
      <c r="B1249" s="336" t="s">
        <v>6183</v>
      </c>
      <c r="C1249" s="336" t="s">
        <v>6251</v>
      </c>
      <c r="D1249" s="331" t="s">
        <v>5656</v>
      </c>
      <c r="E1249" s="331" t="s">
        <v>5657</v>
      </c>
      <c r="F1249" s="331" t="s">
        <v>6685</v>
      </c>
      <c r="G1249" s="331" t="s">
        <v>147</v>
      </c>
      <c r="H1249" s="331" t="s">
        <v>6686</v>
      </c>
      <c r="I1249" s="358" t="s">
        <v>6687</v>
      </c>
      <c r="J1249" s="358" t="s">
        <v>207</v>
      </c>
      <c r="K1249" s="330" t="s">
        <v>205</v>
      </c>
      <c r="L1249" s="330" t="s">
        <v>382</v>
      </c>
      <c r="M1249" s="329" t="s">
        <v>2045</v>
      </c>
      <c r="N1249" s="329" t="s">
        <v>6688</v>
      </c>
    </row>
    <row r="1250" spans="1:14">
      <c r="A1250" s="372">
        <v>11248</v>
      </c>
      <c r="B1250" s="336" t="s">
        <v>6183</v>
      </c>
      <c r="C1250" s="336" t="s">
        <v>6251</v>
      </c>
      <c r="D1250" s="331" t="s">
        <v>5656</v>
      </c>
      <c r="E1250" s="331" t="s">
        <v>5657</v>
      </c>
      <c r="F1250" s="331" t="s">
        <v>6689</v>
      </c>
      <c r="G1250" s="331" t="s">
        <v>147</v>
      </c>
      <c r="H1250" s="331" t="s">
        <v>6690</v>
      </c>
      <c r="I1250" s="358" t="s">
        <v>6691</v>
      </c>
      <c r="J1250" s="358" t="s">
        <v>207</v>
      </c>
      <c r="K1250" s="330" t="s">
        <v>205</v>
      </c>
      <c r="L1250" s="330" t="s">
        <v>382</v>
      </c>
      <c r="M1250" s="329" t="s">
        <v>1271</v>
      </c>
      <c r="N1250" s="329" t="s">
        <v>6692</v>
      </c>
    </row>
    <row r="1251" spans="1:14">
      <c r="A1251" s="372">
        <v>11249</v>
      </c>
      <c r="B1251" s="336" t="s">
        <v>5797</v>
      </c>
      <c r="C1251" s="336" t="s">
        <v>5798</v>
      </c>
      <c r="D1251" s="331" t="s">
        <v>5799</v>
      </c>
      <c r="E1251" s="331" t="s">
        <v>5927</v>
      </c>
      <c r="F1251" s="331" t="s">
        <v>6693</v>
      </c>
      <c r="G1251" s="331" t="s">
        <v>147</v>
      </c>
      <c r="H1251" s="331" t="s">
        <v>6694</v>
      </c>
      <c r="I1251" s="358" t="s">
        <v>6695</v>
      </c>
      <c r="J1251" s="358" t="s">
        <v>207</v>
      </c>
      <c r="K1251" s="330" t="s">
        <v>205</v>
      </c>
      <c r="L1251" s="330" t="s">
        <v>382</v>
      </c>
      <c r="M1251" s="329" t="s">
        <v>899</v>
      </c>
      <c r="N1251" s="329" t="s">
        <v>6696</v>
      </c>
    </row>
    <row r="1252" spans="1:14">
      <c r="A1252" s="372">
        <v>11250</v>
      </c>
      <c r="B1252" s="336" t="s">
        <v>6404</v>
      </c>
      <c r="C1252" s="336" t="s">
        <v>6405</v>
      </c>
      <c r="D1252" s="331" t="s">
        <v>6406</v>
      </c>
      <c r="E1252" s="331" t="s">
        <v>6407</v>
      </c>
      <c r="F1252" s="331" t="s">
        <v>6697</v>
      </c>
      <c r="G1252" s="331" t="s">
        <v>147</v>
      </c>
      <c r="H1252" s="331" t="s">
        <v>6698</v>
      </c>
      <c r="I1252" s="358" t="s">
        <v>6699</v>
      </c>
      <c r="J1252" s="358" t="s">
        <v>207</v>
      </c>
      <c r="K1252" s="330" t="s">
        <v>205</v>
      </c>
      <c r="L1252" s="330" t="s">
        <v>382</v>
      </c>
      <c r="M1252" s="329" t="s">
        <v>897</v>
      </c>
      <c r="N1252" s="329" t="s">
        <v>6700</v>
      </c>
    </row>
    <row r="1253" spans="1:14">
      <c r="A1253" s="372">
        <v>11251</v>
      </c>
      <c r="B1253" s="336" t="s">
        <v>6404</v>
      </c>
      <c r="C1253" s="336" t="s">
        <v>6405</v>
      </c>
      <c r="D1253" s="331" t="s">
        <v>6406</v>
      </c>
      <c r="E1253" s="331" t="s">
        <v>6407</v>
      </c>
      <c r="F1253" s="331" t="s">
        <v>6701</v>
      </c>
      <c r="G1253" s="331" t="s">
        <v>147</v>
      </c>
      <c r="H1253" s="331" t="s">
        <v>6702</v>
      </c>
      <c r="I1253" s="358" t="s">
        <v>6703</v>
      </c>
      <c r="J1253" s="358" t="s">
        <v>207</v>
      </c>
      <c r="K1253" s="330" t="s">
        <v>205</v>
      </c>
      <c r="L1253" s="330" t="s">
        <v>382</v>
      </c>
      <c r="M1253" s="329" t="s">
        <v>533</v>
      </c>
      <c r="N1253" s="329" t="s">
        <v>6704</v>
      </c>
    </row>
    <row r="1254" spans="1:14">
      <c r="A1254" s="372">
        <v>11252</v>
      </c>
      <c r="B1254" s="336" t="s">
        <v>6404</v>
      </c>
      <c r="C1254" s="336" t="s">
        <v>6405</v>
      </c>
      <c r="D1254" s="331" t="s">
        <v>6406</v>
      </c>
      <c r="E1254" s="331" t="s">
        <v>6407</v>
      </c>
      <c r="F1254" s="331" t="s">
        <v>6705</v>
      </c>
      <c r="G1254" s="331" t="s">
        <v>147</v>
      </c>
      <c r="H1254" s="331" t="s">
        <v>6706</v>
      </c>
      <c r="I1254" s="358" t="s">
        <v>6707</v>
      </c>
      <c r="J1254" s="358" t="s">
        <v>207</v>
      </c>
      <c r="K1254" s="330" t="s">
        <v>205</v>
      </c>
      <c r="L1254" s="330" t="s">
        <v>382</v>
      </c>
      <c r="M1254" s="329" t="s">
        <v>897</v>
      </c>
      <c r="N1254" s="329" t="s">
        <v>6708</v>
      </c>
    </row>
    <row r="1255" spans="1:14">
      <c r="A1255" s="372">
        <v>11253</v>
      </c>
      <c r="B1255" s="336" t="s">
        <v>5805</v>
      </c>
      <c r="C1255" s="336" t="s">
        <v>5806</v>
      </c>
      <c r="D1255" s="331" t="s">
        <v>5807</v>
      </c>
      <c r="E1255" s="331" t="s">
        <v>5808</v>
      </c>
      <c r="F1255" s="331" t="s">
        <v>6709</v>
      </c>
      <c r="G1255" s="331" t="s">
        <v>147</v>
      </c>
      <c r="H1255" s="331" t="s">
        <v>6710</v>
      </c>
      <c r="I1255" s="358" t="s">
        <v>6711</v>
      </c>
      <c r="J1255" s="358" t="s">
        <v>207</v>
      </c>
      <c r="K1255" s="330" t="s">
        <v>205</v>
      </c>
      <c r="L1255" s="330" t="s">
        <v>382</v>
      </c>
      <c r="M1255" s="329" t="s">
        <v>1475</v>
      </c>
      <c r="N1255" s="329" t="s">
        <v>6712</v>
      </c>
    </row>
    <row r="1256" spans="1:14">
      <c r="A1256" s="372">
        <v>11254</v>
      </c>
      <c r="B1256" s="336" t="s">
        <v>6540</v>
      </c>
      <c r="C1256" s="336" t="s">
        <v>6541</v>
      </c>
      <c r="D1256" s="331" t="s">
        <v>6542</v>
      </c>
      <c r="E1256" s="331" t="s">
        <v>6543</v>
      </c>
      <c r="F1256" s="331" t="s">
        <v>6713</v>
      </c>
      <c r="G1256" s="331" t="s">
        <v>147</v>
      </c>
      <c r="H1256" s="331" t="s">
        <v>6714</v>
      </c>
      <c r="I1256" s="358" t="s">
        <v>6715</v>
      </c>
      <c r="J1256" s="358" t="s">
        <v>207</v>
      </c>
      <c r="K1256" s="330" t="s">
        <v>205</v>
      </c>
      <c r="L1256" s="330" t="s">
        <v>382</v>
      </c>
      <c r="M1256" s="329" t="s">
        <v>897</v>
      </c>
      <c r="N1256" s="329" t="s">
        <v>6716</v>
      </c>
    </row>
    <row r="1257" spans="1:14">
      <c r="A1257" s="372">
        <v>11255</v>
      </c>
      <c r="B1257" s="336" t="s">
        <v>6540</v>
      </c>
      <c r="C1257" s="336" t="s">
        <v>6541</v>
      </c>
      <c r="D1257" s="331" t="s">
        <v>6542</v>
      </c>
      <c r="E1257" s="331" t="s">
        <v>6543</v>
      </c>
      <c r="F1257" s="331" t="s">
        <v>6717</v>
      </c>
      <c r="G1257" s="331" t="s">
        <v>147</v>
      </c>
      <c r="H1257" s="331" t="s">
        <v>6718</v>
      </c>
      <c r="I1257" s="358" t="s">
        <v>6719</v>
      </c>
      <c r="J1257" s="358" t="s">
        <v>207</v>
      </c>
      <c r="K1257" s="330" t="s">
        <v>205</v>
      </c>
      <c r="L1257" s="330" t="s">
        <v>382</v>
      </c>
      <c r="M1257" s="329" t="s">
        <v>1475</v>
      </c>
      <c r="N1257" s="329" t="s">
        <v>6720</v>
      </c>
    </row>
    <row r="1258" spans="1:14">
      <c r="A1258" s="372">
        <v>11256</v>
      </c>
      <c r="B1258" s="336" t="s">
        <v>6589</v>
      </c>
      <c r="C1258" s="336" t="s">
        <v>6590</v>
      </c>
      <c r="D1258" s="331" t="s">
        <v>6591</v>
      </c>
      <c r="E1258" s="331" t="s">
        <v>6592</v>
      </c>
      <c r="F1258" s="331" t="s">
        <v>6721</v>
      </c>
      <c r="G1258" s="331" t="s">
        <v>147</v>
      </c>
      <c r="H1258" s="331" t="s">
        <v>6722</v>
      </c>
      <c r="I1258" s="358" t="s">
        <v>6723</v>
      </c>
      <c r="J1258" s="358" t="s">
        <v>207</v>
      </c>
      <c r="K1258" s="330" t="s">
        <v>205</v>
      </c>
      <c r="L1258" s="330" t="s">
        <v>382</v>
      </c>
      <c r="M1258" s="329" t="s">
        <v>4885</v>
      </c>
      <c r="N1258" s="329" t="s">
        <v>6724</v>
      </c>
    </row>
    <row r="1259" spans="1:14">
      <c r="A1259" s="372">
        <v>11257</v>
      </c>
      <c r="B1259" s="336" t="s">
        <v>5797</v>
      </c>
      <c r="C1259" s="336" t="s">
        <v>5798</v>
      </c>
      <c r="D1259" s="331" t="s">
        <v>5799</v>
      </c>
      <c r="E1259" s="331" t="s">
        <v>6282</v>
      </c>
      <c r="F1259" s="331" t="s">
        <v>6725</v>
      </c>
      <c r="G1259" s="331" t="s">
        <v>147</v>
      </c>
      <c r="H1259" s="331" t="s">
        <v>6726</v>
      </c>
      <c r="I1259" s="358" t="s">
        <v>6727</v>
      </c>
      <c r="J1259" s="358" t="s">
        <v>207</v>
      </c>
      <c r="K1259" s="330" t="s">
        <v>205</v>
      </c>
      <c r="L1259" s="330" t="s">
        <v>382</v>
      </c>
      <c r="M1259" s="329" t="s">
        <v>463</v>
      </c>
      <c r="N1259" s="329" t="s">
        <v>6728</v>
      </c>
    </row>
    <row r="1260" spans="1:14">
      <c r="A1260" s="372">
        <v>11258</v>
      </c>
      <c r="B1260" s="336" t="s">
        <v>5797</v>
      </c>
      <c r="C1260" s="336" t="s">
        <v>5798</v>
      </c>
      <c r="D1260" s="331" t="s">
        <v>5799</v>
      </c>
      <c r="E1260" s="331" t="s">
        <v>6282</v>
      </c>
      <c r="F1260" s="331" t="s">
        <v>6729</v>
      </c>
      <c r="G1260" s="331" t="s">
        <v>147</v>
      </c>
      <c r="H1260" s="331" t="s">
        <v>6730</v>
      </c>
      <c r="I1260" s="358" t="s">
        <v>6731</v>
      </c>
      <c r="J1260" s="358" t="s">
        <v>207</v>
      </c>
      <c r="K1260" s="330" t="s">
        <v>205</v>
      </c>
      <c r="L1260" s="330" t="s">
        <v>382</v>
      </c>
      <c r="M1260" s="329" t="s">
        <v>6732</v>
      </c>
      <c r="N1260" s="329" t="s">
        <v>6733</v>
      </c>
    </row>
    <row r="1261" spans="1:14">
      <c r="A1261" s="372">
        <v>11259</v>
      </c>
      <c r="B1261" s="336" t="s">
        <v>5789</v>
      </c>
      <c r="C1261" s="336" t="s">
        <v>5790</v>
      </c>
      <c r="D1261" s="331" t="s">
        <v>5791</v>
      </c>
      <c r="E1261" s="331" t="s">
        <v>5792</v>
      </c>
      <c r="F1261" s="331" t="s">
        <v>6734</v>
      </c>
      <c r="G1261" s="331" t="s">
        <v>147</v>
      </c>
      <c r="H1261" s="331" t="s">
        <v>6735</v>
      </c>
      <c r="I1261" s="356" t="s">
        <v>6736</v>
      </c>
      <c r="J1261" s="356" t="s">
        <v>207</v>
      </c>
      <c r="K1261" s="330" t="s">
        <v>205</v>
      </c>
      <c r="L1261" s="330" t="s">
        <v>382</v>
      </c>
      <c r="M1261" s="329" t="s">
        <v>1475</v>
      </c>
      <c r="N1261" s="329" t="s">
        <v>6737</v>
      </c>
    </row>
    <row r="1262" spans="1:14">
      <c r="A1262" s="372">
        <v>11260</v>
      </c>
      <c r="B1262" s="336" t="s">
        <v>6392</v>
      </c>
      <c r="C1262" s="336" t="s">
        <v>6477</v>
      </c>
      <c r="D1262" s="331" t="s">
        <v>6394</v>
      </c>
      <c r="E1262" s="331" t="s">
        <v>6478</v>
      </c>
      <c r="F1262" s="331" t="s">
        <v>6738</v>
      </c>
      <c r="G1262" s="331" t="s">
        <v>147</v>
      </c>
      <c r="H1262" s="331" t="s">
        <v>6739</v>
      </c>
      <c r="I1262" s="356" t="s">
        <v>6740</v>
      </c>
      <c r="J1262" s="356" t="s">
        <v>207</v>
      </c>
      <c r="K1262" s="330" t="s">
        <v>205</v>
      </c>
      <c r="L1262" s="330" t="s">
        <v>382</v>
      </c>
      <c r="M1262" s="329" t="s">
        <v>897</v>
      </c>
      <c r="N1262" s="329" t="s">
        <v>6741</v>
      </c>
    </row>
    <row r="1263" spans="1:14">
      <c r="A1263" s="372">
        <v>11261</v>
      </c>
      <c r="B1263" s="336" t="s">
        <v>6604</v>
      </c>
      <c r="C1263" s="336" t="s">
        <v>6605</v>
      </c>
      <c r="D1263" s="331" t="s">
        <v>897</v>
      </c>
      <c r="E1263" s="331" t="s">
        <v>6606</v>
      </c>
      <c r="F1263" s="331" t="s">
        <v>6742</v>
      </c>
      <c r="G1263" s="331" t="s">
        <v>147</v>
      </c>
      <c r="H1263" s="331" t="s">
        <v>6743</v>
      </c>
      <c r="I1263" s="356" t="s">
        <v>6744</v>
      </c>
      <c r="J1263" s="356" t="s">
        <v>207</v>
      </c>
      <c r="K1263" s="330" t="s">
        <v>205</v>
      </c>
      <c r="L1263" s="330" t="s">
        <v>382</v>
      </c>
      <c r="M1263" s="329" t="s">
        <v>3268</v>
      </c>
      <c r="N1263" s="329" t="s">
        <v>6745</v>
      </c>
    </row>
    <row r="1264" spans="1:14">
      <c r="A1264" s="372">
        <v>11262</v>
      </c>
      <c r="B1264" s="336" t="s">
        <v>2304</v>
      </c>
      <c r="C1264" s="336"/>
      <c r="D1264" s="331" t="s">
        <v>790</v>
      </c>
      <c r="E1264" s="331" t="s">
        <v>6746</v>
      </c>
      <c r="F1264" s="331" t="s">
        <v>6747</v>
      </c>
      <c r="G1264" s="331" t="s">
        <v>147</v>
      </c>
      <c r="H1264" s="331" t="s">
        <v>6748</v>
      </c>
      <c r="I1264" s="356" t="s">
        <v>6749</v>
      </c>
      <c r="J1264" s="356" t="s">
        <v>207</v>
      </c>
      <c r="K1264" s="330" t="s">
        <v>212</v>
      </c>
      <c r="L1264" s="330" t="s">
        <v>329</v>
      </c>
      <c r="M1264" s="329" t="s">
        <v>790</v>
      </c>
      <c r="N1264" s="329" t="s">
        <v>6746</v>
      </c>
    </row>
    <row r="1265" spans="1:14">
      <c r="A1265" s="372">
        <v>11263</v>
      </c>
      <c r="B1265" s="336" t="s">
        <v>2304</v>
      </c>
      <c r="C1265" s="336"/>
      <c r="D1265" s="331" t="s">
        <v>451</v>
      </c>
      <c r="E1265" s="331" t="s">
        <v>6750</v>
      </c>
      <c r="F1265" s="331" t="s">
        <v>6751</v>
      </c>
      <c r="G1265" s="331" t="s">
        <v>147</v>
      </c>
      <c r="H1265" s="331" t="s">
        <v>6752</v>
      </c>
      <c r="I1265" s="356" t="s">
        <v>6753</v>
      </c>
      <c r="J1265" s="356" t="s">
        <v>207</v>
      </c>
      <c r="K1265" s="330" t="s">
        <v>212</v>
      </c>
      <c r="L1265" s="330" t="s">
        <v>329</v>
      </c>
      <c r="M1265" s="329" t="s">
        <v>451</v>
      </c>
      <c r="N1265" s="329" t="s">
        <v>6750</v>
      </c>
    </row>
    <row r="1266" spans="1:14">
      <c r="A1266" s="372">
        <v>11264</v>
      </c>
      <c r="B1266" s="336" t="s">
        <v>2304</v>
      </c>
      <c r="C1266" s="336"/>
      <c r="D1266" s="331" t="s">
        <v>330</v>
      </c>
      <c r="E1266" s="331" t="s">
        <v>6754</v>
      </c>
      <c r="F1266" s="331" t="s">
        <v>6755</v>
      </c>
      <c r="G1266" s="331" t="s">
        <v>147</v>
      </c>
      <c r="H1266" s="331" t="s">
        <v>6756</v>
      </c>
      <c r="I1266" s="356" t="s">
        <v>6757</v>
      </c>
      <c r="J1266" s="356" t="s">
        <v>207</v>
      </c>
      <c r="K1266" s="330" t="s">
        <v>212</v>
      </c>
      <c r="L1266" s="330" t="s">
        <v>329</v>
      </c>
      <c r="M1266" s="329" t="s">
        <v>330</v>
      </c>
      <c r="N1266" s="329" t="s">
        <v>6754</v>
      </c>
    </row>
    <row r="1267" spans="1:14">
      <c r="A1267" s="372">
        <v>11265</v>
      </c>
      <c r="B1267" s="336" t="s">
        <v>2304</v>
      </c>
      <c r="C1267" s="336"/>
      <c r="D1267" s="331" t="s">
        <v>449</v>
      </c>
      <c r="E1267" s="331" t="s">
        <v>6758</v>
      </c>
      <c r="F1267" s="331" t="s">
        <v>6759</v>
      </c>
      <c r="G1267" s="331" t="s">
        <v>147</v>
      </c>
      <c r="H1267" s="331" t="s">
        <v>6760</v>
      </c>
      <c r="I1267" s="356" t="s">
        <v>6761</v>
      </c>
      <c r="J1267" s="356" t="s">
        <v>207</v>
      </c>
      <c r="K1267" s="330" t="s">
        <v>212</v>
      </c>
      <c r="L1267" s="330" t="s">
        <v>329</v>
      </c>
      <c r="M1267" s="329" t="s">
        <v>449</v>
      </c>
      <c r="N1267" s="329" t="s">
        <v>6758</v>
      </c>
    </row>
    <row r="1268" spans="1:14">
      <c r="A1268" s="372">
        <v>11266</v>
      </c>
      <c r="B1268" s="336" t="s">
        <v>2304</v>
      </c>
      <c r="C1268" s="336"/>
      <c r="D1268" s="331" t="s">
        <v>482</v>
      </c>
      <c r="E1268" s="331" t="s">
        <v>6762</v>
      </c>
      <c r="F1268" s="331" t="s">
        <v>6763</v>
      </c>
      <c r="G1268" s="331" t="s">
        <v>147</v>
      </c>
      <c r="H1268" s="331" t="s">
        <v>6764</v>
      </c>
      <c r="I1268" s="356" t="s">
        <v>6765</v>
      </c>
      <c r="J1268" s="356" t="s">
        <v>207</v>
      </c>
      <c r="K1268" s="330" t="s">
        <v>212</v>
      </c>
      <c r="L1268" s="330" t="s">
        <v>329</v>
      </c>
      <c r="M1268" s="329" t="s">
        <v>482</v>
      </c>
      <c r="N1268" s="329" t="s">
        <v>6762</v>
      </c>
    </row>
    <row r="1269" spans="1:14">
      <c r="A1269" s="372">
        <v>11267</v>
      </c>
      <c r="B1269" s="336" t="s">
        <v>6766</v>
      </c>
      <c r="C1269" s="336" t="s">
        <v>6767</v>
      </c>
      <c r="D1269" s="331" t="s">
        <v>330</v>
      </c>
      <c r="E1269" s="331" t="s">
        <v>3366</v>
      </c>
      <c r="F1269" s="331" t="s">
        <v>6768</v>
      </c>
      <c r="G1269" s="331" t="s">
        <v>147</v>
      </c>
      <c r="H1269" s="331" t="s">
        <v>6769</v>
      </c>
      <c r="I1269" s="356" t="s">
        <v>6770</v>
      </c>
      <c r="J1269" s="356" t="s">
        <v>207</v>
      </c>
      <c r="K1269" s="330" t="s">
        <v>212</v>
      </c>
      <c r="L1269" s="330" t="s">
        <v>329</v>
      </c>
      <c r="M1269" s="329" t="s">
        <v>330</v>
      </c>
      <c r="N1269" s="329" t="s">
        <v>3366</v>
      </c>
    </row>
    <row r="1270" spans="1:14">
      <c r="A1270" s="372">
        <v>11268</v>
      </c>
      <c r="B1270" s="336" t="s">
        <v>5805</v>
      </c>
      <c r="C1270" s="336" t="s">
        <v>5806</v>
      </c>
      <c r="D1270" s="331" t="s">
        <v>5807</v>
      </c>
      <c r="E1270" s="331" t="s">
        <v>5808</v>
      </c>
      <c r="F1270" s="331" t="s">
        <v>6771</v>
      </c>
      <c r="G1270" s="331" t="s">
        <v>147</v>
      </c>
      <c r="H1270" s="331" t="s">
        <v>6772</v>
      </c>
      <c r="I1270" s="356" t="s">
        <v>6773</v>
      </c>
      <c r="J1270" s="356" t="s">
        <v>207</v>
      </c>
      <c r="K1270" s="330" t="s">
        <v>212</v>
      </c>
      <c r="L1270" s="330" t="s">
        <v>329</v>
      </c>
      <c r="M1270" s="329" t="s">
        <v>449</v>
      </c>
      <c r="N1270" s="329" t="s">
        <v>6774</v>
      </c>
    </row>
    <row r="1271" spans="1:14">
      <c r="A1271" s="372">
        <v>11269</v>
      </c>
      <c r="B1271" s="336" t="s">
        <v>6775</v>
      </c>
      <c r="C1271" s="336" t="s">
        <v>6776</v>
      </c>
      <c r="D1271" s="331" t="s">
        <v>482</v>
      </c>
      <c r="E1271" s="331" t="s">
        <v>6777</v>
      </c>
      <c r="F1271" s="331" t="s">
        <v>6778</v>
      </c>
      <c r="G1271" s="331" t="s">
        <v>147</v>
      </c>
      <c r="H1271" s="331" t="s">
        <v>6779</v>
      </c>
      <c r="I1271" s="356" t="s">
        <v>6780</v>
      </c>
      <c r="J1271" s="356" t="s">
        <v>207</v>
      </c>
      <c r="K1271" s="330" t="s">
        <v>212</v>
      </c>
      <c r="L1271" s="330" t="s">
        <v>329</v>
      </c>
      <c r="M1271" s="329" t="s">
        <v>482</v>
      </c>
      <c r="N1271" s="329" t="s">
        <v>6777</v>
      </c>
    </row>
    <row r="1272" spans="1:14">
      <c r="A1272" s="372">
        <v>11270</v>
      </c>
      <c r="B1272" s="336" t="s">
        <v>6781</v>
      </c>
      <c r="C1272" s="336" t="s">
        <v>6782</v>
      </c>
      <c r="D1272" s="331" t="s">
        <v>482</v>
      </c>
      <c r="E1272" s="331" t="s">
        <v>6783</v>
      </c>
      <c r="F1272" s="331" t="s">
        <v>6784</v>
      </c>
      <c r="G1272" s="331" t="s">
        <v>147</v>
      </c>
      <c r="H1272" s="331" t="s">
        <v>6785</v>
      </c>
      <c r="I1272" s="356" t="s">
        <v>6786</v>
      </c>
      <c r="J1272" s="356" t="s">
        <v>207</v>
      </c>
      <c r="K1272" s="330" t="s">
        <v>212</v>
      </c>
      <c r="L1272" s="330" t="s">
        <v>329</v>
      </c>
      <c r="M1272" s="329" t="s">
        <v>482</v>
      </c>
      <c r="N1272" s="329" t="s">
        <v>6783</v>
      </c>
    </row>
    <row r="1273" spans="1:14">
      <c r="A1273" s="372">
        <v>11271</v>
      </c>
      <c r="B1273" s="336" t="s">
        <v>2304</v>
      </c>
      <c r="C1273" s="336"/>
      <c r="D1273" s="331" t="s">
        <v>330</v>
      </c>
      <c r="E1273" s="331" t="s">
        <v>6787</v>
      </c>
      <c r="F1273" s="331" t="s">
        <v>6788</v>
      </c>
      <c r="G1273" s="331" t="s">
        <v>147</v>
      </c>
      <c r="H1273" s="331" t="s">
        <v>6789</v>
      </c>
      <c r="I1273" s="356" t="s">
        <v>6790</v>
      </c>
      <c r="J1273" s="356" t="s">
        <v>207</v>
      </c>
      <c r="K1273" s="330" t="s">
        <v>212</v>
      </c>
      <c r="L1273" s="330" t="s">
        <v>329</v>
      </c>
      <c r="M1273" s="329" t="s">
        <v>330</v>
      </c>
      <c r="N1273" s="329" t="s">
        <v>6787</v>
      </c>
    </row>
    <row r="1274" spans="1:14">
      <c r="A1274" s="372">
        <v>11272</v>
      </c>
      <c r="B1274" s="336" t="s">
        <v>6791</v>
      </c>
      <c r="C1274" s="336" t="s">
        <v>6792</v>
      </c>
      <c r="D1274" s="331" t="s">
        <v>1842</v>
      </c>
      <c r="E1274" s="331" t="s">
        <v>6793</v>
      </c>
      <c r="F1274" s="331" t="s">
        <v>6794</v>
      </c>
      <c r="G1274" s="331" t="s">
        <v>147</v>
      </c>
      <c r="H1274" s="331" t="s">
        <v>6795</v>
      </c>
      <c r="I1274" s="356" t="s">
        <v>6796</v>
      </c>
      <c r="J1274" s="356" t="s">
        <v>207</v>
      </c>
      <c r="K1274" s="330" t="s">
        <v>212</v>
      </c>
      <c r="L1274" s="330" t="s">
        <v>329</v>
      </c>
      <c r="M1274" s="329" t="s">
        <v>1842</v>
      </c>
      <c r="N1274" s="329" t="s">
        <v>6793</v>
      </c>
    </row>
    <row r="1275" spans="1:14">
      <c r="A1275" s="372">
        <v>11273</v>
      </c>
      <c r="B1275" s="336" t="s">
        <v>6797</v>
      </c>
      <c r="C1275" s="336" t="s">
        <v>6798</v>
      </c>
      <c r="D1275" s="331" t="s">
        <v>6799</v>
      </c>
      <c r="E1275" s="331" t="s">
        <v>6800</v>
      </c>
      <c r="F1275" s="331" t="s">
        <v>6801</v>
      </c>
      <c r="G1275" s="331" t="s">
        <v>147</v>
      </c>
      <c r="H1275" s="331" t="s">
        <v>6802</v>
      </c>
      <c r="I1275" s="356" t="s">
        <v>6803</v>
      </c>
      <c r="J1275" s="356" t="s">
        <v>207</v>
      </c>
      <c r="K1275" s="330" t="s">
        <v>212</v>
      </c>
      <c r="L1275" s="330" t="s">
        <v>329</v>
      </c>
      <c r="M1275" s="329" t="s">
        <v>330</v>
      </c>
      <c r="N1275" s="329" t="s">
        <v>6804</v>
      </c>
    </row>
    <row r="1276" spans="1:14">
      <c r="A1276" s="372">
        <v>11274</v>
      </c>
      <c r="B1276" s="336" t="s">
        <v>6805</v>
      </c>
      <c r="C1276" s="336" t="s">
        <v>6806</v>
      </c>
      <c r="D1276" s="331" t="s">
        <v>6807</v>
      </c>
      <c r="E1276" s="331" t="s">
        <v>6808</v>
      </c>
      <c r="F1276" s="331" t="s">
        <v>6809</v>
      </c>
      <c r="G1276" s="331" t="s">
        <v>147</v>
      </c>
      <c r="H1276" s="331" t="s">
        <v>6810</v>
      </c>
      <c r="I1276" s="356" t="s">
        <v>6811</v>
      </c>
      <c r="J1276" s="356" t="s">
        <v>207</v>
      </c>
      <c r="K1276" s="330" t="s">
        <v>212</v>
      </c>
      <c r="L1276" s="330" t="s">
        <v>329</v>
      </c>
      <c r="M1276" s="329" t="s">
        <v>449</v>
      </c>
      <c r="N1276" s="329" t="s">
        <v>6812</v>
      </c>
    </row>
    <row r="1277" spans="1:14">
      <c r="A1277" s="372">
        <v>11275</v>
      </c>
      <c r="B1277" s="336" t="s">
        <v>6813</v>
      </c>
      <c r="C1277" s="336" t="s">
        <v>6814</v>
      </c>
      <c r="D1277" s="331" t="s">
        <v>1842</v>
      </c>
      <c r="E1277" s="331" t="s">
        <v>6815</v>
      </c>
      <c r="F1277" s="331" t="s">
        <v>6816</v>
      </c>
      <c r="G1277" s="331" t="s">
        <v>147</v>
      </c>
      <c r="H1277" s="331" t="s">
        <v>6817</v>
      </c>
      <c r="I1277" s="356" t="s">
        <v>6818</v>
      </c>
      <c r="J1277" s="356" t="s">
        <v>207</v>
      </c>
      <c r="K1277" s="330" t="s">
        <v>212</v>
      </c>
      <c r="L1277" s="330" t="s">
        <v>329</v>
      </c>
      <c r="M1277" s="329" t="s">
        <v>482</v>
      </c>
      <c r="N1277" s="329" t="s">
        <v>6819</v>
      </c>
    </row>
    <row r="1278" spans="1:14">
      <c r="A1278" s="372">
        <v>11276</v>
      </c>
      <c r="B1278" s="336" t="s">
        <v>5831</v>
      </c>
      <c r="C1278" s="336" t="s">
        <v>6820</v>
      </c>
      <c r="D1278" s="331" t="s">
        <v>6310</v>
      </c>
      <c r="E1278" s="331" t="s">
        <v>6821</v>
      </c>
      <c r="F1278" s="331" t="s">
        <v>6822</v>
      </c>
      <c r="G1278" s="331" t="s">
        <v>147</v>
      </c>
      <c r="H1278" s="331" t="s">
        <v>6823</v>
      </c>
      <c r="I1278" s="356" t="s">
        <v>6824</v>
      </c>
      <c r="J1278" s="356" t="s">
        <v>207</v>
      </c>
      <c r="K1278" s="330" t="s">
        <v>212</v>
      </c>
      <c r="L1278" s="330" t="s">
        <v>329</v>
      </c>
      <c r="M1278" s="329" t="s">
        <v>482</v>
      </c>
      <c r="N1278" s="329" t="s">
        <v>6825</v>
      </c>
    </row>
    <row r="1279" spans="1:14">
      <c r="A1279" s="372">
        <v>11277</v>
      </c>
      <c r="B1279" s="336" t="s">
        <v>5831</v>
      </c>
      <c r="C1279" s="336" t="s">
        <v>6820</v>
      </c>
      <c r="D1279" s="331" t="s">
        <v>6310</v>
      </c>
      <c r="E1279" s="331" t="s">
        <v>6826</v>
      </c>
      <c r="F1279" s="331" t="s">
        <v>6827</v>
      </c>
      <c r="G1279" s="331" t="s">
        <v>147</v>
      </c>
      <c r="H1279" s="331" t="s">
        <v>6828</v>
      </c>
      <c r="I1279" s="356" t="s">
        <v>6829</v>
      </c>
      <c r="J1279" s="356" t="s">
        <v>207</v>
      </c>
      <c r="K1279" s="330" t="s">
        <v>212</v>
      </c>
      <c r="L1279" s="330" t="s">
        <v>329</v>
      </c>
      <c r="M1279" s="329" t="s">
        <v>482</v>
      </c>
      <c r="N1279" s="329" t="s">
        <v>6830</v>
      </c>
    </row>
    <row r="1280" spans="1:14">
      <c r="A1280" s="372">
        <v>11278</v>
      </c>
      <c r="B1280" s="336" t="s">
        <v>6831</v>
      </c>
      <c r="C1280" s="336" t="s">
        <v>6832</v>
      </c>
      <c r="D1280" s="331" t="s">
        <v>482</v>
      </c>
      <c r="E1280" s="331" t="s">
        <v>6833</v>
      </c>
      <c r="F1280" s="331" t="s">
        <v>6834</v>
      </c>
      <c r="G1280" s="331" t="s">
        <v>147</v>
      </c>
      <c r="H1280" s="331" t="s">
        <v>6831</v>
      </c>
      <c r="I1280" s="356" t="s">
        <v>6832</v>
      </c>
      <c r="J1280" s="356" t="s">
        <v>207</v>
      </c>
      <c r="K1280" s="330" t="s">
        <v>212</v>
      </c>
      <c r="L1280" s="330" t="s">
        <v>329</v>
      </c>
      <c r="M1280" s="329" t="s">
        <v>482</v>
      </c>
      <c r="N1280" s="329" t="s">
        <v>6833</v>
      </c>
    </row>
    <row r="1281" spans="1:14">
      <c r="A1281" s="372">
        <v>11279</v>
      </c>
      <c r="B1281" s="336" t="s">
        <v>6835</v>
      </c>
      <c r="C1281" s="336" t="s">
        <v>6836</v>
      </c>
      <c r="D1281" s="331" t="s">
        <v>6837</v>
      </c>
      <c r="E1281" s="331" t="s">
        <v>6838</v>
      </c>
      <c r="F1281" s="331" t="s">
        <v>6839</v>
      </c>
      <c r="G1281" s="331" t="s">
        <v>147</v>
      </c>
      <c r="H1281" s="331" t="s">
        <v>6840</v>
      </c>
      <c r="I1281" s="356" t="s">
        <v>6841</v>
      </c>
      <c r="J1281" s="356" t="s">
        <v>207</v>
      </c>
      <c r="K1281" s="330" t="s">
        <v>212</v>
      </c>
      <c r="L1281" s="330" t="s">
        <v>329</v>
      </c>
      <c r="M1281" s="329" t="s">
        <v>729</v>
      </c>
      <c r="N1281" s="329" t="s">
        <v>6842</v>
      </c>
    </row>
    <row r="1282" spans="1:14">
      <c r="A1282" s="372">
        <v>11280</v>
      </c>
      <c r="B1282" s="336" t="s">
        <v>6843</v>
      </c>
      <c r="C1282" s="336" t="s">
        <v>6844</v>
      </c>
      <c r="D1282" s="331" t="s">
        <v>482</v>
      </c>
      <c r="E1282" s="331" t="s">
        <v>6845</v>
      </c>
      <c r="F1282" s="331" t="s">
        <v>6846</v>
      </c>
      <c r="G1282" s="331" t="s">
        <v>147</v>
      </c>
      <c r="H1282" s="331" t="s">
        <v>6847</v>
      </c>
      <c r="I1282" s="356" t="s">
        <v>6848</v>
      </c>
      <c r="J1282" s="356" t="s">
        <v>207</v>
      </c>
      <c r="K1282" s="330" t="s">
        <v>212</v>
      </c>
      <c r="L1282" s="330" t="s">
        <v>329</v>
      </c>
      <c r="M1282" s="329" t="s">
        <v>482</v>
      </c>
      <c r="N1282" s="329" t="s">
        <v>6849</v>
      </c>
    </row>
    <row r="1283" spans="1:14">
      <c r="A1283" s="372">
        <v>11281</v>
      </c>
      <c r="B1283" s="336" t="s">
        <v>5669</v>
      </c>
      <c r="C1283" s="336" t="s">
        <v>5670</v>
      </c>
      <c r="D1283" s="331" t="s">
        <v>5671</v>
      </c>
      <c r="E1283" s="331" t="s">
        <v>5672</v>
      </c>
      <c r="F1283" s="331" t="s">
        <v>6850</v>
      </c>
      <c r="G1283" s="331" t="s">
        <v>147</v>
      </c>
      <c r="H1283" s="331" t="s">
        <v>6851</v>
      </c>
      <c r="I1283" s="356" t="s">
        <v>6852</v>
      </c>
      <c r="J1283" s="356" t="s">
        <v>207</v>
      </c>
      <c r="K1283" s="330" t="s">
        <v>212</v>
      </c>
      <c r="L1283" s="330" t="s">
        <v>329</v>
      </c>
      <c r="M1283" s="329" t="s">
        <v>449</v>
      </c>
      <c r="N1283" s="329" t="s">
        <v>6853</v>
      </c>
    </row>
    <row r="1284" spans="1:14">
      <c r="A1284" s="372">
        <v>11282</v>
      </c>
      <c r="B1284" s="336" t="s">
        <v>6854</v>
      </c>
      <c r="C1284" s="336" t="s">
        <v>6855</v>
      </c>
      <c r="D1284" s="331" t="s">
        <v>6856</v>
      </c>
      <c r="E1284" s="331" t="s">
        <v>6857</v>
      </c>
      <c r="F1284" s="331" t="s">
        <v>6858</v>
      </c>
      <c r="G1284" s="331" t="s">
        <v>147</v>
      </c>
      <c r="H1284" s="331" t="s">
        <v>6859</v>
      </c>
      <c r="I1284" s="356" t="s">
        <v>6860</v>
      </c>
      <c r="J1284" s="356" t="s">
        <v>207</v>
      </c>
      <c r="K1284" s="330" t="s">
        <v>212</v>
      </c>
      <c r="L1284" s="330" t="s">
        <v>329</v>
      </c>
      <c r="M1284" s="329" t="s">
        <v>482</v>
      </c>
      <c r="N1284" s="329" t="s">
        <v>6861</v>
      </c>
    </row>
    <row r="1285" spans="1:14">
      <c r="A1285" s="372">
        <v>11283</v>
      </c>
      <c r="B1285" s="336" t="s">
        <v>6862</v>
      </c>
      <c r="C1285" s="336" t="s">
        <v>6863</v>
      </c>
      <c r="D1285" s="331" t="s">
        <v>6864</v>
      </c>
      <c r="E1285" s="331" t="s">
        <v>6865</v>
      </c>
      <c r="F1285" s="331" t="s">
        <v>6866</v>
      </c>
      <c r="G1285" s="331" t="s">
        <v>147</v>
      </c>
      <c r="H1285" s="331" t="s">
        <v>6867</v>
      </c>
      <c r="I1285" s="356" t="s">
        <v>6868</v>
      </c>
      <c r="J1285" s="356" t="s">
        <v>207</v>
      </c>
      <c r="K1285" s="330" t="s">
        <v>212</v>
      </c>
      <c r="L1285" s="330" t="s">
        <v>329</v>
      </c>
      <c r="M1285" s="329" t="s">
        <v>449</v>
      </c>
      <c r="N1285" s="329" t="s">
        <v>6869</v>
      </c>
    </row>
    <row r="1286" spans="1:14">
      <c r="A1286" s="372">
        <v>11284</v>
      </c>
      <c r="B1286" s="336" t="s">
        <v>5669</v>
      </c>
      <c r="C1286" s="336" t="s">
        <v>5670</v>
      </c>
      <c r="D1286" s="331" t="s">
        <v>5671</v>
      </c>
      <c r="E1286" s="331" t="s">
        <v>5672</v>
      </c>
      <c r="F1286" s="331" t="s">
        <v>6870</v>
      </c>
      <c r="G1286" s="331" t="s">
        <v>147</v>
      </c>
      <c r="H1286" s="331" t="s">
        <v>6871</v>
      </c>
      <c r="I1286" s="356" t="s">
        <v>6872</v>
      </c>
      <c r="J1286" s="356" t="s">
        <v>207</v>
      </c>
      <c r="K1286" s="330" t="s">
        <v>212</v>
      </c>
      <c r="L1286" s="330" t="s">
        <v>329</v>
      </c>
      <c r="M1286" s="329" t="s">
        <v>482</v>
      </c>
      <c r="N1286" s="329" t="s">
        <v>6873</v>
      </c>
    </row>
    <row r="1287" spans="1:14">
      <c r="A1287" s="372">
        <v>11285</v>
      </c>
      <c r="B1287" s="336" t="s">
        <v>6874</v>
      </c>
      <c r="C1287" s="336" t="s">
        <v>6875</v>
      </c>
      <c r="D1287" s="331" t="s">
        <v>1356</v>
      </c>
      <c r="E1287" s="331" t="s">
        <v>6876</v>
      </c>
      <c r="F1287" s="331" t="s">
        <v>6877</v>
      </c>
      <c r="G1287" s="331" t="s">
        <v>147</v>
      </c>
      <c r="H1287" s="331" t="s">
        <v>6878</v>
      </c>
      <c r="I1287" s="356" t="s">
        <v>6879</v>
      </c>
      <c r="J1287" s="356" t="s">
        <v>207</v>
      </c>
      <c r="K1287" s="330" t="s">
        <v>212</v>
      </c>
      <c r="L1287" s="330" t="s">
        <v>329</v>
      </c>
      <c r="M1287" s="329" t="s">
        <v>482</v>
      </c>
      <c r="N1287" s="329" t="s">
        <v>6880</v>
      </c>
    </row>
    <row r="1288" spans="1:14">
      <c r="A1288" s="372">
        <v>11286</v>
      </c>
      <c r="B1288" s="336" t="s">
        <v>6881</v>
      </c>
      <c r="C1288" s="336" t="s">
        <v>6882</v>
      </c>
      <c r="D1288" s="331" t="s">
        <v>1308</v>
      </c>
      <c r="E1288" s="331" t="s">
        <v>6883</v>
      </c>
      <c r="F1288" s="331" t="s">
        <v>6884</v>
      </c>
      <c r="G1288" s="331" t="s">
        <v>147</v>
      </c>
      <c r="H1288" s="331" t="s">
        <v>6885</v>
      </c>
      <c r="I1288" s="356" t="s">
        <v>6886</v>
      </c>
      <c r="J1288" s="356" t="s">
        <v>207</v>
      </c>
      <c r="K1288" s="330" t="s">
        <v>212</v>
      </c>
      <c r="L1288" s="330" t="s">
        <v>411</v>
      </c>
      <c r="M1288" s="329" t="s">
        <v>1308</v>
      </c>
      <c r="N1288" s="329" t="s">
        <v>6883</v>
      </c>
    </row>
    <row r="1289" spans="1:14">
      <c r="A1289" s="372">
        <v>11287</v>
      </c>
      <c r="B1289" s="336" t="s">
        <v>6887</v>
      </c>
      <c r="C1289" s="336" t="s">
        <v>6888</v>
      </c>
      <c r="D1289" s="331" t="s">
        <v>6889</v>
      </c>
      <c r="E1289" s="331" t="s">
        <v>6890</v>
      </c>
      <c r="F1289" s="331" t="s">
        <v>6891</v>
      </c>
      <c r="G1289" s="331" t="s">
        <v>147</v>
      </c>
      <c r="H1289" s="331" t="s">
        <v>6892</v>
      </c>
      <c r="I1289" s="356" t="s">
        <v>6893</v>
      </c>
      <c r="J1289" s="356" t="s">
        <v>207</v>
      </c>
      <c r="K1289" s="330" t="s">
        <v>212</v>
      </c>
      <c r="L1289" s="330" t="s">
        <v>411</v>
      </c>
      <c r="M1289" s="329" t="s">
        <v>730</v>
      </c>
      <c r="N1289" s="329" t="s">
        <v>6894</v>
      </c>
    </row>
    <row r="1290" spans="1:14">
      <c r="A1290" s="372">
        <v>11288</v>
      </c>
      <c r="B1290" s="336" t="s">
        <v>6887</v>
      </c>
      <c r="C1290" s="336" t="s">
        <v>6895</v>
      </c>
      <c r="D1290" s="331" t="s">
        <v>6889</v>
      </c>
      <c r="E1290" s="331" t="s">
        <v>6896</v>
      </c>
      <c r="F1290" s="331" t="s">
        <v>6897</v>
      </c>
      <c r="G1290" s="331" t="s">
        <v>147</v>
      </c>
      <c r="H1290" s="331" t="s">
        <v>6898</v>
      </c>
      <c r="I1290" s="356" t="s">
        <v>6899</v>
      </c>
      <c r="J1290" s="356" t="s">
        <v>207</v>
      </c>
      <c r="K1290" s="330" t="s">
        <v>212</v>
      </c>
      <c r="L1290" s="330" t="s">
        <v>411</v>
      </c>
      <c r="M1290" s="329" t="s">
        <v>480</v>
      </c>
      <c r="N1290" s="329" t="s">
        <v>6900</v>
      </c>
    </row>
    <row r="1291" spans="1:14">
      <c r="A1291" s="372">
        <v>11289</v>
      </c>
      <c r="B1291" s="336" t="s">
        <v>6901</v>
      </c>
      <c r="C1291" s="336" t="s">
        <v>6902</v>
      </c>
      <c r="D1291" s="331" t="s">
        <v>1310</v>
      </c>
      <c r="E1291" s="331" t="s">
        <v>6903</v>
      </c>
      <c r="F1291" s="331" t="s">
        <v>6904</v>
      </c>
      <c r="G1291" s="331" t="s">
        <v>147</v>
      </c>
      <c r="H1291" s="331" t="s">
        <v>6905</v>
      </c>
      <c r="I1291" s="356" t="s">
        <v>6906</v>
      </c>
      <c r="J1291" s="356" t="s">
        <v>207</v>
      </c>
      <c r="K1291" s="330" t="s">
        <v>212</v>
      </c>
      <c r="L1291" s="330" t="s">
        <v>411</v>
      </c>
      <c r="M1291" s="329" t="s">
        <v>1310</v>
      </c>
      <c r="N1291" s="329" t="s">
        <v>6903</v>
      </c>
    </row>
    <row r="1292" spans="1:14">
      <c r="A1292" s="372">
        <v>11290</v>
      </c>
      <c r="B1292" s="336" t="s">
        <v>6901</v>
      </c>
      <c r="C1292" s="336" t="s">
        <v>6902</v>
      </c>
      <c r="D1292" s="331" t="s">
        <v>1703</v>
      </c>
      <c r="E1292" s="331" t="s">
        <v>6907</v>
      </c>
      <c r="F1292" s="331" t="s">
        <v>6908</v>
      </c>
      <c r="G1292" s="331" t="s">
        <v>147</v>
      </c>
      <c r="H1292" s="331" t="s">
        <v>6909</v>
      </c>
      <c r="I1292" s="358" t="s">
        <v>6906</v>
      </c>
      <c r="J1292" s="358" t="s">
        <v>207</v>
      </c>
      <c r="K1292" s="330" t="s">
        <v>212</v>
      </c>
      <c r="L1292" s="330" t="s">
        <v>411</v>
      </c>
      <c r="M1292" s="329" t="s">
        <v>1703</v>
      </c>
      <c r="N1292" s="329" t="s">
        <v>6907</v>
      </c>
    </row>
    <row r="1293" spans="1:14">
      <c r="A1293" s="372">
        <v>11291</v>
      </c>
      <c r="B1293" s="336" t="s">
        <v>6910</v>
      </c>
      <c r="C1293" s="336" t="s">
        <v>6911</v>
      </c>
      <c r="D1293" s="331" t="s">
        <v>1503</v>
      </c>
      <c r="E1293" s="331" t="s">
        <v>6912</v>
      </c>
      <c r="F1293" s="331" t="s">
        <v>6913</v>
      </c>
      <c r="G1293" s="331" t="s">
        <v>147</v>
      </c>
      <c r="H1293" s="331" t="s">
        <v>6914</v>
      </c>
      <c r="I1293" s="329" t="s">
        <v>6915</v>
      </c>
      <c r="J1293" s="329" t="s">
        <v>207</v>
      </c>
      <c r="K1293" s="330" t="s">
        <v>212</v>
      </c>
      <c r="L1293" s="330" t="s">
        <v>411</v>
      </c>
      <c r="M1293" s="329" t="s">
        <v>1503</v>
      </c>
      <c r="N1293" s="329" t="s">
        <v>6912</v>
      </c>
    </row>
    <row r="1294" spans="1:14">
      <c r="A1294" s="372">
        <v>11292</v>
      </c>
      <c r="B1294" s="336" t="s">
        <v>6916</v>
      </c>
      <c r="C1294" s="336" t="s">
        <v>6917</v>
      </c>
      <c r="D1294" s="331" t="s">
        <v>6918</v>
      </c>
      <c r="E1294" s="331" t="s">
        <v>6919</v>
      </c>
      <c r="F1294" s="331" t="s">
        <v>6920</v>
      </c>
      <c r="G1294" s="331" t="s">
        <v>147</v>
      </c>
      <c r="H1294" s="331" t="s">
        <v>6921</v>
      </c>
      <c r="I1294" s="329" t="s">
        <v>6922</v>
      </c>
      <c r="J1294" s="329" t="s">
        <v>207</v>
      </c>
      <c r="K1294" s="330" t="s">
        <v>212</v>
      </c>
      <c r="L1294" s="330" t="s">
        <v>411</v>
      </c>
      <c r="M1294" s="329" t="s">
        <v>3471</v>
      </c>
      <c r="N1294" s="329" t="s">
        <v>6923</v>
      </c>
    </row>
    <row r="1295" spans="1:14">
      <c r="A1295" s="372">
        <v>11293</v>
      </c>
      <c r="B1295" s="336" t="s">
        <v>5767</v>
      </c>
      <c r="C1295" s="336" t="s">
        <v>5768</v>
      </c>
      <c r="D1295" s="331" t="s">
        <v>3492</v>
      </c>
      <c r="E1295" s="331" t="s">
        <v>6924</v>
      </c>
      <c r="F1295" s="331" t="s">
        <v>6925</v>
      </c>
      <c r="G1295" s="331" t="s">
        <v>147</v>
      </c>
      <c r="H1295" s="331" t="s">
        <v>6926</v>
      </c>
      <c r="I1295" s="329" t="s">
        <v>6927</v>
      </c>
      <c r="J1295" s="329" t="s">
        <v>207</v>
      </c>
      <c r="K1295" s="330" t="s">
        <v>212</v>
      </c>
      <c r="L1295" s="330" t="s">
        <v>411</v>
      </c>
      <c r="M1295" s="329" t="s">
        <v>3492</v>
      </c>
      <c r="N1295" s="329" t="s">
        <v>6924</v>
      </c>
    </row>
    <row r="1296" spans="1:14">
      <c r="A1296" s="372">
        <v>11294</v>
      </c>
      <c r="B1296" s="336" t="s">
        <v>6928</v>
      </c>
      <c r="C1296" s="336" t="s">
        <v>6929</v>
      </c>
      <c r="D1296" s="331" t="s">
        <v>1513</v>
      </c>
      <c r="E1296" s="331" t="s">
        <v>6930</v>
      </c>
      <c r="F1296" s="331" t="s">
        <v>6931</v>
      </c>
      <c r="G1296" s="331" t="s">
        <v>147</v>
      </c>
      <c r="H1296" s="331" t="s">
        <v>6932</v>
      </c>
      <c r="I1296" s="329" t="s">
        <v>6933</v>
      </c>
      <c r="J1296" s="329" t="s">
        <v>207</v>
      </c>
      <c r="K1296" s="330" t="s">
        <v>212</v>
      </c>
      <c r="L1296" s="330" t="s">
        <v>411</v>
      </c>
      <c r="M1296" s="329" t="s">
        <v>1513</v>
      </c>
      <c r="N1296" s="329" t="s">
        <v>6930</v>
      </c>
    </row>
    <row r="1297" spans="1:14">
      <c r="A1297" s="372">
        <v>11295</v>
      </c>
      <c r="B1297" s="336" t="s">
        <v>6934</v>
      </c>
      <c r="C1297" s="336" t="s">
        <v>6935</v>
      </c>
      <c r="D1297" s="331" t="s">
        <v>3440</v>
      </c>
      <c r="E1297" s="331" t="s">
        <v>6936</v>
      </c>
      <c r="F1297" s="331" t="s">
        <v>6937</v>
      </c>
      <c r="G1297" s="331" t="s">
        <v>147</v>
      </c>
      <c r="H1297" s="331" t="s">
        <v>6938</v>
      </c>
      <c r="I1297" s="329" t="s">
        <v>6939</v>
      </c>
      <c r="J1297" s="329" t="s">
        <v>207</v>
      </c>
      <c r="K1297" s="330" t="s">
        <v>212</v>
      </c>
      <c r="L1297" s="330" t="s">
        <v>411</v>
      </c>
      <c r="M1297" s="329" t="s">
        <v>3440</v>
      </c>
      <c r="N1297" s="329" t="s">
        <v>6936</v>
      </c>
    </row>
    <row r="1298" spans="1:14">
      <c r="A1298" s="372">
        <v>11296</v>
      </c>
      <c r="B1298" s="336" t="s">
        <v>5789</v>
      </c>
      <c r="C1298" s="336" t="s">
        <v>5790</v>
      </c>
      <c r="D1298" s="331" t="s">
        <v>5791</v>
      </c>
      <c r="E1298" s="331" t="s">
        <v>5792</v>
      </c>
      <c r="F1298" s="331" t="s">
        <v>6940</v>
      </c>
      <c r="G1298" s="331" t="s">
        <v>147</v>
      </c>
      <c r="H1298" s="331" t="s">
        <v>6941</v>
      </c>
      <c r="I1298" s="329" t="s">
        <v>6942</v>
      </c>
      <c r="J1298" s="329" t="s">
        <v>207</v>
      </c>
      <c r="K1298" s="330" t="s">
        <v>212</v>
      </c>
      <c r="L1298" s="330" t="s">
        <v>411</v>
      </c>
      <c r="M1298" s="329" t="s">
        <v>2197</v>
      </c>
      <c r="N1298" s="329" t="s">
        <v>6943</v>
      </c>
    </row>
    <row r="1299" spans="1:14">
      <c r="A1299" s="372">
        <v>11297</v>
      </c>
      <c r="B1299" s="336" t="s">
        <v>6944</v>
      </c>
      <c r="C1299" s="336" t="s">
        <v>6945</v>
      </c>
      <c r="D1299" s="331" t="s">
        <v>6946</v>
      </c>
      <c r="E1299" s="331" t="s">
        <v>6947</v>
      </c>
      <c r="F1299" s="331" t="s">
        <v>6948</v>
      </c>
      <c r="G1299" s="331" t="s">
        <v>147</v>
      </c>
      <c r="H1299" s="331" t="s">
        <v>6949</v>
      </c>
      <c r="I1299" s="329" t="s">
        <v>6950</v>
      </c>
      <c r="J1299" s="329" t="s">
        <v>207</v>
      </c>
      <c r="K1299" s="330" t="s">
        <v>212</v>
      </c>
      <c r="L1299" s="330" t="s">
        <v>411</v>
      </c>
      <c r="M1299" s="329" t="s">
        <v>730</v>
      </c>
      <c r="N1299" s="329" t="s">
        <v>6951</v>
      </c>
    </row>
    <row r="1300" spans="1:14">
      <c r="A1300" s="372">
        <v>11298</v>
      </c>
      <c r="B1300" s="336" t="s">
        <v>5681</v>
      </c>
      <c r="C1300" s="336" t="s">
        <v>5682</v>
      </c>
      <c r="D1300" s="331" t="s">
        <v>5683</v>
      </c>
      <c r="E1300" s="331" t="s">
        <v>5684</v>
      </c>
      <c r="F1300" s="331" t="s">
        <v>6952</v>
      </c>
      <c r="G1300" s="331" t="s">
        <v>147</v>
      </c>
      <c r="H1300" s="331" t="s">
        <v>6953</v>
      </c>
      <c r="I1300" s="329" t="s">
        <v>6954</v>
      </c>
      <c r="J1300" s="329" t="s">
        <v>207</v>
      </c>
      <c r="K1300" s="330" t="s">
        <v>212</v>
      </c>
      <c r="L1300" s="330" t="s">
        <v>411</v>
      </c>
      <c r="M1300" s="329" t="s">
        <v>1798</v>
      </c>
      <c r="N1300" s="329" t="s">
        <v>6955</v>
      </c>
    </row>
    <row r="1301" spans="1:14">
      <c r="A1301" s="372">
        <v>11299</v>
      </c>
      <c r="B1301" s="336" t="s">
        <v>5681</v>
      </c>
      <c r="C1301" s="336" t="s">
        <v>5682</v>
      </c>
      <c r="D1301" s="331" t="s">
        <v>5683</v>
      </c>
      <c r="E1301" s="331" t="s">
        <v>5684</v>
      </c>
      <c r="F1301" s="331" t="s">
        <v>6956</v>
      </c>
      <c r="G1301" s="331" t="s">
        <v>147</v>
      </c>
      <c r="H1301" s="331" t="s">
        <v>6957</v>
      </c>
      <c r="I1301" s="329" t="s">
        <v>6958</v>
      </c>
      <c r="J1301" s="329" t="s">
        <v>207</v>
      </c>
      <c r="K1301" s="330" t="s">
        <v>212</v>
      </c>
      <c r="L1301" s="330" t="s">
        <v>411</v>
      </c>
      <c r="M1301" s="329" t="s">
        <v>1800</v>
      </c>
      <c r="N1301" s="329" t="s">
        <v>6959</v>
      </c>
    </row>
    <row r="1302" spans="1:14">
      <c r="A1302" s="372">
        <v>11300</v>
      </c>
      <c r="B1302" s="336" t="s">
        <v>6960</v>
      </c>
      <c r="C1302" s="336" t="s">
        <v>6961</v>
      </c>
      <c r="D1302" s="331" t="s">
        <v>6962</v>
      </c>
      <c r="E1302" s="331" t="s">
        <v>6963</v>
      </c>
      <c r="F1302" s="331" t="s">
        <v>6964</v>
      </c>
      <c r="G1302" s="331" t="s">
        <v>147</v>
      </c>
      <c r="H1302" s="331" t="s">
        <v>6965</v>
      </c>
      <c r="I1302" s="329" t="s">
        <v>6966</v>
      </c>
      <c r="J1302" s="329" t="s">
        <v>207</v>
      </c>
      <c r="K1302" s="330" t="s">
        <v>212</v>
      </c>
      <c r="L1302" s="330" t="s">
        <v>411</v>
      </c>
      <c r="M1302" s="329" t="s">
        <v>731</v>
      </c>
      <c r="N1302" s="329" t="s">
        <v>6967</v>
      </c>
    </row>
    <row r="1303" spans="1:14">
      <c r="A1303" s="372">
        <v>11301</v>
      </c>
      <c r="B1303" s="336" t="s">
        <v>6968</v>
      </c>
      <c r="C1303" s="336" t="s">
        <v>6969</v>
      </c>
      <c r="D1303" s="331" t="s">
        <v>6970</v>
      </c>
      <c r="E1303" s="331" t="s">
        <v>6971</v>
      </c>
      <c r="F1303" s="331" t="s">
        <v>6972</v>
      </c>
      <c r="G1303" s="331" t="s">
        <v>147</v>
      </c>
      <c r="H1303" s="331" t="s">
        <v>6973</v>
      </c>
      <c r="I1303" s="329" t="s">
        <v>6974</v>
      </c>
      <c r="J1303" s="329" t="s">
        <v>207</v>
      </c>
      <c r="K1303" s="330" t="s">
        <v>212</v>
      </c>
      <c r="L1303" s="330" t="s">
        <v>411</v>
      </c>
      <c r="M1303" s="329" t="s">
        <v>1803</v>
      </c>
      <c r="N1303" s="329" t="s">
        <v>6975</v>
      </c>
    </row>
    <row r="1304" spans="1:14">
      <c r="A1304" s="372">
        <v>11302</v>
      </c>
      <c r="B1304" s="336" t="s">
        <v>6968</v>
      </c>
      <c r="C1304" s="336" t="s">
        <v>6969</v>
      </c>
      <c r="D1304" s="331" t="s">
        <v>6970</v>
      </c>
      <c r="E1304" s="331" t="s">
        <v>6971</v>
      </c>
      <c r="F1304" s="331" t="s">
        <v>6976</v>
      </c>
      <c r="G1304" s="331" t="s">
        <v>147</v>
      </c>
      <c r="H1304" s="331" t="s">
        <v>6977</v>
      </c>
      <c r="I1304" s="329" t="s">
        <v>6978</v>
      </c>
      <c r="J1304" s="329" t="s">
        <v>207</v>
      </c>
      <c r="K1304" s="330" t="s">
        <v>212</v>
      </c>
      <c r="L1304" s="330" t="s">
        <v>411</v>
      </c>
      <c r="M1304" s="329" t="s">
        <v>761</v>
      </c>
      <c r="N1304" s="329" t="s">
        <v>6979</v>
      </c>
    </row>
    <row r="1305" spans="1:14">
      <c r="A1305" s="372">
        <v>11303</v>
      </c>
      <c r="B1305" s="336" t="s">
        <v>5854</v>
      </c>
      <c r="C1305" s="336" t="s">
        <v>6980</v>
      </c>
      <c r="D1305" s="331" t="s">
        <v>6981</v>
      </c>
      <c r="E1305" s="331" t="s">
        <v>6982</v>
      </c>
      <c r="F1305" s="331" t="s">
        <v>6983</v>
      </c>
      <c r="G1305" s="331" t="s">
        <v>147</v>
      </c>
      <c r="H1305" s="331" t="s">
        <v>6984</v>
      </c>
      <c r="I1305" s="329" t="s">
        <v>6985</v>
      </c>
      <c r="J1305" s="329" t="s">
        <v>207</v>
      </c>
      <c r="K1305" s="330" t="s">
        <v>212</v>
      </c>
      <c r="L1305" s="330" t="s">
        <v>411</v>
      </c>
      <c r="M1305" s="329" t="s">
        <v>1703</v>
      </c>
      <c r="N1305" s="329" t="s">
        <v>6986</v>
      </c>
    </row>
    <row r="1306" spans="1:14">
      <c r="A1306" s="372">
        <v>11304</v>
      </c>
      <c r="B1306" s="336" t="s">
        <v>6096</v>
      </c>
      <c r="C1306" s="336" t="s">
        <v>6987</v>
      </c>
      <c r="D1306" s="331" t="s">
        <v>6988</v>
      </c>
      <c r="E1306" s="331" t="s">
        <v>6989</v>
      </c>
      <c r="F1306" s="331" t="s">
        <v>6990</v>
      </c>
      <c r="G1306" s="331" t="s">
        <v>147</v>
      </c>
      <c r="H1306" s="331" t="s">
        <v>6991</v>
      </c>
      <c r="I1306" s="329" t="s">
        <v>6992</v>
      </c>
      <c r="J1306" s="329" t="s">
        <v>207</v>
      </c>
      <c r="K1306" s="330" t="s">
        <v>212</v>
      </c>
      <c r="L1306" s="330" t="s">
        <v>411</v>
      </c>
      <c r="M1306" s="329" t="s">
        <v>731</v>
      </c>
      <c r="N1306" s="329" t="s">
        <v>6993</v>
      </c>
    </row>
    <row r="1307" spans="1:14">
      <c r="A1307" s="372">
        <v>11305</v>
      </c>
      <c r="B1307" s="336" t="s">
        <v>6994</v>
      </c>
      <c r="C1307" s="336" t="s">
        <v>6995</v>
      </c>
      <c r="D1307" s="331" t="s">
        <v>6996</v>
      </c>
      <c r="E1307" s="331" t="s">
        <v>6997</v>
      </c>
      <c r="F1307" s="331" t="s">
        <v>6998</v>
      </c>
      <c r="G1307" s="331" t="s">
        <v>147</v>
      </c>
      <c r="H1307" s="331" t="s">
        <v>6999</v>
      </c>
      <c r="I1307" s="329" t="s">
        <v>7000</v>
      </c>
      <c r="J1307" s="329" t="s">
        <v>207</v>
      </c>
      <c r="K1307" s="330" t="s">
        <v>212</v>
      </c>
      <c r="L1307" s="330" t="s">
        <v>411</v>
      </c>
      <c r="M1307" s="329" t="s">
        <v>7001</v>
      </c>
      <c r="N1307" s="329" t="s">
        <v>7002</v>
      </c>
    </row>
    <row r="1308" spans="1:14">
      <c r="A1308" s="372">
        <v>11306</v>
      </c>
      <c r="B1308" s="336" t="s">
        <v>7003</v>
      </c>
      <c r="C1308" s="336" t="s">
        <v>7004</v>
      </c>
      <c r="D1308" s="331" t="s">
        <v>7005</v>
      </c>
      <c r="E1308" s="331" t="s">
        <v>7006</v>
      </c>
      <c r="F1308" s="331" t="s">
        <v>7007</v>
      </c>
      <c r="G1308" s="331" t="s">
        <v>147</v>
      </c>
      <c r="H1308" s="331" t="s">
        <v>7008</v>
      </c>
      <c r="I1308" s="329" t="s">
        <v>7009</v>
      </c>
      <c r="J1308" s="329" t="s">
        <v>207</v>
      </c>
      <c r="K1308" s="330" t="s">
        <v>212</v>
      </c>
      <c r="L1308" s="330" t="s">
        <v>411</v>
      </c>
      <c r="M1308" s="329" t="s">
        <v>1513</v>
      </c>
      <c r="N1308" s="329" t="s">
        <v>7010</v>
      </c>
    </row>
    <row r="1309" spans="1:14">
      <c r="A1309" s="372">
        <v>11307</v>
      </c>
      <c r="B1309" s="336" t="s">
        <v>5797</v>
      </c>
      <c r="C1309" s="336" t="s">
        <v>5798</v>
      </c>
      <c r="D1309" s="331" t="s">
        <v>5799</v>
      </c>
      <c r="E1309" s="331" t="s">
        <v>5927</v>
      </c>
      <c r="F1309" s="331" t="s">
        <v>7011</v>
      </c>
      <c r="G1309" s="331" t="s">
        <v>147</v>
      </c>
      <c r="H1309" s="331" t="s">
        <v>7012</v>
      </c>
      <c r="I1309" s="329" t="s">
        <v>7013</v>
      </c>
      <c r="J1309" s="329" t="s">
        <v>207</v>
      </c>
      <c r="K1309" s="330" t="s">
        <v>212</v>
      </c>
      <c r="L1309" s="330" t="s">
        <v>411</v>
      </c>
      <c r="M1309" s="329" t="s">
        <v>7014</v>
      </c>
      <c r="N1309" s="329" t="s">
        <v>7015</v>
      </c>
    </row>
    <row r="1310" spans="1:14">
      <c r="A1310" s="372">
        <v>11308</v>
      </c>
      <c r="B1310" s="336" t="s">
        <v>7016</v>
      </c>
      <c r="C1310" s="336" t="s">
        <v>7017</v>
      </c>
      <c r="D1310" s="331" t="s">
        <v>7018</v>
      </c>
      <c r="E1310" s="331" t="s">
        <v>7019</v>
      </c>
      <c r="F1310" s="331" t="s">
        <v>7020</v>
      </c>
      <c r="G1310" s="331" t="s">
        <v>147</v>
      </c>
      <c r="H1310" s="331" t="s">
        <v>7021</v>
      </c>
      <c r="I1310" s="329" t="s">
        <v>7022</v>
      </c>
      <c r="J1310" s="329" t="s">
        <v>207</v>
      </c>
      <c r="K1310" s="330" t="s">
        <v>212</v>
      </c>
      <c r="L1310" s="330" t="s">
        <v>411</v>
      </c>
      <c r="M1310" s="329" t="s">
        <v>480</v>
      </c>
      <c r="N1310" s="329" t="s">
        <v>7023</v>
      </c>
    </row>
    <row r="1311" spans="1:14">
      <c r="A1311" s="372">
        <v>11309</v>
      </c>
      <c r="B1311" s="336" t="s">
        <v>5837</v>
      </c>
      <c r="C1311" s="336" t="s">
        <v>5866</v>
      </c>
      <c r="D1311" s="331" t="s">
        <v>5656</v>
      </c>
      <c r="E1311" s="331" t="s">
        <v>6296</v>
      </c>
      <c r="F1311" s="331" t="s">
        <v>7024</v>
      </c>
      <c r="G1311" s="331" t="s">
        <v>147</v>
      </c>
      <c r="H1311" s="331" t="s">
        <v>7025</v>
      </c>
      <c r="I1311" s="329" t="s">
        <v>7026</v>
      </c>
      <c r="J1311" s="329" t="s">
        <v>207</v>
      </c>
      <c r="K1311" s="330" t="s">
        <v>212</v>
      </c>
      <c r="L1311" s="330" t="s">
        <v>411</v>
      </c>
      <c r="M1311" s="329" t="s">
        <v>2197</v>
      </c>
      <c r="N1311" s="329" t="s">
        <v>7027</v>
      </c>
    </row>
    <row r="1312" spans="1:14">
      <c r="A1312" s="372">
        <v>11310</v>
      </c>
      <c r="B1312" s="336" t="s">
        <v>7028</v>
      </c>
      <c r="C1312" s="336" t="s">
        <v>7029</v>
      </c>
      <c r="D1312" s="331" t="s">
        <v>730</v>
      </c>
      <c r="E1312" s="331" t="s">
        <v>7030</v>
      </c>
      <c r="F1312" s="331" t="s">
        <v>7031</v>
      </c>
      <c r="G1312" s="331" t="s">
        <v>147</v>
      </c>
      <c r="H1312" s="331" t="s">
        <v>7028</v>
      </c>
      <c r="I1312" s="329" t="s">
        <v>7029</v>
      </c>
      <c r="J1312" s="329" t="s">
        <v>207</v>
      </c>
      <c r="K1312" s="330" t="s">
        <v>212</v>
      </c>
      <c r="L1312" s="330" t="s">
        <v>411</v>
      </c>
      <c r="M1312" s="329" t="s">
        <v>730</v>
      </c>
      <c r="N1312" s="329" t="s">
        <v>7030</v>
      </c>
    </row>
    <row r="1313" spans="1:14">
      <c r="A1313" s="372">
        <v>11311</v>
      </c>
      <c r="B1313" s="336" t="s">
        <v>2304</v>
      </c>
      <c r="C1313" s="336"/>
      <c r="D1313" s="331" t="s">
        <v>349</v>
      </c>
      <c r="E1313" s="331" t="s">
        <v>7032</v>
      </c>
      <c r="F1313" s="331" t="s">
        <v>7033</v>
      </c>
      <c r="G1313" s="331" t="s">
        <v>147</v>
      </c>
      <c r="H1313" s="331" t="s">
        <v>7034</v>
      </c>
      <c r="I1313" s="329" t="s">
        <v>7035</v>
      </c>
      <c r="J1313" s="329" t="s">
        <v>207</v>
      </c>
      <c r="K1313" s="330" t="s">
        <v>257</v>
      </c>
      <c r="L1313" s="330" t="s">
        <v>342</v>
      </c>
      <c r="M1313" s="329" t="s">
        <v>349</v>
      </c>
      <c r="N1313" s="329" t="s">
        <v>7032</v>
      </c>
    </row>
    <row r="1314" spans="1:14">
      <c r="A1314" s="372">
        <v>11312</v>
      </c>
      <c r="B1314" s="336" t="s">
        <v>2304</v>
      </c>
      <c r="C1314" s="336"/>
      <c r="D1314" s="331" t="s">
        <v>666</v>
      </c>
      <c r="E1314" s="331" t="s">
        <v>7036</v>
      </c>
      <c r="F1314" s="331" t="s">
        <v>7037</v>
      </c>
      <c r="G1314" s="331" t="s">
        <v>147</v>
      </c>
      <c r="H1314" s="331" t="s">
        <v>7038</v>
      </c>
      <c r="I1314" s="329" t="s">
        <v>7039</v>
      </c>
      <c r="J1314" s="329" t="s">
        <v>207</v>
      </c>
      <c r="K1314" s="330" t="s">
        <v>257</v>
      </c>
      <c r="L1314" s="330" t="s">
        <v>342</v>
      </c>
      <c r="M1314" s="329" t="s">
        <v>666</v>
      </c>
      <c r="N1314" s="329" t="s">
        <v>7036</v>
      </c>
    </row>
    <row r="1315" spans="1:14">
      <c r="A1315" s="372">
        <v>11313</v>
      </c>
      <c r="B1315" s="336" t="s">
        <v>7040</v>
      </c>
      <c r="C1315" s="336" t="s">
        <v>7041</v>
      </c>
      <c r="D1315" s="331" t="s">
        <v>351</v>
      </c>
      <c r="E1315" s="331" t="s">
        <v>7042</v>
      </c>
      <c r="F1315" s="331" t="s">
        <v>7043</v>
      </c>
      <c r="G1315" s="331" t="s">
        <v>147</v>
      </c>
      <c r="H1315" s="331" t="s">
        <v>7044</v>
      </c>
      <c r="I1315" s="329" t="s">
        <v>7045</v>
      </c>
      <c r="J1315" s="329" t="s">
        <v>207</v>
      </c>
      <c r="K1315" s="330" t="s">
        <v>257</v>
      </c>
      <c r="L1315" s="330" t="s">
        <v>342</v>
      </c>
      <c r="M1315" s="329" t="s">
        <v>351</v>
      </c>
      <c r="N1315" s="329" t="s">
        <v>7042</v>
      </c>
    </row>
    <row r="1316" spans="1:14">
      <c r="A1316" s="372">
        <v>11314</v>
      </c>
      <c r="B1316" s="336" t="s">
        <v>5805</v>
      </c>
      <c r="C1316" s="336" t="s">
        <v>5806</v>
      </c>
      <c r="D1316" s="331" t="s">
        <v>5807</v>
      </c>
      <c r="E1316" s="331" t="s">
        <v>5808</v>
      </c>
      <c r="F1316" s="331" t="s">
        <v>7046</v>
      </c>
      <c r="G1316" s="331" t="s">
        <v>147</v>
      </c>
      <c r="H1316" s="331" t="s">
        <v>7047</v>
      </c>
      <c r="I1316" s="329" t="s">
        <v>7048</v>
      </c>
      <c r="J1316" s="329" t="s">
        <v>207</v>
      </c>
      <c r="K1316" s="330" t="s">
        <v>257</v>
      </c>
      <c r="L1316" s="330" t="s">
        <v>342</v>
      </c>
      <c r="M1316" s="329" t="s">
        <v>3564</v>
      </c>
      <c r="N1316" s="329" t="s">
        <v>7049</v>
      </c>
    </row>
    <row r="1317" spans="1:14">
      <c r="A1317" s="372">
        <v>11315</v>
      </c>
      <c r="B1317" s="336" t="s">
        <v>2304</v>
      </c>
      <c r="C1317" s="336"/>
      <c r="D1317" s="331" t="s">
        <v>346</v>
      </c>
      <c r="E1317" s="331" t="s">
        <v>7050</v>
      </c>
      <c r="F1317" s="331" t="s">
        <v>7051</v>
      </c>
      <c r="G1317" s="331" t="s">
        <v>147</v>
      </c>
      <c r="H1317" s="331" t="s">
        <v>7052</v>
      </c>
      <c r="I1317" s="329" t="s">
        <v>7053</v>
      </c>
      <c r="J1317" s="329" t="s">
        <v>207</v>
      </c>
      <c r="K1317" s="330" t="s">
        <v>257</v>
      </c>
      <c r="L1317" s="330" t="s">
        <v>342</v>
      </c>
      <c r="M1317" s="329" t="s">
        <v>346</v>
      </c>
      <c r="N1317" s="329" t="s">
        <v>7050</v>
      </c>
    </row>
    <row r="1318" spans="1:14">
      <c r="A1318" s="372">
        <v>11316</v>
      </c>
      <c r="B1318" s="336" t="s">
        <v>7054</v>
      </c>
      <c r="C1318" s="336" t="s">
        <v>7055</v>
      </c>
      <c r="D1318" s="331" t="s">
        <v>664</v>
      </c>
      <c r="E1318" s="331" t="s">
        <v>7056</v>
      </c>
      <c r="F1318" s="331" t="s">
        <v>7057</v>
      </c>
      <c r="G1318" s="331" t="s">
        <v>147</v>
      </c>
      <c r="H1318" s="331" t="s">
        <v>7058</v>
      </c>
      <c r="I1318" s="329" t="s">
        <v>7059</v>
      </c>
      <c r="J1318" s="329" t="s">
        <v>207</v>
      </c>
      <c r="K1318" s="330" t="s">
        <v>257</v>
      </c>
      <c r="L1318" s="330" t="s">
        <v>342</v>
      </c>
      <c r="M1318" s="329" t="s">
        <v>664</v>
      </c>
      <c r="N1318" s="329" t="s">
        <v>7056</v>
      </c>
    </row>
    <row r="1319" spans="1:14">
      <c r="A1319" s="372">
        <v>11317</v>
      </c>
      <c r="B1319" s="336" t="s">
        <v>7060</v>
      </c>
      <c r="C1319" s="336" t="s">
        <v>7061</v>
      </c>
      <c r="D1319" s="331" t="s">
        <v>656</v>
      </c>
      <c r="E1319" s="331" t="s">
        <v>7062</v>
      </c>
      <c r="F1319" s="331" t="s">
        <v>7063</v>
      </c>
      <c r="G1319" s="331" t="s">
        <v>147</v>
      </c>
      <c r="H1319" s="331" t="s">
        <v>7064</v>
      </c>
      <c r="I1319" s="329" t="s">
        <v>7065</v>
      </c>
      <c r="J1319" s="329" t="s">
        <v>207</v>
      </c>
      <c r="K1319" s="330" t="s">
        <v>257</v>
      </c>
      <c r="L1319" s="330" t="s">
        <v>342</v>
      </c>
      <c r="M1319" s="329" t="s">
        <v>656</v>
      </c>
      <c r="N1319" s="329" t="s">
        <v>7062</v>
      </c>
    </row>
    <row r="1320" spans="1:14">
      <c r="A1320" s="372">
        <v>11318</v>
      </c>
      <c r="B1320" s="336" t="s">
        <v>7066</v>
      </c>
      <c r="C1320" s="336" t="s">
        <v>7067</v>
      </c>
      <c r="D1320" s="331" t="s">
        <v>7068</v>
      </c>
      <c r="E1320" s="331" t="s">
        <v>7069</v>
      </c>
      <c r="F1320" s="331" t="s">
        <v>7070</v>
      </c>
      <c r="G1320" s="331" t="s">
        <v>147</v>
      </c>
      <c r="H1320" s="331" t="s">
        <v>7071</v>
      </c>
      <c r="I1320" s="329" t="s">
        <v>7072</v>
      </c>
      <c r="J1320" s="329" t="s">
        <v>207</v>
      </c>
      <c r="K1320" s="330" t="s">
        <v>257</v>
      </c>
      <c r="L1320" s="330" t="s">
        <v>342</v>
      </c>
      <c r="M1320" s="329" t="s">
        <v>664</v>
      </c>
      <c r="N1320" s="329" t="s">
        <v>7073</v>
      </c>
    </row>
    <row r="1321" spans="1:14">
      <c r="A1321" s="372">
        <v>11319</v>
      </c>
      <c r="B1321" s="336" t="s">
        <v>5647</v>
      </c>
      <c r="C1321" s="336" t="s">
        <v>7074</v>
      </c>
      <c r="D1321" s="331" t="s">
        <v>656</v>
      </c>
      <c r="E1321" s="331" t="s">
        <v>7075</v>
      </c>
      <c r="F1321" s="331" t="s">
        <v>7076</v>
      </c>
      <c r="G1321" s="331" t="s">
        <v>147</v>
      </c>
      <c r="H1321" s="331" t="s">
        <v>7077</v>
      </c>
      <c r="I1321" s="329" t="s">
        <v>7078</v>
      </c>
      <c r="J1321" s="329" t="s">
        <v>207</v>
      </c>
      <c r="K1321" s="330" t="s">
        <v>257</v>
      </c>
      <c r="L1321" s="330" t="s">
        <v>342</v>
      </c>
      <c r="M1321" s="329" t="s">
        <v>656</v>
      </c>
      <c r="N1321" s="329" t="s">
        <v>7079</v>
      </c>
    </row>
    <row r="1322" spans="1:14">
      <c r="A1322" s="372">
        <v>11320</v>
      </c>
      <c r="B1322" s="336" t="s">
        <v>2304</v>
      </c>
      <c r="C1322" s="336"/>
      <c r="D1322" s="331" t="s">
        <v>1524</v>
      </c>
      <c r="E1322" s="331" t="s">
        <v>7080</v>
      </c>
      <c r="F1322" s="331" t="s">
        <v>7081</v>
      </c>
      <c r="G1322" s="331" t="s">
        <v>147</v>
      </c>
      <c r="H1322" s="331" t="s">
        <v>7082</v>
      </c>
      <c r="I1322" s="329" t="s">
        <v>7083</v>
      </c>
      <c r="J1322" s="329" t="s">
        <v>207</v>
      </c>
      <c r="K1322" s="330" t="s">
        <v>257</v>
      </c>
      <c r="L1322" s="330" t="s">
        <v>342</v>
      </c>
      <c r="M1322" s="329" t="s">
        <v>1524</v>
      </c>
      <c r="N1322" s="329" t="s">
        <v>7084</v>
      </c>
    </row>
    <row r="1323" spans="1:14">
      <c r="A1323" s="372">
        <v>11321</v>
      </c>
      <c r="B1323" s="336" t="s">
        <v>7085</v>
      </c>
      <c r="C1323" s="336" t="s">
        <v>7086</v>
      </c>
      <c r="D1323" s="331" t="s">
        <v>7087</v>
      </c>
      <c r="E1323" s="331" t="s">
        <v>7088</v>
      </c>
      <c r="F1323" s="331" t="s">
        <v>7089</v>
      </c>
      <c r="G1323" s="331" t="s">
        <v>147</v>
      </c>
      <c r="H1323" s="331" t="s">
        <v>7090</v>
      </c>
      <c r="I1323" s="329" t="s">
        <v>7091</v>
      </c>
      <c r="J1323" s="329" t="s">
        <v>207</v>
      </c>
      <c r="K1323" s="330" t="s">
        <v>257</v>
      </c>
      <c r="L1323" s="330" t="s">
        <v>342</v>
      </c>
      <c r="M1323" s="329" t="s">
        <v>349</v>
      </c>
      <c r="N1323" s="329" t="s">
        <v>7092</v>
      </c>
    </row>
    <row r="1324" spans="1:14">
      <c r="A1324" s="372">
        <v>11322</v>
      </c>
      <c r="B1324" s="336" t="s">
        <v>7093</v>
      </c>
      <c r="C1324" s="336" t="s">
        <v>7094</v>
      </c>
      <c r="D1324" s="331" t="s">
        <v>656</v>
      </c>
      <c r="E1324" s="331" t="s">
        <v>5649</v>
      </c>
      <c r="F1324" s="331" t="s">
        <v>7095</v>
      </c>
      <c r="G1324" s="331" t="s">
        <v>147</v>
      </c>
      <c r="H1324" s="331" t="s">
        <v>7096</v>
      </c>
      <c r="I1324" s="329" t="s">
        <v>7097</v>
      </c>
      <c r="J1324" s="329" t="s">
        <v>207</v>
      </c>
      <c r="K1324" s="330" t="s">
        <v>257</v>
      </c>
      <c r="L1324" s="330" t="s">
        <v>342</v>
      </c>
      <c r="M1324" s="329" t="s">
        <v>658</v>
      </c>
      <c r="N1324" s="329" t="s">
        <v>7098</v>
      </c>
    </row>
    <row r="1325" spans="1:14">
      <c r="A1325" s="372">
        <v>11323</v>
      </c>
      <c r="B1325" s="336" t="s">
        <v>7099</v>
      </c>
      <c r="C1325" s="336" t="s">
        <v>7100</v>
      </c>
      <c r="D1325" s="331" t="s">
        <v>7101</v>
      </c>
      <c r="E1325" s="331" t="s">
        <v>7102</v>
      </c>
      <c r="F1325" s="331" t="s">
        <v>7103</v>
      </c>
      <c r="G1325" s="331" t="s">
        <v>147</v>
      </c>
      <c r="H1325" s="331" t="s">
        <v>7090</v>
      </c>
      <c r="I1325" s="329" t="s">
        <v>7104</v>
      </c>
      <c r="J1325" s="329" t="s">
        <v>207</v>
      </c>
      <c r="K1325" s="330" t="s">
        <v>257</v>
      </c>
      <c r="L1325" s="330" t="s">
        <v>342</v>
      </c>
      <c r="M1325" s="329" t="s">
        <v>349</v>
      </c>
      <c r="N1325" s="329" t="s">
        <v>7092</v>
      </c>
    </row>
    <row r="1326" spans="1:14">
      <c r="A1326" s="372">
        <v>11324</v>
      </c>
      <c r="B1326" s="336" t="s">
        <v>5789</v>
      </c>
      <c r="C1326" s="336" t="s">
        <v>5922</v>
      </c>
      <c r="D1326" s="331" t="s">
        <v>5791</v>
      </c>
      <c r="E1326" s="331" t="s">
        <v>5792</v>
      </c>
      <c r="F1326" s="331" t="s">
        <v>7105</v>
      </c>
      <c r="G1326" s="331" t="s">
        <v>147</v>
      </c>
      <c r="H1326" s="331" t="s">
        <v>7106</v>
      </c>
      <c r="I1326" s="329" t="s">
        <v>7107</v>
      </c>
      <c r="J1326" s="329" t="s">
        <v>207</v>
      </c>
      <c r="K1326" s="330" t="s">
        <v>257</v>
      </c>
      <c r="L1326" s="330" t="s">
        <v>342</v>
      </c>
      <c r="M1326" s="329" t="s">
        <v>349</v>
      </c>
      <c r="N1326" s="329" t="s">
        <v>7108</v>
      </c>
    </row>
    <row r="1327" spans="1:14">
      <c r="A1327" s="372">
        <v>11325</v>
      </c>
      <c r="B1327" s="336" t="s">
        <v>7093</v>
      </c>
      <c r="C1327" s="336" t="s">
        <v>7094</v>
      </c>
      <c r="D1327" s="331" t="s">
        <v>656</v>
      </c>
      <c r="E1327" s="331" t="s">
        <v>5649</v>
      </c>
      <c r="F1327" s="331" t="s">
        <v>7109</v>
      </c>
      <c r="G1327" s="331" t="s">
        <v>147</v>
      </c>
      <c r="H1327" s="331" t="s">
        <v>7110</v>
      </c>
      <c r="I1327" s="329" t="s">
        <v>7111</v>
      </c>
      <c r="J1327" s="329" t="s">
        <v>207</v>
      </c>
      <c r="K1327" s="330" t="s">
        <v>257</v>
      </c>
      <c r="L1327" s="330" t="s">
        <v>342</v>
      </c>
      <c r="M1327" s="329" t="s">
        <v>656</v>
      </c>
      <c r="N1327" s="329" t="s">
        <v>7112</v>
      </c>
    </row>
    <row r="1328" spans="1:14">
      <c r="A1328" s="372">
        <v>11326</v>
      </c>
      <c r="B1328" s="336" t="s">
        <v>7113</v>
      </c>
      <c r="C1328" s="336" t="s">
        <v>7114</v>
      </c>
      <c r="D1328" s="331" t="s">
        <v>7115</v>
      </c>
      <c r="E1328" s="331" t="s">
        <v>7116</v>
      </c>
      <c r="F1328" s="331" t="s">
        <v>7117</v>
      </c>
      <c r="G1328" s="331" t="s">
        <v>147</v>
      </c>
      <c r="H1328" s="331" t="s">
        <v>7118</v>
      </c>
      <c r="I1328" s="329" t="s">
        <v>7119</v>
      </c>
      <c r="J1328" s="329" t="s">
        <v>207</v>
      </c>
      <c r="K1328" s="330" t="s">
        <v>257</v>
      </c>
      <c r="L1328" s="330" t="s">
        <v>342</v>
      </c>
      <c r="M1328" s="329" t="s">
        <v>656</v>
      </c>
      <c r="N1328" s="329" t="s">
        <v>7120</v>
      </c>
    </row>
    <row r="1329" spans="1:14">
      <c r="A1329" s="372">
        <v>11327</v>
      </c>
      <c r="B1329" s="336" t="s">
        <v>7121</v>
      </c>
      <c r="C1329" s="336" t="s">
        <v>7122</v>
      </c>
      <c r="D1329" s="331" t="s">
        <v>349</v>
      </c>
      <c r="E1329" s="331" t="s">
        <v>7123</v>
      </c>
      <c r="F1329" s="331" t="s">
        <v>7124</v>
      </c>
      <c r="G1329" s="331" t="s">
        <v>147</v>
      </c>
      <c r="H1329" s="331" t="s">
        <v>7125</v>
      </c>
      <c r="I1329" s="329" t="s">
        <v>7126</v>
      </c>
      <c r="J1329" s="329" t="s">
        <v>207</v>
      </c>
      <c r="K1329" s="330" t="s">
        <v>257</v>
      </c>
      <c r="L1329" s="330" t="s">
        <v>342</v>
      </c>
      <c r="M1329" s="329" t="s">
        <v>349</v>
      </c>
      <c r="N1329" s="329" t="s">
        <v>7127</v>
      </c>
    </row>
    <row r="1330" spans="1:14">
      <c r="A1330" s="372">
        <v>11328</v>
      </c>
      <c r="B1330" s="336" t="s">
        <v>5647</v>
      </c>
      <c r="C1330" s="336" t="s">
        <v>5648</v>
      </c>
      <c r="D1330" s="331" t="s">
        <v>656</v>
      </c>
      <c r="E1330" s="331" t="s">
        <v>7128</v>
      </c>
      <c r="F1330" s="331" t="s">
        <v>7129</v>
      </c>
      <c r="G1330" s="331" t="s">
        <v>147</v>
      </c>
      <c r="H1330" s="331" t="s">
        <v>7130</v>
      </c>
      <c r="I1330" s="329" t="s">
        <v>7131</v>
      </c>
      <c r="J1330" s="329" t="s">
        <v>207</v>
      </c>
      <c r="K1330" s="330" t="s">
        <v>257</v>
      </c>
      <c r="L1330" s="330" t="s">
        <v>342</v>
      </c>
      <c r="M1330" s="329" t="s">
        <v>664</v>
      </c>
      <c r="N1330" s="329" t="s">
        <v>7132</v>
      </c>
    </row>
    <row r="1331" spans="1:14">
      <c r="A1331" s="372">
        <v>11329</v>
      </c>
      <c r="B1331" s="336" t="s">
        <v>6001</v>
      </c>
      <c r="C1331" s="336" t="s">
        <v>6002</v>
      </c>
      <c r="D1331" s="331" t="s">
        <v>6003</v>
      </c>
      <c r="E1331" s="331" t="s">
        <v>6004</v>
      </c>
      <c r="F1331" s="331" t="s">
        <v>7133</v>
      </c>
      <c r="G1331" s="331" t="s">
        <v>147</v>
      </c>
      <c r="H1331" s="331" t="s">
        <v>7134</v>
      </c>
      <c r="I1331" s="329" t="s">
        <v>7135</v>
      </c>
      <c r="J1331" s="329" t="s">
        <v>207</v>
      </c>
      <c r="K1331" s="330" t="s">
        <v>257</v>
      </c>
      <c r="L1331" s="330" t="s">
        <v>342</v>
      </c>
      <c r="M1331" s="329" t="s">
        <v>1330</v>
      </c>
      <c r="N1331" s="329" t="s">
        <v>7136</v>
      </c>
    </row>
    <row r="1332" spans="1:14">
      <c r="A1332" s="372">
        <v>11330</v>
      </c>
      <c r="B1332" s="336" t="s">
        <v>5647</v>
      </c>
      <c r="C1332" s="336" t="s">
        <v>7074</v>
      </c>
      <c r="D1332" s="331" t="s">
        <v>656</v>
      </c>
      <c r="E1332" s="331" t="s">
        <v>5649</v>
      </c>
      <c r="F1332" s="331" t="s">
        <v>7137</v>
      </c>
      <c r="G1332" s="331" t="s">
        <v>147</v>
      </c>
      <c r="H1332" s="331" t="s">
        <v>7138</v>
      </c>
      <c r="I1332" s="329" t="s">
        <v>7139</v>
      </c>
      <c r="J1332" s="329" t="s">
        <v>207</v>
      </c>
      <c r="K1332" s="330" t="s">
        <v>257</v>
      </c>
      <c r="L1332" s="330" t="s">
        <v>342</v>
      </c>
      <c r="M1332" s="329" t="s">
        <v>344</v>
      </c>
      <c r="N1332" s="329" t="s">
        <v>7140</v>
      </c>
    </row>
    <row r="1333" spans="1:14">
      <c r="A1333" s="372">
        <v>11331</v>
      </c>
      <c r="B1333" s="336" t="s">
        <v>5654</v>
      </c>
      <c r="C1333" s="336" t="s">
        <v>7141</v>
      </c>
      <c r="D1333" s="331" t="s">
        <v>5656</v>
      </c>
      <c r="E1333" s="331" t="s">
        <v>5891</v>
      </c>
      <c r="F1333" s="331" t="s">
        <v>7142</v>
      </c>
      <c r="G1333" s="331" t="s">
        <v>147</v>
      </c>
      <c r="H1333" s="331" t="s">
        <v>7143</v>
      </c>
      <c r="I1333" s="329" t="s">
        <v>7144</v>
      </c>
      <c r="J1333" s="329" t="s">
        <v>207</v>
      </c>
      <c r="K1333" s="330" t="s">
        <v>257</v>
      </c>
      <c r="L1333" s="330" t="s">
        <v>342</v>
      </c>
      <c r="M1333" s="329" t="s">
        <v>344</v>
      </c>
      <c r="N1333" s="329" t="s">
        <v>7145</v>
      </c>
    </row>
    <row r="1334" spans="1:14">
      <c r="A1334" s="372">
        <v>11332</v>
      </c>
      <c r="B1334" s="336" t="s">
        <v>7121</v>
      </c>
      <c r="C1334" s="336" t="s">
        <v>7122</v>
      </c>
      <c r="D1334" s="331" t="s">
        <v>349</v>
      </c>
      <c r="E1334" s="331" t="s">
        <v>7123</v>
      </c>
      <c r="F1334" s="331" t="s">
        <v>7146</v>
      </c>
      <c r="G1334" s="331" t="s">
        <v>147</v>
      </c>
      <c r="H1334" s="331" t="s">
        <v>7147</v>
      </c>
      <c r="I1334" s="329" t="s">
        <v>7148</v>
      </c>
      <c r="J1334" s="329" t="s">
        <v>207</v>
      </c>
      <c r="K1334" s="330" t="s">
        <v>257</v>
      </c>
      <c r="L1334" s="330" t="s">
        <v>342</v>
      </c>
      <c r="M1334" s="329" t="s">
        <v>344</v>
      </c>
      <c r="N1334" s="329" t="s">
        <v>7149</v>
      </c>
    </row>
    <row r="1335" spans="1:14">
      <c r="A1335" s="372">
        <v>11333</v>
      </c>
      <c r="B1335" s="336" t="s">
        <v>7093</v>
      </c>
      <c r="C1335" s="336" t="s">
        <v>7150</v>
      </c>
      <c r="D1335" s="331" t="s">
        <v>656</v>
      </c>
      <c r="E1335" s="331" t="s">
        <v>7151</v>
      </c>
      <c r="F1335" s="331" t="s">
        <v>7152</v>
      </c>
      <c r="G1335" s="331" t="s">
        <v>147</v>
      </c>
      <c r="H1335" s="331" t="s">
        <v>7153</v>
      </c>
      <c r="I1335" s="329" t="s">
        <v>7154</v>
      </c>
      <c r="J1335" s="329" t="s">
        <v>207</v>
      </c>
      <c r="K1335" s="330" t="s">
        <v>257</v>
      </c>
      <c r="L1335" s="330" t="s">
        <v>342</v>
      </c>
      <c r="M1335" s="329" t="s">
        <v>1719</v>
      </c>
      <c r="N1335" s="329" t="s">
        <v>7155</v>
      </c>
    </row>
    <row r="1336" spans="1:14">
      <c r="A1336" s="372">
        <v>11334</v>
      </c>
      <c r="B1336" s="336" t="s">
        <v>6034</v>
      </c>
      <c r="C1336" s="336" t="s">
        <v>6035</v>
      </c>
      <c r="D1336" s="331" t="s">
        <v>6036</v>
      </c>
      <c r="E1336" s="331" t="s">
        <v>6037</v>
      </c>
      <c r="F1336" s="331" t="s">
        <v>7156</v>
      </c>
      <c r="G1336" s="331" t="s">
        <v>147</v>
      </c>
      <c r="H1336" s="331" t="s">
        <v>7157</v>
      </c>
      <c r="I1336" s="329" t="s">
        <v>7158</v>
      </c>
      <c r="J1336" s="329" t="s">
        <v>207</v>
      </c>
      <c r="K1336" s="330" t="s">
        <v>257</v>
      </c>
      <c r="L1336" s="330" t="s">
        <v>342</v>
      </c>
      <c r="M1336" s="329" t="s">
        <v>681</v>
      </c>
      <c r="N1336" s="329" t="s">
        <v>7159</v>
      </c>
    </row>
    <row r="1337" spans="1:14">
      <c r="A1337" s="372">
        <v>11335</v>
      </c>
      <c r="B1337" s="336" t="s">
        <v>6994</v>
      </c>
      <c r="C1337" s="336" t="s">
        <v>6995</v>
      </c>
      <c r="D1337" s="331" t="s">
        <v>6996</v>
      </c>
      <c r="E1337" s="331" t="s">
        <v>6997</v>
      </c>
      <c r="F1337" s="331" t="s">
        <v>7160</v>
      </c>
      <c r="G1337" s="331" t="s">
        <v>147</v>
      </c>
      <c r="H1337" s="331" t="s">
        <v>7161</v>
      </c>
      <c r="I1337" s="329" t="s">
        <v>7162</v>
      </c>
      <c r="J1337" s="329" t="s">
        <v>207</v>
      </c>
      <c r="K1337" s="330" t="s">
        <v>257</v>
      </c>
      <c r="L1337" s="330" t="s">
        <v>342</v>
      </c>
      <c r="M1337" s="329" t="s">
        <v>351</v>
      </c>
      <c r="N1337" s="329" t="s">
        <v>7163</v>
      </c>
    </row>
    <row r="1338" spans="1:14">
      <c r="A1338" s="372">
        <v>11336</v>
      </c>
      <c r="B1338" s="336" t="s">
        <v>6994</v>
      </c>
      <c r="C1338" s="336" t="s">
        <v>6995</v>
      </c>
      <c r="D1338" s="331" t="s">
        <v>6996</v>
      </c>
      <c r="E1338" s="331" t="s">
        <v>6997</v>
      </c>
      <c r="F1338" s="331" t="s">
        <v>7164</v>
      </c>
      <c r="G1338" s="331" t="s">
        <v>147</v>
      </c>
      <c r="H1338" s="331" t="s">
        <v>7165</v>
      </c>
      <c r="I1338" s="329" t="s">
        <v>7166</v>
      </c>
      <c r="J1338" s="329" t="s">
        <v>207</v>
      </c>
      <c r="K1338" s="330" t="s">
        <v>257</v>
      </c>
      <c r="L1338" s="330" t="s">
        <v>342</v>
      </c>
      <c r="M1338" s="329" t="s">
        <v>344</v>
      </c>
      <c r="N1338" s="329" t="s">
        <v>7167</v>
      </c>
    </row>
    <row r="1339" spans="1:14">
      <c r="A1339" s="372">
        <v>11337</v>
      </c>
      <c r="B1339" s="336" t="s">
        <v>6994</v>
      </c>
      <c r="C1339" s="336" t="s">
        <v>6995</v>
      </c>
      <c r="D1339" s="331" t="s">
        <v>6996</v>
      </c>
      <c r="E1339" s="331" t="s">
        <v>6997</v>
      </c>
      <c r="F1339" s="331" t="s">
        <v>7168</v>
      </c>
      <c r="G1339" s="331" t="s">
        <v>147</v>
      </c>
      <c r="H1339" s="331" t="s">
        <v>7169</v>
      </c>
      <c r="I1339" s="329" t="s">
        <v>7170</v>
      </c>
      <c r="J1339" s="329" t="s">
        <v>207</v>
      </c>
      <c r="K1339" s="330" t="s">
        <v>257</v>
      </c>
      <c r="L1339" s="330" t="s">
        <v>342</v>
      </c>
      <c r="M1339" s="329" t="s">
        <v>664</v>
      </c>
      <c r="N1339" s="329" t="s">
        <v>7171</v>
      </c>
    </row>
    <row r="1340" spans="1:14">
      <c r="A1340" s="372">
        <v>11338</v>
      </c>
      <c r="B1340" s="336" t="s">
        <v>6994</v>
      </c>
      <c r="C1340" s="336" t="s">
        <v>6995</v>
      </c>
      <c r="D1340" s="331" t="s">
        <v>6996</v>
      </c>
      <c r="E1340" s="331" t="s">
        <v>6997</v>
      </c>
      <c r="F1340" s="331" t="s">
        <v>7172</v>
      </c>
      <c r="G1340" s="331" t="s">
        <v>147</v>
      </c>
      <c r="H1340" s="331" t="s">
        <v>7173</v>
      </c>
      <c r="I1340" s="329" t="s">
        <v>7174</v>
      </c>
      <c r="J1340" s="329" t="s">
        <v>207</v>
      </c>
      <c r="K1340" s="330" t="s">
        <v>257</v>
      </c>
      <c r="L1340" s="330" t="s">
        <v>342</v>
      </c>
      <c r="M1340" s="329" t="s">
        <v>656</v>
      </c>
      <c r="N1340" s="329" t="s">
        <v>7175</v>
      </c>
    </row>
    <row r="1341" spans="1:14">
      <c r="A1341" s="372">
        <v>11339</v>
      </c>
      <c r="B1341" s="336" t="s">
        <v>7176</v>
      </c>
      <c r="C1341" s="336" t="s">
        <v>7177</v>
      </c>
      <c r="D1341" s="331" t="s">
        <v>7178</v>
      </c>
      <c r="E1341" s="331" t="s">
        <v>7179</v>
      </c>
      <c r="F1341" s="331" t="s">
        <v>7180</v>
      </c>
      <c r="G1341" s="331" t="s">
        <v>147</v>
      </c>
      <c r="H1341" s="331" t="s">
        <v>7181</v>
      </c>
      <c r="I1341" s="329" t="s">
        <v>7182</v>
      </c>
      <c r="J1341" s="329" t="s">
        <v>207</v>
      </c>
      <c r="K1341" s="330" t="s">
        <v>257</v>
      </c>
      <c r="L1341" s="330" t="s">
        <v>342</v>
      </c>
      <c r="M1341" s="329" t="s">
        <v>666</v>
      </c>
      <c r="N1341" s="329" t="s">
        <v>7183</v>
      </c>
    </row>
    <row r="1342" spans="1:14">
      <c r="A1342" s="372">
        <v>11340</v>
      </c>
      <c r="B1342" s="336" t="s">
        <v>5669</v>
      </c>
      <c r="C1342" s="336" t="s">
        <v>5670</v>
      </c>
      <c r="D1342" s="331" t="s">
        <v>5671</v>
      </c>
      <c r="E1342" s="331" t="s">
        <v>5672</v>
      </c>
      <c r="F1342" s="331" t="s">
        <v>7184</v>
      </c>
      <c r="G1342" s="331" t="s">
        <v>147</v>
      </c>
      <c r="H1342" s="331" t="s">
        <v>7185</v>
      </c>
      <c r="I1342" s="329" t="s">
        <v>7186</v>
      </c>
      <c r="J1342" s="329" t="s">
        <v>207</v>
      </c>
      <c r="K1342" s="330" t="s">
        <v>257</v>
      </c>
      <c r="L1342" s="330" t="s">
        <v>342</v>
      </c>
      <c r="M1342" s="329" t="s">
        <v>1719</v>
      </c>
      <c r="N1342" s="329" t="s">
        <v>7187</v>
      </c>
    </row>
    <row r="1343" spans="1:14">
      <c r="A1343" s="372">
        <v>11341</v>
      </c>
      <c r="B1343" s="336" t="s">
        <v>6994</v>
      </c>
      <c r="C1343" s="336" t="s">
        <v>6995</v>
      </c>
      <c r="D1343" s="331" t="s">
        <v>6996</v>
      </c>
      <c r="E1343" s="331" t="s">
        <v>6997</v>
      </c>
      <c r="F1343" s="331" t="s">
        <v>7188</v>
      </c>
      <c r="G1343" s="331" t="s">
        <v>147</v>
      </c>
      <c r="H1343" s="331" t="s">
        <v>7189</v>
      </c>
      <c r="I1343" s="329" t="s">
        <v>7190</v>
      </c>
      <c r="J1343" s="329" t="s">
        <v>207</v>
      </c>
      <c r="K1343" s="330" t="s">
        <v>257</v>
      </c>
      <c r="L1343" s="330" t="s">
        <v>342</v>
      </c>
      <c r="M1343" s="329" t="s">
        <v>666</v>
      </c>
      <c r="N1343" s="329" t="s">
        <v>7191</v>
      </c>
    </row>
    <row r="1344" spans="1:14">
      <c r="A1344" s="372">
        <v>11342</v>
      </c>
      <c r="B1344" s="336" t="s">
        <v>6540</v>
      </c>
      <c r="C1344" s="336" t="s">
        <v>6541</v>
      </c>
      <c r="D1344" s="331" t="s">
        <v>6542</v>
      </c>
      <c r="E1344" s="331" t="s">
        <v>6543</v>
      </c>
      <c r="F1344" s="331" t="s">
        <v>7192</v>
      </c>
      <c r="G1344" s="331" t="s">
        <v>147</v>
      </c>
      <c r="H1344" s="331" t="s">
        <v>7193</v>
      </c>
      <c r="I1344" s="329" t="s">
        <v>7194</v>
      </c>
      <c r="J1344" s="329" t="s">
        <v>207</v>
      </c>
      <c r="K1344" s="330" t="s">
        <v>257</v>
      </c>
      <c r="L1344" s="330" t="s">
        <v>342</v>
      </c>
      <c r="M1344" s="329" t="s">
        <v>656</v>
      </c>
      <c r="N1344" s="329" t="s">
        <v>7195</v>
      </c>
    </row>
    <row r="1345" spans="1:14">
      <c r="A1345" s="372">
        <v>11343</v>
      </c>
      <c r="B1345" s="336" t="s">
        <v>5669</v>
      </c>
      <c r="C1345" s="336" t="s">
        <v>5670</v>
      </c>
      <c r="D1345" s="331" t="s">
        <v>5671</v>
      </c>
      <c r="E1345" s="331" t="s">
        <v>5672</v>
      </c>
      <c r="F1345" s="331" t="s">
        <v>7196</v>
      </c>
      <c r="G1345" s="331" t="s">
        <v>147</v>
      </c>
      <c r="H1345" s="331" t="s">
        <v>7197</v>
      </c>
      <c r="I1345" s="329" t="s">
        <v>7198</v>
      </c>
      <c r="J1345" s="329" t="s">
        <v>207</v>
      </c>
      <c r="K1345" s="330" t="s">
        <v>257</v>
      </c>
      <c r="L1345" s="330" t="s">
        <v>342</v>
      </c>
      <c r="M1345" s="329" t="s">
        <v>350</v>
      </c>
      <c r="N1345" s="329" t="s">
        <v>7199</v>
      </c>
    </row>
    <row r="1346" spans="1:14">
      <c r="A1346" s="372">
        <v>11344</v>
      </c>
      <c r="B1346" s="336" t="s">
        <v>7121</v>
      </c>
      <c r="C1346" s="336" t="s">
        <v>7122</v>
      </c>
      <c r="D1346" s="331" t="s">
        <v>349</v>
      </c>
      <c r="E1346" s="331" t="s">
        <v>7123</v>
      </c>
      <c r="F1346" s="331" t="s">
        <v>7200</v>
      </c>
      <c r="G1346" s="331" t="s">
        <v>147</v>
      </c>
      <c r="H1346" s="331" t="s">
        <v>7201</v>
      </c>
      <c r="I1346" s="329" t="s">
        <v>7202</v>
      </c>
      <c r="J1346" s="329" t="s">
        <v>207</v>
      </c>
      <c r="K1346" s="330" t="s">
        <v>257</v>
      </c>
      <c r="L1346" s="330" t="s">
        <v>342</v>
      </c>
      <c r="M1346" s="329" t="s">
        <v>351</v>
      </c>
      <c r="N1346" s="329" t="s">
        <v>7203</v>
      </c>
    </row>
    <row r="1347" spans="1:14">
      <c r="A1347" s="372">
        <v>11345</v>
      </c>
      <c r="B1347" s="336" t="s">
        <v>6994</v>
      </c>
      <c r="C1347" s="336" t="s">
        <v>6995</v>
      </c>
      <c r="D1347" s="331" t="s">
        <v>6996</v>
      </c>
      <c r="E1347" s="331" t="s">
        <v>6997</v>
      </c>
      <c r="F1347" s="331" t="s">
        <v>7204</v>
      </c>
      <c r="G1347" s="331" t="s">
        <v>147</v>
      </c>
      <c r="H1347" s="331" t="s">
        <v>7205</v>
      </c>
      <c r="I1347" s="329" t="s">
        <v>7206</v>
      </c>
      <c r="J1347" s="329" t="s">
        <v>207</v>
      </c>
      <c r="K1347" s="330" t="s">
        <v>257</v>
      </c>
      <c r="L1347" s="330" t="s">
        <v>342</v>
      </c>
      <c r="M1347" s="329" t="s">
        <v>351</v>
      </c>
      <c r="N1347" s="329" t="s">
        <v>7207</v>
      </c>
    </row>
    <row r="1348" spans="1:14">
      <c r="A1348" s="372">
        <v>11346</v>
      </c>
      <c r="B1348" s="336" t="s">
        <v>7208</v>
      </c>
      <c r="C1348" s="336" t="s">
        <v>7209</v>
      </c>
      <c r="D1348" s="331" t="s">
        <v>447</v>
      </c>
      <c r="E1348" s="331" t="s">
        <v>7210</v>
      </c>
      <c r="F1348" s="331" t="s">
        <v>7211</v>
      </c>
      <c r="G1348" s="331" t="s">
        <v>147</v>
      </c>
      <c r="H1348" s="331" t="s">
        <v>7208</v>
      </c>
      <c r="I1348" s="329" t="s">
        <v>7209</v>
      </c>
      <c r="J1348" s="329" t="s">
        <v>207</v>
      </c>
      <c r="K1348" s="330" t="s">
        <v>257</v>
      </c>
      <c r="L1348" s="330" t="s">
        <v>408</v>
      </c>
      <c r="M1348" s="329" t="s">
        <v>447</v>
      </c>
      <c r="N1348" s="329" t="s">
        <v>7210</v>
      </c>
    </row>
    <row r="1349" spans="1:14">
      <c r="A1349" s="372">
        <v>11347</v>
      </c>
      <c r="B1349" s="336" t="s">
        <v>2304</v>
      </c>
      <c r="C1349" s="336"/>
      <c r="D1349" s="331" t="s">
        <v>447</v>
      </c>
      <c r="E1349" s="331" t="s">
        <v>7212</v>
      </c>
      <c r="F1349" s="331" t="s">
        <v>7213</v>
      </c>
      <c r="G1349" s="331" t="s">
        <v>147</v>
      </c>
      <c r="H1349" s="331" t="s">
        <v>7214</v>
      </c>
      <c r="I1349" s="329" t="s">
        <v>7215</v>
      </c>
      <c r="J1349" s="329" t="s">
        <v>207</v>
      </c>
      <c r="K1349" s="330" t="s">
        <v>257</v>
      </c>
      <c r="L1349" s="330" t="s">
        <v>408</v>
      </c>
      <c r="M1349" s="329" t="s">
        <v>447</v>
      </c>
      <c r="N1349" s="329" t="s">
        <v>7212</v>
      </c>
    </row>
    <row r="1350" spans="1:14">
      <c r="A1350" s="372">
        <v>11348</v>
      </c>
      <c r="B1350" s="336" t="s">
        <v>2304</v>
      </c>
      <c r="C1350" s="336"/>
      <c r="D1350" s="331" t="s">
        <v>448</v>
      </c>
      <c r="E1350" s="331" t="s">
        <v>7216</v>
      </c>
      <c r="F1350" s="331" t="s">
        <v>7217</v>
      </c>
      <c r="G1350" s="331" t="s">
        <v>147</v>
      </c>
      <c r="H1350" s="331" t="s">
        <v>7218</v>
      </c>
      <c r="I1350" s="329" t="s">
        <v>7219</v>
      </c>
      <c r="J1350" s="329" t="s">
        <v>207</v>
      </c>
      <c r="K1350" s="330" t="s">
        <v>257</v>
      </c>
      <c r="L1350" s="330" t="s">
        <v>408</v>
      </c>
      <c r="M1350" s="329" t="s">
        <v>448</v>
      </c>
      <c r="N1350" s="329" t="s">
        <v>7216</v>
      </c>
    </row>
    <row r="1351" spans="1:14">
      <c r="A1351" s="372">
        <v>11349</v>
      </c>
      <c r="B1351" s="336" t="s">
        <v>7054</v>
      </c>
      <c r="C1351" s="336" t="s">
        <v>7220</v>
      </c>
      <c r="D1351" s="331" t="s">
        <v>447</v>
      </c>
      <c r="E1351" s="331" t="s">
        <v>7221</v>
      </c>
      <c r="F1351" s="331" t="s">
        <v>7222</v>
      </c>
      <c r="G1351" s="331" t="s">
        <v>147</v>
      </c>
      <c r="H1351" s="331" t="s">
        <v>7223</v>
      </c>
      <c r="I1351" s="329" t="s">
        <v>7224</v>
      </c>
      <c r="J1351" s="329" t="s">
        <v>207</v>
      </c>
      <c r="K1351" s="330" t="s">
        <v>257</v>
      </c>
      <c r="L1351" s="330" t="s">
        <v>408</v>
      </c>
      <c r="M1351" s="329" t="s">
        <v>447</v>
      </c>
      <c r="N1351" s="329" t="s">
        <v>7221</v>
      </c>
    </row>
    <row r="1352" spans="1:14">
      <c r="A1352" s="372">
        <v>11350</v>
      </c>
      <c r="B1352" s="336" t="s">
        <v>5647</v>
      </c>
      <c r="C1352" s="336" t="s">
        <v>7074</v>
      </c>
      <c r="D1352" s="331" t="s">
        <v>656</v>
      </c>
      <c r="E1352" s="331" t="s">
        <v>5649</v>
      </c>
      <c r="F1352" s="331" t="s">
        <v>7225</v>
      </c>
      <c r="G1352" s="331" t="s">
        <v>147</v>
      </c>
      <c r="H1352" s="331" t="s">
        <v>7226</v>
      </c>
      <c r="I1352" s="329" t="s">
        <v>7227</v>
      </c>
      <c r="J1352" s="329" t="s">
        <v>207</v>
      </c>
      <c r="K1352" s="330" t="s">
        <v>257</v>
      </c>
      <c r="L1352" s="330" t="s">
        <v>408</v>
      </c>
      <c r="M1352" s="329" t="s">
        <v>447</v>
      </c>
      <c r="N1352" s="329" t="s">
        <v>7228</v>
      </c>
    </row>
    <row r="1353" spans="1:14">
      <c r="A1353" s="372">
        <v>11351</v>
      </c>
      <c r="B1353" s="336" t="s">
        <v>5647</v>
      </c>
      <c r="C1353" s="336" t="s">
        <v>7074</v>
      </c>
      <c r="D1353" s="331" t="s">
        <v>656</v>
      </c>
      <c r="E1353" s="331" t="s">
        <v>7229</v>
      </c>
      <c r="F1353" s="331" t="s">
        <v>7230</v>
      </c>
      <c r="G1353" s="331" t="s">
        <v>147</v>
      </c>
      <c r="H1353" s="331" t="s">
        <v>7231</v>
      </c>
      <c r="I1353" s="329" t="s">
        <v>7232</v>
      </c>
      <c r="J1353" s="329" t="s">
        <v>207</v>
      </c>
      <c r="K1353" s="330" t="s">
        <v>257</v>
      </c>
      <c r="L1353" s="330" t="s">
        <v>408</v>
      </c>
      <c r="M1353" s="329" t="s">
        <v>448</v>
      </c>
      <c r="N1353" s="329" t="s">
        <v>7233</v>
      </c>
    </row>
    <row r="1354" spans="1:14">
      <c r="A1354" s="372">
        <v>11352</v>
      </c>
      <c r="B1354" s="336" t="s">
        <v>7234</v>
      </c>
      <c r="C1354" s="336" t="s">
        <v>7235</v>
      </c>
      <c r="D1354" s="331" t="s">
        <v>447</v>
      </c>
      <c r="E1354" s="331" t="s">
        <v>7236</v>
      </c>
      <c r="F1354" s="331" t="s">
        <v>7237</v>
      </c>
      <c r="G1354" s="331" t="s">
        <v>147</v>
      </c>
      <c r="H1354" s="331" t="s">
        <v>7234</v>
      </c>
      <c r="I1354" s="329" t="s">
        <v>7235</v>
      </c>
      <c r="J1354" s="329" t="s">
        <v>207</v>
      </c>
      <c r="K1354" s="330" t="s">
        <v>257</v>
      </c>
      <c r="L1354" s="330" t="s">
        <v>408</v>
      </c>
      <c r="M1354" s="329" t="s">
        <v>447</v>
      </c>
      <c r="N1354" s="329" t="s">
        <v>7236</v>
      </c>
    </row>
    <row r="1355" spans="1:14">
      <c r="A1355" s="372">
        <v>11353</v>
      </c>
      <c r="B1355" s="336" t="s">
        <v>5654</v>
      </c>
      <c r="C1355" s="336" t="s">
        <v>7141</v>
      </c>
      <c r="D1355" s="331" t="s">
        <v>5656</v>
      </c>
      <c r="E1355" s="331" t="s">
        <v>5657</v>
      </c>
      <c r="F1355" s="331" t="s">
        <v>7238</v>
      </c>
      <c r="G1355" s="331" t="s">
        <v>147</v>
      </c>
      <c r="H1355" s="331" t="s">
        <v>7239</v>
      </c>
      <c r="I1355" s="329" t="s">
        <v>7240</v>
      </c>
      <c r="J1355" s="329" t="s">
        <v>207</v>
      </c>
      <c r="K1355" s="330" t="s">
        <v>257</v>
      </c>
      <c r="L1355" s="330" t="s">
        <v>408</v>
      </c>
      <c r="M1355" s="329" t="s">
        <v>410</v>
      </c>
      <c r="N1355" s="329" t="s">
        <v>7241</v>
      </c>
    </row>
    <row r="1356" spans="1:14">
      <c r="A1356" s="372">
        <v>11354</v>
      </c>
      <c r="B1356" s="336" t="s">
        <v>7242</v>
      </c>
      <c r="C1356" s="336" t="s">
        <v>7243</v>
      </c>
      <c r="D1356" s="331" t="s">
        <v>7244</v>
      </c>
      <c r="E1356" s="331" t="s">
        <v>7245</v>
      </c>
      <c r="F1356" s="331" t="s">
        <v>7246</v>
      </c>
      <c r="G1356" s="331" t="s">
        <v>147</v>
      </c>
      <c r="H1356" s="331" t="s">
        <v>7247</v>
      </c>
      <c r="I1356" s="329" t="s">
        <v>7248</v>
      </c>
      <c r="J1356" s="329" t="s">
        <v>207</v>
      </c>
      <c r="K1356" s="330" t="s">
        <v>257</v>
      </c>
      <c r="L1356" s="330" t="s">
        <v>408</v>
      </c>
      <c r="M1356" s="329" t="s">
        <v>447</v>
      </c>
      <c r="N1356" s="329" t="s">
        <v>7249</v>
      </c>
    </row>
    <row r="1357" spans="1:14">
      <c r="A1357" s="372">
        <v>11355</v>
      </c>
      <c r="B1357" s="336" t="s">
        <v>7250</v>
      </c>
      <c r="C1357" s="336" t="s">
        <v>7251</v>
      </c>
      <c r="D1357" s="331" t="s">
        <v>6946</v>
      </c>
      <c r="E1357" s="331" t="s">
        <v>6947</v>
      </c>
      <c r="F1357" s="331" t="s">
        <v>7252</v>
      </c>
      <c r="G1357" s="331" t="s">
        <v>147</v>
      </c>
      <c r="H1357" s="331" t="s">
        <v>7253</v>
      </c>
      <c r="I1357" s="329" t="s">
        <v>7254</v>
      </c>
      <c r="J1357" s="329" t="s">
        <v>207</v>
      </c>
      <c r="K1357" s="330" t="s">
        <v>257</v>
      </c>
      <c r="L1357" s="330" t="s">
        <v>408</v>
      </c>
      <c r="M1357" s="329" t="s">
        <v>447</v>
      </c>
      <c r="N1357" s="329" t="s">
        <v>7255</v>
      </c>
    </row>
    <row r="1358" spans="1:14">
      <c r="A1358" s="372">
        <v>11356</v>
      </c>
      <c r="B1358" s="336" t="s">
        <v>7256</v>
      </c>
      <c r="C1358" s="336" t="s">
        <v>7257</v>
      </c>
      <c r="D1358" s="331" t="s">
        <v>447</v>
      </c>
      <c r="E1358" s="331" t="s">
        <v>7258</v>
      </c>
      <c r="F1358" s="331" t="s">
        <v>7259</v>
      </c>
      <c r="G1358" s="331" t="s">
        <v>147</v>
      </c>
      <c r="H1358" s="331" t="s">
        <v>7256</v>
      </c>
      <c r="I1358" s="329" t="s">
        <v>7257</v>
      </c>
      <c r="J1358" s="329" t="s">
        <v>207</v>
      </c>
      <c r="K1358" s="330" t="s">
        <v>257</v>
      </c>
      <c r="L1358" s="330" t="s">
        <v>408</v>
      </c>
      <c r="M1358" s="329" t="s">
        <v>447</v>
      </c>
      <c r="N1358" s="329" t="s">
        <v>7258</v>
      </c>
    </row>
    <row r="1359" spans="1:14">
      <c r="A1359" s="372">
        <v>11357</v>
      </c>
      <c r="B1359" s="336" t="s">
        <v>5797</v>
      </c>
      <c r="C1359" s="336" t="s">
        <v>5798</v>
      </c>
      <c r="D1359" s="331" t="s">
        <v>5799</v>
      </c>
      <c r="E1359" s="331" t="s">
        <v>6282</v>
      </c>
      <c r="F1359" s="331" t="s">
        <v>7260</v>
      </c>
      <c r="G1359" s="331" t="s">
        <v>147</v>
      </c>
      <c r="H1359" s="331" t="s">
        <v>7261</v>
      </c>
      <c r="I1359" s="329" t="s">
        <v>7262</v>
      </c>
      <c r="J1359" s="329" t="s">
        <v>207</v>
      </c>
      <c r="K1359" s="330" t="s">
        <v>257</v>
      </c>
      <c r="L1359" s="330" t="s">
        <v>408</v>
      </c>
      <c r="M1359" s="329" t="s">
        <v>3672</v>
      </c>
      <c r="N1359" s="329" t="s">
        <v>7263</v>
      </c>
    </row>
    <row r="1360" spans="1:14">
      <c r="A1360" s="372">
        <v>11358</v>
      </c>
      <c r="B1360" s="336" t="s">
        <v>5797</v>
      </c>
      <c r="C1360" s="336" t="s">
        <v>6128</v>
      </c>
      <c r="D1360" s="331" t="s">
        <v>5799</v>
      </c>
      <c r="E1360" s="331" t="s">
        <v>6282</v>
      </c>
      <c r="F1360" s="331" t="s">
        <v>7264</v>
      </c>
      <c r="G1360" s="331" t="s">
        <v>147</v>
      </c>
      <c r="H1360" s="331" t="s">
        <v>7265</v>
      </c>
      <c r="I1360" s="329" t="s">
        <v>7266</v>
      </c>
      <c r="J1360" s="329" t="s">
        <v>207</v>
      </c>
      <c r="K1360" s="330" t="s">
        <v>257</v>
      </c>
      <c r="L1360" s="330" t="s">
        <v>408</v>
      </c>
      <c r="M1360" s="329" t="s">
        <v>448</v>
      </c>
      <c r="N1360" s="329" t="s">
        <v>7267</v>
      </c>
    </row>
    <row r="1361" spans="1:14">
      <c r="A1361" s="372">
        <v>11359</v>
      </c>
      <c r="B1361" s="336" t="s">
        <v>7268</v>
      </c>
      <c r="C1361" s="336" t="s">
        <v>7269</v>
      </c>
      <c r="D1361" s="331" t="s">
        <v>7270</v>
      </c>
      <c r="E1361" s="331" t="s">
        <v>7271</v>
      </c>
      <c r="F1361" s="331" t="s">
        <v>7272</v>
      </c>
      <c r="G1361" s="331" t="s">
        <v>147</v>
      </c>
      <c r="H1361" s="331" t="s">
        <v>7273</v>
      </c>
      <c r="I1361" s="329" t="s">
        <v>7274</v>
      </c>
      <c r="J1361" s="329" t="s">
        <v>207</v>
      </c>
      <c r="K1361" s="330" t="s">
        <v>257</v>
      </c>
      <c r="L1361" s="330" t="s">
        <v>408</v>
      </c>
      <c r="M1361" s="329" t="s">
        <v>447</v>
      </c>
      <c r="N1361" s="329" t="s">
        <v>7275</v>
      </c>
    </row>
    <row r="1362" spans="1:14">
      <c r="A1362" s="372">
        <v>11360</v>
      </c>
      <c r="B1362" s="336" t="s">
        <v>5797</v>
      </c>
      <c r="C1362" s="336" t="s">
        <v>5798</v>
      </c>
      <c r="D1362" s="331" t="s">
        <v>5799</v>
      </c>
      <c r="E1362" s="331" t="s">
        <v>6129</v>
      </c>
      <c r="F1362" s="331" t="s">
        <v>7276</v>
      </c>
      <c r="G1362" s="331" t="s">
        <v>147</v>
      </c>
      <c r="H1362" s="331" t="s">
        <v>7277</v>
      </c>
      <c r="I1362" s="329" t="s">
        <v>7278</v>
      </c>
      <c r="J1362" s="329" t="s">
        <v>207</v>
      </c>
      <c r="K1362" s="330" t="s">
        <v>257</v>
      </c>
      <c r="L1362" s="330" t="s">
        <v>408</v>
      </c>
      <c r="M1362" s="329" t="s">
        <v>447</v>
      </c>
      <c r="N1362" s="329" t="s">
        <v>7279</v>
      </c>
    </row>
    <row r="1363" spans="1:14">
      <c r="A1363" s="372">
        <v>11361</v>
      </c>
      <c r="B1363" s="336" t="s">
        <v>7280</v>
      </c>
      <c r="C1363" s="336" t="s">
        <v>7281</v>
      </c>
      <c r="D1363" s="331" t="s">
        <v>7282</v>
      </c>
      <c r="E1363" s="331" t="s">
        <v>7283</v>
      </c>
      <c r="F1363" s="331" t="s">
        <v>7284</v>
      </c>
      <c r="G1363" s="331" t="s">
        <v>147</v>
      </c>
      <c r="H1363" s="331" t="s">
        <v>7285</v>
      </c>
      <c r="I1363" s="329" t="s">
        <v>7286</v>
      </c>
      <c r="J1363" s="329" t="s">
        <v>207</v>
      </c>
      <c r="K1363" s="330" t="s">
        <v>257</v>
      </c>
      <c r="L1363" s="330" t="s">
        <v>408</v>
      </c>
      <c r="M1363" s="329" t="s">
        <v>447</v>
      </c>
      <c r="N1363" s="329" t="s">
        <v>7287</v>
      </c>
    </row>
    <row r="1364" spans="1:14">
      <c r="A1364" s="372">
        <v>11362</v>
      </c>
      <c r="B1364" s="336" t="s">
        <v>5789</v>
      </c>
      <c r="C1364" s="336" t="s">
        <v>5790</v>
      </c>
      <c r="D1364" s="331" t="s">
        <v>5791</v>
      </c>
      <c r="E1364" s="331" t="s">
        <v>5792</v>
      </c>
      <c r="F1364" s="331" t="s">
        <v>7288</v>
      </c>
      <c r="G1364" s="331" t="s">
        <v>147</v>
      </c>
      <c r="H1364" s="331" t="s">
        <v>7289</v>
      </c>
      <c r="I1364" s="329" t="s">
        <v>7290</v>
      </c>
      <c r="J1364" s="329" t="s">
        <v>207</v>
      </c>
      <c r="K1364" s="330" t="s">
        <v>257</v>
      </c>
      <c r="L1364" s="330" t="s">
        <v>408</v>
      </c>
      <c r="M1364" s="329" t="s">
        <v>448</v>
      </c>
      <c r="N1364" s="329" t="s">
        <v>7291</v>
      </c>
    </row>
    <row r="1365" spans="1:14">
      <c r="A1365" s="372">
        <v>11363</v>
      </c>
      <c r="B1365" s="336" t="s">
        <v>5654</v>
      </c>
      <c r="C1365" s="336" t="s">
        <v>5655</v>
      </c>
      <c r="D1365" s="331" t="s">
        <v>5656</v>
      </c>
      <c r="E1365" s="331" t="s">
        <v>5657</v>
      </c>
      <c r="F1365" s="331" t="s">
        <v>7292</v>
      </c>
      <c r="G1365" s="331" t="s">
        <v>147</v>
      </c>
      <c r="H1365" s="331" t="s">
        <v>7293</v>
      </c>
      <c r="I1365" s="329" t="s">
        <v>7294</v>
      </c>
      <c r="J1365" s="329" t="s">
        <v>207</v>
      </c>
      <c r="K1365" s="330" t="s">
        <v>257</v>
      </c>
      <c r="L1365" s="330" t="s">
        <v>408</v>
      </c>
      <c r="M1365" s="329" t="s">
        <v>448</v>
      </c>
      <c r="N1365" s="329" t="s">
        <v>7295</v>
      </c>
    </row>
    <row r="1366" spans="1:14">
      <c r="A1366" s="372">
        <v>11364</v>
      </c>
      <c r="B1366" s="336" t="s">
        <v>2304</v>
      </c>
      <c r="C1366" s="336"/>
      <c r="D1366" s="331" t="s">
        <v>1356</v>
      </c>
      <c r="E1366" s="331" t="s">
        <v>7296</v>
      </c>
      <c r="F1366" s="331" t="s">
        <v>7297</v>
      </c>
      <c r="G1366" s="331" t="s">
        <v>147</v>
      </c>
      <c r="H1366" s="331" t="s">
        <v>7298</v>
      </c>
      <c r="I1366" s="329" t="s">
        <v>7299</v>
      </c>
      <c r="J1366" s="329" t="s">
        <v>207</v>
      </c>
      <c r="K1366" s="330" t="s">
        <v>212</v>
      </c>
      <c r="L1366" s="330" t="s">
        <v>299</v>
      </c>
      <c r="M1366" s="329" t="s">
        <v>1356</v>
      </c>
      <c r="N1366" s="329" t="s">
        <v>7296</v>
      </c>
    </row>
    <row r="1367" spans="1:14">
      <c r="A1367" s="372">
        <v>11365</v>
      </c>
      <c r="B1367" s="336" t="s">
        <v>2304</v>
      </c>
      <c r="C1367" s="336"/>
      <c r="D1367" s="331" t="s">
        <v>301</v>
      </c>
      <c r="E1367" s="331" t="s">
        <v>7300</v>
      </c>
      <c r="F1367" s="331" t="s">
        <v>7301</v>
      </c>
      <c r="G1367" s="331" t="s">
        <v>147</v>
      </c>
      <c r="H1367" s="331" t="s">
        <v>7302</v>
      </c>
      <c r="I1367" s="329" t="s">
        <v>7303</v>
      </c>
      <c r="J1367" s="329" t="s">
        <v>207</v>
      </c>
      <c r="K1367" s="330" t="s">
        <v>212</v>
      </c>
      <c r="L1367" s="330" t="s">
        <v>299</v>
      </c>
      <c r="M1367" s="329" t="s">
        <v>301</v>
      </c>
      <c r="N1367" s="329" t="s">
        <v>7300</v>
      </c>
    </row>
    <row r="1368" spans="1:14">
      <c r="A1368" s="372">
        <v>11366</v>
      </c>
      <c r="B1368" s="336" t="s">
        <v>7304</v>
      </c>
      <c r="C1368" s="336" t="s">
        <v>7305</v>
      </c>
      <c r="D1368" s="331" t="s">
        <v>6981</v>
      </c>
      <c r="E1368" s="331" t="s">
        <v>7306</v>
      </c>
      <c r="F1368" s="331" t="s">
        <v>7307</v>
      </c>
      <c r="G1368" s="331" t="s">
        <v>147</v>
      </c>
      <c r="H1368" s="331" t="s">
        <v>7308</v>
      </c>
      <c r="I1368" s="329" t="s">
        <v>7309</v>
      </c>
      <c r="J1368" s="329" t="s">
        <v>207</v>
      </c>
      <c r="K1368" s="330" t="s">
        <v>212</v>
      </c>
      <c r="L1368" s="330" t="s">
        <v>299</v>
      </c>
      <c r="M1368" s="329" t="s">
        <v>1815</v>
      </c>
      <c r="N1368" s="329" t="s">
        <v>7310</v>
      </c>
    </row>
    <row r="1369" spans="1:14">
      <c r="A1369" s="372">
        <v>11367</v>
      </c>
      <c r="B1369" s="336" t="s">
        <v>7311</v>
      </c>
      <c r="C1369" s="336" t="s">
        <v>7312</v>
      </c>
      <c r="D1369" s="331" t="s">
        <v>1356</v>
      </c>
      <c r="E1369" s="331" t="s">
        <v>6876</v>
      </c>
      <c r="F1369" s="331" t="s">
        <v>7313</v>
      </c>
      <c r="G1369" s="331" t="s">
        <v>147</v>
      </c>
      <c r="H1369" s="331" t="s">
        <v>7314</v>
      </c>
      <c r="I1369" s="329" t="s">
        <v>7315</v>
      </c>
      <c r="J1369" s="329" t="s">
        <v>207</v>
      </c>
      <c r="K1369" s="330" t="s">
        <v>212</v>
      </c>
      <c r="L1369" s="330" t="s">
        <v>299</v>
      </c>
      <c r="M1369" s="329" t="s">
        <v>1356</v>
      </c>
      <c r="N1369" s="329" t="s">
        <v>7316</v>
      </c>
    </row>
    <row r="1370" spans="1:14">
      <c r="A1370" s="372">
        <v>11368</v>
      </c>
      <c r="B1370" s="336" t="s">
        <v>7317</v>
      </c>
      <c r="C1370" s="336" t="s">
        <v>7318</v>
      </c>
      <c r="D1370" s="331" t="s">
        <v>5448</v>
      </c>
      <c r="E1370" s="331" t="s">
        <v>7319</v>
      </c>
      <c r="F1370" s="331" t="s">
        <v>7320</v>
      </c>
      <c r="G1370" s="331" t="s">
        <v>147</v>
      </c>
      <c r="H1370" s="331" t="s">
        <v>7321</v>
      </c>
      <c r="I1370" s="329" t="s">
        <v>7322</v>
      </c>
      <c r="J1370" s="329" t="s">
        <v>207</v>
      </c>
      <c r="K1370" s="330" t="s">
        <v>212</v>
      </c>
      <c r="L1370" s="330" t="s">
        <v>299</v>
      </c>
      <c r="M1370" s="329" t="s">
        <v>5448</v>
      </c>
      <c r="N1370" s="329" t="s">
        <v>7319</v>
      </c>
    </row>
    <row r="1371" spans="1:14">
      <c r="A1371" s="372">
        <v>11369</v>
      </c>
      <c r="B1371" s="336" t="s">
        <v>7311</v>
      </c>
      <c r="C1371" s="336" t="s">
        <v>7312</v>
      </c>
      <c r="D1371" s="331" t="s">
        <v>1356</v>
      </c>
      <c r="E1371" s="331" t="s">
        <v>7323</v>
      </c>
      <c r="F1371" s="331" t="s">
        <v>7324</v>
      </c>
      <c r="G1371" s="331" t="s">
        <v>147</v>
      </c>
      <c r="H1371" s="331" t="s">
        <v>7325</v>
      </c>
      <c r="I1371" s="329" t="s">
        <v>7326</v>
      </c>
      <c r="J1371" s="329" t="s">
        <v>207</v>
      </c>
      <c r="K1371" s="330" t="s">
        <v>212</v>
      </c>
      <c r="L1371" s="330" t="s">
        <v>299</v>
      </c>
      <c r="M1371" s="329" t="s">
        <v>1356</v>
      </c>
      <c r="N1371" s="329" t="s">
        <v>7327</v>
      </c>
    </row>
    <row r="1372" spans="1:14">
      <c r="A1372" s="372">
        <v>11370</v>
      </c>
      <c r="B1372" s="336" t="s">
        <v>7328</v>
      </c>
      <c r="C1372" s="336" t="s">
        <v>7329</v>
      </c>
      <c r="D1372" s="331" t="s">
        <v>6981</v>
      </c>
      <c r="E1372" s="331" t="s">
        <v>7330</v>
      </c>
      <c r="F1372" s="331" t="s">
        <v>7331</v>
      </c>
      <c r="G1372" s="331" t="s">
        <v>147</v>
      </c>
      <c r="H1372" s="331" t="s">
        <v>7332</v>
      </c>
      <c r="I1372" s="329" t="s">
        <v>7333</v>
      </c>
      <c r="J1372" s="329" t="s">
        <v>207</v>
      </c>
      <c r="K1372" s="330" t="s">
        <v>212</v>
      </c>
      <c r="L1372" s="330" t="s">
        <v>299</v>
      </c>
      <c r="M1372" s="329" t="s">
        <v>300</v>
      </c>
      <c r="N1372" s="329" t="s">
        <v>7334</v>
      </c>
    </row>
    <row r="1373" spans="1:14">
      <c r="A1373" s="372">
        <v>11371</v>
      </c>
      <c r="B1373" s="336" t="s">
        <v>7335</v>
      </c>
      <c r="C1373" s="336" t="s">
        <v>7336</v>
      </c>
      <c r="D1373" s="331" t="s">
        <v>3856</v>
      </c>
      <c r="E1373" s="331" t="s">
        <v>7337</v>
      </c>
      <c r="F1373" s="331" t="s">
        <v>7338</v>
      </c>
      <c r="G1373" s="331" t="s">
        <v>147</v>
      </c>
      <c r="H1373" s="331" t="s">
        <v>7339</v>
      </c>
      <c r="I1373" s="329" t="s">
        <v>7340</v>
      </c>
      <c r="J1373" s="329" t="s">
        <v>207</v>
      </c>
      <c r="K1373" s="330" t="s">
        <v>212</v>
      </c>
      <c r="L1373" s="330" t="s">
        <v>299</v>
      </c>
      <c r="M1373" s="329" t="s">
        <v>3856</v>
      </c>
      <c r="N1373" s="329" t="s">
        <v>7341</v>
      </c>
    </row>
    <row r="1374" spans="1:14">
      <c r="A1374" s="372">
        <v>11372</v>
      </c>
      <c r="B1374" s="336" t="s">
        <v>7342</v>
      </c>
      <c r="C1374" s="336" t="s">
        <v>7343</v>
      </c>
      <c r="D1374" s="331" t="s">
        <v>579</v>
      </c>
      <c r="E1374" s="331" t="s">
        <v>6061</v>
      </c>
      <c r="F1374" s="331" t="s">
        <v>7344</v>
      </c>
      <c r="G1374" s="331" t="s">
        <v>147</v>
      </c>
      <c r="H1374" s="331" t="s">
        <v>7345</v>
      </c>
      <c r="I1374" s="329" t="s">
        <v>7346</v>
      </c>
      <c r="J1374" s="329" t="s">
        <v>207</v>
      </c>
      <c r="K1374" s="330" t="s">
        <v>212</v>
      </c>
      <c r="L1374" s="330" t="s">
        <v>299</v>
      </c>
      <c r="M1374" s="329" t="s">
        <v>579</v>
      </c>
      <c r="N1374" s="329" t="s">
        <v>7347</v>
      </c>
    </row>
    <row r="1375" spans="1:14">
      <c r="A1375" s="372">
        <v>11373</v>
      </c>
      <c r="B1375" s="336" t="s">
        <v>7311</v>
      </c>
      <c r="C1375" s="336" t="s">
        <v>7312</v>
      </c>
      <c r="D1375" s="331" t="s">
        <v>1356</v>
      </c>
      <c r="E1375" s="331" t="s">
        <v>6876</v>
      </c>
      <c r="F1375" s="331" t="s">
        <v>7348</v>
      </c>
      <c r="G1375" s="331" t="s">
        <v>147</v>
      </c>
      <c r="H1375" s="331" t="s">
        <v>7349</v>
      </c>
      <c r="I1375" s="329" t="s">
        <v>7350</v>
      </c>
      <c r="J1375" s="329" t="s">
        <v>207</v>
      </c>
      <c r="K1375" s="330" t="s">
        <v>212</v>
      </c>
      <c r="L1375" s="330" t="s">
        <v>299</v>
      </c>
      <c r="M1375" s="329" t="s">
        <v>795</v>
      </c>
      <c r="N1375" s="329" t="s">
        <v>7351</v>
      </c>
    </row>
    <row r="1376" spans="1:14">
      <c r="A1376" s="372">
        <v>11374</v>
      </c>
      <c r="B1376" s="336" t="s">
        <v>7352</v>
      </c>
      <c r="C1376" s="336" t="s">
        <v>7353</v>
      </c>
      <c r="D1376" s="331" t="s">
        <v>7354</v>
      </c>
      <c r="E1376" s="331" t="s">
        <v>7355</v>
      </c>
      <c r="F1376" s="331" t="s">
        <v>7356</v>
      </c>
      <c r="G1376" s="331" t="s">
        <v>147</v>
      </c>
      <c r="H1376" s="331" t="s">
        <v>7357</v>
      </c>
      <c r="I1376" s="329" t="s">
        <v>7358</v>
      </c>
      <c r="J1376" s="329" t="s">
        <v>207</v>
      </c>
      <c r="K1376" s="330" t="s">
        <v>212</v>
      </c>
      <c r="L1376" s="330" t="s">
        <v>299</v>
      </c>
      <c r="M1376" s="329" t="s">
        <v>1553</v>
      </c>
      <c r="N1376" s="329" t="s">
        <v>7359</v>
      </c>
    </row>
    <row r="1377" spans="1:14">
      <c r="A1377" s="372">
        <v>11375</v>
      </c>
      <c r="B1377" s="336" t="s">
        <v>7360</v>
      </c>
      <c r="C1377" s="336" t="s">
        <v>7361</v>
      </c>
      <c r="D1377" s="331" t="s">
        <v>303</v>
      </c>
      <c r="E1377" s="331" t="s">
        <v>7362</v>
      </c>
      <c r="F1377" s="331" t="s">
        <v>7363</v>
      </c>
      <c r="G1377" s="331" t="s">
        <v>147</v>
      </c>
      <c r="H1377" s="331" t="s">
        <v>7364</v>
      </c>
      <c r="I1377" s="329" t="s">
        <v>7365</v>
      </c>
      <c r="J1377" s="329" t="s">
        <v>207</v>
      </c>
      <c r="K1377" s="330" t="s">
        <v>212</v>
      </c>
      <c r="L1377" s="330" t="s">
        <v>299</v>
      </c>
      <c r="M1377" s="329" t="s">
        <v>303</v>
      </c>
      <c r="N1377" s="329" t="s">
        <v>7362</v>
      </c>
    </row>
    <row r="1378" spans="1:14">
      <c r="A1378" s="372">
        <v>11376</v>
      </c>
      <c r="B1378" s="336" t="s">
        <v>7328</v>
      </c>
      <c r="C1378" s="336" t="s">
        <v>7366</v>
      </c>
      <c r="D1378" s="331" t="s">
        <v>6981</v>
      </c>
      <c r="E1378" s="331" t="s">
        <v>7367</v>
      </c>
      <c r="F1378" s="331" t="s">
        <v>7368</v>
      </c>
      <c r="G1378" s="331" t="s">
        <v>147</v>
      </c>
      <c r="H1378" s="331" t="s">
        <v>7369</v>
      </c>
      <c r="I1378" s="329" t="s">
        <v>7370</v>
      </c>
      <c r="J1378" s="329" t="s">
        <v>207</v>
      </c>
      <c r="K1378" s="330" t="s">
        <v>212</v>
      </c>
      <c r="L1378" s="330" t="s">
        <v>299</v>
      </c>
      <c r="M1378" s="329" t="s">
        <v>579</v>
      </c>
      <c r="N1378" s="329" t="s">
        <v>7371</v>
      </c>
    </row>
    <row r="1379" spans="1:14">
      <c r="A1379" s="372">
        <v>11377</v>
      </c>
      <c r="B1379" s="336" t="s">
        <v>5797</v>
      </c>
      <c r="C1379" s="336" t="s">
        <v>6128</v>
      </c>
      <c r="D1379" s="331" t="s">
        <v>5799</v>
      </c>
      <c r="E1379" s="331" t="s">
        <v>5800</v>
      </c>
      <c r="F1379" s="331" t="s">
        <v>7372</v>
      </c>
      <c r="G1379" s="331" t="s">
        <v>147</v>
      </c>
      <c r="H1379" s="331" t="s">
        <v>7373</v>
      </c>
      <c r="I1379" s="329" t="s">
        <v>7374</v>
      </c>
      <c r="J1379" s="329" t="s">
        <v>207</v>
      </c>
      <c r="K1379" s="330" t="s">
        <v>212</v>
      </c>
      <c r="L1379" s="330" t="s">
        <v>299</v>
      </c>
      <c r="M1379" s="329" t="s">
        <v>303</v>
      </c>
      <c r="N1379" s="329" t="s">
        <v>7375</v>
      </c>
    </row>
    <row r="1380" spans="1:14">
      <c r="A1380" s="372">
        <v>11378</v>
      </c>
      <c r="B1380" s="336" t="s">
        <v>7311</v>
      </c>
      <c r="C1380" s="336" t="s">
        <v>7376</v>
      </c>
      <c r="D1380" s="331" t="s">
        <v>1356</v>
      </c>
      <c r="E1380" s="331" t="s">
        <v>6876</v>
      </c>
      <c r="F1380" s="331" t="s">
        <v>7377</v>
      </c>
      <c r="G1380" s="331" t="s">
        <v>147</v>
      </c>
      <c r="H1380" s="331" t="s">
        <v>7378</v>
      </c>
      <c r="I1380" s="329" t="s">
        <v>7379</v>
      </c>
      <c r="J1380" s="329" t="s">
        <v>207</v>
      </c>
      <c r="K1380" s="330" t="s">
        <v>212</v>
      </c>
      <c r="L1380" s="330" t="s">
        <v>299</v>
      </c>
      <c r="M1380" s="329" t="s">
        <v>303</v>
      </c>
      <c r="N1380" s="329" t="s">
        <v>7380</v>
      </c>
    </row>
    <row r="1381" spans="1:14">
      <c r="A1381" s="372">
        <v>11379</v>
      </c>
      <c r="B1381" s="336" t="s">
        <v>5797</v>
      </c>
      <c r="C1381" s="336" t="s">
        <v>6128</v>
      </c>
      <c r="D1381" s="331" t="s">
        <v>5799</v>
      </c>
      <c r="E1381" s="331" t="s">
        <v>5927</v>
      </c>
      <c r="F1381" s="331" t="s">
        <v>7381</v>
      </c>
      <c r="G1381" s="331" t="s">
        <v>147</v>
      </c>
      <c r="H1381" s="331" t="s">
        <v>7382</v>
      </c>
      <c r="I1381" s="329" t="s">
        <v>7383</v>
      </c>
      <c r="J1381" s="329" t="s">
        <v>207</v>
      </c>
      <c r="K1381" s="330" t="s">
        <v>212</v>
      </c>
      <c r="L1381" s="330" t="s">
        <v>299</v>
      </c>
      <c r="M1381" s="329" t="s">
        <v>1356</v>
      </c>
      <c r="N1381" s="329" t="s">
        <v>7384</v>
      </c>
    </row>
    <row r="1382" spans="1:14">
      <c r="A1382" s="372">
        <v>11380</v>
      </c>
      <c r="B1382" s="336" t="s">
        <v>7385</v>
      </c>
      <c r="C1382" s="336" t="s">
        <v>7386</v>
      </c>
      <c r="D1382" s="331" t="s">
        <v>3856</v>
      </c>
      <c r="E1382" s="331" t="s">
        <v>7337</v>
      </c>
      <c r="F1382" s="331" t="s">
        <v>7387</v>
      </c>
      <c r="G1382" s="331" t="s">
        <v>147</v>
      </c>
      <c r="H1382" s="331" t="s">
        <v>7388</v>
      </c>
      <c r="I1382" s="329" t="s">
        <v>7389</v>
      </c>
      <c r="J1382" s="329" t="s">
        <v>207</v>
      </c>
      <c r="K1382" s="330" t="s">
        <v>212</v>
      </c>
      <c r="L1382" s="330" t="s">
        <v>299</v>
      </c>
      <c r="M1382" s="329" t="s">
        <v>3856</v>
      </c>
      <c r="N1382" s="329" t="s">
        <v>7390</v>
      </c>
    </row>
    <row r="1383" spans="1:14">
      <c r="A1383" s="372">
        <v>11381</v>
      </c>
      <c r="B1383" s="336" t="s">
        <v>7113</v>
      </c>
      <c r="C1383" s="336" t="s">
        <v>7114</v>
      </c>
      <c r="D1383" s="331" t="s">
        <v>7115</v>
      </c>
      <c r="E1383" s="331" t="s">
        <v>7116</v>
      </c>
      <c r="F1383" s="331" t="s">
        <v>7391</v>
      </c>
      <c r="G1383" s="331" t="s">
        <v>147</v>
      </c>
      <c r="H1383" s="331" t="s">
        <v>7392</v>
      </c>
      <c r="I1383" s="329" t="s">
        <v>7393</v>
      </c>
      <c r="J1383" s="329" t="s">
        <v>207</v>
      </c>
      <c r="K1383" s="330" t="s">
        <v>212</v>
      </c>
      <c r="L1383" s="330" t="s">
        <v>299</v>
      </c>
      <c r="M1383" s="329" t="s">
        <v>5404</v>
      </c>
      <c r="N1383" s="329" t="s">
        <v>7394</v>
      </c>
    </row>
    <row r="1384" spans="1:14">
      <c r="A1384" s="372">
        <v>11382</v>
      </c>
      <c r="B1384" s="336" t="s">
        <v>5837</v>
      </c>
      <c r="C1384" s="336" t="s">
        <v>5890</v>
      </c>
      <c r="D1384" s="331" t="s">
        <v>5656</v>
      </c>
      <c r="E1384" s="331" t="s">
        <v>5657</v>
      </c>
      <c r="F1384" s="331" t="s">
        <v>7395</v>
      </c>
      <c r="G1384" s="331" t="s">
        <v>147</v>
      </c>
      <c r="H1384" s="331" t="s">
        <v>7396</v>
      </c>
      <c r="I1384" s="329" t="s">
        <v>7397</v>
      </c>
      <c r="J1384" s="329" t="s">
        <v>207</v>
      </c>
      <c r="K1384" s="330" t="s">
        <v>212</v>
      </c>
      <c r="L1384" s="330" t="s">
        <v>299</v>
      </c>
      <c r="M1384" s="329" t="s">
        <v>303</v>
      </c>
      <c r="N1384" s="329" t="s">
        <v>7398</v>
      </c>
    </row>
    <row r="1385" spans="1:14">
      <c r="A1385" s="372">
        <v>11383</v>
      </c>
      <c r="B1385" s="336" t="s">
        <v>5797</v>
      </c>
      <c r="C1385" s="336" t="s">
        <v>5798</v>
      </c>
      <c r="D1385" s="331" t="s">
        <v>5799</v>
      </c>
      <c r="E1385" s="331" t="s">
        <v>5927</v>
      </c>
      <c r="F1385" s="331" t="s">
        <v>7399</v>
      </c>
      <c r="G1385" s="331" t="s">
        <v>147</v>
      </c>
      <c r="H1385" s="331" t="s">
        <v>7400</v>
      </c>
      <c r="I1385" s="329" t="s">
        <v>7401</v>
      </c>
      <c r="J1385" s="329" t="s">
        <v>207</v>
      </c>
      <c r="K1385" s="330" t="s">
        <v>212</v>
      </c>
      <c r="L1385" s="330" t="s">
        <v>299</v>
      </c>
      <c r="M1385" s="329" t="s">
        <v>3856</v>
      </c>
      <c r="N1385" s="329" t="s">
        <v>7402</v>
      </c>
    </row>
    <row r="1386" spans="1:14">
      <c r="A1386" s="372">
        <v>11384</v>
      </c>
      <c r="B1386" s="336" t="s">
        <v>7403</v>
      </c>
      <c r="C1386" s="336" t="s">
        <v>7404</v>
      </c>
      <c r="D1386" s="331" t="s">
        <v>303</v>
      </c>
      <c r="E1386" s="331" t="s">
        <v>7362</v>
      </c>
      <c r="F1386" s="331" t="s">
        <v>7405</v>
      </c>
      <c r="G1386" s="331" t="s">
        <v>147</v>
      </c>
      <c r="H1386" s="331" t="s">
        <v>7406</v>
      </c>
      <c r="I1386" s="329" t="s">
        <v>7407</v>
      </c>
      <c r="J1386" s="329" t="s">
        <v>207</v>
      </c>
      <c r="K1386" s="330" t="s">
        <v>212</v>
      </c>
      <c r="L1386" s="330" t="s">
        <v>299</v>
      </c>
      <c r="M1386" s="329" t="s">
        <v>5404</v>
      </c>
      <c r="N1386" s="329" t="s">
        <v>7408</v>
      </c>
    </row>
    <row r="1387" spans="1:14">
      <c r="A1387" s="372">
        <v>11385</v>
      </c>
      <c r="B1387" s="336" t="s">
        <v>5669</v>
      </c>
      <c r="C1387" s="336" t="s">
        <v>5670</v>
      </c>
      <c r="D1387" s="331" t="s">
        <v>5671</v>
      </c>
      <c r="E1387" s="331" t="s">
        <v>5672</v>
      </c>
      <c r="F1387" s="331" t="s">
        <v>7409</v>
      </c>
      <c r="G1387" s="331" t="s">
        <v>147</v>
      </c>
      <c r="H1387" s="331" t="s">
        <v>7410</v>
      </c>
      <c r="I1387" s="329" t="s">
        <v>7411</v>
      </c>
      <c r="J1387" s="329" t="s">
        <v>207</v>
      </c>
      <c r="K1387" s="330" t="s">
        <v>212</v>
      </c>
      <c r="L1387" s="330" t="s">
        <v>299</v>
      </c>
      <c r="M1387" s="329" t="s">
        <v>1356</v>
      </c>
      <c r="N1387" s="329" t="s">
        <v>7412</v>
      </c>
    </row>
    <row r="1388" spans="1:14">
      <c r="A1388" s="372">
        <v>11386</v>
      </c>
      <c r="B1388" s="336" t="s">
        <v>5669</v>
      </c>
      <c r="C1388" s="336" t="s">
        <v>5670</v>
      </c>
      <c r="D1388" s="331" t="s">
        <v>5671</v>
      </c>
      <c r="E1388" s="331" t="s">
        <v>5672</v>
      </c>
      <c r="F1388" s="331" t="s">
        <v>7413</v>
      </c>
      <c r="G1388" s="331" t="s">
        <v>147</v>
      </c>
      <c r="H1388" s="331" t="s">
        <v>7414</v>
      </c>
      <c r="I1388" s="329" t="s">
        <v>7415</v>
      </c>
      <c r="J1388" s="329" t="s">
        <v>207</v>
      </c>
      <c r="K1388" s="330" t="s">
        <v>212</v>
      </c>
      <c r="L1388" s="330" t="s">
        <v>299</v>
      </c>
      <c r="M1388" s="329" t="s">
        <v>303</v>
      </c>
      <c r="N1388" s="329" t="s">
        <v>7416</v>
      </c>
    </row>
    <row r="1389" spans="1:14">
      <c r="A1389" s="372">
        <v>11387</v>
      </c>
      <c r="B1389" s="336" t="s">
        <v>7003</v>
      </c>
      <c r="C1389" s="336" t="s">
        <v>7004</v>
      </c>
      <c r="D1389" s="331" t="s">
        <v>7005</v>
      </c>
      <c r="E1389" s="331" t="s">
        <v>7006</v>
      </c>
      <c r="F1389" s="331" t="s">
        <v>7417</v>
      </c>
      <c r="G1389" s="331" t="s">
        <v>147</v>
      </c>
      <c r="H1389" s="331" t="s">
        <v>7418</v>
      </c>
      <c r="I1389" s="329" t="s">
        <v>7419</v>
      </c>
      <c r="J1389" s="329" t="s">
        <v>207</v>
      </c>
      <c r="K1389" s="330" t="s">
        <v>212</v>
      </c>
      <c r="L1389" s="330" t="s">
        <v>299</v>
      </c>
      <c r="M1389" s="329" t="s">
        <v>795</v>
      </c>
      <c r="N1389" s="329" t="s">
        <v>7420</v>
      </c>
    </row>
    <row r="1390" spans="1:14">
      <c r="A1390" s="372">
        <v>11388</v>
      </c>
      <c r="B1390" s="336" t="s">
        <v>7421</v>
      </c>
      <c r="C1390" s="336" t="s">
        <v>7422</v>
      </c>
      <c r="D1390" s="331" t="s">
        <v>579</v>
      </c>
      <c r="E1390" s="331" t="s">
        <v>7423</v>
      </c>
      <c r="F1390" s="331" t="s">
        <v>7424</v>
      </c>
      <c r="G1390" s="331" t="s">
        <v>147</v>
      </c>
      <c r="H1390" s="331" t="s">
        <v>7425</v>
      </c>
      <c r="I1390" s="329" t="s">
        <v>7426</v>
      </c>
      <c r="J1390" s="329" t="s">
        <v>207</v>
      </c>
      <c r="K1390" s="330" t="s">
        <v>212</v>
      </c>
      <c r="L1390" s="330" t="s">
        <v>299</v>
      </c>
      <c r="M1390" s="329" t="s">
        <v>1815</v>
      </c>
      <c r="N1390" s="329" t="s">
        <v>7427</v>
      </c>
    </row>
    <row r="1391" spans="1:14">
      <c r="A1391" s="372">
        <v>11389</v>
      </c>
      <c r="B1391" s="336" t="s">
        <v>7428</v>
      </c>
      <c r="C1391" s="336" t="s">
        <v>7429</v>
      </c>
      <c r="D1391" s="331" t="s">
        <v>7430</v>
      </c>
      <c r="E1391" s="331" t="s">
        <v>7431</v>
      </c>
      <c r="F1391" s="331" t="s">
        <v>7432</v>
      </c>
      <c r="G1391" s="331" t="s">
        <v>147</v>
      </c>
      <c r="H1391" s="331" t="s">
        <v>7433</v>
      </c>
      <c r="I1391" s="329" t="s">
        <v>7434</v>
      </c>
      <c r="J1391" s="329" t="s">
        <v>207</v>
      </c>
      <c r="K1391" s="330" t="s">
        <v>212</v>
      </c>
      <c r="L1391" s="330" t="s">
        <v>299</v>
      </c>
      <c r="M1391" s="329" t="s">
        <v>444</v>
      </c>
      <c r="N1391" s="329" t="s">
        <v>7435</v>
      </c>
    </row>
    <row r="1392" spans="1:14">
      <c r="A1392" s="372">
        <v>11390</v>
      </c>
      <c r="B1392" s="336" t="s">
        <v>2304</v>
      </c>
      <c r="C1392" s="336"/>
      <c r="D1392" s="331" t="s">
        <v>1741</v>
      </c>
      <c r="E1392" s="331" t="s">
        <v>7436</v>
      </c>
      <c r="F1392" s="331" t="s">
        <v>7437</v>
      </c>
      <c r="G1392" s="331" t="s">
        <v>147</v>
      </c>
      <c r="H1392" s="331" t="s">
        <v>7438</v>
      </c>
      <c r="I1392" s="329" t="s">
        <v>7439</v>
      </c>
      <c r="J1392" s="329" t="s">
        <v>207</v>
      </c>
      <c r="K1392" s="330" t="s">
        <v>217</v>
      </c>
      <c r="L1392" s="330" t="s">
        <v>310</v>
      </c>
      <c r="M1392" s="329" t="s">
        <v>1741</v>
      </c>
      <c r="N1392" s="329" t="s">
        <v>7436</v>
      </c>
    </row>
    <row r="1393" spans="1:14">
      <c r="A1393" s="372">
        <v>11391</v>
      </c>
      <c r="B1393" s="336" t="s">
        <v>2304</v>
      </c>
      <c r="C1393" s="336"/>
      <c r="D1393" s="331" t="s">
        <v>884</v>
      </c>
      <c r="E1393" s="331" t="s">
        <v>7440</v>
      </c>
      <c r="F1393" s="331" t="s">
        <v>7441</v>
      </c>
      <c r="G1393" s="331" t="s">
        <v>147</v>
      </c>
      <c r="H1393" s="331" t="s">
        <v>7442</v>
      </c>
      <c r="I1393" s="329" t="s">
        <v>7443</v>
      </c>
      <c r="J1393" s="329" t="s">
        <v>207</v>
      </c>
      <c r="K1393" s="330" t="s">
        <v>217</v>
      </c>
      <c r="L1393" s="330" t="s">
        <v>310</v>
      </c>
      <c r="M1393" s="329" t="s">
        <v>884</v>
      </c>
      <c r="N1393" s="329" t="s">
        <v>7440</v>
      </c>
    </row>
    <row r="1394" spans="1:14">
      <c r="A1394" s="372">
        <v>11392</v>
      </c>
      <c r="B1394" s="336" t="s">
        <v>2304</v>
      </c>
      <c r="C1394" s="336"/>
      <c r="D1394" s="331" t="s">
        <v>436</v>
      </c>
      <c r="E1394" s="331" t="s">
        <v>7444</v>
      </c>
      <c r="F1394" s="331" t="s">
        <v>7445</v>
      </c>
      <c r="G1394" s="331" t="s">
        <v>147</v>
      </c>
      <c r="H1394" s="331" t="s">
        <v>7446</v>
      </c>
      <c r="I1394" s="329" t="s">
        <v>7447</v>
      </c>
      <c r="J1394" s="329" t="s">
        <v>207</v>
      </c>
      <c r="K1394" s="330" t="s">
        <v>217</v>
      </c>
      <c r="L1394" s="330" t="s">
        <v>310</v>
      </c>
      <c r="M1394" s="329" t="s">
        <v>436</v>
      </c>
      <c r="N1394" s="329" t="s">
        <v>7444</v>
      </c>
    </row>
    <row r="1395" spans="1:14">
      <c r="A1395" s="372">
        <v>11393</v>
      </c>
      <c r="B1395" s="336" t="s">
        <v>2304</v>
      </c>
      <c r="C1395" s="336"/>
      <c r="D1395" s="331" t="s">
        <v>439</v>
      </c>
      <c r="E1395" s="331" t="s">
        <v>7448</v>
      </c>
      <c r="F1395" s="331" t="s">
        <v>7449</v>
      </c>
      <c r="G1395" s="331" t="s">
        <v>147</v>
      </c>
      <c r="H1395" s="331" t="s">
        <v>7450</v>
      </c>
      <c r="I1395" s="329" t="s">
        <v>7451</v>
      </c>
      <c r="J1395" s="329" t="s">
        <v>207</v>
      </c>
      <c r="K1395" s="330" t="s">
        <v>217</v>
      </c>
      <c r="L1395" s="330" t="s">
        <v>310</v>
      </c>
      <c r="M1395" s="329" t="s">
        <v>7452</v>
      </c>
      <c r="N1395" s="329" t="s">
        <v>7453</v>
      </c>
    </row>
    <row r="1396" spans="1:14">
      <c r="A1396" s="372">
        <v>11394</v>
      </c>
      <c r="B1396" s="336" t="s">
        <v>6392</v>
      </c>
      <c r="C1396" s="336" t="s">
        <v>6477</v>
      </c>
      <c r="D1396" s="331" t="s">
        <v>6394</v>
      </c>
      <c r="E1396" s="331" t="s">
        <v>6395</v>
      </c>
      <c r="F1396" s="331" t="s">
        <v>7454</v>
      </c>
      <c r="G1396" s="331" t="s">
        <v>147</v>
      </c>
      <c r="H1396" s="331" t="s">
        <v>7455</v>
      </c>
      <c r="I1396" s="329" t="s">
        <v>7456</v>
      </c>
      <c r="J1396" s="329" t="s">
        <v>207</v>
      </c>
      <c r="K1396" s="330" t="s">
        <v>217</v>
      </c>
      <c r="L1396" s="330" t="s">
        <v>310</v>
      </c>
      <c r="M1396" s="329" t="s">
        <v>1738</v>
      </c>
      <c r="N1396" s="329" t="s">
        <v>7457</v>
      </c>
    </row>
    <row r="1397" spans="1:14">
      <c r="A1397" s="372">
        <v>11395</v>
      </c>
      <c r="B1397" s="336" t="s">
        <v>2304</v>
      </c>
      <c r="C1397" s="336"/>
      <c r="D1397" s="331" t="s">
        <v>431</v>
      </c>
      <c r="E1397" s="331" t="s">
        <v>7458</v>
      </c>
      <c r="F1397" s="331" t="s">
        <v>7459</v>
      </c>
      <c r="G1397" s="331" t="s">
        <v>147</v>
      </c>
      <c r="H1397" s="331" t="s">
        <v>7460</v>
      </c>
      <c r="I1397" s="329" t="s">
        <v>6757</v>
      </c>
      <c r="J1397" s="329" t="s">
        <v>207</v>
      </c>
      <c r="K1397" s="330" t="s">
        <v>217</v>
      </c>
      <c r="L1397" s="330" t="s">
        <v>310</v>
      </c>
      <c r="M1397" s="329" t="s">
        <v>431</v>
      </c>
      <c r="N1397" s="329" t="s">
        <v>7458</v>
      </c>
    </row>
    <row r="1398" spans="1:14">
      <c r="A1398" s="372">
        <v>11396</v>
      </c>
      <c r="B1398" s="336" t="s">
        <v>7461</v>
      </c>
      <c r="C1398" s="336" t="s">
        <v>7462</v>
      </c>
      <c r="D1398" s="331" t="s">
        <v>7463</v>
      </c>
      <c r="E1398" s="331" t="s">
        <v>7464</v>
      </c>
      <c r="F1398" s="331" t="s">
        <v>7465</v>
      </c>
      <c r="G1398" s="331" t="s">
        <v>147</v>
      </c>
      <c r="H1398" s="331" t="s">
        <v>7466</v>
      </c>
      <c r="I1398" s="329" t="s">
        <v>7467</v>
      </c>
      <c r="J1398" s="329" t="s">
        <v>207</v>
      </c>
      <c r="K1398" s="330" t="s">
        <v>217</v>
      </c>
      <c r="L1398" s="330" t="s">
        <v>310</v>
      </c>
      <c r="M1398" s="329" t="s">
        <v>439</v>
      </c>
      <c r="N1398" s="329" t="s">
        <v>7468</v>
      </c>
    </row>
    <row r="1399" spans="1:14">
      <c r="A1399" s="372">
        <v>11397</v>
      </c>
      <c r="B1399" s="336" t="s">
        <v>6183</v>
      </c>
      <c r="C1399" s="336" t="s">
        <v>6251</v>
      </c>
      <c r="D1399" s="331" t="s">
        <v>5656</v>
      </c>
      <c r="E1399" s="331" t="s">
        <v>5657</v>
      </c>
      <c r="F1399" s="331" t="s">
        <v>7469</v>
      </c>
      <c r="G1399" s="331" t="s">
        <v>147</v>
      </c>
      <c r="H1399" s="331" t="s">
        <v>7470</v>
      </c>
      <c r="I1399" s="329" t="s">
        <v>7471</v>
      </c>
      <c r="J1399" s="329" t="s">
        <v>207</v>
      </c>
      <c r="K1399" s="330" t="s">
        <v>217</v>
      </c>
      <c r="L1399" s="330" t="s">
        <v>310</v>
      </c>
      <c r="M1399" s="329" t="s">
        <v>826</v>
      </c>
      <c r="N1399" s="329" t="s">
        <v>7472</v>
      </c>
    </row>
    <row r="1400" spans="1:14">
      <c r="A1400" s="372">
        <v>11398</v>
      </c>
      <c r="B1400" s="336" t="s">
        <v>6183</v>
      </c>
      <c r="C1400" s="336" t="s">
        <v>6251</v>
      </c>
      <c r="D1400" s="331" t="s">
        <v>5656</v>
      </c>
      <c r="E1400" s="331" t="s">
        <v>5657</v>
      </c>
      <c r="F1400" s="331" t="s">
        <v>7473</v>
      </c>
      <c r="G1400" s="331" t="s">
        <v>147</v>
      </c>
      <c r="H1400" s="331" t="s">
        <v>7474</v>
      </c>
      <c r="I1400" s="329" t="s">
        <v>7475</v>
      </c>
      <c r="J1400" s="329" t="s">
        <v>207</v>
      </c>
      <c r="K1400" s="330" t="s">
        <v>217</v>
      </c>
      <c r="L1400" s="330" t="s">
        <v>310</v>
      </c>
      <c r="M1400" s="329" t="s">
        <v>885</v>
      </c>
      <c r="N1400" s="329" t="s">
        <v>7476</v>
      </c>
    </row>
    <row r="1401" spans="1:14">
      <c r="A1401" s="372">
        <v>11399</v>
      </c>
      <c r="B1401" s="336" t="s">
        <v>6183</v>
      </c>
      <c r="C1401" s="336" t="s">
        <v>6251</v>
      </c>
      <c r="D1401" s="331" t="s">
        <v>5656</v>
      </c>
      <c r="E1401" s="331" t="s">
        <v>7477</v>
      </c>
      <c r="F1401" s="331" t="s">
        <v>7478</v>
      </c>
      <c r="G1401" s="331" t="s">
        <v>147</v>
      </c>
      <c r="H1401" s="331" t="s">
        <v>7479</v>
      </c>
      <c r="I1401" s="329" t="s">
        <v>7480</v>
      </c>
      <c r="J1401" s="329" t="s">
        <v>207</v>
      </c>
      <c r="K1401" s="330" t="s">
        <v>217</v>
      </c>
      <c r="L1401" s="330" t="s">
        <v>310</v>
      </c>
      <c r="M1401" s="329" t="s">
        <v>1741</v>
      </c>
      <c r="N1401" s="329" t="s">
        <v>7481</v>
      </c>
    </row>
    <row r="1402" spans="1:14">
      <c r="A1402" s="372">
        <v>11400</v>
      </c>
      <c r="B1402" s="336" t="s">
        <v>6420</v>
      </c>
      <c r="C1402" s="336" t="s">
        <v>6421</v>
      </c>
      <c r="D1402" s="331" t="s">
        <v>6422</v>
      </c>
      <c r="E1402" s="331" t="s">
        <v>7482</v>
      </c>
      <c r="F1402" s="331" t="s">
        <v>7483</v>
      </c>
      <c r="G1402" s="331" t="s">
        <v>147</v>
      </c>
      <c r="H1402" s="331" t="s">
        <v>7484</v>
      </c>
      <c r="I1402" s="329" t="s">
        <v>7485</v>
      </c>
      <c r="J1402" s="329" t="s">
        <v>207</v>
      </c>
      <c r="K1402" s="330" t="s">
        <v>217</v>
      </c>
      <c r="L1402" s="330" t="s">
        <v>310</v>
      </c>
      <c r="M1402" s="329" t="s">
        <v>1741</v>
      </c>
      <c r="N1402" s="329" t="s">
        <v>7486</v>
      </c>
    </row>
    <row r="1403" spans="1:14">
      <c r="A1403" s="372">
        <v>11401</v>
      </c>
      <c r="B1403" s="336" t="s">
        <v>6183</v>
      </c>
      <c r="C1403" s="336" t="s">
        <v>6184</v>
      </c>
      <c r="D1403" s="331" t="s">
        <v>5656</v>
      </c>
      <c r="E1403" s="331" t="s">
        <v>5657</v>
      </c>
      <c r="F1403" s="331" t="s">
        <v>7487</v>
      </c>
      <c r="G1403" s="331" t="s">
        <v>147</v>
      </c>
      <c r="H1403" s="331" t="s">
        <v>7488</v>
      </c>
      <c r="I1403" s="329" t="s">
        <v>7489</v>
      </c>
      <c r="J1403" s="329" t="s">
        <v>207</v>
      </c>
      <c r="K1403" s="330" t="s">
        <v>217</v>
      </c>
      <c r="L1403" s="330" t="s">
        <v>310</v>
      </c>
      <c r="M1403" s="329" t="s">
        <v>436</v>
      </c>
      <c r="N1403" s="329" t="s">
        <v>7490</v>
      </c>
    </row>
    <row r="1404" spans="1:14">
      <c r="A1404" s="372">
        <v>11402</v>
      </c>
      <c r="B1404" s="336" t="s">
        <v>6420</v>
      </c>
      <c r="C1404" s="336" t="s">
        <v>6421</v>
      </c>
      <c r="D1404" s="331" t="s">
        <v>6422</v>
      </c>
      <c r="E1404" s="331" t="s">
        <v>7491</v>
      </c>
      <c r="F1404" s="331" t="s">
        <v>7492</v>
      </c>
      <c r="G1404" s="331" t="s">
        <v>147</v>
      </c>
      <c r="H1404" s="331" t="s">
        <v>7493</v>
      </c>
      <c r="I1404" s="329" t="s">
        <v>7494</v>
      </c>
      <c r="J1404" s="329" t="s">
        <v>207</v>
      </c>
      <c r="K1404" s="330" t="s">
        <v>217</v>
      </c>
      <c r="L1404" s="330" t="s">
        <v>310</v>
      </c>
      <c r="M1404" s="329" t="s">
        <v>436</v>
      </c>
      <c r="N1404" s="329" t="s">
        <v>7495</v>
      </c>
    </row>
    <row r="1405" spans="1:14">
      <c r="A1405" s="372">
        <v>11403</v>
      </c>
      <c r="B1405" s="336" t="s">
        <v>6392</v>
      </c>
      <c r="C1405" s="336" t="s">
        <v>6477</v>
      </c>
      <c r="D1405" s="331" t="s">
        <v>6394</v>
      </c>
      <c r="E1405" s="331" t="s">
        <v>6478</v>
      </c>
      <c r="F1405" s="331" t="s">
        <v>7496</v>
      </c>
      <c r="G1405" s="331" t="s">
        <v>147</v>
      </c>
      <c r="H1405" s="331" t="s">
        <v>7497</v>
      </c>
      <c r="I1405" s="329" t="s">
        <v>7498</v>
      </c>
      <c r="J1405" s="329" t="s">
        <v>207</v>
      </c>
      <c r="K1405" s="330" t="s">
        <v>217</v>
      </c>
      <c r="L1405" s="330" t="s">
        <v>310</v>
      </c>
      <c r="M1405" s="329" t="s">
        <v>436</v>
      </c>
      <c r="N1405" s="329" t="s">
        <v>7499</v>
      </c>
    </row>
    <row r="1406" spans="1:14">
      <c r="A1406" s="372">
        <v>11404</v>
      </c>
      <c r="B1406" s="336" t="s">
        <v>6183</v>
      </c>
      <c r="C1406" s="336" t="s">
        <v>6184</v>
      </c>
      <c r="D1406" s="331" t="s">
        <v>5656</v>
      </c>
      <c r="E1406" s="331" t="s">
        <v>6296</v>
      </c>
      <c r="F1406" s="331" t="s">
        <v>7500</v>
      </c>
      <c r="G1406" s="331" t="s">
        <v>147</v>
      </c>
      <c r="H1406" s="331" t="s">
        <v>7501</v>
      </c>
      <c r="I1406" s="329" t="s">
        <v>7502</v>
      </c>
      <c r="J1406" s="329" t="s">
        <v>207</v>
      </c>
      <c r="K1406" s="330" t="s">
        <v>217</v>
      </c>
      <c r="L1406" s="330" t="s">
        <v>310</v>
      </c>
      <c r="M1406" s="329" t="s">
        <v>311</v>
      </c>
      <c r="N1406" s="329" t="s">
        <v>7503</v>
      </c>
    </row>
    <row r="1407" spans="1:14">
      <c r="A1407" s="372">
        <v>11405</v>
      </c>
      <c r="B1407" s="336" t="s">
        <v>2304</v>
      </c>
      <c r="C1407" s="336"/>
      <c r="D1407" s="331" t="s">
        <v>7504</v>
      </c>
      <c r="E1407" s="331" t="s">
        <v>7505</v>
      </c>
      <c r="F1407" s="331" t="s">
        <v>7506</v>
      </c>
      <c r="G1407" s="331" t="s">
        <v>147</v>
      </c>
      <c r="H1407" s="331" t="s">
        <v>7507</v>
      </c>
      <c r="I1407" s="329" t="s">
        <v>7508</v>
      </c>
      <c r="J1407" s="329" t="s">
        <v>207</v>
      </c>
      <c r="K1407" s="330" t="s">
        <v>262</v>
      </c>
      <c r="L1407" s="330" t="s">
        <v>358</v>
      </c>
      <c r="M1407" s="329" t="s">
        <v>7504</v>
      </c>
      <c r="N1407" s="329" t="s">
        <v>7505</v>
      </c>
    </row>
    <row r="1408" spans="1:14">
      <c r="A1408" s="372">
        <v>11406</v>
      </c>
      <c r="B1408" s="336" t="s">
        <v>5779</v>
      </c>
      <c r="C1408" s="336" t="s">
        <v>5780</v>
      </c>
      <c r="D1408" s="331" t="s">
        <v>6988</v>
      </c>
      <c r="E1408" s="331" t="s">
        <v>7509</v>
      </c>
      <c r="F1408" s="331" t="s">
        <v>7510</v>
      </c>
      <c r="G1408" s="331" t="s">
        <v>147</v>
      </c>
      <c r="H1408" s="331" t="s">
        <v>7511</v>
      </c>
      <c r="I1408" s="329" t="s">
        <v>7512</v>
      </c>
      <c r="J1408" s="329" t="s">
        <v>207</v>
      </c>
      <c r="K1408" s="330" t="s">
        <v>262</v>
      </c>
      <c r="L1408" s="330" t="s">
        <v>358</v>
      </c>
      <c r="M1408" s="329" t="s">
        <v>565</v>
      </c>
      <c r="N1408" s="329" t="s">
        <v>7513</v>
      </c>
    </row>
    <row r="1409" spans="1:14">
      <c r="A1409" s="372">
        <v>11407</v>
      </c>
      <c r="B1409" s="336" t="s">
        <v>6392</v>
      </c>
      <c r="C1409" s="336" t="s">
        <v>6477</v>
      </c>
      <c r="D1409" s="331" t="s">
        <v>6394</v>
      </c>
      <c r="E1409" s="331" t="s">
        <v>6478</v>
      </c>
      <c r="F1409" s="331" t="s">
        <v>7514</v>
      </c>
      <c r="G1409" s="331" t="s">
        <v>147</v>
      </c>
      <c r="H1409" s="331" t="s">
        <v>7515</v>
      </c>
      <c r="I1409" s="329" t="s">
        <v>7516</v>
      </c>
      <c r="J1409" s="329" t="s">
        <v>207</v>
      </c>
      <c r="K1409" s="330" t="s">
        <v>262</v>
      </c>
      <c r="L1409" s="330" t="s">
        <v>358</v>
      </c>
      <c r="M1409" s="329" t="s">
        <v>565</v>
      </c>
      <c r="N1409" s="329" t="s">
        <v>7517</v>
      </c>
    </row>
    <row r="1410" spans="1:14">
      <c r="A1410" s="372">
        <v>11408</v>
      </c>
      <c r="B1410" s="336" t="s">
        <v>7518</v>
      </c>
      <c r="C1410" s="336" t="s">
        <v>7519</v>
      </c>
      <c r="D1410" s="331" t="s">
        <v>7520</v>
      </c>
      <c r="E1410" s="331" t="s">
        <v>7521</v>
      </c>
      <c r="F1410" s="331" t="s">
        <v>7522</v>
      </c>
      <c r="G1410" s="331" t="s">
        <v>147</v>
      </c>
      <c r="H1410" s="331" t="s">
        <v>7523</v>
      </c>
      <c r="I1410" s="329" t="s">
        <v>7524</v>
      </c>
      <c r="J1410" s="329" t="s">
        <v>207</v>
      </c>
      <c r="K1410" s="330" t="s">
        <v>262</v>
      </c>
      <c r="L1410" s="330" t="s">
        <v>358</v>
      </c>
      <c r="M1410" s="329" t="s">
        <v>1577</v>
      </c>
      <c r="N1410" s="329" t="s">
        <v>7525</v>
      </c>
    </row>
    <row r="1411" spans="1:14">
      <c r="A1411" s="372">
        <v>11409</v>
      </c>
      <c r="B1411" s="336" t="s">
        <v>2304</v>
      </c>
      <c r="C1411" s="336"/>
      <c r="D1411" s="331" t="s">
        <v>7526</v>
      </c>
      <c r="E1411" s="331" t="s">
        <v>7527</v>
      </c>
      <c r="F1411" s="331" t="s">
        <v>7528</v>
      </c>
      <c r="G1411" s="331" t="s">
        <v>147</v>
      </c>
      <c r="H1411" s="331" t="s">
        <v>7529</v>
      </c>
      <c r="I1411" s="329" t="s">
        <v>7530</v>
      </c>
      <c r="J1411" s="329" t="s">
        <v>207</v>
      </c>
      <c r="K1411" s="330" t="s">
        <v>262</v>
      </c>
      <c r="L1411" s="330" t="s">
        <v>358</v>
      </c>
      <c r="M1411" s="329" t="s">
        <v>7526</v>
      </c>
      <c r="N1411" s="329" t="s">
        <v>7527</v>
      </c>
    </row>
    <row r="1412" spans="1:14">
      <c r="A1412" s="372">
        <v>11410</v>
      </c>
      <c r="B1412" s="336" t="s">
        <v>7531</v>
      </c>
      <c r="C1412" s="336" t="s">
        <v>7532</v>
      </c>
      <c r="D1412" s="331" t="s">
        <v>7533</v>
      </c>
      <c r="E1412" s="331" t="s">
        <v>7534</v>
      </c>
      <c r="F1412" s="331" t="s">
        <v>7535</v>
      </c>
      <c r="G1412" s="331" t="s">
        <v>147</v>
      </c>
      <c r="H1412" s="331" t="s">
        <v>7536</v>
      </c>
      <c r="I1412" s="329" t="s">
        <v>7537</v>
      </c>
      <c r="J1412" s="329" t="s">
        <v>207</v>
      </c>
      <c r="K1412" s="330" t="s">
        <v>262</v>
      </c>
      <c r="L1412" s="330" t="s">
        <v>358</v>
      </c>
      <c r="M1412" s="329" t="s">
        <v>567</v>
      </c>
      <c r="N1412" s="329" t="s">
        <v>7538</v>
      </c>
    </row>
    <row r="1413" spans="1:14">
      <c r="A1413" s="372">
        <v>11411</v>
      </c>
      <c r="B1413" s="336" t="s">
        <v>6183</v>
      </c>
      <c r="C1413" s="336" t="s">
        <v>6256</v>
      </c>
      <c r="D1413" s="331" t="s">
        <v>5656</v>
      </c>
      <c r="E1413" s="331" t="s">
        <v>5657</v>
      </c>
      <c r="F1413" s="331" t="s">
        <v>7539</v>
      </c>
      <c r="G1413" s="331" t="s">
        <v>147</v>
      </c>
      <c r="H1413" s="331" t="s">
        <v>7540</v>
      </c>
      <c r="I1413" s="329" t="s">
        <v>7541</v>
      </c>
      <c r="J1413" s="329" t="s">
        <v>207</v>
      </c>
      <c r="K1413" s="330" t="s">
        <v>262</v>
      </c>
      <c r="L1413" s="330" t="s">
        <v>358</v>
      </c>
      <c r="M1413" s="329" t="s">
        <v>1569</v>
      </c>
      <c r="N1413" s="329" t="s">
        <v>7542</v>
      </c>
    </row>
    <row r="1414" spans="1:14">
      <c r="A1414" s="372">
        <v>11412</v>
      </c>
      <c r="B1414" s="336" t="s">
        <v>5669</v>
      </c>
      <c r="C1414" s="336" t="s">
        <v>5670</v>
      </c>
      <c r="D1414" s="331" t="s">
        <v>5671</v>
      </c>
      <c r="E1414" s="331" t="s">
        <v>5672</v>
      </c>
      <c r="F1414" s="331" t="s">
        <v>7543</v>
      </c>
      <c r="G1414" s="331" t="s">
        <v>147</v>
      </c>
      <c r="H1414" s="331" t="s">
        <v>7544</v>
      </c>
      <c r="I1414" s="329" t="s">
        <v>7545</v>
      </c>
      <c r="J1414" s="329" t="s">
        <v>207</v>
      </c>
      <c r="K1414" s="330" t="s">
        <v>262</v>
      </c>
      <c r="L1414" s="330" t="s">
        <v>358</v>
      </c>
      <c r="M1414" s="329" t="s">
        <v>576</v>
      </c>
      <c r="N1414" s="329" t="s">
        <v>7546</v>
      </c>
    </row>
    <row r="1415" spans="1:14">
      <c r="A1415" s="372">
        <v>11413</v>
      </c>
      <c r="B1415" s="336" t="s">
        <v>6183</v>
      </c>
      <c r="C1415" s="336" t="s">
        <v>6251</v>
      </c>
      <c r="D1415" s="331" t="s">
        <v>5656</v>
      </c>
      <c r="E1415" s="331" t="s">
        <v>5657</v>
      </c>
      <c r="F1415" s="331" t="s">
        <v>7547</v>
      </c>
      <c r="G1415" s="331" t="s">
        <v>147</v>
      </c>
      <c r="H1415" s="331" t="s">
        <v>7548</v>
      </c>
      <c r="I1415" s="329" t="s">
        <v>7549</v>
      </c>
      <c r="J1415" s="329" t="s">
        <v>207</v>
      </c>
      <c r="K1415" s="330" t="s">
        <v>262</v>
      </c>
      <c r="L1415" s="330" t="s">
        <v>358</v>
      </c>
      <c r="M1415" s="329" t="s">
        <v>1377</v>
      </c>
      <c r="N1415" s="329" t="s">
        <v>7550</v>
      </c>
    </row>
    <row r="1416" spans="1:14">
      <c r="A1416" s="372">
        <v>11414</v>
      </c>
      <c r="B1416" s="336" t="s">
        <v>6183</v>
      </c>
      <c r="C1416" s="336" t="s">
        <v>6251</v>
      </c>
      <c r="D1416" s="331" t="s">
        <v>5656</v>
      </c>
      <c r="E1416" s="331" t="s">
        <v>5657</v>
      </c>
      <c r="F1416" s="331" t="s">
        <v>7551</v>
      </c>
      <c r="G1416" s="331" t="s">
        <v>147</v>
      </c>
      <c r="H1416" s="331" t="s">
        <v>7552</v>
      </c>
      <c r="I1416" s="329" t="s">
        <v>7553</v>
      </c>
      <c r="J1416" s="329" t="s">
        <v>207</v>
      </c>
      <c r="K1416" s="330" t="s">
        <v>262</v>
      </c>
      <c r="L1416" s="330" t="s">
        <v>358</v>
      </c>
      <c r="M1416" s="329" t="s">
        <v>565</v>
      </c>
      <c r="N1416" s="329" t="s">
        <v>7554</v>
      </c>
    </row>
    <row r="1417" spans="1:14">
      <c r="A1417" s="372">
        <v>11415</v>
      </c>
      <c r="B1417" s="336" t="s">
        <v>7555</v>
      </c>
      <c r="C1417" s="336" t="s">
        <v>6325</v>
      </c>
      <c r="D1417" s="331" t="s">
        <v>6326</v>
      </c>
      <c r="E1417" s="331" t="s">
        <v>7556</v>
      </c>
      <c r="F1417" s="331" t="s">
        <v>7557</v>
      </c>
      <c r="G1417" s="331" t="s">
        <v>147</v>
      </c>
      <c r="H1417" s="331" t="s">
        <v>7558</v>
      </c>
      <c r="I1417" s="329" t="s">
        <v>7559</v>
      </c>
      <c r="J1417" s="329" t="s">
        <v>207</v>
      </c>
      <c r="K1417" s="330" t="s">
        <v>262</v>
      </c>
      <c r="L1417" s="330" t="s">
        <v>358</v>
      </c>
      <c r="M1417" s="329" t="s">
        <v>565</v>
      </c>
      <c r="N1417" s="329" t="s">
        <v>7560</v>
      </c>
    </row>
    <row r="1418" spans="1:14">
      <c r="A1418" s="372">
        <v>11416</v>
      </c>
      <c r="B1418" s="336" t="s">
        <v>6183</v>
      </c>
      <c r="C1418" s="336" t="s">
        <v>6251</v>
      </c>
      <c r="D1418" s="331" t="s">
        <v>5656</v>
      </c>
      <c r="E1418" s="331" t="s">
        <v>7477</v>
      </c>
      <c r="F1418" s="331" t="s">
        <v>7561</v>
      </c>
      <c r="G1418" s="331" t="s">
        <v>147</v>
      </c>
      <c r="H1418" s="331" t="s">
        <v>7562</v>
      </c>
      <c r="I1418" s="329" t="s">
        <v>7563</v>
      </c>
      <c r="J1418" s="329" t="s">
        <v>207</v>
      </c>
      <c r="K1418" s="330" t="s">
        <v>262</v>
      </c>
      <c r="L1418" s="330" t="s">
        <v>358</v>
      </c>
      <c r="M1418" s="329" t="s">
        <v>538</v>
      </c>
      <c r="N1418" s="329" t="s">
        <v>7564</v>
      </c>
    </row>
    <row r="1419" spans="1:14">
      <c r="A1419" s="372">
        <v>11417</v>
      </c>
      <c r="B1419" s="336" t="s">
        <v>2304</v>
      </c>
      <c r="C1419" s="336"/>
      <c r="D1419" s="331" t="s">
        <v>713</v>
      </c>
      <c r="E1419" s="331" t="s">
        <v>7565</v>
      </c>
      <c r="F1419" s="331" t="s">
        <v>7566</v>
      </c>
      <c r="G1419" s="331" t="s">
        <v>147</v>
      </c>
      <c r="H1419" s="331" t="s">
        <v>7567</v>
      </c>
      <c r="I1419" s="329" t="s">
        <v>7568</v>
      </c>
      <c r="J1419" s="329" t="s">
        <v>207</v>
      </c>
      <c r="K1419" s="330" t="s">
        <v>287</v>
      </c>
      <c r="L1419" s="330" t="s">
        <v>288</v>
      </c>
      <c r="M1419" s="329" t="s">
        <v>713</v>
      </c>
      <c r="N1419" s="329" t="s">
        <v>7565</v>
      </c>
    </row>
    <row r="1420" spans="1:14">
      <c r="A1420" s="372">
        <v>11418</v>
      </c>
      <c r="B1420" s="336" t="s">
        <v>7569</v>
      </c>
      <c r="C1420" s="336" t="s">
        <v>7570</v>
      </c>
      <c r="D1420" s="331" t="s">
        <v>705</v>
      </c>
      <c r="E1420" s="331" t="s">
        <v>7571</v>
      </c>
      <c r="F1420" s="331" t="s">
        <v>7572</v>
      </c>
      <c r="G1420" s="331" t="s">
        <v>147</v>
      </c>
      <c r="H1420" s="331" t="s">
        <v>7573</v>
      </c>
      <c r="I1420" s="329" t="s">
        <v>7574</v>
      </c>
      <c r="J1420" s="329" t="s">
        <v>207</v>
      </c>
      <c r="K1420" s="330" t="s">
        <v>287</v>
      </c>
      <c r="L1420" s="330" t="s">
        <v>288</v>
      </c>
      <c r="M1420" s="329" t="s">
        <v>705</v>
      </c>
      <c r="N1420" s="329" t="s">
        <v>7571</v>
      </c>
    </row>
    <row r="1421" spans="1:14">
      <c r="A1421" s="372">
        <v>11419</v>
      </c>
      <c r="B1421" s="336" t="s">
        <v>2304</v>
      </c>
      <c r="C1421" s="336"/>
      <c r="D1421" s="331" t="s">
        <v>4003</v>
      </c>
      <c r="E1421" s="331" t="s">
        <v>7575</v>
      </c>
      <c r="F1421" s="331" t="s">
        <v>7576</v>
      </c>
      <c r="G1421" s="331" t="s">
        <v>147</v>
      </c>
      <c r="H1421" s="331" t="s">
        <v>7577</v>
      </c>
      <c r="I1421" s="329" t="s">
        <v>7578</v>
      </c>
      <c r="J1421" s="329" t="s">
        <v>207</v>
      </c>
      <c r="K1421" s="330" t="s">
        <v>287</v>
      </c>
      <c r="L1421" s="330" t="s">
        <v>288</v>
      </c>
      <c r="M1421" s="329" t="s">
        <v>4003</v>
      </c>
      <c r="N1421" s="329" t="s">
        <v>7575</v>
      </c>
    </row>
    <row r="1422" spans="1:14">
      <c r="A1422" s="372">
        <v>11420</v>
      </c>
      <c r="B1422" s="336" t="s">
        <v>7066</v>
      </c>
      <c r="C1422" s="336" t="s">
        <v>7579</v>
      </c>
      <c r="D1422" s="331" t="s">
        <v>2581</v>
      </c>
      <c r="E1422" s="331" t="s">
        <v>4099</v>
      </c>
      <c r="F1422" s="331" t="s">
        <v>7580</v>
      </c>
      <c r="G1422" s="331" t="s">
        <v>147</v>
      </c>
      <c r="H1422" s="331" t="s">
        <v>7581</v>
      </c>
      <c r="I1422" s="329" t="s">
        <v>7582</v>
      </c>
      <c r="J1422" s="329" t="s">
        <v>207</v>
      </c>
      <c r="K1422" s="330" t="s">
        <v>287</v>
      </c>
      <c r="L1422" s="330" t="s">
        <v>288</v>
      </c>
      <c r="M1422" s="329" t="s">
        <v>713</v>
      </c>
      <c r="N1422" s="329" t="s">
        <v>7583</v>
      </c>
    </row>
    <row r="1423" spans="1:14">
      <c r="A1423" s="372">
        <v>11421</v>
      </c>
      <c r="B1423" s="336" t="s">
        <v>7569</v>
      </c>
      <c r="C1423" s="336" t="s">
        <v>7570</v>
      </c>
      <c r="D1423" s="331" t="s">
        <v>7584</v>
      </c>
      <c r="E1423" s="331" t="s">
        <v>7585</v>
      </c>
      <c r="F1423" s="331" t="s">
        <v>7586</v>
      </c>
      <c r="G1423" s="331" t="s">
        <v>147</v>
      </c>
      <c r="H1423" s="331" t="s">
        <v>7587</v>
      </c>
      <c r="I1423" s="329" t="s">
        <v>7588</v>
      </c>
      <c r="J1423" s="329" t="s">
        <v>207</v>
      </c>
      <c r="K1423" s="330" t="s">
        <v>287</v>
      </c>
      <c r="L1423" s="330" t="s">
        <v>288</v>
      </c>
      <c r="M1423" s="329" t="s">
        <v>705</v>
      </c>
      <c r="N1423" s="329" t="s">
        <v>7589</v>
      </c>
    </row>
    <row r="1424" spans="1:14">
      <c r="A1424" s="372">
        <v>11422</v>
      </c>
      <c r="B1424" s="336" t="s">
        <v>2304</v>
      </c>
      <c r="C1424" s="336"/>
      <c r="D1424" s="331" t="s">
        <v>705</v>
      </c>
      <c r="E1424" s="331" t="s">
        <v>7590</v>
      </c>
      <c r="F1424" s="331" t="s">
        <v>7591</v>
      </c>
      <c r="G1424" s="331" t="s">
        <v>147</v>
      </c>
      <c r="H1424" s="331" t="s">
        <v>7592</v>
      </c>
      <c r="I1424" s="329" t="s">
        <v>7593</v>
      </c>
      <c r="J1424" s="329" t="s">
        <v>207</v>
      </c>
      <c r="K1424" s="330" t="s">
        <v>287</v>
      </c>
      <c r="L1424" s="330" t="s">
        <v>288</v>
      </c>
      <c r="M1424" s="329" t="s">
        <v>705</v>
      </c>
      <c r="N1424" s="329" t="s">
        <v>7590</v>
      </c>
    </row>
    <row r="1425" spans="1:14">
      <c r="A1425" s="372">
        <v>11423</v>
      </c>
      <c r="B1425" s="336" t="s">
        <v>7594</v>
      </c>
      <c r="C1425" s="336" t="s">
        <v>7595</v>
      </c>
      <c r="D1425" s="331" t="s">
        <v>4027</v>
      </c>
      <c r="E1425" s="331" t="s">
        <v>7596</v>
      </c>
      <c r="F1425" s="331" t="s">
        <v>7597</v>
      </c>
      <c r="G1425" s="331" t="s">
        <v>147</v>
      </c>
      <c r="H1425" s="331" t="s">
        <v>7598</v>
      </c>
      <c r="I1425" s="329" t="s">
        <v>7599</v>
      </c>
      <c r="J1425" s="329" t="s">
        <v>207</v>
      </c>
      <c r="K1425" s="330" t="s">
        <v>287</v>
      </c>
      <c r="L1425" s="330" t="s">
        <v>288</v>
      </c>
      <c r="M1425" s="329" t="s">
        <v>4027</v>
      </c>
      <c r="N1425" s="329" t="s">
        <v>7596</v>
      </c>
    </row>
    <row r="1426" spans="1:14">
      <c r="A1426" s="372">
        <v>11424</v>
      </c>
      <c r="B1426" s="336" t="s">
        <v>2304</v>
      </c>
      <c r="C1426" s="336"/>
      <c r="D1426" s="331" t="s">
        <v>7600</v>
      </c>
      <c r="E1426" s="331" t="s">
        <v>7601</v>
      </c>
      <c r="F1426" s="331" t="s">
        <v>7602</v>
      </c>
      <c r="G1426" s="331" t="s">
        <v>147</v>
      </c>
      <c r="H1426" s="331" t="s">
        <v>7603</v>
      </c>
      <c r="I1426" s="329" t="s">
        <v>7604</v>
      </c>
      <c r="J1426" s="329" t="s">
        <v>207</v>
      </c>
      <c r="K1426" s="330" t="s">
        <v>287</v>
      </c>
      <c r="L1426" s="330" t="s">
        <v>288</v>
      </c>
      <c r="M1426" s="329" t="s">
        <v>7600</v>
      </c>
      <c r="N1426" s="329" t="s">
        <v>7601</v>
      </c>
    </row>
    <row r="1427" spans="1:14">
      <c r="A1427" s="372">
        <v>11425</v>
      </c>
      <c r="B1427" s="336" t="s">
        <v>7605</v>
      </c>
      <c r="C1427" s="336" t="s">
        <v>7606</v>
      </c>
      <c r="D1427" s="331" t="s">
        <v>713</v>
      </c>
      <c r="E1427" s="331" t="s">
        <v>7607</v>
      </c>
      <c r="F1427" s="331" t="s">
        <v>7608</v>
      </c>
      <c r="G1427" s="331" t="s">
        <v>147</v>
      </c>
      <c r="H1427" s="331" t="s">
        <v>7605</v>
      </c>
      <c r="I1427" s="329" t="s">
        <v>7606</v>
      </c>
      <c r="J1427" s="329" t="s">
        <v>207</v>
      </c>
      <c r="K1427" s="330" t="s">
        <v>287</v>
      </c>
      <c r="L1427" s="330" t="s">
        <v>288</v>
      </c>
      <c r="M1427" s="329" t="s">
        <v>713</v>
      </c>
      <c r="N1427" s="329" t="s">
        <v>7607</v>
      </c>
    </row>
    <row r="1428" spans="1:14">
      <c r="A1428" s="372">
        <v>11426</v>
      </c>
      <c r="B1428" s="336" t="s">
        <v>2304</v>
      </c>
      <c r="C1428" s="336"/>
      <c r="D1428" s="331" t="s">
        <v>1758</v>
      </c>
      <c r="E1428" s="331" t="s">
        <v>7609</v>
      </c>
      <c r="F1428" s="331" t="s">
        <v>7610</v>
      </c>
      <c r="G1428" s="331" t="s">
        <v>147</v>
      </c>
      <c r="H1428" s="331" t="s">
        <v>7611</v>
      </c>
      <c r="I1428" s="329" t="s">
        <v>7612</v>
      </c>
      <c r="J1428" s="329" t="s">
        <v>207</v>
      </c>
      <c r="K1428" s="330" t="s">
        <v>287</v>
      </c>
      <c r="L1428" s="330" t="s">
        <v>288</v>
      </c>
      <c r="M1428" s="329" t="s">
        <v>1758</v>
      </c>
      <c r="N1428" s="329" t="s">
        <v>7609</v>
      </c>
    </row>
    <row r="1429" spans="1:14">
      <c r="A1429" s="372">
        <v>11427</v>
      </c>
      <c r="B1429" s="336" t="s">
        <v>5779</v>
      </c>
      <c r="C1429" s="336" t="s">
        <v>5780</v>
      </c>
      <c r="D1429" s="331" t="s">
        <v>6988</v>
      </c>
      <c r="E1429" s="331" t="s">
        <v>7509</v>
      </c>
      <c r="F1429" s="331" t="s">
        <v>7613</v>
      </c>
      <c r="G1429" s="331" t="s">
        <v>147</v>
      </c>
      <c r="H1429" s="331" t="s">
        <v>7614</v>
      </c>
      <c r="I1429" s="329" t="s">
        <v>7615</v>
      </c>
      <c r="J1429" s="329" t="s">
        <v>207</v>
      </c>
      <c r="K1429" s="330" t="s">
        <v>287</v>
      </c>
      <c r="L1429" s="330" t="s">
        <v>288</v>
      </c>
      <c r="M1429" s="329" t="s">
        <v>713</v>
      </c>
      <c r="N1429" s="329" t="s">
        <v>7616</v>
      </c>
    </row>
    <row r="1430" spans="1:14">
      <c r="A1430" s="372">
        <v>11428</v>
      </c>
      <c r="B1430" s="336" t="s">
        <v>7617</v>
      </c>
      <c r="C1430" s="336" t="s">
        <v>7618</v>
      </c>
      <c r="D1430" s="331" t="s">
        <v>7619</v>
      </c>
      <c r="E1430" s="331" t="s">
        <v>7620</v>
      </c>
      <c r="F1430" s="331" t="s">
        <v>7621</v>
      </c>
      <c r="G1430" s="331" t="s">
        <v>147</v>
      </c>
      <c r="H1430" s="331" t="s">
        <v>7622</v>
      </c>
      <c r="I1430" s="329" t="s">
        <v>7623</v>
      </c>
      <c r="J1430" s="329" t="s">
        <v>207</v>
      </c>
      <c r="K1430" s="330" t="s">
        <v>287</v>
      </c>
      <c r="L1430" s="330" t="s">
        <v>288</v>
      </c>
      <c r="M1430" s="329" t="s">
        <v>713</v>
      </c>
      <c r="N1430" s="329" t="s">
        <v>7624</v>
      </c>
    </row>
    <row r="1431" spans="1:14">
      <c r="A1431" s="372">
        <v>11429</v>
      </c>
      <c r="B1431" s="336" t="s">
        <v>6112</v>
      </c>
      <c r="C1431" s="336" t="s">
        <v>6113</v>
      </c>
      <c r="D1431" s="331" t="s">
        <v>7625</v>
      </c>
      <c r="E1431" s="331" t="s">
        <v>7626</v>
      </c>
      <c r="F1431" s="331" t="s">
        <v>7627</v>
      </c>
      <c r="G1431" s="331" t="s">
        <v>147</v>
      </c>
      <c r="H1431" s="331" t="s">
        <v>7628</v>
      </c>
      <c r="I1431" s="329" t="s">
        <v>7629</v>
      </c>
      <c r="J1431" s="329" t="s">
        <v>207</v>
      </c>
      <c r="K1431" s="330" t="s">
        <v>287</v>
      </c>
      <c r="L1431" s="330" t="s">
        <v>288</v>
      </c>
      <c r="M1431" s="329" t="s">
        <v>702</v>
      </c>
      <c r="N1431" s="329" t="s">
        <v>7630</v>
      </c>
    </row>
    <row r="1432" spans="1:14">
      <c r="A1432" s="372">
        <v>11430</v>
      </c>
      <c r="B1432" s="336" t="s">
        <v>7631</v>
      </c>
      <c r="C1432" s="336" t="s">
        <v>7632</v>
      </c>
      <c r="D1432" s="331" t="s">
        <v>713</v>
      </c>
      <c r="E1432" s="331" t="s">
        <v>7633</v>
      </c>
      <c r="F1432" s="331" t="s">
        <v>7634</v>
      </c>
      <c r="G1432" s="331" t="s">
        <v>147</v>
      </c>
      <c r="H1432" s="331" t="s">
        <v>7635</v>
      </c>
      <c r="I1432" s="329" t="s">
        <v>7636</v>
      </c>
      <c r="J1432" s="329" t="s">
        <v>207</v>
      </c>
      <c r="K1432" s="330" t="s">
        <v>287</v>
      </c>
      <c r="L1432" s="330" t="s">
        <v>288</v>
      </c>
      <c r="M1432" s="329" t="s">
        <v>713</v>
      </c>
      <c r="N1432" s="329" t="s">
        <v>7633</v>
      </c>
    </row>
    <row r="1433" spans="1:14">
      <c r="A1433" s="372">
        <v>11431</v>
      </c>
      <c r="B1433" s="336" t="s">
        <v>7637</v>
      </c>
      <c r="C1433" s="336" t="s">
        <v>7638</v>
      </c>
      <c r="D1433" s="331" t="s">
        <v>7639</v>
      </c>
      <c r="E1433" s="331" t="s">
        <v>7640</v>
      </c>
      <c r="F1433" s="331" t="s">
        <v>7641</v>
      </c>
      <c r="G1433" s="331" t="s">
        <v>147</v>
      </c>
      <c r="H1433" s="331" t="s">
        <v>7642</v>
      </c>
      <c r="I1433" s="329" t="s">
        <v>7643</v>
      </c>
      <c r="J1433" s="329" t="s">
        <v>207</v>
      </c>
      <c r="K1433" s="330" t="s">
        <v>287</v>
      </c>
      <c r="L1433" s="330" t="s">
        <v>288</v>
      </c>
      <c r="M1433" s="329" t="s">
        <v>289</v>
      </c>
      <c r="N1433" s="329" t="s">
        <v>7644</v>
      </c>
    </row>
    <row r="1434" spans="1:14">
      <c r="A1434" s="372">
        <v>11432</v>
      </c>
      <c r="B1434" s="336" t="s">
        <v>5966</v>
      </c>
      <c r="C1434" s="336" t="s">
        <v>5967</v>
      </c>
      <c r="D1434" s="331" t="s">
        <v>5968</v>
      </c>
      <c r="E1434" s="331" t="s">
        <v>7645</v>
      </c>
      <c r="F1434" s="331" t="s">
        <v>7646</v>
      </c>
      <c r="G1434" s="331" t="s">
        <v>147</v>
      </c>
      <c r="H1434" s="331" t="s">
        <v>7647</v>
      </c>
      <c r="I1434" s="329" t="s">
        <v>7648</v>
      </c>
      <c r="J1434" s="329" t="s">
        <v>207</v>
      </c>
      <c r="K1434" s="330" t="s">
        <v>287</v>
      </c>
      <c r="L1434" s="330" t="s">
        <v>288</v>
      </c>
      <c r="M1434" s="329" t="s">
        <v>705</v>
      </c>
      <c r="N1434" s="329" t="s">
        <v>7649</v>
      </c>
    </row>
    <row r="1435" spans="1:14">
      <c r="A1435" s="372">
        <v>11433</v>
      </c>
      <c r="B1435" s="336" t="s">
        <v>7650</v>
      </c>
      <c r="C1435" s="336" t="s">
        <v>7651</v>
      </c>
      <c r="D1435" s="331" t="s">
        <v>292</v>
      </c>
      <c r="E1435" s="331" t="s">
        <v>7652</v>
      </c>
      <c r="F1435" s="331" t="s">
        <v>7653</v>
      </c>
      <c r="G1435" s="331" t="s">
        <v>147</v>
      </c>
      <c r="H1435" s="331" t="s">
        <v>7650</v>
      </c>
      <c r="I1435" s="329" t="s">
        <v>7651</v>
      </c>
      <c r="J1435" s="329" t="s">
        <v>207</v>
      </c>
      <c r="K1435" s="330" t="s">
        <v>287</v>
      </c>
      <c r="L1435" s="330" t="s">
        <v>288</v>
      </c>
      <c r="M1435" s="329" t="s">
        <v>292</v>
      </c>
      <c r="N1435" s="329" t="s">
        <v>7652</v>
      </c>
    </row>
    <row r="1436" spans="1:14">
      <c r="A1436" s="372">
        <v>11434</v>
      </c>
      <c r="B1436" s="336" t="s">
        <v>7654</v>
      </c>
      <c r="C1436" s="336" t="s">
        <v>7655</v>
      </c>
      <c r="D1436" s="331" t="s">
        <v>1883</v>
      </c>
      <c r="E1436" s="331" t="s">
        <v>7656</v>
      </c>
      <c r="F1436" s="331" t="s">
        <v>7657</v>
      </c>
      <c r="G1436" s="331" t="s">
        <v>147</v>
      </c>
      <c r="H1436" s="331" t="s">
        <v>7658</v>
      </c>
      <c r="I1436" s="329" t="s">
        <v>7659</v>
      </c>
      <c r="J1436" s="329" t="s">
        <v>207</v>
      </c>
      <c r="K1436" s="330" t="s">
        <v>287</v>
      </c>
      <c r="L1436" s="330" t="s">
        <v>288</v>
      </c>
      <c r="M1436" s="329" t="s">
        <v>711</v>
      </c>
      <c r="N1436" s="329" t="s">
        <v>7660</v>
      </c>
    </row>
    <row r="1437" spans="1:14">
      <c r="A1437" s="372">
        <v>11435</v>
      </c>
      <c r="B1437" s="336" t="s">
        <v>7661</v>
      </c>
      <c r="C1437" s="336" t="s">
        <v>7662</v>
      </c>
      <c r="D1437" s="331" t="s">
        <v>1582</v>
      </c>
      <c r="E1437" s="331" t="s">
        <v>7663</v>
      </c>
      <c r="F1437" s="331" t="s">
        <v>7664</v>
      </c>
      <c r="G1437" s="331" t="s">
        <v>147</v>
      </c>
      <c r="H1437" s="331" t="s">
        <v>7665</v>
      </c>
      <c r="I1437" s="329" t="s">
        <v>7666</v>
      </c>
      <c r="J1437" s="329" t="s">
        <v>207</v>
      </c>
      <c r="K1437" s="330" t="s">
        <v>287</v>
      </c>
      <c r="L1437" s="330" t="s">
        <v>288</v>
      </c>
      <c r="M1437" s="329" t="s">
        <v>1582</v>
      </c>
      <c r="N1437" s="329" t="s">
        <v>7663</v>
      </c>
    </row>
    <row r="1438" spans="1:14">
      <c r="A1438" s="372">
        <v>11436</v>
      </c>
      <c r="B1438" s="336" t="s">
        <v>5837</v>
      </c>
      <c r="C1438" s="336" t="s">
        <v>5866</v>
      </c>
      <c r="D1438" s="331" t="s">
        <v>5656</v>
      </c>
      <c r="E1438" s="331" t="s">
        <v>5657</v>
      </c>
      <c r="F1438" s="331" t="s">
        <v>7667</v>
      </c>
      <c r="G1438" s="331" t="s">
        <v>147</v>
      </c>
      <c r="H1438" s="331" t="s">
        <v>7668</v>
      </c>
      <c r="I1438" s="329" t="s">
        <v>7669</v>
      </c>
      <c r="J1438" s="329" t="s">
        <v>207</v>
      </c>
      <c r="K1438" s="330" t="s">
        <v>287</v>
      </c>
      <c r="L1438" s="330" t="s">
        <v>288</v>
      </c>
      <c r="M1438" s="329" t="s">
        <v>289</v>
      </c>
      <c r="N1438" s="329" t="s">
        <v>7670</v>
      </c>
    </row>
    <row r="1439" spans="1:14">
      <c r="A1439" s="372">
        <v>11437</v>
      </c>
      <c r="B1439" s="336" t="s">
        <v>5966</v>
      </c>
      <c r="C1439" s="336" t="s">
        <v>5967</v>
      </c>
      <c r="D1439" s="331" t="s">
        <v>5968</v>
      </c>
      <c r="E1439" s="331" t="s">
        <v>7671</v>
      </c>
      <c r="F1439" s="331" t="s">
        <v>7672</v>
      </c>
      <c r="G1439" s="331" t="s">
        <v>147</v>
      </c>
      <c r="H1439" s="331" t="s">
        <v>7673</v>
      </c>
      <c r="I1439" s="329" t="s">
        <v>7674</v>
      </c>
      <c r="J1439" s="329" t="s">
        <v>207</v>
      </c>
      <c r="K1439" s="330" t="s">
        <v>287</v>
      </c>
      <c r="L1439" s="330" t="s">
        <v>288</v>
      </c>
      <c r="M1439" s="329" t="s">
        <v>711</v>
      </c>
      <c r="N1439" s="329" t="s">
        <v>7675</v>
      </c>
    </row>
    <row r="1440" spans="1:14">
      <c r="A1440" s="372">
        <v>11438</v>
      </c>
      <c r="B1440" s="336" t="s">
        <v>5966</v>
      </c>
      <c r="C1440" s="336" t="s">
        <v>5967</v>
      </c>
      <c r="D1440" s="331" t="s">
        <v>5968</v>
      </c>
      <c r="E1440" s="331" t="s">
        <v>5969</v>
      </c>
      <c r="F1440" s="331" t="s">
        <v>7676</v>
      </c>
      <c r="G1440" s="331" t="s">
        <v>147</v>
      </c>
      <c r="H1440" s="331" t="s">
        <v>7677</v>
      </c>
      <c r="I1440" s="329" t="s">
        <v>7678</v>
      </c>
      <c r="J1440" s="329" t="s">
        <v>207</v>
      </c>
      <c r="K1440" s="330" t="s">
        <v>287</v>
      </c>
      <c r="L1440" s="330" t="s">
        <v>288</v>
      </c>
      <c r="M1440" s="329" t="s">
        <v>289</v>
      </c>
      <c r="N1440" s="329" t="s">
        <v>7679</v>
      </c>
    </row>
    <row r="1441" spans="1:14">
      <c r="A1441" s="372">
        <v>11439</v>
      </c>
      <c r="B1441" s="336" t="s">
        <v>6148</v>
      </c>
      <c r="C1441" s="336" t="s">
        <v>6149</v>
      </c>
      <c r="D1441" s="331" t="s">
        <v>700</v>
      </c>
      <c r="E1441" s="331" t="s">
        <v>6150</v>
      </c>
      <c r="F1441" s="331" t="s">
        <v>7680</v>
      </c>
      <c r="G1441" s="331" t="s">
        <v>147</v>
      </c>
      <c r="H1441" s="331" t="s">
        <v>7681</v>
      </c>
      <c r="I1441" s="329" t="s">
        <v>7682</v>
      </c>
      <c r="J1441" s="329" t="s">
        <v>207</v>
      </c>
      <c r="K1441" s="330" t="s">
        <v>287</v>
      </c>
      <c r="L1441" s="330" t="s">
        <v>288</v>
      </c>
      <c r="M1441" s="329" t="s">
        <v>705</v>
      </c>
      <c r="N1441" s="329" t="s">
        <v>7683</v>
      </c>
    </row>
    <row r="1442" spans="1:14">
      <c r="A1442" s="372">
        <v>11440</v>
      </c>
      <c r="B1442" s="336" t="s">
        <v>7428</v>
      </c>
      <c r="C1442" s="336" t="s">
        <v>7429</v>
      </c>
      <c r="D1442" s="331" t="s">
        <v>7430</v>
      </c>
      <c r="E1442" s="331" t="s">
        <v>7431</v>
      </c>
      <c r="F1442" s="331" t="s">
        <v>7684</v>
      </c>
      <c r="G1442" s="331" t="s">
        <v>147</v>
      </c>
      <c r="H1442" s="331" t="s">
        <v>7685</v>
      </c>
      <c r="I1442" s="329" t="s">
        <v>7686</v>
      </c>
      <c r="J1442" s="329" t="s">
        <v>207</v>
      </c>
      <c r="K1442" s="330" t="s">
        <v>287</v>
      </c>
      <c r="L1442" s="330" t="s">
        <v>288</v>
      </c>
      <c r="M1442" s="329" t="s">
        <v>298</v>
      </c>
      <c r="N1442" s="329" t="s">
        <v>7687</v>
      </c>
    </row>
    <row r="1443" spans="1:14">
      <c r="A1443" s="372">
        <v>11441</v>
      </c>
      <c r="B1443" s="336" t="s">
        <v>7688</v>
      </c>
      <c r="C1443" s="336" t="s">
        <v>7689</v>
      </c>
      <c r="D1443" s="331" t="s">
        <v>713</v>
      </c>
      <c r="E1443" s="331" t="s">
        <v>7690</v>
      </c>
      <c r="F1443" s="331" t="s">
        <v>7691</v>
      </c>
      <c r="G1443" s="331" t="s">
        <v>147</v>
      </c>
      <c r="H1443" s="331" t="s">
        <v>7688</v>
      </c>
      <c r="I1443" s="329" t="s">
        <v>7689</v>
      </c>
      <c r="J1443" s="329" t="s">
        <v>207</v>
      </c>
      <c r="K1443" s="330" t="s">
        <v>287</v>
      </c>
      <c r="L1443" s="330" t="s">
        <v>288</v>
      </c>
      <c r="M1443" s="329" t="s">
        <v>713</v>
      </c>
      <c r="N1443" s="329" t="s">
        <v>7690</v>
      </c>
    </row>
    <row r="1444" spans="1:14">
      <c r="A1444" s="372">
        <v>11442</v>
      </c>
      <c r="B1444" s="336" t="s">
        <v>6106</v>
      </c>
      <c r="C1444" s="336" t="s">
        <v>6124</v>
      </c>
      <c r="D1444" s="331" t="s">
        <v>690</v>
      </c>
      <c r="E1444" s="331" t="s">
        <v>7692</v>
      </c>
      <c r="F1444" s="331" t="s">
        <v>7693</v>
      </c>
      <c r="G1444" s="331" t="s">
        <v>147</v>
      </c>
      <c r="H1444" s="331" t="s">
        <v>7694</v>
      </c>
      <c r="I1444" s="329" t="s">
        <v>7695</v>
      </c>
      <c r="J1444" s="329" t="s">
        <v>207</v>
      </c>
      <c r="K1444" s="330" t="s">
        <v>287</v>
      </c>
      <c r="L1444" s="330" t="s">
        <v>288</v>
      </c>
      <c r="M1444" s="329" t="s">
        <v>722</v>
      </c>
      <c r="N1444" s="329" t="s">
        <v>7696</v>
      </c>
    </row>
    <row r="1445" spans="1:14">
      <c r="A1445" s="372">
        <v>11443</v>
      </c>
      <c r="B1445" s="336" t="s">
        <v>7697</v>
      </c>
      <c r="C1445" s="336" t="s">
        <v>7698</v>
      </c>
      <c r="D1445" s="331" t="s">
        <v>472</v>
      </c>
      <c r="E1445" s="331" t="s">
        <v>7699</v>
      </c>
      <c r="F1445" s="331" t="s">
        <v>7700</v>
      </c>
      <c r="G1445" s="331" t="s">
        <v>147</v>
      </c>
      <c r="H1445" s="331" t="s">
        <v>7701</v>
      </c>
      <c r="I1445" s="329" t="s">
        <v>7702</v>
      </c>
      <c r="J1445" s="329" t="s">
        <v>207</v>
      </c>
      <c r="K1445" s="330" t="s">
        <v>287</v>
      </c>
      <c r="L1445" s="330" t="s">
        <v>288</v>
      </c>
      <c r="M1445" s="329" t="s">
        <v>472</v>
      </c>
      <c r="N1445" s="329" t="s">
        <v>7699</v>
      </c>
    </row>
    <row r="1446" spans="1:14">
      <c r="A1446" s="372">
        <v>11444</v>
      </c>
      <c r="B1446" s="336" t="s">
        <v>6994</v>
      </c>
      <c r="C1446" s="336" t="s">
        <v>6995</v>
      </c>
      <c r="D1446" s="331" t="s">
        <v>6996</v>
      </c>
      <c r="E1446" s="331" t="s">
        <v>6997</v>
      </c>
      <c r="F1446" s="331" t="s">
        <v>7703</v>
      </c>
      <c r="G1446" s="331" t="s">
        <v>147</v>
      </c>
      <c r="H1446" s="331" t="s">
        <v>7704</v>
      </c>
      <c r="I1446" s="329" t="s">
        <v>7705</v>
      </c>
      <c r="J1446" s="329" t="s">
        <v>207</v>
      </c>
      <c r="K1446" s="330" t="s">
        <v>287</v>
      </c>
      <c r="L1446" s="330" t="s">
        <v>288</v>
      </c>
      <c r="M1446" s="329" t="s">
        <v>1752</v>
      </c>
      <c r="N1446" s="329" t="s">
        <v>7706</v>
      </c>
    </row>
    <row r="1447" spans="1:14">
      <c r="A1447" s="372">
        <v>11445</v>
      </c>
      <c r="B1447" s="336" t="s">
        <v>7707</v>
      </c>
      <c r="C1447" s="336" t="s">
        <v>7708</v>
      </c>
      <c r="D1447" s="331" t="s">
        <v>7709</v>
      </c>
      <c r="E1447" s="331" t="s">
        <v>7710</v>
      </c>
      <c r="F1447" s="331" t="s">
        <v>7711</v>
      </c>
      <c r="G1447" s="331" t="s">
        <v>147</v>
      </c>
      <c r="H1447" s="331" t="s">
        <v>7701</v>
      </c>
      <c r="I1447" s="329" t="s">
        <v>7712</v>
      </c>
      <c r="J1447" s="329" t="s">
        <v>207</v>
      </c>
      <c r="K1447" s="330" t="s">
        <v>287</v>
      </c>
      <c r="L1447" s="330" t="s">
        <v>288</v>
      </c>
      <c r="M1447" s="329" t="s">
        <v>472</v>
      </c>
      <c r="N1447" s="329" t="s">
        <v>7713</v>
      </c>
    </row>
    <row r="1448" spans="1:14">
      <c r="A1448" s="372">
        <v>11446</v>
      </c>
      <c r="B1448" s="336" t="s">
        <v>3313</v>
      </c>
      <c r="C1448" s="336" t="s">
        <v>3314</v>
      </c>
      <c r="D1448" s="331" t="s">
        <v>449</v>
      </c>
      <c r="E1448" s="331" t="s">
        <v>3315</v>
      </c>
      <c r="F1448" s="331" t="s">
        <v>7714</v>
      </c>
      <c r="G1448" s="331" t="s">
        <v>21</v>
      </c>
      <c r="H1448" s="331" t="s">
        <v>1828</v>
      </c>
      <c r="I1448" s="329" t="s">
        <v>7715</v>
      </c>
      <c r="J1448" s="329" t="s">
        <v>207</v>
      </c>
      <c r="K1448" s="330" t="s">
        <v>212</v>
      </c>
      <c r="L1448" s="330" t="s">
        <v>325</v>
      </c>
      <c r="M1448" s="329" t="s">
        <v>738</v>
      </c>
      <c r="N1448" s="329" t="s">
        <v>7716</v>
      </c>
    </row>
    <row r="1449" spans="1:14">
      <c r="A1449" s="372">
        <v>11447</v>
      </c>
      <c r="B1449" s="336" t="s">
        <v>3313</v>
      </c>
      <c r="C1449" s="336" t="s">
        <v>3314</v>
      </c>
      <c r="D1449" s="331" t="s">
        <v>449</v>
      </c>
      <c r="E1449" s="331" t="s">
        <v>3315</v>
      </c>
      <c r="F1449" s="331" t="s">
        <v>7714</v>
      </c>
      <c r="G1449" s="331" t="s">
        <v>143</v>
      </c>
      <c r="H1449" s="331" t="s">
        <v>1003</v>
      </c>
      <c r="I1449" s="329" t="s">
        <v>7717</v>
      </c>
      <c r="J1449" s="329" t="s">
        <v>207</v>
      </c>
      <c r="K1449" s="330" t="s">
        <v>212</v>
      </c>
      <c r="L1449" s="330" t="s">
        <v>325</v>
      </c>
      <c r="M1449" s="329" t="s">
        <v>738</v>
      </c>
      <c r="N1449" s="329" t="s">
        <v>7716</v>
      </c>
    </row>
    <row r="1450" spans="1:14">
      <c r="A1450" s="372">
        <v>11448</v>
      </c>
      <c r="B1450" s="336" t="s">
        <v>3313</v>
      </c>
      <c r="C1450" s="336" t="s">
        <v>3314</v>
      </c>
      <c r="D1450" s="331" t="s">
        <v>449</v>
      </c>
      <c r="E1450" s="331" t="s">
        <v>3315</v>
      </c>
      <c r="F1450" s="331" t="s">
        <v>7714</v>
      </c>
      <c r="G1450" s="331" t="s">
        <v>146</v>
      </c>
      <c r="H1450" s="331" t="s">
        <v>1003</v>
      </c>
      <c r="I1450" s="329" t="s">
        <v>7717</v>
      </c>
      <c r="J1450" s="329">
        <v>0</v>
      </c>
      <c r="K1450" s="330" t="s">
        <v>212</v>
      </c>
      <c r="L1450" s="330" t="s">
        <v>325</v>
      </c>
      <c r="M1450" s="329" t="s">
        <v>738</v>
      </c>
      <c r="N1450" s="329" t="s">
        <v>7716</v>
      </c>
    </row>
    <row r="1451" spans="1:14">
      <c r="A1451" s="372">
        <v>11449</v>
      </c>
      <c r="B1451" s="336" t="s">
        <v>3313</v>
      </c>
      <c r="C1451" s="336" t="s">
        <v>3314</v>
      </c>
      <c r="D1451" s="331" t="s">
        <v>449</v>
      </c>
      <c r="E1451" s="331" t="s">
        <v>3315</v>
      </c>
      <c r="F1451" s="331" t="s">
        <v>7714</v>
      </c>
      <c r="G1451" s="331" t="s">
        <v>146</v>
      </c>
      <c r="H1451" s="331" t="s">
        <v>1003</v>
      </c>
      <c r="I1451" s="329" t="s">
        <v>7717</v>
      </c>
      <c r="J1451" s="329">
        <v>0</v>
      </c>
      <c r="K1451" s="330" t="s">
        <v>212</v>
      </c>
      <c r="L1451" s="330" t="s">
        <v>325</v>
      </c>
      <c r="M1451" s="329" t="s">
        <v>738</v>
      </c>
      <c r="N1451" s="329" t="s">
        <v>7716</v>
      </c>
    </row>
    <row r="1452" spans="1:14">
      <c r="A1452" s="372">
        <v>11450</v>
      </c>
      <c r="B1452" s="336" t="s">
        <v>3313</v>
      </c>
      <c r="C1452" s="336" t="s">
        <v>3314</v>
      </c>
      <c r="D1452" s="331" t="s">
        <v>449</v>
      </c>
      <c r="E1452" s="331" t="s">
        <v>3315</v>
      </c>
      <c r="F1452" s="331" t="s">
        <v>7714</v>
      </c>
      <c r="G1452" s="331" t="s">
        <v>24</v>
      </c>
      <c r="H1452" s="331" t="s">
        <v>1881</v>
      </c>
      <c r="I1452" s="329" t="s">
        <v>7718</v>
      </c>
      <c r="J1452" s="329" t="s">
        <v>207</v>
      </c>
      <c r="K1452" s="330" t="s">
        <v>212</v>
      </c>
      <c r="L1452" s="330" t="s">
        <v>325</v>
      </c>
      <c r="M1452" s="329" t="s">
        <v>738</v>
      </c>
      <c r="N1452" s="329" t="s">
        <v>7719</v>
      </c>
    </row>
    <row r="1453" spans="1:14">
      <c r="A1453" s="372">
        <v>11451</v>
      </c>
      <c r="B1453" s="336" t="s">
        <v>3313</v>
      </c>
      <c r="C1453" s="336" t="s">
        <v>3314</v>
      </c>
      <c r="D1453" s="331" t="s">
        <v>449</v>
      </c>
      <c r="E1453" s="331" t="s">
        <v>3315</v>
      </c>
      <c r="F1453" s="331" t="s">
        <v>7714</v>
      </c>
      <c r="G1453" s="331" t="s">
        <v>30</v>
      </c>
      <c r="H1453" s="331" t="s">
        <v>1003</v>
      </c>
      <c r="I1453" s="329" t="s">
        <v>7717</v>
      </c>
      <c r="J1453" s="329">
        <v>100</v>
      </c>
      <c r="K1453" s="330" t="s">
        <v>212</v>
      </c>
      <c r="L1453" s="330" t="s">
        <v>325</v>
      </c>
      <c r="M1453" s="329" t="s">
        <v>738</v>
      </c>
      <c r="N1453" s="329" t="s">
        <v>7716</v>
      </c>
    </row>
    <row r="1454" spans="1:14">
      <c r="A1454" s="372">
        <v>11452</v>
      </c>
      <c r="B1454" s="336" t="s">
        <v>3313</v>
      </c>
      <c r="C1454" s="336" t="s">
        <v>3314</v>
      </c>
      <c r="D1454" s="331" t="s">
        <v>449</v>
      </c>
      <c r="E1454" s="331" t="s">
        <v>3315</v>
      </c>
      <c r="F1454" s="331" t="s">
        <v>7714</v>
      </c>
      <c r="G1454" s="331" t="s">
        <v>30</v>
      </c>
      <c r="H1454" s="331" t="s">
        <v>1003</v>
      </c>
      <c r="I1454" s="329" t="s">
        <v>7717</v>
      </c>
      <c r="J1454" s="329">
        <v>100</v>
      </c>
      <c r="K1454" s="330" t="s">
        <v>212</v>
      </c>
      <c r="L1454" s="330" t="s">
        <v>325</v>
      </c>
      <c r="M1454" s="329" t="s">
        <v>738</v>
      </c>
      <c r="N1454" s="329" t="s">
        <v>7716</v>
      </c>
    </row>
    <row r="1455" spans="1:14">
      <c r="A1455" s="372">
        <v>11453</v>
      </c>
      <c r="B1455" s="336" t="s">
        <v>7720</v>
      </c>
      <c r="C1455" s="336" t="s">
        <v>7721</v>
      </c>
      <c r="D1455" s="331" t="s">
        <v>7722</v>
      </c>
      <c r="E1455" s="331" t="s">
        <v>7723</v>
      </c>
      <c r="F1455" s="331" t="s">
        <v>7724</v>
      </c>
      <c r="G1455" s="331" t="s">
        <v>21</v>
      </c>
      <c r="H1455" s="331" t="s">
        <v>7725</v>
      </c>
      <c r="I1455" s="329" t="s">
        <v>7726</v>
      </c>
      <c r="J1455" s="329" t="s">
        <v>207</v>
      </c>
      <c r="K1455" s="330" t="s">
        <v>212</v>
      </c>
      <c r="L1455" s="330" t="s">
        <v>220</v>
      </c>
      <c r="M1455" s="329" t="s">
        <v>7727</v>
      </c>
      <c r="N1455" s="329" t="s">
        <v>7728</v>
      </c>
    </row>
    <row r="1456" spans="1:14">
      <c r="A1456" s="372">
        <v>11454</v>
      </c>
      <c r="B1456" s="336" t="s">
        <v>7720</v>
      </c>
      <c r="C1456" s="336" t="s">
        <v>7721</v>
      </c>
      <c r="D1456" s="331" t="s">
        <v>7722</v>
      </c>
      <c r="E1456" s="331" t="s">
        <v>7723</v>
      </c>
      <c r="F1456" s="331" t="s">
        <v>7724</v>
      </c>
      <c r="G1456" s="331" t="s">
        <v>142</v>
      </c>
      <c r="H1456" s="331" t="s">
        <v>1004</v>
      </c>
      <c r="I1456" s="329" t="s">
        <v>7729</v>
      </c>
      <c r="J1456" s="329" t="s">
        <v>207</v>
      </c>
      <c r="K1456" s="330" t="s">
        <v>212</v>
      </c>
      <c r="L1456" s="330" t="s">
        <v>220</v>
      </c>
      <c r="M1456" s="329" t="s">
        <v>7727</v>
      </c>
      <c r="N1456" s="329" t="s">
        <v>7730</v>
      </c>
    </row>
    <row r="1457" spans="1:14">
      <c r="A1457" s="372">
        <v>11455</v>
      </c>
      <c r="B1457" s="336" t="s">
        <v>7720</v>
      </c>
      <c r="C1457" s="336" t="s">
        <v>7721</v>
      </c>
      <c r="D1457" s="331" t="s">
        <v>7722</v>
      </c>
      <c r="E1457" s="331" t="s">
        <v>7723</v>
      </c>
      <c r="F1457" s="331" t="s">
        <v>7724</v>
      </c>
      <c r="G1457" s="331" t="s">
        <v>146</v>
      </c>
      <c r="H1457" s="331" t="s">
        <v>1004</v>
      </c>
      <c r="I1457" s="329" t="s">
        <v>7729</v>
      </c>
      <c r="J1457" s="329">
        <v>152</v>
      </c>
      <c r="K1457" s="330" t="s">
        <v>212</v>
      </c>
      <c r="L1457" s="330" t="s">
        <v>220</v>
      </c>
      <c r="M1457" s="329" t="s">
        <v>7727</v>
      </c>
      <c r="N1457" s="329" t="s">
        <v>7730</v>
      </c>
    </row>
    <row r="1458" spans="1:14">
      <c r="A1458" s="372">
        <v>11456</v>
      </c>
      <c r="B1458" s="336" t="s">
        <v>7720</v>
      </c>
      <c r="C1458" s="336" t="s">
        <v>7721</v>
      </c>
      <c r="D1458" s="331" t="s">
        <v>7722</v>
      </c>
      <c r="E1458" s="331" t="s">
        <v>7723</v>
      </c>
      <c r="F1458" s="331" t="s">
        <v>7724</v>
      </c>
      <c r="G1458" s="331" t="s">
        <v>30</v>
      </c>
      <c r="H1458" s="331" t="s">
        <v>1004</v>
      </c>
      <c r="I1458" s="329" t="s">
        <v>7729</v>
      </c>
      <c r="J1458" s="329">
        <v>152</v>
      </c>
      <c r="K1458" s="330" t="s">
        <v>212</v>
      </c>
      <c r="L1458" s="330" t="s">
        <v>220</v>
      </c>
      <c r="M1458" s="329" t="s">
        <v>7727</v>
      </c>
      <c r="N1458" s="329" t="s">
        <v>7730</v>
      </c>
    </row>
    <row r="1459" spans="1:14">
      <c r="A1459" s="372">
        <v>11457</v>
      </c>
      <c r="B1459" s="336" t="s">
        <v>7731</v>
      </c>
      <c r="C1459" s="336" t="s">
        <v>7732</v>
      </c>
      <c r="D1459" s="331" t="s">
        <v>230</v>
      </c>
      <c r="E1459" s="331" t="s">
        <v>7733</v>
      </c>
      <c r="F1459" s="331" t="s">
        <v>7734</v>
      </c>
      <c r="G1459" s="331" t="s">
        <v>142</v>
      </c>
      <c r="H1459" s="331" t="s">
        <v>7735</v>
      </c>
      <c r="I1459" s="329" t="s">
        <v>7736</v>
      </c>
      <c r="J1459" s="329" t="s">
        <v>207</v>
      </c>
      <c r="K1459" s="330" t="s">
        <v>212</v>
      </c>
      <c r="L1459" s="330" t="s">
        <v>220</v>
      </c>
      <c r="M1459" s="329" t="s">
        <v>230</v>
      </c>
      <c r="N1459" s="329" t="s">
        <v>7733</v>
      </c>
    </row>
    <row r="1460" spans="1:14">
      <c r="A1460" s="372">
        <v>11458</v>
      </c>
      <c r="B1460" s="336" t="s">
        <v>7731</v>
      </c>
      <c r="C1460" s="336" t="s">
        <v>7732</v>
      </c>
      <c r="D1460" s="331" t="s">
        <v>230</v>
      </c>
      <c r="E1460" s="331" t="s">
        <v>7733</v>
      </c>
      <c r="F1460" s="331" t="s">
        <v>7734</v>
      </c>
      <c r="G1460" s="331" t="s">
        <v>146</v>
      </c>
      <c r="H1460" s="331" t="s">
        <v>245</v>
      </c>
      <c r="I1460" s="329" t="s">
        <v>7737</v>
      </c>
      <c r="J1460" s="329">
        <v>92</v>
      </c>
      <c r="K1460" s="330" t="s">
        <v>212</v>
      </c>
      <c r="L1460" s="330" t="s">
        <v>220</v>
      </c>
      <c r="M1460" s="329" t="s">
        <v>230</v>
      </c>
      <c r="N1460" s="329" t="s">
        <v>7733</v>
      </c>
    </row>
    <row r="1461" spans="1:14">
      <c r="A1461" s="372">
        <v>11459</v>
      </c>
      <c r="B1461" s="336" t="s">
        <v>7731</v>
      </c>
      <c r="C1461" s="336" t="s">
        <v>7732</v>
      </c>
      <c r="D1461" s="331" t="s">
        <v>230</v>
      </c>
      <c r="E1461" s="331" t="s">
        <v>7733</v>
      </c>
      <c r="F1461" s="331" t="s">
        <v>7734</v>
      </c>
      <c r="G1461" s="331" t="s">
        <v>30</v>
      </c>
      <c r="H1461" s="331" t="s">
        <v>245</v>
      </c>
      <c r="I1461" s="329" t="s">
        <v>7737</v>
      </c>
      <c r="J1461" s="329">
        <v>92</v>
      </c>
      <c r="K1461" s="330" t="s">
        <v>212</v>
      </c>
      <c r="L1461" s="330" t="s">
        <v>220</v>
      </c>
      <c r="M1461" s="329" t="s">
        <v>230</v>
      </c>
      <c r="N1461" s="329" t="s">
        <v>7733</v>
      </c>
    </row>
    <row r="1462" spans="1:14">
      <c r="A1462" s="372">
        <v>11460</v>
      </c>
      <c r="B1462" s="336" t="s">
        <v>2381</v>
      </c>
      <c r="C1462" s="336" t="s">
        <v>2382</v>
      </c>
      <c r="D1462" s="331" t="s">
        <v>2383</v>
      </c>
      <c r="E1462" s="331" t="s">
        <v>2384</v>
      </c>
      <c r="F1462" s="331" t="s">
        <v>7738</v>
      </c>
      <c r="G1462" s="331" t="s">
        <v>21</v>
      </c>
      <c r="H1462" s="331" t="s">
        <v>7739</v>
      </c>
      <c r="I1462" s="329" t="s">
        <v>7740</v>
      </c>
      <c r="J1462" s="329" t="s">
        <v>207</v>
      </c>
      <c r="K1462" s="330" t="s">
        <v>212</v>
      </c>
      <c r="L1462" s="330" t="s">
        <v>220</v>
      </c>
      <c r="M1462" s="329" t="s">
        <v>234</v>
      </c>
      <c r="N1462" s="329" t="s">
        <v>7741</v>
      </c>
    </row>
    <row r="1463" spans="1:14">
      <c r="A1463" s="372">
        <v>11461</v>
      </c>
      <c r="B1463" s="336" t="s">
        <v>2381</v>
      </c>
      <c r="C1463" s="336" t="s">
        <v>2382</v>
      </c>
      <c r="D1463" s="331" t="s">
        <v>2383</v>
      </c>
      <c r="E1463" s="331" t="s">
        <v>2384</v>
      </c>
      <c r="F1463" s="331" t="s">
        <v>7738</v>
      </c>
      <c r="G1463" s="331" t="s">
        <v>146</v>
      </c>
      <c r="H1463" s="331" t="s">
        <v>7742</v>
      </c>
      <c r="I1463" s="329" t="s">
        <v>7743</v>
      </c>
      <c r="J1463" s="329">
        <v>100</v>
      </c>
      <c r="K1463" s="330" t="s">
        <v>212</v>
      </c>
      <c r="L1463" s="330" t="s">
        <v>220</v>
      </c>
      <c r="M1463" s="329" t="s">
        <v>234</v>
      </c>
      <c r="N1463" s="329" t="s">
        <v>7741</v>
      </c>
    </row>
    <row r="1464" spans="1:14">
      <c r="A1464" s="372">
        <v>11462</v>
      </c>
      <c r="B1464" s="336" t="s">
        <v>2381</v>
      </c>
      <c r="C1464" s="336" t="s">
        <v>2382</v>
      </c>
      <c r="D1464" s="331" t="s">
        <v>2383</v>
      </c>
      <c r="E1464" s="331" t="s">
        <v>2384</v>
      </c>
      <c r="F1464" s="331" t="s">
        <v>7738</v>
      </c>
      <c r="G1464" s="331" t="s">
        <v>30</v>
      </c>
      <c r="H1464" s="331" t="s">
        <v>7742</v>
      </c>
      <c r="I1464" s="329" t="s">
        <v>7743</v>
      </c>
      <c r="J1464" s="329">
        <v>100</v>
      </c>
      <c r="K1464" s="330" t="s">
        <v>212</v>
      </c>
      <c r="L1464" s="330" t="s">
        <v>220</v>
      </c>
      <c r="M1464" s="329" t="s">
        <v>234</v>
      </c>
      <c r="N1464" s="329" t="s">
        <v>7741</v>
      </c>
    </row>
    <row r="1465" spans="1:14">
      <c r="A1465" s="372">
        <v>11463</v>
      </c>
      <c r="B1465" s="336" t="s">
        <v>3417</v>
      </c>
      <c r="C1465" s="336" t="s">
        <v>3456</v>
      </c>
      <c r="D1465" s="331" t="s">
        <v>1798</v>
      </c>
      <c r="E1465" s="331" t="s">
        <v>3419</v>
      </c>
      <c r="F1465" s="331" t="s">
        <v>7744</v>
      </c>
      <c r="G1465" s="331" t="s">
        <v>142</v>
      </c>
      <c r="H1465" s="331" t="s">
        <v>1033</v>
      </c>
      <c r="I1465" s="329" t="s">
        <v>7745</v>
      </c>
      <c r="J1465" s="329" t="s">
        <v>207</v>
      </c>
      <c r="K1465" s="330" t="s">
        <v>287</v>
      </c>
      <c r="L1465" s="330" t="s">
        <v>337</v>
      </c>
      <c r="M1465" s="329" t="s">
        <v>1883</v>
      </c>
      <c r="N1465" s="329" t="s">
        <v>7746</v>
      </c>
    </row>
    <row r="1466" spans="1:14">
      <c r="A1466" s="372">
        <v>11464</v>
      </c>
      <c r="B1466" s="336" t="s">
        <v>3417</v>
      </c>
      <c r="C1466" s="336" t="s">
        <v>3456</v>
      </c>
      <c r="D1466" s="331" t="s">
        <v>1798</v>
      </c>
      <c r="E1466" s="331" t="s">
        <v>3419</v>
      </c>
      <c r="F1466" s="331" t="s">
        <v>7744</v>
      </c>
      <c r="G1466" s="331" t="s">
        <v>146</v>
      </c>
      <c r="H1466" s="331" t="s">
        <v>1033</v>
      </c>
      <c r="I1466" s="329" t="s">
        <v>7745</v>
      </c>
      <c r="J1466" s="329">
        <v>100</v>
      </c>
      <c r="K1466" s="330" t="s">
        <v>287</v>
      </c>
      <c r="L1466" s="330" t="s">
        <v>337</v>
      </c>
      <c r="M1466" s="329" t="s">
        <v>1883</v>
      </c>
      <c r="N1466" s="329" t="s">
        <v>7746</v>
      </c>
    </row>
    <row r="1467" spans="1:14">
      <c r="A1467" s="372">
        <v>11465</v>
      </c>
      <c r="B1467" s="336" t="s">
        <v>3417</v>
      </c>
      <c r="C1467" s="336" t="s">
        <v>3456</v>
      </c>
      <c r="D1467" s="331" t="s">
        <v>1798</v>
      </c>
      <c r="E1467" s="331" t="s">
        <v>3419</v>
      </c>
      <c r="F1467" s="331" t="s">
        <v>7744</v>
      </c>
      <c r="G1467" s="331" t="s">
        <v>24</v>
      </c>
      <c r="H1467" s="331" t="s">
        <v>1882</v>
      </c>
      <c r="I1467" s="329" t="s">
        <v>7747</v>
      </c>
      <c r="J1467" s="329" t="s">
        <v>207</v>
      </c>
      <c r="K1467" s="330" t="s">
        <v>287</v>
      </c>
      <c r="L1467" s="330" t="s">
        <v>337</v>
      </c>
      <c r="M1467" s="329" t="s">
        <v>1883</v>
      </c>
      <c r="N1467" s="329" t="s">
        <v>7746</v>
      </c>
    </row>
    <row r="1468" spans="1:14">
      <c r="A1468" s="372">
        <v>11466</v>
      </c>
      <c r="B1468" s="336" t="s">
        <v>3417</v>
      </c>
      <c r="C1468" s="336" t="s">
        <v>3456</v>
      </c>
      <c r="D1468" s="331" t="s">
        <v>1798</v>
      </c>
      <c r="E1468" s="331" t="s">
        <v>3419</v>
      </c>
      <c r="F1468" s="331" t="s">
        <v>7744</v>
      </c>
      <c r="G1468" s="331" t="s">
        <v>30</v>
      </c>
      <c r="H1468" s="331" t="s">
        <v>1033</v>
      </c>
      <c r="I1468" s="329" t="s">
        <v>7745</v>
      </c>
      <c r="J1468" s="329">
        <v>100</v>
      </c>
      <c r="K1468" s="330" t="s">
        <v>287</v>
      </c>
      <c r="L1468" s="330" t="s">
        <v>337</v>
      </c>
      <c r="M1468" s="329" t="s">
        <v>1883</v>
      </c>
      <c r="N1468" s="329" t="s">
        <v>7746</v>
      </c>
    </row>
    <row r="1469" spans="1:14">
      <c r="A1469" s="372">
        <v>11467</v>
      </c>
      <c r="B1469" s="336" t="s">
        <v>322</v>
      </c>
      <c r="C1469" s="336" t="s">
        <v>2754</v>
      </c>
      <c r="D1469" s="331" t="s">
        <v>936</v>
      </c>
      <c r="E1469" s="331" t="s">
        <v>2755</v>
      </c>
      <c r="F1469" s="331" t="s">
        <v>7748</v>
      </c>
      <c r="G1469" s="331" t="s">
        <v>146</v>
      </c>
      <c r="H1469" s="331" t="s">
        <v>7749</v>
      </c>
      <c r="I1469" s="329" t="s">
        <v>7750</v>
      </c>
      <c r="J1469" s="329">
        <v>19</v>
      </c>
      <c r="K1469" s="330" t="s">
        <v>262</v>
      </c>
      <c r="L1469" s="330" t="s">
        <v>322</v>
      </c>
      <c r="M1469" s="329" t="s">
        <v>2188</v>
      </c>
      <c r="N1469" s="329" t="s">
        <v>7751</v>
      </c>
    </row>
    <row r="1470" spans="1:14">
      <c r="A1470" s="372">
        <v>11468</v>
      </c>
      <c r="B1470" s="336" t="s">
        <v>322</v>
      </c>
      <c r="C1470" s="336" t="s">
        <v>2754</v>
      </c>
      <c r="D1470" s="331" t="s">
        <v>936</v>
      </c>
      <c r="E1470" s="331" t="s">
        <v>2755</v>
      </c>
      <c r="F1470" s="331" t="s">
        <v>7748</v>
      </c>
      <c r="G1470" s="331" t="s">
        <v>30</v>
      </c>
      <c r="H1470" s="331" t="s">
        <v>7749</v>
      </c>
      <c r="I1470" s="329" t="s">
        <v>7750</v>
      </c>
      <c r="J1470" s="329">
        <v>19</v>
      </c>
      <c r="K1470" s="330" t="s">
        <v>262</v>
      </c>
      <c r="L1470" s="330" t="s">
        <v>322</v>
      </c>
      <c r="M1470" s="329" t="s">
        <v>2188</v>
      </c>
      <c r="N1470" s="329" t="s">
        <v>7751</v>
      </c>
    </row>
    <row r="1471" spans="1:14">
      <c r="A1471" s="372">
        <v>11469</v>
      </c>
      <c r="B1471" s="336" t="s">
        <v>7752</v>
      </c>
      <c r="C1471" s="336" t="s">
        <v>7753</v>
      </c>
      <c r="D1471" s="331" t="s">
        <v>7754</v>
      </c>
      <c r="E1471" s="331" t="s">
        <v>7755</v>
      </c>
      <c r="F1471" s="331" t="s">
        <v>7756</v>
      </c>
      <c r="G1471" s="331" t="s">
        <v>21</v>
      </c>
      <c r="H1471" s="331" t="s">
        <v>1829</v>
      </c>
      <c r="I1471" s="329" t="s">
        <v>7757</v>
      </c>
      <c r="J1471" s="329" t="s">
        <v>207</v>
      </c>
      <c r="K1471" s="330" t="s">
        <v>262</v>
      </c>
      <c r="L1471" s="330" t="s">
        <v>263</v>
      </c>
      <c r="M1471" s="329" t="s">
        <v>1830</v>
      </c>
      <c r="N1471" s="329" t="s">
        <v>7758</v>
      </c>
    </row>
    <row r="1472" spans="1:14">
      <c r="A1472" s="372">
        <v>11470</v>
      </c>
      <c r="B1472" s="336" t="s">
        <v>7752</v>
      </c>
      <c r="C1472" s="336" t="s">
        <v>7753</v>
      </c>
      <c r="D1472" s="331" t="s">
        <v>7754</v>
      </c>
      <c r="E1472" s="331" t="s">
        <v>7755</v>
      </c>
      <c r="F1472" s="331" t="s">
        <v>7756</v>
      </c>
      <c r="G1472" s="331" t="s">
        <v>142</v>
      </c>
      <c r="H1472" s="331" t="s">
        <v>990</v>
      </c>
      <c r="I1472" s="329" t="s">
        <v>7759</v>
      </c>
      <c r="J1472" s="329" t="s">
        <v>207</v>
      </c>
      <c r="K1472" s="330" t="s">
        <v>262</v>
      </c>
      <c r="L1472" s="330" t="s">
        <v>263</v>
      </c>
      <c r="M1472" s="329" t="s">
        <v>1830</v>
      </c>
      <c r="N1472" s="329" t="s">
        <v>7758</v>
      </c>
    </row>
    <row r="1473" spans="1:14">
      <c r="A1473" s="372">
        <v>11471</v>
      </c>
      <c r="B1473" s="336" t="s">
        <v>7752</v>
      </c>
      <c r="C1473" s="336" t="s">
        <v>7753</v>
      </c>
      <c r="D1473" s="331" t="s">
        <v>7754</v>
      </c>
      <c r="E1473" s="331" t="s">
        <v>7755</v>
      </c>
      <c r="F1473" s="331" t="s">
        <v>7756</v>
      </c>
      <c r="G1473" s="331" t="s">
        <v>146</v>
      </c>
      <c r="H1473" s="331" t="s">
        <v>990</v>
      </c>
      <c r="I1473" s="329" t="s">
        <v>7759</v>
      </c>
      <c r="J1473" s="329">
        <v>0</v>
      </c>
      <c r="K1473" s="330" t="s">
        <v>262</v>
      </c>
      <c r="L1473" s="330" t="s">
        <v>263</v>
      </c>
      <c r="M1473" s="329" t="s">
        <v>1830</v>
      </c>
      <c r="N1473" s="329" t="s">
        <v>7758</v>
      </c>
    </row>
    <row r="1474" spans="1:14">
      <c r="A1474" s="372">
        <v>11472</v>
      </c>
      <c r="B1474" s="336" t="s">
        <v>7752</v>
      </c>
      <c r="C1474" s="336" t="s">
        <v>7753</v>
      </c>
      <c r="D1474" s="331" t="s">
        <v>7754</v>
      </c>
      <c r="E1474" s="331" t="s">
        <v>7755</v>
      </c>
      <c r="F1474" s="331" t="s">
        <v>7756</v>
      </c>
      <c r="G1474" s="331" t="s">
        <v>24</v>
      </c>
      <c r="H1474" s="331" t="s">
        <v>1884</v>
      </c>
      <c r="I1474" s="329" t="s">
        <v>7760</v>
      </c>
      <c r="J1474" s="329" t="s">
        <v>207</v>
      </c>
      <c r="K1474" s="330" t="s">
        <v>262</v>
      </c>
      <c r="L1474" s="330" t="s">
        <v>263</v>
      </c>
      <c r="M1474" s="329" t="s">
        <v>1830</v>
      </c>
      <c r="N1474" s="329" t="s">
        <v>7758</v>
      </c>
    </row>
    <row r="1475" spans="1:14">
      <c r="A1475" s="372">
        <v>11473</v>
      </c>
      <c r="B1475" s="336" t="s">
        <v>7752</v>
      </c>
      <c r="C1475" s="336" t="s">
        <v>7753</v>
      </c>
      <c r="D1475" s="331" t="s">
        <v>7754</v>
      </c>
      <c r="E1475" s="331" t="s">
        <v>7755</v>
      </c>
      <c r="F1475" s="331" t="s">
        <v>7756</v>
      </c>
      <c r="G1475" s="331" t="s">
        <v>30</v>
      </c>
      <c r="H1475" s="331" t="s">
        <v>990</v>
      </c>
      <c r="I1475" s="329" t="s">
        <v>7759</v>
      </c>
      <c r="J1475" s="329">
        <v>100</v>
      </c>
      <c r="K1475" s="330" t="s">
        <v>262</v>
      </c>
      <c r="L1475" s="330" t="s">
        <v>263</v>
      </c>
      <c r="M1475" s="329" t="s">
        <v>1830</v>
      </c>
      <c r="N1475" s="329" t="s">
        <v>7758</v>
      </c>
    </row>
    <row r="1476" spans="1:14">
      <c r="A1476" s="372">
        <v>11474</v>
      </c>
      <c r="B1476" s="336" t="s">
        <v>7761</v>
      </c>
      <c r="C1476" s="336" t="s">
        <v>7762</v>
      </c>
      <c r="D1476" s="331" t="s">
        <v>1886</v>
      </c>
      <c r="E1476" s="331" t="s">
        <v>7763</v>
      </c>
      <c r="F1476" s="331" t="s">
        <v>7764</v>
      </c>
      <c r="G1476" s="331" t="s">
        <v>142</v>
      </c>
      <c r="H1476" s="331" t="s">
        <v>991</v>
      </c>
      <c r="I1476" s="329" t="s">
        <v>7765</v>
      </c>
      <c r="J1476" s="329" t="s">
        <v>207</v>
      </c>
      <c r="K1476" s="330" t="s">
        <v>262</v>
      </c>
      <c r="L1476" s="330" t="s">
        <v>263</v>
      </c>
      <c r="M1476" s="329" t="s">
        <v>1886</v>
      </c>
      <c r="N1476" s="329" t="s">
        <v>7766</v>
      </c>
    </row>
    <row r="1477" spans="1:14">
      <c r="A1477" s="372">
        <v>11475</v>
      </c>
      <c r="B1477" s="336" t="s">
        <v>7761</v>
      </c>
      <c r="C1477" s="336" t="s">
        <v>7762</v>
      </c>
      <c r="D1477" s="331" t="s">
        <v>1886</v>
      </c>
      <c r="E1477" s="331" t="s">
        <v>7763</v>
      </c>
      <c r="F1477" s="331" t="s">
        <v>7764</v>
      </c>
      <c r="G1477" s="331" t="s">
        <v>146</v>
      </c>
      <c r="H1477" s="331" t="s">
        <v>991</v>
      </c>
      <c r="I1477" s="329" t="s">
        <v>7765</v>
      </c>
      <c r="J1477" s="329">
        <v>100</v>
      </c>
      <c r="K1477" s="330" t="s">
        <v>262</v>
      </c>
      <c r="L1477" s="330" t="s">
        <v>263</v>
      </c>
      <c r="M1477" s="329" t="s">
        <v>1886</v>
      </c>
      <c r="N1477" s="329" t="s">
        <v>7766</v>
      </c>
    </row>
    <row r="1478" spans="1:14">
      <c r="A1478" s="372">
        <v>11476</v>
      </c>
      <c r="B1478" s="336" t="s">
        <v>7761</v>
      </c>
      <c r="C1478" s="336" t="s">
        <v>7762</v>
      </c>
      <c r="D1478" s="331" t="s">
        <v>1886</v>
      </c>
      <c r="E1478" s="331" t="s">
        <v>7763</v>
      </c>
      <c r="F1478" s="331" t="s">
        <v>7764</v>
      </c>
      <c r="G1478" s="331" t="s">
        <v>24</v>
      </c>
      <c r="H1478" s="331" t="s">
        <v>1885</v>
      </c>
      <c r="I1478" s="329" t="s">
        <v>7767</v>
      </c>
      <c r="J1478" s="329" t="s">
        <v>207</v>
      </c>
      <c r="K1478" s="330" t="s">
        <v>262</v>
      </c>
      <c r="L1478" s="330" t="s">
        <v>263</v>
      </c>
      <c r="M1478" s="329" t="s">
        <v>1886</v>
      </c>
      <c r="N1478" s="329" t="s">
        <v>7768</v>
      </c>
    </row>
    <row r="1479" spans="1:14">
      <c r="A1479" s="372">
        <v>11477</v>
      </c>
      <c r="B1479" s="336" t="s">
        <v>7761</v>
      </c>
      <c r="C1479" s="336" t="s">
        <v>7762</v>
      </c>
      <c r="D1479" s="331" t="s">
        <v>1886</v>
      </c>
      <c r="E1479" s="331" t="s">
        <v>7763</v>
      </c>
      <c r="F1479" s="331" t="s">
        <v>7764</v>
      </c>
      <c r="G1479" s="331" t="s">
        <v>30</v>
      </c>
      <c r="H1479" s="331" t="s">
        <v>991</v>
      </c>
      <c r="I1479" s="329" t="s">
        <v>7769</v>
      </c>
      <c r="J1479" s="329">
        <v>100</v>
      </c>
      <c r="K1479" s="330" t="s">
        <v>262</v>
      </c>
      <c r="L1479" s="330" t="s">
        <v>263</v>
      </c>
      <c r="M1479" s="329" t="s">
        <v>1886</v>
      </c>
      <c r="N1479" s="329" t="s">
        <v>7766</v>
      </c>
    </row>
    <row r="1480" spans="1:14">
      <c r="A1480" s="372">
        <v>11478</v>
      </c>
      <c r="B1480" s="336" t="s">
        <v>7770</v>
      </c>
      <c r="C1480" s="336" t="s">
        <v>7771</v>
      </c>
      <c r="D1480" s="331" t="s">
        <v>424</v>
      </c>
      <c r="E1480" s="331" t="s">
        <v>7772</v>
      </c>
      <c r="F1480" s="331" t="s">
        <v>7773</v>
      </c>
      <c r="G1480" s="331" t="s">
        <v>21</v>
      </c>
      <c r="H1480" s="331" t="s">
        <v>1017</v>
      </c>
      <c r="I1480" s="329" t="s">
        <v>7774</v>
      </c>
      <c r="J1480" s="329" t="s">
        <v>207</v>
      </c>
      <c r="K1480" s="330" t="s">
        <v>205</v>
      </c>
      <c r="L1480" s="330" t="s">
        <v>206</v>
      </c>
      <c r="M1480" s="329" t="s">
        <v>424</v>
      </c>
      <c r="N1480" s="329" t="s">
        <v>7772</v>
      </c>
    </row>
    <row r="1481" spans="1:14">
      <c r="A1481" s="372">
        <v>11479</v>
      </c>
      <c r="B1481" s="336" t="s">
        <v>7770</v>
      </c>
      <c r="C1481" s="336" t="s">
        <v>7771</v>
      </c>
      <c r="D1481" s="331" t="s">
        <v>424</v>
      </c>
      <c r="E1481" s="331" t="s">
        <v>7772</v>
      </c>
      <c r="F1481" s="331" t="s">
        <v>7773</v>
      </c>
      <c r="G1481" s="331" t="s">
        <v>142</v>
      </c>
      <c r="H1481" s="331" t="s">
        <v>1017</v>
      </c>
      <c r="I1481" s="329" t="s">
        <v>7774</v>
      </c>
      <c r="J1481" s="329" t="s">
        <v>207</v>
      </c>
      <c r="K1481" s="330" t="s">
        <v>205</v>
      </c>
      <c r="L1481" s="330" t="s">
        <v>206</v>
      </c>
      <c r="M1481" s="329" t="s">
        <v>424</v>
      </c>
      <c r="N1481" s="329" t="s">
        <v>7772</v>
      </c>
    </row>
    <row r="1482" spans="1:14">
      <c r="A1482" s="372">
        <v>11480</v>
      </c>
      <c r="B1482" s="336" t="s">
        <v>7770</v>
      </c>
      <c r="C1482" s="336" t="s">
        <v>7771</v>
      </c>
      <c r="D1482" s="331" t="s">
        <v>424</v>
      </c>
      <c r="E1482" s="331" t="s">
        <v>7772</v>
      </c>
      <c r="F1482" s="331" t="s">
        <v>7773</v>
      </c>
      <c r="G1482" s="331" t="s">
        <v>146</v>
      </c>
      <c r="H1482" s="331" t="s">
        <v>1017</v>
      </c>
      <c r="I1482" s="329" t="s">
        <v>7774</v>
      </c>
      <c r="J1482" s="329">
        <v>100</v>
      </c>
      <c r="K1482" s="330" t="s">
        <v>205</v>
      </c>
      <c r="L1482" s="330" t="s">
        <v>206</v>
      </c>
      <c r="M1482" s="329" t="s">
        <v>424</v>
      </c>
      <c r="N1482" s="329" t="s">
        <v>7772</v>
      </c>
    </row>
    <row r="1483" spans="1:14">
      <c r="A1483" s="372">
        <v>11481</v>
      </c>
      <c r="B1483" s="336" t="s">
        <v>7770</v>
      </c>
      <c r="C1483" s="336" t="s">
        <v>7771</v>
      </c>
      <c r="D1483" s="331" t="s">
        <v>424</v>
      </c>
      <c r="E1483" s="331" t="s">
        <v>7772</v>
      </c>
      <c r="F1483" s="331" t="s">
        <v>7773</v>
      </c>
      <c r="G1483" s="331" t="s">
        <v>24</v>
      </c>
      <c r="H1483" s="331" t="s">
        <v>1887</v>
      </c>
      <c r="I1483" s="329" t="s">
        <v>7775</v>
      </c>
      <c r="J1483" s="329" t="s">
        <v>207</v>
      </c>
      <c r="K1483" s="330" t="s">
        <v>205</v>
      </c>
      <c r="L1483" s="330" t="s">
        <v>206</v>
      </c>
      <c r="M1483" s="329" t="s">
        <v>424</v>
      </c>
      <c r="N1483" s="329" t="s">
        <v>7772</v>
      </c>
    </row>
    <row r="1484" spans="1:14">
      <c r="A1484" s="372">
        <v>11482</v>
      </c>
      <c r="B1484" s="336" t="s">
        <v>7770</v>
      </c>
      <c r="C1484" s="336" t="s">
        <v>7771</v>
      </c>
      <c r="D1484" s="331" t="s">
        <v>424</v>
      </c>
      <c r="E1484" s="331" t="s">
        <v>7772</v>
      </c>
      <c r="F1484" s="331" t="s">
        <v>7773</v>
      </c>
      <c r="G1484" s="331" t="s">
        <v>30</v>
      </c>
      <c r="H1484" s="331" t="s">
        <v>1017</v>
      </c>
      <c r="I1484" s="329" t="s">
        <v>7774</v>
      </c>
      <c r="J1484" s="329">
        <v>90</v>
      </c>
      <c r="K1484" s="330" t="s">
        <v>205</v>
      </c>
      <c r="L1484" s="330" t="s">
        <v>206</v>
      </c>
      <c r="M1484" s="329" t="s">
        <v>424</v>
      </c>
      <c r="N1484" s="329" t="s">
        <v>7772</v>
      </c>
    </row>
    <row r="1485" spans="1:14">
      <c r="A1485" s="372">
        <v>11483</v>
      </c>
      <c r="B1485" s="336" t="s">
        <v>7776</v>
      </c>
      <c r="C1485" s="336" t="s">
        <v>7777</v>
      </c>
      <c r="D1485" s="331" t="s">
        <v>7778</v>
      </c>
      <c r="E1485" s="331" t="s">
        <v>7779</v>
      </c>
      <c r="F1485" s="331" t="s">
        <v>7780</v>
      </c>
      <c r="G1485" s="331" t="s">
        <v>21</v>
      </c>
      <c r="H1485" s="331" t="s">
        <v>1831</v>
      </c>
      <c r="I1485" s="329" t="s">
        <v>7781</v>
      </c>
      <c r="J1485" s="329" t="s">
        <v>207</v>
      </c>
      <c r="K1485" s="330" t="s">
        <v>205</v>
      </c>
      <c r="L1485" s="330" t="s">
        <v>206</v>
      </c>
      <c r="M1485" s="329" t="s">
        <v>510</v>
      </c>
      <c r="N1485" s="329" t="s">
        <v>1832</v>
      </c>
    </row>
    <row r="1486" spans="1:14">
      <c r="A1486" s="372">
        <v>11484</v>
      </c>
      <c r="B1486" s="336" t="s">
        <v>7776</v>
      </c>
      <c r="C1486" s="336" t="s">
        <v>7777</v>
      </c>
      <c r="D1486" s="331" t="s">
        <v>7778</v>
      </c>
      <c r="E1486" s="331" t="s">
        <v>7779</v>
      </c>
      <c r="F1486" s="331" t="s">
        <v>7780</v>
      </c>
      <c r="G1486" s="331" t="s">
        <v>142</v>
      </c>
      <c r="H1486" s="331" t="s">
        <v>7782</v>
      </c>
      <c r="I1486" s="329" t="s">
        <v>7783</v>
      </c>
      <c r="J1486" s="329" t="s">
        <v>207</v>
      </c>
      <c r="K1486" s="330" t="s">
        <v>205</v>
      </c>
      <c r="L1486" s="330" t="s">
        <v>206</v>
      </c>
      <c r="M1486" s="329" t="s">
        <v>510</v>
      </c>
      <c r="N1486" s="329" t="s">
        <v>1832</v>
      </c>
    </row>
    <row r="1487" spans="1:14">
      <c r="A1487" s="372">
        <v>11485</v>
      </c>
      <c r="B1487" s="336" t="s">
        <v>7776</v>
      </c>
      <c r="C1487" s="336" t="s">
        <v>7777</v>
      </c>
      <c r="D1487" s="331" t="s">
        <v>7778</v>
      </c>
      <c r="E1487" s="331" t="s">
        <v>7779</v>
      </c>
      <c r="F1487" s="331" t="s">
        <v>7780</v>
      </c>
      <c r="G1487" s="331" t="s">
        <v>146</v>
      </c>
      <c r="H1487" s="331" t="s">
        <v>7784</v>
      </c>
      <c r="I1487" s="329" t="s">
        <v>7785</v>
      </c>
      <c r="J1487" s="329">
        <v>100</v>
      </c>
      <c r="K1487" s="330" t="s">
        <v>205</v>
      </c>
      <c r="L1487" s="330" t="s">
        <v>206</v>
      </c>
      <c r="M1487" s="329" t="s">
        <v>510</v>
      </c>
      <c r="N1487" s="329" t="s">
        <v>1832</v>
      </c>
    </row>
    <row r="1488" spans="1:14">
      <c r="A1488" s="372">
        <v>11486</v>
      </c>
      <c r="B1488" s="336" t="s">
        <v>7776</v>
      </c>
      <c r="C1488" s="336" t="s">
        <v>7777</v>
      </c>
      <c r="D1488" s="331" t="s">
        <v>7778</v>
      </c>
      <c r="E1488" s="331" t="s">
        <v>7779</v>
      </c>
      <c r="F1488" s="331" t="s">
        <v>7780</v>
      </c>
      <c r="G1488" s="331" t="s">
        <v>146</v>
      </c>
      <c r="H1488" s="331" t="s">
        <v>7784</v>
      </c>
      <c r="I1488" s="329" t="s">
        <v>7785</v>
      </c>
      <c r="J1488" s="329">
        <v>100</v>
      </c>
      <c r="K1488" s="330" t="s">
        <v>205</v>
      </c>
      <c r="L1488" s="330" t="s">
        <v>206</v>
      </c>
      <c r="M1488" s="329" t="s">
        <v>510</v>
      </c>
      <c r="N1488" s="329" t="s">
        <v>1832</v>
      </c>
    </row>
    <row r="1489" spans="1:14">
      <c r="A1489" s="372">
        <v>11487</v>
      </c>
      <c r="B1489" s="336" t="s">
        <v>7776</v>
      </c>
      <c r="C1489" s="336" t="s">
        <v>7777</v>
      </c>
      <c r="D1489" s="331" t="s">
        <v>7778</v>
      </c>
      <c r="E1489" s="331" t="s">
        <v>7779</v>
      </c>
      <c r="F1489" s="331" t="s">
        <v>7780</v>
      </c>
      <c r="G1489" s="331" t="s">
        <v>24</v>
      </c>
      <c r="H1489" s="331" t="s">
        <v>1888</v>
      </c>
      <c r="I1489" s="329" t="s">
        <v>7786</v>
      </c>
      <c r="J1489" s="329" t="s">
        <v>207</v>
      </c>
      <c r="K1489" s="330" t="s">
        <v>205</v>
      </c>
      <c r="L1489" s="330" t="s">
        <v>206</v>
      </c>
      <c r="M1489" s="329" t="s">
        <v>510</v>
      </c>
      <c r="N1489" s="329" t="s">
        <v>1832</v>
      </c>
    </row>
    <row r="1490" spans="1:14">
      <c r="A1490" s="372">
        <v>11488</v>
      </c>
      <c r="B1490" s="336" t="s">
        <v>7776</v>
      </c>
      <c r="C1490" s="336" t="s">
        <v>7777</v>
      </c>
      <c r="D1490" s="331" t="s">
        <v>7778</v>
      </c>
      <c r="E1490" s="331" t="s">
        <v>7779</v>
      </c>
      <c r="F1490" s="331" t="s">
        <v>7780</v>
      </c>
      <c r="G1490" s="331" t="s">
        <v>30</v>
      </c>
      <c r="H1490" s="331" t="s">
        <v>7784</v>
      </c>
      <c r="I1490" s="329" t="s">
        <v>7785</v>
      </c>
      <c r="J1490" s="329">
        <v>100</v>
      </c>
      <c r="K1490" s="330" t="s">
        <v>205</v>
      </c>
      <c r="L1490" s="330" t="s">
        <v>206</v>
      </c>
      <c r="M1490" s="329" t="s">
        <v>510</v>
      </c>
      <c r="N1490" s="329" t="s">
        <v>1832</v>
      </c>
    </row>
    <row r="1491" spans="1:14">
      <c r="A1491" s="372">
        <v>11489</v>
      </c>
      <c r="B1491" s="336" t="s">
        <v>7776</v>
      </c>
      <c r="C1491" s="336" t="s">
        <v>7777</v>
      </c>
      <c r="D1491" s="331" t="s">
        <v>7778</v>
      </c>
      <c r="E1491" s="331" t="s">
        <v>7779</v>
      </c>
      <c r="F1491" s="331" t="s">
        <v>7780</v>
      </c>
      <c r="G1491" s="331" t="s">
        <v>30</v>
      </c>
      <c r="H1491" s="331" t="s">
        <v>7784</v>
      </c>
      <c r="I1491" s="329" t="s">
        <v>7785</v>
      </c>
      <c r="J1491" s="329">
        <v>100</v>
      </c>
      <c r="K1491" s="330" t="s">
        <v>205</v>
      </c>
      <c r="L1491" s="330" t="s">
        <v>206</v>
      </c>
      <c r="M1491" s="329" t="s">
        <v>510</v>
      </c>
      <c r="N1491" s="329" t="s">
        <v>1832</v>
      </c>
    </row>
    <row r="1492" spans="1:14">
      <c r="A1492" s="372">
        <v>11490</v>
      </c>
      <c r="B1492" s="336" t="s">
        <v>7787</v>
      </c>
      <c r="C1492" s="336" t="s">
        <v>7788</v>
      </c>
      <c r="D1492" s="331" t="s">
        <v>435</v>
      </c>
      <c r="E1492" s="331" t="s">
        <v>7789</v>
      </c>
      <c r="F1492" s="331" t="s">
        <v>7790</v>
      </c>
      <c r="G1492" s="331" t="s">
        <v>21</v>
      </c>
      <c r="H1492" s="331" t="s">
        <v>1833</v>
      </c>
      <c r="I1492" s="329" t="s">
        <v>7791</v>
      </c>
      <c r="J1492" s="329" t="s">
        <v>207</v>
      </c>
      <c r="K1492" s="330" t="s">
        <v>217</v>
      </c>
      <c r="L1492" s="330" t="s">
        <v>403</v>
      </c>
      <c r="M1492" s="329" t="s">
        <v>609</v>
      </c>
      <c r="N1492" s="329" t="s">
        <v>881</v>
      </c>
    </row>
    <row r="1493" spans="1:14">
      <c r="A1493" s="372">
        <v>11491</v>
      </c>
      <c r="B1493" s="336" t="s">
        <v>7787</v>
      </c>
      <c r="C1493" s="336" t="s">
        <v>7788</v>
      </c>
      <c r="D1493" s="331" t="s">
        <v>435</v>
      </c>
      <c r="E1493" s="331" t="s">
        <v>7789</v>
      </c>
      <c r="F1493" s="331" t="s">
        <v>7790</v>
      </c>
      <c r="G1493" s="331" t="s">
        <v>142</v>
      </c>
      <c r="H1493" s="331" t="s">
        <v>880</v>
      </c>
      <c r="I1493" s="329" t="s">
        <v>7792</v>
      </c>
      <c r="J1493" s="329" t="s">
        <v>207</v>
      </c>
      <c r="K1493" s="330" t="s">
        <v>217</v>
      </c>
      <c r="L1493" s="330" t="s">
        <v>403</v>
      </c>
      <c r="M1493" s="329" t="s">
        <v>609</v>
      </c>
      <c r="N1493" s="329" t="s">
        <v>881</v>
      </c>
    </row>
    <row r="1494" spans="1:14">
      <c r="A1494" s="372">
        <v>11492</v>
      </c>
      <c r="B1494" s="336" t="s">
        <v>7787</v>
      </c>
      <c r="C1494" s="336" t="s">
        <v>7788</v>
      </c>
      <c r="D1494" s="331" t="s">
        <v>435</v>
      </c>
      <c r="E1494" s="331" t="s">
        <v>7789</v>
      </c>
      <c r="F1494" s="331" t="s">
        <v>7790</v>
      </c>
      <c r="G1494" s="331" t="s">
        <v>146</v>
      </c>
      <c r="H1494" s="331" t="s">
        <v>880</v>
      </c>
      <c r="I1494" s="329" t="s">
        <v>7792</v>
      </c>
      <c r="J1494" s="329">
        <v>100</v>
      </c>
      <c r="K1494" s="330" t="s">
        <v>217</v>
      </c>
      <c r="L1494" s="330" t="s">
        <v>403</v>
      </c>
      <c r="M1494" s="329" t="s">
        <v>609</v>
      </c>
      <c r="N1494" s="329" t="s">
        <v>881</v>
      </c>
    </row>
    <row r="1495" spans="1:14">
      <c r="A1495" s="372">
        <v>11493</v>
      </c>
      <c r="B1495" s="336" t="s">
        <v>7787</v>
      </c>
      <c r="C1495" s="336" t="s">
        <v>7788</v>
      </c>
      <c r="D1495" s="331" t="s">
        <v>435</v>
      </c>
      <c r="E1495" s="331" t="s">
        <v>7789</v>
      </c>
      <c r="F1495" s="331" t="s">
        <v>7790</v>
      </c>
      <c r="G1495" s="331" t="s">
        <v>24</v>
      </c>
      <c r="H1495" s="331" t="s">
        <v>1889</v>
      </c>
      <c r="I1495" s="329" t="s">
        <v>7793</v>
      </c>
      <c r="J1495" s="329" t="s">
        <v>207</v>
      </c>
      <c r="K1495" s="330" t="s">
        <v>217</v>
      </c>
      <c r="L1495" s="330" t="s">
        <v>403</v>
      </c>
      <c r="M1495" s="329" t="s">
        <v>609</v>
      </c>
      <c r="N1495" s="329" t="s">
        <v>881</v>
      </c>
    </row>
    <row r="1496" spans="1:14">
      <c r="A1496" s="372">
        <v>11494</v>
      </c>
      <c r="B1496" s="336" t="s">
        <v>7787</v>
      </c>
      <c r="C1496" s="336" t="s">
        <v>7788</v>
      </c>
      <c r="D1496" s="331" t="s">
        <v>435</v>
      </c>
      <c r="E1496" s="331" t="s">
        <v>7789</v>
      </c>
      <c r="F1496" s="331" t="s">
        <v>7790</v>
      </c>
      <c r="G1496" s="331" t="s">
        <v>30</v>
      </c>
      <c r="H1496" s="331" t="s">
        <v>880</v>
      </c>
      <c r="I1496" s="329" t="s">
        <v>7792</v>
      </c>
      <c r="J1496" s="329">
        <v>100</v>
      </c>
      <c r="K1496" s="330" t="s">
        <v>217</v>
      </c>
      <c r="L1496" s="330" t="s">
        <v>403</v>
      </c>
      <c r="M1496" s="329" t="s">
        <v>609</v>
      </c>
      <c r="N1496" s="329" t="s">
        <v>881</v>
      </c>
    </row>
    <row r="1497" spans="1:14">
      <c r="A1497" s="372">
        <v>11495</v>
      </c>
      <c r="B1497" s="336" t="s">
        <v>3082</v>
      </c>
      <c r="C1497" s="336" t="s">
        <v>7794</v>
      </c>
      <c r="D1497" s="331" t="s">
        <v>1676</v>
      </c>
      <c r="E1497" s="331" t="s">
        <v>3084</v>
      </c>
      <c r="F1497" s="331" t="s">
        <v>7795</v>
      </c>
      <c r="G1497" s="331" t="s">
        <v>142</v>
      </c>
      <c r="H1497" s="331" t="s">
        <v>1062</v>
      </c>
      <c r="I1497" s="329" t="s">
        <v>7796</v>
      </c>
      <c r="J1497" s="329" t="s">
        <v>207</v>
      </c>
      <c r="K1497" s="330" t="s">
        <v>366</v>
      </c>
      <c r="L1497" s="330" t="s">
        <v>367</v>
      </c>
      <c r="M1497" s="329" t="s">
        <v>1676</v>
      </c>
      <c r="N1497" s="329" t="s">
        <v>377</v>
      </c>
    </row>
    <row r="1498" spans="1:14">
      <c r="A1498" s="372">
        <v>11496</v>
      </c>
      <c r="B1498" s="336" t="s">
        <v>3082</v>
      </c>
      <c r="C1498" s="336" t="s">
        <v>7794</v>
      </c>
      <c r="D1498" s="331" t="s">
        <v>1676</v>
      </c>
      <c r="E1498" s="331" t="s">
        <v>3084</v>
      </c>
      <c r="F1498" s="331" t="s">
        <v>7795</v>
      </c>
      <c r="G1498" s="331" t="s">
        <v>146</v>
      </c>
      <c r="H1498" s="331" t="s">
        <v>1062</v>
      </c>
      <c r="I1498" s="329" t="s">
        <v>7796</v>
      </c>
      <c r="J1498" s="329">
        <v>0</v>
      </c>
      <c r="K1498" s="330" t="s">
        <v>366</v>
      </c>
      <c r="L1498" s="330" t="s">
        <v>367</v>
      </c>
      <c r="M1498" s="329" t="s">
        <v>1676</v>
      </c>
      <c r="N1498" s="329" t="s">
        <v>377</v>
      </c>
    </row>
    <row r="1499" spans="1:14">
      <c r="A1499" s="372">
        <v>11497</v>
      </c>
      <c r="B1499" s="336" t="s">
        <v>3082</v>
      </c>
      <c r="C1499" s="336" t="s">
        <v>7794</v>
      </c>
      <c r="D1499" s="331" t="s">
        <v>1676</v>
      </c>
      <c r="E1499" s="331" t="s">
        <v>3084</v>
      </c>
      <c r="F1499" s="331" t="s">
        <v>7795</v>
      </c>
      <c r="G1499" s="331" t="s">
        <v>30</v>
      </c>
      <c r="H1499" s="331" t="s">
        <v>1062</v>
      </c>
      <c r="I1499" s="329" t="s">
        <v>7796</v>
      </c>
      <c r="J1499" s="329">
        <v>62</v>
      </c>
      <c r="K1499" s="330" t="s">
        <v>366</v>
      </c>
      <c r="L1499" s="330" t="s">
        <v>367</v>
      </c>
      <c r="M1499" s="329" t="s">
        <v>1676</v>
      </c>
      <c r="N1499" s="329" t="s">
        <v>377</v>
      </c>
    </row>
    <row r="1500" spans="1:14">
      <c r="A1500" s="372">
        <v>11498</v>
      </c>
      <c r="B1500" s="336" t="s">
        <v>3047</v>
      </c>
      <c r="C1500" s="336" t="s">
        <v>3048</v>
      </c>
      <c r="D1500" s="331" t="s">
        <v>1836</v>
      </c>
      <c r="E1500" s="331" t="s">
        <v>3049</v>
      </c>
      <c r="F1500" s="331" t="s">
        <v>7797</v>
      </c>
      <c r="G1500" s="331" t="s">
        <v>21</v>
      </c>
      <c r="H1500" s="331" t="s">
        <v>1834</v>
      </c>
      <c r="I1500" s="329" t="s">
        <v>7798</v>
      </c>
      <c r="J1500" s="329" t="s">
        <v>207</v>
      </c>
      <c r="K1500" s="330" t="s">
        <v>366</v>
      </c>
      <c r="L1500" s="330" t="s">
        <v>367</v>
      </c>
      <c r="M1500" s="329" t="s">
        <v>1836</v>
      </c>
      <c r="N1500" s="329" t="s">
        <v>3049</v>
      </c>
    </row>
    <row r="1501" spans="1:14">
      <c r="A1501" s="372">
        <v>11499</v>
      </c>
      <c r="B1501" s="336" t="s">
        <v>3047</v>
      </c>
      <c r="C1501" s="336" t="s">
        <v>3048</v>
      </c>
      <c r="D1501" s="331" t="s">
        <v>1836</v>
      </c>
      <c r="E1501" s="331" t="s">
        <v>3049</v>
      </c>
      <c r="F1501" s="331" t="s">
        <v>7797</v>
      </c>
      <c r="G1501" s="331" t="s">
        <v>143</v>
      </c>
      <c r="H1501" s="331" t="s">
        <v>1063</v>
      </c>
      <c r="I1501" s="329" t="s">
        <v>7799</v>
      </c>
      <c r="J1501" s="329" t="s">
        <v>207</v>
      </c>
      <c r="K1501" s="330" t="s">
        <v>366</v>
      </c>
      <c r="L1501" s="330" t="s">
        <v>367</v>
      </c>
      <c r="M1501" s="329" t="s">
        <v>1836</v>
      </c>
      <c r="N1501" s="329" t="s">
        <v>3049</v>
      </c>
    </row>
    <row r="1502" spans="1:14">
      <c r="A1502" s="372">
        <v>11500</v>
      </c>
      <c r="B1502" s="336" t="s">
        <v>3047</v>
      </c>
      <c r="C1502" s="336" t="s">
        <v>3048</v>
      </c>
      <c r="D1502" s="331" t="s">
        <v>1836</v>
      </c>
      <c r="E1502" s="331" t="s">
        <v>3049</v>
      </c>
      <c r="F1502" s="331" t="s">
        <v>7797</v>
      </c>
      <c r="G1502" s="331" t="s">
        <v>146</v>
      </c>
      <c r="H1502" s="331" t="s">
        <v>1063</v>
      </c>
      <c r="I1502" s="329" t="s">
        <v>7800</v>
      </c>
      <c r="J1502" s="329">
        <v>0</v>
      </c>
      <c r="K1502" s="330" t="s">
        <v>366</v>
      </c>
      <c r="L1502" s="330" t="s">
        <v>367</v>
      </c>
      <c r="M1502" s="329" t="s">
        <v>1836</v>
      </c>
      <c r="N1502" s="329" t="s">
        <v>3049</v>
      </c>
    </row>
    <row r="1503" spans="1:14">
      <c r="A1503" s="372">
        <v>11501</v>
      </c>
      <c r="B1503" s="336" t="s">
        <v>3047</v>
      </c>
      <c r="C1503" s="336" t="s">
        <v>3048</v>
      </c>
      <c r="D1503" s="331" t="s">
        <v>1836</v>
      </c>
      <c r="E1503" s="331" t="s">
        <v>3049</v>
      </c>
      <c r="F1503" s="331" t="s">
        <v>7797</v>
      </c>
      <c r="G1503" s="331" t="s">
        <v>24</v>
      </c>
      <c r="H1503" s="331" t="s">
        <v>1890</v>
      </c>
      <c r="I1503" s="329" t="s">
        <v>7801</v>
      </c>
      <c r="J1503" s="329" t="s">
        <v>207</v>
      </c>
      <c r="K1503" s="330" t="s">
        <v>366</v>
      </c>
      <c r="L1503" s="330" t="s">
        <v>367</v>
      </c>
      <c r="M1503" s="329" t="s">
        <v>1836</v>
      </c>
      <c r="N1503" s="329" t="s">
        <v>3049</v>
      </c>
    </row>
    <row r="1504" spans="1:14">
      <c r="A1504" s="372">
        <v>11502</v>
      </c>
      <c r="B1504" s="336" t="s">
        <v>3047</v>
      </c>
      <c r="C1504" s="336" t="s">
        <v>3048</v>
      </c>
      <c r="D1504" s="331" t="s">
        <v>1836</v>
      </c>
      <c r="E1504" s="331" t="s">
        <v>3049</v>
      </c>
      <c r="F1504" s="331" t="s">
        <v>7797</v>
      </c>
      <c r="G1504" s="331" t="s">
        <v>30</v>
      </c>
      <c r="H1504" s="331" t="s">
        <v>1063</v>
      </c>
      <c r="I1504" s="329" t="s">
        <v>7802</v>
      </c>
      <c r="J1504" s="329">
        <v>100</v>
      </c>
      <c r="K1504" s="330" t="s">
        <v>366</v>
      </c>
      <c r="L1504" s="330" t="s">
        <v>367</v>
      </c>
      <c r="M1504" s="329" t="s">
        <v>1836</v>
      </c>
      <c r="N1504" s="329" t="s">
        <v>3049</v>
      </c>
    </row>
    <row r="1505" spans="1:14">
      <c r="A1505" s="372">
        <v>11503</v>
      </c>
      <c r="B1505" s="336" t="s">
        <v>7803</v>
      </c>
      <c r="C1505" s="336" t="s">
        <v>7804</v>
      </c>
      <c r="D1505" s="331" t="s">
        <v>7805</v>
      </c>
      <c r="E1505" s="331" t="s">
        <v>7806</v>
      </c>
      <c r="F1505" s="331" t="s">
        <v>7807</v>
      </c>
      <c r="G1505" s="331" t="s">
        <v>142</v>
      </c>
      <c r="H1505" s="331" t="s">
        <v>496</v>
      </c>
      <c r="I1505" s="329" t="s">
        <v>7808</v>
      </c>
      <c r="J1505" s="329" t="s">
        <v>207</v>
      </c>
      <c r="K1505" s="330" t="s">
        <v>205</v>
      </c>
      <c r="L1505" s="330" t="s">
        <v>382</v>
      </c>
      <c r="M1505" s="329" t="s">
        <v>398</v>
      </c>
      <c r="N1505" s="329" t="s">
        <v>7809</v>
      </c>
    </row>
    <row r="1506" spans="1:14">
      <c r="A1506" s="372">
        <v>11504</v>
      </c>
      <c r="B1506" s="336" t="s">
        <v>7803</v>
      </c>
      <c r="C1506" s="336" t="s">
        <v>7804</v>
      </c>
      <c r="D1506" s="331" t="s">
        <v>7805</v>
      </c>
      <c r="E1506" s="331" t="s">
        <v>7806</v>
      </c>
      <c r="F1506" s="331" t="s">
        <v>7807</v>
      </c>
      <c r="G1506" s="331" t="s">
        <v>146</v>
      </c>
      <c r="H1506" s="331" t="s">
        <v>496</v>
      </c>
      <c r="I1506" s="329" t="s">
        <v>7808</v>
      </c>
      <c r="J1506" s="329">
        <v>0</v>
      </c>
      <c r="K1506" s="330" t="s">
        <v>205</v>
      </c>
      <c r="L1506" s="330" t="s">
        <v>382</v>
      </c>
      <c r="M1506" s="329" t="s">
        <v>398</v>
      </c>
      <c r="N1506" s="329" t="s">
        <v>7809</v>
      </c>
    </row>
    <row r="1507" spans="1:14">
      <c r="A1507" s="372">
        <v>11505</v>
      </c>
      <c r="B1507" s="336" t="s">
        <v>7803</v>
      </c>
      <c r="C1507" s="336" t="s">
        <v>7804</v>
      </c>
      <c r="D1507" s="331" t="s">
        <v>7805</v>
      </c>
      <c r="E1507" s="331" t="s">
        <v>7806</v>
      </c>
      <c r="F1507" s="331" t="s">
        <v>7807</v>
      </c>
      <c r="G1507" s="331" t="s">
        <v>30</v>
      </c>
      <c r="H1507" s="331" t="s">
        <v>7810</v>
      </c>
      <c r="I1507" s="329" t="s">
        <v>7811</v>
      </c>
      <c r="J1507" s="329">
        <v>100</v>
      </c>
      <c r="K1507" s="330" t="s">
        <v>205</v>
      </c>
      <c r="L1507" s="330" t="s">
        <v>382</v>
      </c>
      <c r="M1507" s="329" t="s">
        <v>398</v>
      </c>
      <c r="N1507" s="329" t="s">
        <v>7809</v>
      </c>
    </row>
    <row r="1508" spans="1:14">
      <c r="A1508" s="372">
        <v>11506</v>
      </c>
      <c r="B1508" s="336" t="s">
        <v>7812</v>
      </c>
      <c r="C1508" s="336" t="s">
        <v>7813</v>
      </c>
      <c r="D1508" s="331" t="s">
        <v>7814</v>
      </c>
      <c r="E1508" s="331" t="s">
        <v>7815</v>
      </c>
      <c r="F1508" s="331" t="s">
        <v>7816</v>
      </c>
      <c r="G1508" s="331" t="s">
        <v>21</v>
      </c>
      <c r="H1508" s="331" t="s">
        <v>1837</v>
      </c>
      <c r="I1508" s="329" t="s">
        <v>7817</v>
      </c>
      <c r="J1508" s="329" t="s">
        <v>207</v>
      </c>
      <c r="K1508" s="330" t="s">
        <v>205</v>
      </c>
      <c r="L1508" s="330" t="s">
        <v>382</v>
      </c>
      <c r="M1508" s="329" t="s">
        <v>1839</v>
      </c>
      <c r="N1508" s="329" t="s">
        <v>1838</v>
      </c>
    </row>
    <row r="1509" spans="1:14">
      <c r="A1509" s="372">
        <v>11507</v>
      </c>
      <c r="B1509" s="336" t="s">
        <v>7812</v>
      </c>
      <c r="C1509" s="336" t="s">
        <v>7813</v>
      </c>
      <c r="D1509" s="331" t="s">
        <v>7814</v>
      </c>
      <c r="E1509" s="331" t="s">
        <v>7815</v>
      </c>
      <c r="F1509" s="331" t="s">
        <v>7816</v>
      </c>
      <c r="G1509" s="331" t="s">
        <v>143</v>
      </c>
      <c r="H1509" s="331" t="s">
        <v>1073</v>
      </c>
      <c r="I1509" s="329" t="s">
        <v>7818</v>
      </c>
      <c r="J1509" s="329" t="s">
        <v>207</v>
      </c>
      <c r="K1509" s="330" t="s">
        <v>205</v>
      </c>
      <c r="L1509" s="330" t="s">
        <v>382</v>
      </c>
      <c r="M1509" s="329" t="s">
        <v>1839</v>
      </c>
      <c r="N1509" s="329" t="s">
        <v>1838</v>
      </c>
    </row>
    <row r="1510" spans="1:14">
      <c r="A1510" s="372">
        <v>11508</v>
      </c>
      <c r="B1510" s="336" t="s">
        <v>7812</v>
      </c>
      <c r="C1510" s="336" t="s">
        <v>7813</v>
      </c>
      <c r="D1510" s="331" t="s">
        <v>7814</v>
      </c>
      <c r="E1510" s="331" t="s">
        <v>7815</v>
      </c>
      <c r="F1510" s="331" t="s">
        <v>7816</v>
      </c>
      <c r="G1510" s="331" t="s">
        <v>146</v>
      </c>
      <c r="H1510" s="331" t="s">
        <v>1073</v>
      </c>
      <c r="I1510" s="329" t="s">
        <v>7818</v>
      </c>
      <c r="J1510" s="329">
        <v>0</v>
      </c>
      <c r="K1510" s="330" t="s">
        <v>205</v>
      </c>
      <c r="L1510" s="330" t="s">
        <v>382</v>
      </c>
      <c r="M1510" s="329" t="s">
        <v>1839</v>
      </c>
      <c r="N1510" s="329" t="s">
        <v>1838</v>
      </c>
    </row>
    <row r="1511" spans="1:14">
      <c r="A1511" s="372">
        <v>11509</v>
      </c>
      <c r="B1511" s="336" t="s">
        <v>7812</v>
      </c>
      <c r="C1511" s="336" t="s">
        <v>7813</v>
      </c>
      <c r="D1511" s="331" t="s">
        <v>7814</v>
      </c>
      <c r="E1511" s="331" t="s">
        <v>7815</v>
      </c>
      <c r="F1511" s="331" t="s">
        <v>7816</v>
      </c>
      <c r="G1511" s="331" t="s">
        <v>30</v>
      </c>
      <c r="H1511" s="331" t="s">
        <v>1073</v>
      </c>
      <c r="I1511" s="329" t="s">
        <v>7818</v>
      </c>
      <c r="J1511" s="329">
        <v>150</v>
      </c>
      <c r="K1511" s="330" t="s">
        <v>205</v>
      </c>
      <c r="L1511" s="330" t="s">
        <v>382</v>
      </c>
      <c r="M1511" s="329" t="s">
        <v>1839</v>
      </c>
      <c r="N1511" s="329" t="s">
        <v>1838</v>
      </c>
    </row>
    <row r="1512" spans="1:14">
      <c r="A1512" s="372">
        <v>11510</v>
      </c>
      <c r="B1512" s="336" t="s">
        <v>7819</v>
      </c>
      <c r="C1512" s="336" t="s">
        <v>7820</v>
      </c>
      <c r="D1512" s="331" t="s">
        <v>7821</v>
      </c>
      <c r="E1512" s="331" t="s">
        <v>7822</v>
      </c>
      <c r="F1512" s="331" t="s">
        <v>7823</v>
      </c>
      <c r="G1512" s="331" t="s">
        <v>142</v>
      </c>
      <c r="H1512" s="331" t="s">
        <v>984</v>
      </c>
      <c r="I1512" s="329" t="s">
        <v>7824</v>
      </c>
      <c r="J1512" s="329" t="s">
        <v>207</v>
      </c>
      <c r="K1512" s="330" t="s">
        <v>205</v>
      </c>
      <c r="L1512" s="330" t="s">
        <v>382</v>
      </c>
      <c r="M1512" s="329" t="s">
        <v>1892</v>
      </c>
      <c r="N1512" s="329" t="s">
        <v>7825</v>
      </c>
    </row>
    <row r="1513" spans="1:14">
      <c r="A1513" s="372">
        <v>11511</v>
      </c>
      <c r="B1513" s="336" t="s">
        <v>7819</v>
      </c>
      <c r="C1513" s="336" t="s">
        <v>7820</v>
      </c>
      <c r="D1513" s="331" t="s">
        <v>7821</v>
      </c>
      <c r="E1513" s="331" t="s">
        <v>7822</v>
      </c>
      <c r="F1513" s="331" t="s">
        <v>7823</v>
      </c>
      <c r="G1513" s="331" t="s">
        <v>146</v>
      </c>
      <c r="H1513" s="331" t="s">
        <v>984</v>
      </c>
      <c r="I1513" s="329" t="s">
        <v>7824</v>
      </c>
      <c r="J1513" s="329">
        <v>0</v>
      </c>
      <c r="K1513" s="330" t="s">
        <v>205</v>
      </c>
      <c r="L1513" s="330" t="s">
        <v>382</v>
      </c>
      <c r="M1513" s="329" t="s">
        <v>1892</v>
      </c>
      <c r="N1513" s="329" t="s">
        <v>7825</v>
      </c>
    </row>
    <row r="1514" spans="1:14">
      <c r="A1514" s="372">
        <v>11512</v>
      </c>
      <c r="B1514" s="336" t="s">
        <v>7819</v>
      </c>
      <c r="C1514" s="336" t="s">
        <v>7820</v>
      </c>
      <c r="D1514" s="331" t="s">
        <v>7821</v>
      </c>
      <c r="E1514" s="331" t="s">
        <v>7822</v>
      </c>
      <c r="F1514" s="331" t="s">
        <v>7823</v>
      </c>
      <c r="G1514" s="331" t="s">
        <v>24</v>
      </c>
      <c r="H1514" s="331" t="s">
        <v>1891</v>
      </c>
      <c r="I1514" s="329" t="s">
        <v>7826</v>
      </c>
      <c r="J1514" s="329" t="s">
        <v>207</v>
      </c>
      <c r="K1514" s="330" t="s">
        <v>205</v>
      </c>
      <c r="L1514" s="330" t="s">
        <v>382</v>
      </c>
      <c r="M1514" s="329" t="s">
        <v>1892</v>
      </c>
      <c r="N1514" s="329" t="s">
        <v>7825</v>
      </c>
    </row>
    <row r="1515" spans="1:14">
      <c r="A1515" s="372">
        <v>11513</v>
      </c>
      <c r="B1515" s="336" t="s">
        <v>7819</v>
      </c>
      <c r="C1515" s="336" t="s">
        <v>7820</v>
      </c>
      <c r="D1515" s="331" t="s">
        <v>7821</v>
      </c>
      <c r="E1515" s="331" t="s">
        <v>7822</v>
      </c>
      <c r="F1515" s="331" t="s">
        <v>7823</v>
      </c>
      <c r="G1515" s="331" t="s">
        <v>30</v>
      </c>
      <c r="H1515" s="331" t="s">
        <v>984</v>
      </c>
      <c r="I1515" s="329" t="s">
        <v>7824</v>
      </c>
      <c r="J1515" s="329">
        <v>150</v>
      </c>
      <c r="K1515" s="330" t="s">
        <v>205</v>
      </c>
      <c r="L1515" s="330" t="s">
        <v>382</v>
      </c>
      <c r="M1515" s="329" t="s">
        <v>1892</v>
      </c>
      <c r="N1515" s="329" t="s">
        <v>7825</v>
      </c>
    </row>
    <row r="1516" spans="1:14">
      <c r="A1516" s="372">
        <v>11514</v>
      </c>
      <c r="B1516" s="336" t="s">
        <v>3313</v>
      </c>
      <c r="C1516" s="336" t="s">
        <v>3314</v>
      </c>
      <c r="D1516" s="331" t="s">
        <v>449</v>
      </c>
      <c r="E1516" s="331" t="s">
        <v>3315</v>
      </c>
      <c r="F1516" s="331" t="s">
        <v>7827</v>
      </c>
      <c r="G1516" s="331" t="s">
        <v>144</v>
      </c>
      <c r="H1516" s="331" t="s">
        <v>7828</v>
      </c>
      <c r="I1516" s="329" t="s">
        <v>7829</v>
      </c>
      <c r="J1516" s="329" t="s">
        <v>207</v>
      </c>
      <c r="K1516" s="330" t="s">
        <v>212</v>
      </c>
      <c r="L1516" s="330" t="s">
        <v>329</v>
      </c>
      <c r="M1516" s="329" t="s">
        <v>482</v>
      </c>
      <c r="N1516" s="329" t="s">
        <v>7830</v>
      </c>
    </row>
    <row r="1517" spans="1:14">
      <c r="A1517" s="372">
        <v>11515</v>
      </c>
      <c r="B1517" s="336" t="s">
        <v>3313</v>
      </c>
      <c r="C1517" s="336" t="s">
        <v>3314</v>
      </c>
      <c r="D1517" s="331" t="s">
        <v>449</v>
      </c>
      <c r="E1517" s="331" t="s">
        <v>3315</v>
      </c>
      <c r="F1517" s="331" t="s">
        <v>7827</v>
      </c>
      <c r="G1517" s="331" t="s">
        <v>146</v>
      </c>
      <c r="H1517" s="331" t="s">
        <v>7828</v>
      </c>
      <c r="I1517" s="329" t="s">
        <v>7829</v>
      </c>
      <c r="J1517" s="329">
        <v>100</v>
      </c>
      <c r="K1517" s="330" t="s">
        <v>212</v>
      </c>
      <c r="L1517" s="330" t="s">
        <v>329</v>
      </c>
      <c r="M1517" s="329" t="s">
        <v>482</v>
      </c>
      <c r="N1517" s="329" t="s">
        <v>7830</v>
      </c>
    </row>
    <row r="1518" spans="1:14">
      <c r="A1518" s="372">
        <v>11516</v>
      </c>
      <c r="B1518" s="336" t="s">
        <v>3313</v>
      </c>
      <c r="C1518" s="336" t="s">
        <v>3314</v>
      </c>
      <c r="D1518" s="331" t="s">
        <v>449</v>
      </c>
      <c r="E1518" s="331" t="s">
        <v>3315</v>
      </c>
      <c r="F1518" s="331" t="s">
        <v>7827</v>
      </c>
      <c r="G1518" s="331" t="s">
        <v>30</v>
      </c>
      <c r="H1518" s="331" t="s">
        <v>7831</v>
      </c>
      <c r="I1518" s="329" t="s">
        <v>7832</v>
      </c>
      <c r="J1518" s="329">
        <v>100</v>
      </c>
      <c r="K1518" s="330" t="s">
        <v>212</v>
      </c>
      <c r="L1518" s="330" t="s">
        <v>329</v>
      </c>
      <c r="M1518" s="329" t="s">
        <v>482</v>
      </c>
      <c r="N1518" s="329" t="s">
        <v>7830</v>
      </c>
    </row>
    <row r="1519" spans="1:14">
      <c r="A1519" s="372">
        <v>11517</v>
      </c>
      <c r="B1519" s="336" t="s">
        <v>7833</v>
      </c>
      <c r="C1519" s="336" t="s">
        <v>7834</v>
      </c>
      <c r="D1519" s="331" t="s">
        <v>790</v>
      </c>
      <c r="E1519" s="331" t="s">
        <v>7835</v>
      </c>
      <c r="F1519" s="331" t="s">
        <v>7836</v>
      </c>
      <c r="G1519" s="331" t="s">
        <v>21</v>
      </c>
      <c r="H1519" s="331" t="s">
        <v>1840</v>
      </c>
      <c r="I1519" s="329" t="s">
        <v>7837</v>
      </c>
      <c r="J1519" s="329" t="s">
        <v>207</v>
      </c>
      <c r="K1519" s="330" t="s">
        <v>212</v>
      </c>
      <c r="L1519" s="330" t="s">
        <v>329</v>
      </c>
      <c r="M1519" s="329" t="s">
        <v>1842</v>
      </c>
      <c r="N1519" s="329" t="s">
        <v>1841</v>
      </c>
    </row>
    <row r="1520" spans="1:14">
      <c r="A1520" s="372">
        <v>11518</v>
      </c>
      <c r="B1520" s="336" t="s">
        <v>7833</v>
      </c>
      <c r="C1520" s="336" t="s">
        <v>7834</v>
      </c>
      <c r="D1520" s="331" t="s">
        <v>790</v>
      </c>
      <c r="E1520" s="331" t="s">
        <v>7835</v>
      </c>
      <c r="F1520" s="331" t="s">
        <v>7836</v>
      </c>
      <c r="G1520" s="331" t="s">
        <v>142</v>
      </c>
      <c r="H1520" s="331" t="s">
        <v>7838</v>
      </c>
      <c r="I1520" s="329" t="s">
        <v>7839</v>
      </c>
      <c r="J1520" s="329" t="s">
        <v>207</v>
      </c>
      <c r="K1520" s="330" t="s">
        <v>212</v>
      </c>
      <c r="L1520" s="330" t="s">
        <v>329</v>
      </c>
      <c r="M1520" s="329" t="s">
        <v>1842</v>
      </c>
      <c r="N1520" s="329" t="s">
        <v>2179</v>
      </c>
    </row>
    <row r="1521" spans="1:14">
      <c r="A1521" s="372">
        <v>11519</v>
      </c>
      <c r="B1521" s="336" t="s">
        <v>7833</v>
      </c>
      <c r="C1521" s="336" t="s">
        <v>7834</v>
      </c>
      <c r="D1521" s="331" t="s">
        <v>790</v>
      </c>
      <c r="E1521" s="331" t="s">
        <v>7835</v>
      </c>
      <c r="F1521" s="331" t="s">
        <v>7836</v>
      </c>
      <c r="G1521" s="331" t="s">
        <v>146</v>
      </c>
      <c r="H1521" s="331" t="s">
        <v>7840</v>
      </c>
      <c r="I1521" s="329" t="s">
        <v>7841</v>
      </c>
      <c r="J1521" s="329">
        <v>100</v>
      </c>
      <c r="K1521" s="330" t="s">
        <v>212</v>
      </c>
      <c r="L1521" s="330" t="s">
        <v>329</v>
      </c>
      <c r="M1521" s="329" t="s">
        <v>1842</v>
      </c>
      <c r="N1521" s="329" t="s">
        <v>2179</v>
      </c>
    </row>
    <row r="1522" spans="1:14">
      <c r="A1522" s="372">
        <v>11520</v>
      </c>
      <c r="B1522" s="336" t="s">
        <v>7833</v>
      </c>
      <c r="C1522" s="336" t="s">
        <v>7834</v>
      </c>
      <c r="D1522" s="331" t="s">
        <v>790</v>
      </c>
      <c r="E1522" s="331" t="s">
        <v>7835</v>
      </c>
      <c r="F1522" s="331" t="s">
        <v>7836</v>
      </c>
      <c r="G1522" s="331" t="s">
        <v>30</v>
      </c>
      <c r="H1522" s="331" t="s">
        <v>7840</v>
      </c>
      <c r="I1522" s="329" t="s">
        <v>7841</v>
      </c>
      <c r="J1522" s="329">
        <v>100</v>
      </c>
      <c r="K1522" s="330" t="s">
        <v>212</v>
      </c>
      <c r="L1522" s="330" t="s">
        <v>329</v>
      </c>
      <c r="M1522" s="329" t="s">
        <v>1842</v>
      </c>
      <c r="N1522" s="329" t="s">
        <v>2179</v>
      </c>
    </row>
    <row r="1523" spans="1:14">
      <c r="A1523" s="372">
        <v>11521</v>
      </c>
      <c r="B1523" s="336" t="s">
        <v>3417</v>
      </c>
      <c r="C1523" s="336" t="s">
        <v>7842</v>
      </c>
      <c r="D1523" s="331" t="s">
        <v>1798</v>
      </c>
      <c r="E1523" s="331" t="s">
        <v>3419</v>
      </c>
      <c r="F1523" s="331" t="s">
        <v>7843</v>
      </c>
      <c r="G1523" s="331" t="s">
        <v>142</v>
      </c>
      <c r="H1523" s="331" t="s">
        <v>1043</v>
      </c>
      <c r="I1523" s="329" t="s">
        <v>7844</v>
      </c>
      <c r="J1523" s="329" t="s">
        <v>207</v>
      </c>
      <c r="K1523" s="330" t="s">
        <v>212</v>
      </c>
      <c r="L1523" s="330" t="s">
        <v>411</v>
      </c>
      <c r="M1523" s="329" t="s">
        <v>1800</v>
      </c>
      <c r="N1523" s="329" t="s">
        <v>7845</v>
      </c>
    </row>
    <row r="1524" spans="1:14">
      <c r="A1524" s="372">
        <v>11522</v>
      </c>
      <c r="B1524" s="336" t="s">
        <v>3417</v>
      </c>
      <c r="C1524" s="336" t="s">
        <v>7842</v>
      </c>
      <c r="D1524" s="331" t="s">
        <v>1798</v>
      </c>
      <c r="E1524" s="331" t="s">
        <v>3419</v>
      </c>
      <c r="F1524" s="331" t="s">
        <v>7843</v>
      </c>
      <c r="G1524" s="331" t="s">
        <v>146</v>
      </c>
      <c r="H1524" s="331" t="s">
        <v>1043</v>
      </c>
      <c r="I1524" s="329" t="s">
        <v>7844</v>
      </c>
      <c r="J1524" s="329">
        <v>0</v>
      </c>
      <c r="K1524" s="330" t="s">
        <v>212</v>
      </c>
      <c r="L1524" s="330" t="s">
        <v>411</v>
      </c>
      <c r="M1524" s="329" t="s">
        <v>1800</v>
      </c>
      <c r="N1524" s="329" t="s">
        <v>7845</v>
      </c>
    </row>
    <row r="1525" spans="1:14">
      <c r="A1525" s="372">
        <v>11523</v>
      </c>
      <c r="B1525" s="336" t="s">
        <v>3417</v>
      </c>
      <c r="C1525" s="336" t="s">
        <v>7842</v>
      </c>
      <c r="D1525" s="331" t="s">
        <v>1798</v>
      </c>
      <c r="E1525" s="331" t="s">
        <v>3419</v>
      </c>
      <c r="F1525" s="331" t="s">
        <v>7843</v>
      </c>
      <c r="G1525" s="331" t="s">
        <v>30</v>
      </c>
      <c r="H1525" s="331" t="s">
        <v>1043</v>
      </c>
      <c r="I1525" s="329" t="s">
        <v>7844</v>
      </c>
      <c r="J1525" s="329">
        <v>100</v>
      </c>
      <c r="K1525" s="330" t="s">
        <v>212</v>
      </c>
      <c r="L1525" s="330" t="s">
        <v>411</v>
      </c>
      <c r="M1525" s="329" t="s">
        <v>1800</v>
      </c>
      <c r="N1525" s="329" t="s">
        <v>7845</v>
      </c>
    </row>
    <row r="1526" spans="1:14">
      <c r="A1526" s="372">
        <v>11524</v>
      </c>
      <c r="B1526" s="336" t="s">
        <v>3417</v>
      </c>
      <c r="C1526" s="336" t="s">
        <v>3456</v>
      </c>
      <c r="D1526" s="331" t="s">
        <v>1798</v>
      </c>
      <c r="E1526" s="331" t="s">
        <v>7846</v>
      </c>
      <c r="F1526" s="331" t="s">
        <v>7847</v>
      </c>
      <c r="G1526" s="331" t="s">
        <v>142</v>
      </c>
      <c r="H1526" s="331" t="s">
        <v>7848</v>
      </c>
      <c r="I1526" s="329" t="s">
        <v>7849</v>
      </c>
      <c r="J1526" s="329" t="s">
        <v>207</v>
      </c>
      <c r="K1526" s="330" t="s">
        <v>212</v>
      </c>
      <c r="L1526" s="330" t="s">
        <v>411</v>
      </c>
      <c r="M1526" s="329" t="s">
        <v>1798</v>
      </c>
      <c r="N1526" s="329" t="s">
        <v>7850</v>
      </c>
    </row>
    <row r="1527" spans="1:14">
      <c r="A1527" s="372">
        <v>11525</v>
      </c>
      <c r="B1527" s="336" t="s">
        <v>3417</v>
      </c>
      <c r="C1527" s="336" t="s">
        <v>3456</v>
      </c>
      <c r="D1527" s="331" t="s">
        <v>1798</v>
      </c>
      <c r="E1527" s="331" t="s">
        <v>7846</v>
      </c>
      <c r="F1527" s="331" t="s">
        <v>7847</v>
      </c>
      <c r="G1527" s="331" t="s">
        <v>146</v>
      </c>
      <c r="H1527" s="331" t="s">
        <v>7848</v>
      </c>
      <c r="I1527" s="329" t="s">
        <v>7851</v>
      </c>
      <c r="J1527" s="329">
        <v>0</v>
      </c>
      <c r="K1527" s="330" t="s">
        <v>212</v>
      </c>
      <c r="L1527" s="330" t="s">
        <v>411</v>
      </c>
      <c r="M1527" s="329" t="s">
        <v>1798</v>
      </c>
      <c r="N1527" s="329" t="s">
        <v>7850</v>
      </c>
    </row>
    <row r="1528" spans="1:14">
      <c r="A1528" s="372">
        <v>11526</v>
      </c>
      <c r="B1528" s="336" t="s">
        <v>3417</v>
      </c>
      <c r="C1528" s="336" t="s">
        <v>3456</v>
      </c>
      <c r="D1528" s="331" t="s">
        <v>1798</v>
      </c>
      <c r="E1528" s="331" t="s">
        <v>7846</v>
      </c>
      <c r="F1528" s="331" t="s">
        <v>7847</v>
      </c>
      <c r="G1528" s="331" t="s">
        <v>24</v>
      </c>
      <c r="H1528" s="331" t="s">
        <v>1044</v>
      </c>
      <c r="I1528" s="329" t="s">
        <v>7851</v>
      </c>
      <c r="J1528" s="329" t="s">
        <v>207</v>
      </c>
      <c r="K1528" s="330" t="s">
        <v>212</v>
      </c>
      <c r="L1528" s="330" t="s">
        <v>411</v>
      </c>
      <c r="M1528" s="329" t="s">
        <v>1798</v>
      </c>
      <c r="N1528" s="329" t="s">
        <v>7852</v>
      </c>
    </row>
    <row r="1529" spans="1:14">
      <c r="A1529" s="372">
        <v>11527</v>
      </c>
      <c r="B1529" s="336" t="s">
        <v>3417</v>
      </c>
      <c r="C1529" s="336" t="s">
        <v>3456</v>
      </c>
      <c r="D1529" s="331" t="s">
        <v>1798</v>
      </c>
      <c r="E1529" s="331" t="s">
        <v>7846</v>
      </c>
      <c r="F1529" s="331" t="s">
        <v>7847</v>
      </c>
      <c r="G1529" s="331" t="s">
        <v>30</v>
      </c>
      <c r="H1529" s="331" t="s">
        <v>1044</v>
      </c>
      <c r="I1529" s="329" t="s">
        <v>7851</v>
      </c>
      <c r="J1529" s="329">
        <v>150</v>
      </c>
      <c r="K1529" s="330" t="s">
        <v>212</v>
      </c>
      <c r="L1529" s="330" t="s">
        <v>411</v>
      </c>
      <c r="M1529" s="329" t="s">
        <v>1798</v>
      </c>
      <c r="N1529" s="329" t="s">
        <v>7850</v>
      </c>
    </row>
    <row r="1530" spans="1:14">
      <c r="A1530" s="372">
        <v>11528</v>
      </c>
      <c r="B1530" s="336" t="s">
        <v>3535</v>
      </c>
      <c r="C1530" s="336" t="s">
        <v>3536</v>
      </c>
      <c r="D1530" s="331" t="s">
        <v>658</v>
      </c>
      <c r="E1530" s="331" t="s">
        <v>3537</v>
      </c>
      <c r="F1530" s="331" t="s">
        <v>7853</v>
      </c>
      <c r="G1530" s="331" t="s">
        <v>21</v>
      </c>
      <c r="H1530" s="331" t="s">
        <v>1843</v>
      </c>
      <c r="I1530" s="329" t="s">
        <v>7854</v>
      </c>
      <c r="J1530" s="329" t="s">
        <v>207</v>
      </c>
      <c r="K1530" s="330" t="s">
        <v>257</v>
      </c>
      <c r="L1530" s="330" t="s">
        <v>342</v>
      </c>
      <c r="M1530" s="329" t="s">
        <v>658</v>
      </c>
      <c r="N1530" s="329" t="s">
        <v>7855</v>
      </c>
    </row>
    <row r="1531" spans="1:14">
      <c r="A1531" s="372">
        <v>11529</v>
      </c>
      <c r="B1531" s="336" t="s">
        <v>3535</v>
      </c>
      <c r="C1531" s="336" t="s">
        <v>3536</v>
      </c>
      <c r="D1531" s="331" t="s">
        <v>658</v>
      </c>
      <c r="E1531" s="331" t="s">
        <v>3537</v>
      </c>
      <c r="F1531" s="331" t="s">
        <v>7853</v>
      </c>
      <c r="G1531" s="331" t="s">
        <v>142</v>
      </c>
      <c r="H1531" s="331" t="s">
        <v>1039</v>
      </c>
      <c r="I1531" s="329" t="s">
        <v>7856</v>
      </c>
      <c r="J1531" s="329" t="s">
        <v>207</v>
      </c>
      <c r="K1531" s="330" t="s">
        <v>257</v>
      </c>
      <c r="L1531" s="330" t="s">
        <v>342</v>
      </c>
      <c r="M1531" s="329" t="s">
        <v>658</v>
      </c>
      <c r="N1531" s="329" t="s">
        <v>7855</v>
      </c>
    </row>
    <row r="1532" spans="1:14">
      <c r="A1532" s="372">
        <v>11530</v>
      </c>
      <c r="B1532" s="336" t="s">
        <v>3535</v>
      </c>
      <c r="C1532" s="336" t="s">
        <v>3536</v>
      </c>
      <c r="D1532" s="331" t="s">
        <v>658</v>
      </c>
      <c r="E1532" s="331" t="s">
        <v>3537</v>
      </c>
      <c r="F1532" s="331" t="s">
        <v>7853</v>
      </c>
      <c r="G1532" s="331" t="s">
        <v>146</v>
      </c>
      <c r="H1532" s="331" t="s">
        <v>1039</v>
      </c>
      <c r="I1532" s="329" t="s">
        <v>7856</v>
      </c>
      <c r="J1532" s="329">
        <v>0</v>
      </c>
      <c r="K1532" s="330" t="s">
        <v>257</v>
      </c>
      <c r="L1532" s="330" t="s">
        <v>342</v>
      </c>
      <c r="M1532" s="329" t="s">
        <v>658</v>
      </c>
      <c r="N1532" s="329" t="s">
        <v>7855</v>
      </c>
    </row>
    <row r="1533" spans="1:14">
      <c r="A1533" s="372">
        <v>11531</v>
      </c>
      <c r="B1533" s="336" t="s">
        <v>3535</v>
      </c>
      <c r="C1533" s="336" t="s">
        <v>3536</v>
      </c>
      <c r="D1533" s="331" t="s">
        <v>658</v>
      </c>
      <c r="E1533" s="331" t="s">
        <v>3537</v>
      </c>
      <c r="F1533" s="331" t="s">
        <v>7853</v>
      </c>
      <c r="G1533" s="331" t="s">
        <v>24</v>
      </c>
      <c r="H1533" s="331" t="s">
        <v>1893</v>
      </c>
      <c r="I1533" s="329" t="s">
        <v>7857</v>
      </c>
      <c r="J1533" s="329" t="s">
        <v>207</v>
      </c>
      <c r="K1533" s="330" t="s">
        <v>257</v>
      </c>
      <c r="L1533" s="330" t="s">
        <v>342</v>
      </c>
      <c r="M1533" s="329" t="s">
        <v>658</v>
      </c>
      <c r="N1533" s="329" t="s">
        <v>7855</v>
      </c>
    </row>
    <row r="1534" spans="1:14">
      <c r="A1534" s="372">
        <v>11532</v>
      </c>
      <c r="B1534" s="336" t="s">
        <v>3535</v>
      </c>
      <c r="C1534" s="336" t="s">
        <v>3536</v>
      </c>
      <c r="D1534" s="331" t="s">
        <v>658</v>
      </c>
      <c r="E1534" s="331" t="s">
        <v>3537</v>
      </c>
      <c r="F1534" s="331" t="s">
        <v>7853</v>
      </c>
      <c r="G1534" s="331" t="s">
        <v>30</v>
      </c>
      <c r="H1534" s="331" t="s">
        <v>1039</v>
      </c>
      <c r="I1534" s="329" t="s">
        <v>7856</v>
      </c>
      <c r="J1534" s="329">
        <v>100</v>
      </c>
      <c r="K1534" s="330" t="s">
        <v>257</v>
      </c>
      <c r="L1534" s="330" t="s">
        <v>342</v>
      </c>
      <c r="M1534" s="329" t="s">
        <v>658</v>
      </c>
      <c r="N1534" s="329" t="s">
        <v>7855</v>
      </c>
    </row>
    <row r="1535" spans="1:14">
      <c r="A1535" s="372">
        <v>11533</v>
      </c>
      <c r="B1535" s="336" t="s">
        <v>7858</v>
      </c>
      <c r="C1535" s="336" t="s">
        <v>7859</v>
      </c>
      <c r="D1535" s="331" t="s">
        <v>7860</v>
      </c>
      <c r="E1535" s="331" t="s">
        <v>7861</v>
      </c>
      <c r="F1535" s="331" t="s">
        <v>7862</v>
      </c>
      <c r="G1535" s="331" t="s">
        <v>142</v>
      </c>
      <c r="H1535" s="331" t="s">
        <v>1024</v>
      </c>
      <c r="I1535" s="329" t="s">
        <v>7863</v>
      </c>
      <c r="J1535" s="329" t="s">
        <v>207</v>
      </c>
      <c r="K1535" s="330" t="s">
        <v>257</v>
      </c>
      <c r="L1535" s="330" t="s">
        <v>342</v>
      </c>
      <c r="M1535" s="329" t="s">
        <v>354</v>
      </c>
      <c r="N1535" s="329" t="s">
        <v>7864</v>
      </c>
    </row>
    <row r="1536" spans="1:14">
      <c r="A1536" s="372">
        <v>11534</v>
      </c>
      <c r="B1536" s="336" t="s">
        <v>7858</v>
      </c>
      <c r="C1536" s="336" t="s">
        <v>7859</v>
      </c>
      <c r="D1536" s="331" t="s">
        <v>7860</v>
      </c>
      <c r="E1536" s="331" t="s">
        <v>7861</v>
      </c>
      <c r="F1536" s="331" t="s">
        <v>7862</v>
      </c>
      <c r="G1536" s="331" t="s">
        <v>146</v>
      </c>
      <c r="H1536" s="331" t="s">
        <v>7865</v>
      </c>
      <c r="I1536" s="329" t="s">
        <v>7866</v>
      </c>
      <c r="J1536" s="329">
        <v>0</v>
      </c>
      <c r="K1536" s="330" t="s">
        <v>257</v>
      </c>
      <c r="L1536" s="330" t="s">
        <v>342</v>
      </c>
      <c r="M1536" s="329" t="s">
        <v>354</v>
      </c>
      <c r="N1536" s="329" t="s">
        <v>7864</v>
      </c>
    </row>
    <row r="1537" spans="1:14">
      <c r="A1537" s="372">
        <v>11535</v>
      </c>
      <c r="B1537" s="336" t="s">
        <v>7858</v>
      </c>
      <c r="C1537" s="336" t="s">
        <v>7859</v>
      </c>
      <c r="D1537" s="331" t="s">
        <v>7860</v>
      </c>
      <c r="E1537" s="331" t="s">
        <v>7861</v>
      </c>
      <c r="F1537" s="331" t="s">
        <v>7862</v>
      </c>
      <c r="G1537" s="331" t="s">
        <v>30</v>
      </c>
      <c r="H1537" s="331" t="s">
        <v>7865</v>
      </c>
      <c r="I1537" s="329" t="s">
        <v>7867</v>
      </c>
      <c r="J1537" s="329">
        <v>100</v>
      </c>
      <c r="K1537" s="330" t="s">
        <v>257</v>
      </c>
      <c r="L1537" s="330" t="s">
        <v>342</v>
      </c>
      <c r="M1537" s="329" t="s">
        <v>354</v>
      </c>
      <c r="N1537" s="329" t="s">
        <v>7864</v>
      </c>
    </row>
    <row r="1538" spans="1:14">
      <c r="A1538" s="372">
        <v>11536</v>
      </c>
      <c r="B1538" s="336" t="s">
        <v>3644</v>
      </c>
      <c r="C1538" s="336" t="s">
        <v>3645</v>
      </c>
      <c r="D1538" s="331" t="s">
        <v>656</v>
      </c>
      <c r="E1538" s="331" t="s">
        <v>7868</v>
      </c>
      <c r="F1538" s="331" t="s">
        <v>7869</v>
      </c>
      <c r="G1538" s="331" t="s">
        <v>144</v>
      </c>
      <c r="H1538" s="331" t="s">
        <v>7870</v>
      </c>
      <c r="I1538" s="329" t="s">
        <v>7871</v>
      </c>
      <c r="J1538" s="329" t="s">
        <v>207</v>
      </c>
      <c r="K1538" s="330" t="s">
        <v>257</v>
      </c>
      <c r="L1538" s="330" t="s">
        <v>342</v>
      </c>
      <c r="M1538" s="329" t="s">
        <v>683</v>
      </c>
      <c r="N1538" s="329" t="s">
        <v>7872</v>
      </c>
    </row>
    <row r="1539" spans="1:14">
      <c r="A1539" s="372">
        <v>11537</v>
      </c>
      <c r="B1539" s="336" t="s">
        <v>3644</v>
      </c>
      <c r="C1539" s="336" t="s">
        <v>3645</v>
      </c>
      <c r="D1539" s="331" t="s">
        <v>656</v>
      </c>
      <c r="E1539" s="331" t="s">
        <v>7868</v>
      </c>
      <c r="F1539" s="331" t="s">
        <v>7869</v>
      </c>
      <c r="G1539" s="331" t="s">
        <v>48</v>
      </c>
      <c r="H1539" s="331" t="s">
        <v>7873</v>
      </c>
      <c r="I1539" s="329" t="s">
        <v>7874</v>
      </c>
      <c r="J1539" s="329">
        <v>20</v>
      </c>
      <c r="K1539" s="330" t="s">
        <v>257</v>
      </c>
      <c r="L1539" s="330" t="s">
        <v>342</v>
      </c>
      <c r="M1539" s="329" t="s">
        <v>683</v>
      </c>
      <c r="N1539" s="329" t="s">
        <v>7872</v>
      </c>
    </row>
    <row r="1540" spans="1:14">
      <c r="A1540" s="372">
        <v>11538</v>
      </c>
      <c r="B1540" s="336" t="s">
        <v>3644</v>
      </c>
      <c r="C1540" s="336" t="s">
        <v>3645</v>
      </c>
      <c r="D1540" s="331" t="s">
        <v>656</v>
      </c>
      <c r="E1540" s="331" t="s">
        <v>7868</v>
      </c>
      <c r="F1540" s="331" t="s">
        <v>7869</v>
      </c>
      <c r="G1540" s="331" t="s">
        <v>146</v>
      </c>
      <c r="H1540" s="331" t="s">
        <v>7870</v>
      </c>
      <c r="I1540" s="329" t="s">
        <v>7871</v>
      </c>
      <c r="J1540" s="329">
        <v>100</v>
      </c>
      <c r="K1540" s="330" t="s">
        <v>257</v>
      </c>
      <c r="L1540" s="330" t="s">
        <v>342</v>
      </c>
      <c r="M1540" s="329" t="s">
        <v>683</v>
      </c>
      <c r="N1540" s="329" t="s">
        <v>7872</v>
      </c>
    </row>
    <row r="1541" spans="1:14">
      <c r="A1541" s="372">
        <v>11539</v>
      </c>
      <c r="B1541" s="336" t="s">
        <v>3644</v>
      </c>
      <c r="C1541" s="336" t="s">
        <v>3645</v>
      </c>
      <c r="D1541" s="331" t="s">
        <v>656</v>
      </c>
      <c r="E1541" s="331" t="s">
        <v>7868</v>
      </c>
      <c r="F1541" s="331" t="s">
        <v>7869</v>
      </c>
      <c r="G1541" s="331" t="s">
        <v>30</v>
      </c>
      <c r="H1541" s="331" t="s">
        <v>7870</v>
      </c>
      <c r="I1541" s="329" t="s">
        <v>7871</v>
      </c>
      <c r="J1541" s="329">
        <v>100</v>
      </c>
      <c r="K1541" s="330" t="s">
        <v>257</v>
      </c>
      <c r="L1541" s="330" t="s">
        <v>342</v>
      </c>
      <c r="M1541" s="329" t="s">
        <v>683</v>
      </c>
      <c r="N1541" s="329" t="s">
        <v>7872</v>
      </c>
    </row>
    <row r="1542" spans="1:14">
      <c r="A1542" s="372">
        <v>11540</v>
      </c>
      <c r="B1542" s="336" t="s">
        <v>3552</v>
      </c>
      <c r="C1542" s="336" t="s">
        <v>7875</v>
      </c>
      <c r="D1542" s="331" t="s">
        <v>656</v>
      </c>
      <c r="E1542" s="331" t="s">
        <v>7876</v>
      </c>
      <c r="F1542" s="331" t="s">
        <v>7877</v>
      </c>
      <c r="G1542" s="331" t="s">
        <v>21</v>
      </c>
      <c r="H1542" s="331" t="s">
        <v>1844</v>
      </c>
      <c r="I1542" s="329" t="s">
        <v>7878</v>
      </c>
      <c r="J1542" s="329" t="s">
        <v>207</v>
      </c>
      <c r="K1542" s="330" t="s">
        <v>257</v>
      </c>
      <c r="L1542" s="330" t="s">
        <v>342</v>
      </c>
      <c r="M1542" s="329" t="s">
        <v>658</v>
      </c>
      <c r="N1542" s="329" t="s">
        <v>7879</v>
      </c>
    </row>
    <row r="1543" spans="1:14">
      <c r="A1543" s="372">
        <v>11541</v>
      </c>
      <c r="B1543" s="336" t="s">
        <v>3552</v>
      </c>
      <c r="C1543" s="336" t="s">
        <v>7875</v>
      </c>
      <c r="D1543" s="331" t="s">
        <v>656</v>
      </c>
      <c r="E1543" s="331" t="s">
        <v>7876</v>
      </c>
      <c r="F1543" s="331" t="s">
        <v>7877</v>
      </c>
      <c r="G1543" s="331" t="s">
        <v>48</v>
      </c>
      <c r="H1543" s="331" t="s">
        <v>7880</v>
      </c>
      <c r="I1543" s="329" t="s">
        <v>7881</v>
      </c>
      <c r="J1543" s="329">
        <v>1</v>
      </c>
      <c r="K1543" s="330" t="s">
        <v>257</v>
      </c>
      <c r="L1543" s="330" t="s">
        <v>342</v>
      </c>
      <c r="M1543" s="329" t="s">
        <v>658</v>
      </c>
      <c r="N1543" s="329" t="s">
        <v>7879</v>
      </c>
    </row>
    <row r="1544" spans="1:14">
      <c r="A1544" s="372">
        <v>11542</v>
      </c>
      <c r="B1544" s="336" t="s">
        <v>3552</v>
      </c>
      <c r="C1544" s="336" t="s">
        <v>7875</v>
      </c>
      <c r="D1544" s="331" t="s">
        <v>656</v>
      </c>
      <c r="E1544" s="331" t="s">
        <v>7876</v>
      </c>
      <c r="F1544" s="331" t="s">
        <v>7877</v>
      </c>
      <c r="G1544" s="331" t="s">
        <v>146</v>
      </c>
      <c r="H1544" s="331" t="s">
        <v>7882</v>
      </c>
      <c r="I1544" s="329" t="s">
        <v>7883</v>
      </c>
      <c r="J1544" s="329">
        <v>0</v>
      </c>
      <c r="K1544" s="330" t="s">
        <v>257</v>
      </c>
      <c r="L1544" s="330" t="s">
        <v>342</v>
      </c>
      <c r="M1544" s="329" t="s">
        <v>658</v>
      </c>
      <c r="N1544" s="329" t="s">
        <v>7879</v>
      </c>
    </row>
    <row r="1545" spans="1:14">
      <c r="A1545" s="372">
        <v>11543</v>
      </c>
      <c r="B1545" s="336" t="s">
        <v>3552</v>
      </c>
      <c r="C1545" s="336" t="s">
        <v>7875</v>
      </c>
      <c r="D1545" s="331" t="s">
        <v>656</v>
      </c>
      <c r="E1545" s="331" t="s">
        <v>7876</v>
      </c>
      <c r="F1545" s="331" t="s">
        <v>7877</v>
      </c>
      <c r="G1545" s="331" t="s">
        <v>30</v>
      </c>
      <c r="H1545" s="331" t="s">
        <v>7882</v>
      </c>
      <c r="I1545" s="329" t="s">
        <v>7883</v>
      </c>
      <c r="J1545" s="329">
        <v>29</v>
      </c>
      <c r="K1545" s="330" t="s">
        <v>257</v>
      </c>
      <c r="L1545" s="330" t="s">
        <v>342</v>
      </c>
      <c r="M1545" s="329" t="s">
        <v>658</v>
      </c>
      <c r="N1545" s="329" t="s">
        <v>7879</v>
      </c>
    </row>
    <row r="1546" spans="1:14">
      <c r="A1546" s="372">
        <v>11544</v>
      </c>
      <c r="B1546" s="336" t="s">
        <v>7884</v>
      </c>
      <c r="C1546" s="336" t="s">
        <v>7885</v>
      </c>
      <c r="D1546" s="331" t="s">
        <v>7886</v>
      </c>
      <c r="E1546" s="331" t="s">
        <v>7887</v>
      </c>
      <c r="F1546" s="331" t="s">
        <v>7888</v>
      </c>
      <c r="G1546" s="331" t="s">
        <v>142</v>
      </c>
      <c r="H1546" s="331" t="s">
        <v>654</v>
      </c>
      <c r="I1546" s="329" t="s">
        <v>7889</v>
      </c>
      <c r="J1546" s="329" t="s">
        <v>207</v>
      </c>
      <c r="K1546" s="330" t="s">
        <v>257</v>
      </c>
      <c r="L1546" s="330" t="s">
        <v>408</v>
      </c>
      <c r="M1546" s="329" t="s">
        <v>410</v>
      </c>
      <c r="N1546" s="329" t="s">
        <v>7890</v>
      </c>
    </row>
    <row r="1547" spans="1:14">
      <c r="A1547" s="372">
        <v>11545</v>
      </c>
      <c r="B1547" s="336" t="s">
        <v>7884</v>
      </c>
      <c r="C1547" s="336" t="s">
        <v>7885</v>
      </c>
      <c r="D1547" s="331" t="s">
        <v>7886</v>
      </c>
      <c r="E1547" s="331" t="s">
        <v>7887</v>
      </c>
      <c r="F1547" s="331" t="s">
        <v>7888</v>
      </c>
      <c r="G1547" s="331" t="s">
        <v>146</v>
      </c>
      <c r="H1547" s="331" t="s">
        <v>654</v>
      </c>
      <c r="I1547" s="329" t="s">
        <v>7891</v>
      </c>
      <c r="J1547" s="329">
        <v>0</v>
      </c>
      <c r="K1547" s="330" t="s">
        <v>257</v>
      </c>
      <c r="L1547" s="330" t="s">
        <v>408</v>
      </c>
      <c r="M1547" s="329" t="s">
        <v>410</v>
      </c>
      <c r="N1547" s="329" t="s">
        <v>7890</v>
      </c>
    </row>
    <row r="1548" spans="1:14">
      <c r="A1548" s="372">
        <v>11546</v>
      </c>
      <c r="B1548" s="336" t="s">
        <v>7884</v>
      </c>
      <c r="C1548" s="336" t="s">
        <v>7885</v>
      </c>
      <c r="D1548" s="331" t="s">
        <v>7886</v>
      </c>
      <c r="E1548" s="331" t="s">
        <v>7887</v>
      </c>
      <c r="F1548" s="331" t="s">
        <v>7888</v>
      </c>
      <c r="G1548" s="331" t="s">
        <v>24</v>
      </c>
      <c r="H1548" s="331" t="s">
        <v>1894</v>
      </c>
      <c r="I1548" s="329" t="s">
        <v>7892</v>
      </c>
      <c r="J1548" s="329" t="s">
        <v>207</v>
      </c>
      <c r="K1548" s="330" t="s">
        <v>257</v>
      </c>
      <c r="L1548" s="330" t="s">
        <v>408</v>
      </c>
      <c r="M1548" s="329" t="s">
        <v>410</v>
      </c>
      <c r="N1548" s="329" t="s">
        <v>7890</v>
      </c>
    </row>
    <row r="1549" spans="1:14">
      <c r="A1549" s="372">
        <v>11547</v>
      </c>
      <c r="B1549" s="336" t="s">
        <v>7884</v>
      </c>
      <c r="C1549" s="336" t="s">
        <v>7885</v>
      </c>
      <c r="D1549" s="331" t="s">
        <v>7886</v>
      </c>
      <c r="E1549" s="331" t="s">
        <v>7887</v>
      </c>
      <c r="F1549" s="331" t="s">
        <v>7888</v>
      </c>
      <c r="G1549" s="331" t="s">
        <v>30</v>
      </c>
      <c r="H1549" s="331" t="s">
        <v>654</v>
      </c>
      <c r="I1549" s="329" t="s">
        <v>7889</v>
      </c>
      <c r="J1549" s="329">
        <v>96</v>
      </c>
      <c r="K1549" s="330" t="s">
        <v>257</v>
      </c>
      <c r="L1549" s="330" t="s">
        <v>408</v>
      </c>
      <c r="M1549" s="329" t="s">
        <v>410</v>
      </c>
      <c r="N1549" s="329" t="s">
        <v>7890</v>
      </c>
    </row>
    <row r="1550" spans="1:14">
      <c r="A1550" s="372">
        <v>11548</v>
      </c>
      <c r="B1550" s="336" t="s">
        <v>3822</v>
      </c>
      <c r="C1550" s="336" t="s">
        <v>3823</v>
      </c>
      <c r="D1550" s="331" t="s">
        <v>1362</v>
      </c>
      <c r="E1550" s="331" t="s">
        <v>3794</v>
      </c>
      <c r="F1550" s="331" t="s">
        <v>7893</v>
      </c>
      <c r="G1550" s="331" t="s">
        <v>142</v>
      </c>
      <c r="H1550" s="331" t="s">
        <v>7894</v>
      </c>
      <c r="I1550" s="329" t="s">
        <v>7895</v>
      </c>
      <c r="J1550" s="329" t="s">
        <v>207</v>
      </c>
      <c r="K1550" s="330" t="s">
        <v>212</v>
      </c>
      <c r="L1550" s="330" t="s">
        <v>299</v>
      </c>
      <c r="M1550" s="329" t="s">
        <v>444</v>
      </c>
      <c r="N1550" s="329" t="s">
        <v>7896</v>
      </c>
    </row>
    <row r="1551" spans="1:14">
      <c r="A1551" s="372">
        <v>11549</v>
      </c>
      <c r="B1551" s="336" t="s">
        <v>3822</v>
      </c>
      <c r="C1551" s="336" t="s">
        <v>3823</v>
      </c>
      <c r="D1551" s="331" t="s">
        <v>1362</v>
      </c>
      <c r="E1551" s="331" t="s">
        <v>3794</v>
      </c>
      <c r="F1551" s="331" t="s">
        <v>7893</v>
      </c>
      <c r="G1551" s="331" t="s">
        <v>146</v>
      </c>
      <c r="H1551" s="331" t="s">
        <v>7897</v>
      </c>
      <c r="I1551" s="329" t="s">
        <v>7898</v>
      </c>
      <c r="J1551" s="329">
        <v>5</v>
      </c>
      <c r="K1551" s="330" t="s">
        <v>212</v>
      </c>
      <c r="L1551" s="330" t="s">
        <v>299</v>
      </c>
      <c r="M1551" s="329" t="s">
        <v>444</v>
      </c>
      <c r="N1551" s="329" t="s">
        <v>7896</v>
      </c>
    </row>
    <row r="1552" spans="1:14">
      <c r="A1552" s="372">
        <v>11550</v>
      </c>
      <c r="B1552" s="336" t="s">
        <v>3822</v>
      </c>
      <c r="C1552" s="336" t="s">
        <v>3823</v>
      </c>
      <c r="D1552" s="331" t="s">
        <v>1362</v>
      </c>
      <c r="E1552" s="331" t="s">
        <v>3794</v>
      </c>
      <c r="F1552" s="331" t="s">
        <v>7893</v>
      </c>
      <c r="G1552" s="331" t="s">
        <v>30</v>
      </c>
      <c r="H1552" s="331" t="s">
        <v>7897</v>
      </c>
      <c r="I1552" s="329" t="s">
        <v>7898</v>
      </c>
      <c r="J1552" s="329">
        <v>100</v>
      </c>
      <c r="K1552" s="330" t="s">
        <v>212</v>
      </c>
      <c r="L1552" s="330" t="s">
        <v>299</v>
      </c>
      <c r="M1552" s="329" t="s">
        <v>444</v>
      </c>
      <c r="N1552" s="329" t="s">
        <v>7896</v>
      </c>
    </row>
    <row r="1553" spans="1:14">
      <c r="A1553" s="372">
        <v>11551</v>
      </c>
      <c r="B1553" s="336" t="s">
        <v>310</v>
      </c>
      <c r="C1553" s="336" t="s">
        <v>3907</v>
      </c>
      <c r="D1553" s="331" t="s">
        <v>436</v>
      </c>
      <c r="E1553" s="331" t="s">
        <v>4150</v>
      </c>
      <c r="F1553" s="331" t="s">
        <v>7899</v>
      </c>
      <c r="G1553" s="331" t="s">
        <v>142</v>
      </c>
      <c r="H1553" s="331" t="s">
        <v>1008</v>
      </c>
      <c r="I1553" s="329" t="s">
        <v>7900</v>
      </c>
      <c r="J1553" s="329" t="s">
        <v>207</v>
      </c>
      <c r="K1553" s="330" t="s">
        <v>217</v>
      </c>
      <c r="L1553" s="330" t="s">
        <v>310</v>
      </c>
      <c r="M1553" s="329" t="s">
        <v>436</v>
      </c>
      <c r="N1553" s="329" t="s">
        <v>7901</v>
      </c>
    </row>
    <row r="1554" spans="1:14">
      <c r="A1554" s="372">
        <v>11552</v>
      </c>
      <c r="B1554" s="336" t="s">
        <v>310</v>
      </c>
      <c r="C1554" s="336" t="s">
        <v>3907</v>
      </c>
      <c r="D1554" s="331" t="s">
        <v>436</v>
      </c>
      <c r="E1554" s="331" t="s">
        <v>4150</v>
      </c>
      <c r="F1554" s="331" t="s">
        <v>7899</v>
      </c>
      <c r="G1554" s="331" t="s">
        <v>146</v>
      </c>
      <c r="H1554" s="331" t="s">
        <v>1008</v>
      </c>
      <c r="I1554" s="329" t="s">
        <v>7902</v>
      </c>
      <c r="J1554" s="329">
        <v>100</v>
      </c>
      <c r="K1554" s="330" t="s">
        <v>217</v>
      </c>
      <c r="L1554" s="330" t="s">
        <v>310</v>
      </c>
      <c r="M1554" s="329" t="s">
        <v>436</v>
      </c>
      <c r="N1554" s="329" t="s">
        <v>7901</v>
      </c>
    </row>
    <row r="1555" spans="1:14">
      <c r="A1555" s="372">
        <v>11553</v>
      </c>
      <c r="B1555" s="336" t="s">
        <v>310</v>
      </c>
      <c r="C1555" s="336" t="s">
        <v>3907</v>
      </c>
      <c r="D1555" s="331" t="s">
        <v>436</v>
      </c>
      <c r="E1555" s="331" t="s">
        <v>4150</v>
      </c>
      <c r="F1555" s="331" t="s">
        <v>7899</v>
      </c>
      <c r="G1555" s="331" t="s">
        <v>30</v>
      </c>
      <c r="H1555" s="331" t="s">
        <v>1008</v>
      </c>
      <c r="I1555" s="329" t="s">
        <v>7903</v>
      </c>
      <c r="J1555" s="329">
        <v>100</v>
      </c>
      <c r="K1555" s="330" t="s">
        <v>217</v>
      </c>
      <c r="L1555" s="330" t="s">
        <v>310</v>
      </c>
      <c r="M1555" s="329" t="s">
        <v>436</v>
      </c>
      <c r="N1555" s="329" t="s">
        <v>7901</v>
      </c>
    </row>
    <row r="1556" spans="1:14">
      <c r="A1556" s="372">
        <v>11554</v>
      </c>
      <c r="B1556" s="336" t="s">
        <v>2832</v>
      </c>
      <c r="C1556" s="336" t="s">
        <v>2833</v>
      </c>
      <c r="D1556" s="331" t="s">
        <v>2834</v>
      </c>
      <c r="E1556" s="331" t="s">
        <v>7904</v>
      </c>
      <c r="F1556" s="331" t="s">
        <v>7905</v>
      </c>
      <c r="G1556" s="331" t="s">
        <v>21</v>
      </c>
      <c r="H1556" s="331" t="s">
        <v>1845</v>
      </c>
      <c r="I1556" s="329" t="s">
        <v>7906</v>
      </c>
      <c r="J1556" s="329" t="s">
        <v>207</v>
      </c>
      <c r="K1556" s="330" t="s">
        <v>262</v>
      </c>
      <c r="L1556" s="330" t="s">
        <v>358</v>
      </c>
      <c r="M1556" s="329" t="s">
        <v>458</v>
      </c>
      <c r="N1556" s="329" t="s">
        <v>7907</v>
      </c>
    </row>
    <row r="1557" spans="1:14">
      <c r="A1557" s="372">
        <v>11555</v>
      </c>
      <c r="B1557" s="336" t="s">
        <v>2832</v>
      </c>
      <c r="C1557" s="336" t="s">
        <v>2833</v>
      </c>
      <c r="D1557" s="331" t="s">
        <v>2834</v>
      </c>
      <c r="E1557" s="331" t="s">
        <v>7904</v>
      </c>
      <c r="F1557" s="331" t="s">
        <v>7905</v>
      </c>
      <c r="G1557" s="331" t="s">
        <v>142</v>
      </c>
      <c r="H1557" s="331" t="s">
        <v>539</v>
      </c>
      <c r="I1557" s="329" t="s">
        <v>7908</v>
      </c>
      <c r="J1557" s="329" t="s">
        <v>207</v>
      </c>
      <c r="K1557" s="330" t="s">
        <v>262</v>
      </c>
      <c r="L1557" s="330" t="s">
        <v>358</v>
      </c>
      <c r="M1557" s="329" t="s">
        <v>458</v>
      </c>
      <c r="N1557" s="329" t="s">
        <v>7909</v>
      </c>
    </row>
    <row r="1558" spans="1:14">
      <c r="A1558" s="372">
        <v>11556</v>
      </c>
      <c r="B1558" s="336" t="s">
        <v>2832</v>
      </c>
      <c r="C1558" s="336" t="s">
        <v>2833</v>
      </c>
      <c r="D1558" s="331" t="s">
        <v>2834</v>
      </c>
      <c r="E1558" s="331" t="s">
        <v>7904</v>
      </c>
      <c r="F1558" s="331" t="s">
        <v>7905</v>
      </c>
      <c r="G1558" s="331" t="s">
        <v>146</v>
      </c>
      <c r="H1558" s="331" t="s">
        <v>539</v>
      </c>
      <c r="I1558" s="329" t="s">
        <v>7910</v>
      </c>
      <c r="J1558" s="329">
        <v>150</v>
      </c>
      <c r="K1558" s="330" t="s">
        <v>262</v>
      </c>
      <c r="L1558" s="330" t="s">
        <v>358</v>
      </c>
      <c r="M1558" s="329" t="s">
        <v>458</v>
      </c>
      <c r="N1558" s="329" t="s">
        <v>7907</v>
      </c>
    </row>
    <row r="1559" spans="1:14">
      <c r="A1559" s="372">
        <v>11557</v>
      </c>
      <c r="B1559" s="336" t="s">
        <v>2832</v>
      </c>
      <c r="C1559" s="336" t="s">
        <v>2833</v>
      </c>
      <c r="D1559" s="331" t="s">
        <v>2834</v>
      </c>
      <c r="E1559" s="331" t="s">
        <v>7904</v>
      </c>
      <c r="F1559" s="331" t="s">
        <v>7905</v>
      </c>
      <c r="G1559" s="331" t="s">
        <v>24</v>
      </c>
      <c r="H1559" s="331" t="s">
        <v>1895</v>
      </c>
      <c r="I1559" s="329" t="s">
        <v>7911</v>
      </c>
      <c r="J1559" s="329" t="s">
        <v>207</v>
      </c>
      <c r="K1559" s="330" t="s">
        <v>262</v>
      </c>
      <c r="L1559" s="330" t="s">
        <v>358</v>
      </c>
      <c r="M1559" s="329" t="s">
        <v>458</v>
      </c>
      <c r="N1559" s="329" t="s">
        <v>1846</v>
      </c>
    </row>
    <row r="1560" spans="1:14">
      <c r="A1560" s="372">
        <v>11558</v>
      </c>
      <c r="B1560" s="336" t="s">
        <v>2832</v>
      </c>
      <c r="C1560" s="336" t="s">
        <v>2833</v>
      </c>
      <c r="D1560" s="331" t="s">
        <v>2834</v>
      </c>
      <c r="E1560" s="331" t="s">
        <v>7904</v>
      </c>
      <c r="F1560" s="331" t="s">
        <v>7905</v>
      </c>
      <c r="G1560" s="331" t="s">
        <v>30</v>
      </c>
      <c r="H1560" s="331" t="s">
        <v>539</v>
      </c>
      <c r="I1560" s="329" t="s">
        <v>7908</v>
      </c>
      <c r="J1560" s="329">
        <v>150</v>
      </c>
      <c r="K1560" s="330" t="s">
        <v>262</v>
      </c>
      <c r="L1560" s="330" t="s">
        <v>358</v>
      </c>
      <c r="M1560" s="329" t="s">
        <v>458</v>
      </c>
      <c r="N1560" s="329" t="s">
        <v>7907</v>
      </c>
    </row>
    <row r="1561" spans="1:14">
      <c r="A1561" s="372">
        <v>11559</v>
      </c>
      <c r="B1561" s="336" t="s">
        <v>7912</v>
      </c>
      <c r="C1561" s="336" t="s">
        <v>7913</v>
      </c>
      <c r="D1561" s="331" t="s">
        <v>1377</v>
      </c>
      <c r="E1561" s="331" t="s">
        <v>7914</v>
      </c>
      <c r="F1561" s="331" t="s">
        <v>7915</v>
      </c>
      <c r="G1561" s="331" t="s">
        <v>142</v>
      </c>
      <c r="H1561" s="331" t="s">
        <v>992</v>
      </c>
      <c r="I1561" s="329" t="s">
        <v>7916</v>
      </c>
      <c r="J1561" s="329" t="s">
        <v>207</v>
      </c>
      <c r="K1561" s="330" t="s">
        <v>262</v>
      </c>
      <c r="L1561" s="330" t="s">
        <v>358</v>
      </c>
      <c r="M1561" s="329" t="s">
        <v>1377</v>
      </c>
      <c r="N1561" s="329" t="s">
        <v>7914</v>
      </c>
    </row>
    <row r="1562" spans="1:14">
      <c r="A1562" s="372">
        <v>11560</v>
      </c>
      <c r="B1562" s="336" t="s">
        <v>7912</v>
      </c>
      <c r="C1562" s="336" t="s">
        <v>7913</v>
      </c>
      <c r="D1562" s="331" t="s">
        <v>1377</v>
      </c>
      <c r="E1562" s="331" t="s">
        <v>7914</v>
      </c>
      <c r="F1562" s="331" t="s">
        <v>7915</v>
      </c>
      <c r="G1562" s="331" t="s">
        <v>146</v>
      </c>
      <c r="H1562" s="331" t="s">
        <v>992</v>
      </c>
      <c r="I1562" s="329" t="s">
        <v>7916</v>
      </c>
      <c r="J1562" s="329">
        <v>100</v>
      </c>
      <c r="K1562" s="330" t="s">
        <v>262</v>
      </c>
      <c r="L1562" s="330" t="s">
        <v>358</v>
      </c>
      <c r="M1562" s="329" t="s">
        <v>1377</v>
      </c>
      <c r="N1562" s="329" t="s">
        <v>7914</v>
      </c>
    </row>
    <row r="1563" spans="1:14">
      <c r="A1563" s="372">
        <v>11561</v>
      </c>
      <c r="B1563" s="336" t="s">
        <v>7912</v>
      </c>
      <c r="C1563" s="336" t="s">
        <v>7913</v>
      </c>
      <c r="D1563" s="331" t="s">
        <v>1377</v>
      </c>
      <c r="E1563" s="331" t="s">
        <v>7914</v>
      </c>
      <c r="F1563" s="331" t="s">
        <v>7915</v>
      </c>
      <c r="G1563" s="331" t="s">
        <v>30</v>
      </c>
      <c r="H1563" s="331" t="s">
        <v>992</v>
      </c>
      <c r="I1563" s="329" t="s">
        <v>7916</v>
      </c>
      <c r="J1563" s="329">
        <v>100</v>
      </c>
      <c r="K1563" s="330" t="s">
        <v>262</v>
      </c>
      <c r="L1563" s="330" t="s">
        <v>358</v>
      </c>
      <c r="M1563" s="329" t="s">
        <v>1377</v>
      </c>
      <c r="N1563" s="329" t="s">
        <v>7914</v>
      </c>
    </row>
    <row r="1564" spans="1:14">
      <c r="A1564" s="372">
        <v>11562</v>
      </c>
      <c r="B1564" s="336" t="s">
        <v>4135</v>
      </c>
      <c r="C1564" s="336" t="s">
        <v>4136</v>
      </c>
      <c r="D1564" s="331" t="s">
        <v>713</v>
      </c>
      <c r="E1564" s="331" t="s">
        <v>2186</v>
      </c>
      <c r="F1564" s="331" t="s">
        <v>7917</v>
      </c>
      <c r="G1564" s="331" t="s">
        <v>142</v>
      </c>
      <c r="H1564" s="331" t="s">
        <v>1034</v>
      </c>
      <c r="I1564" s="329" t="s">
        <v>7918</v>
      </c>
      <c r="J1564" s="329" t="s">
        <v>207</v>
      </c>
      <c r="K1564" s="330" t="s">
        <v>287</v>
      </c>
      <c r="L1564" s="330" t="s">
        <v>288</v>
      </c>
      <c r="M1564" s="329" t="s">
        <v>713</v>
      </c>
      <c r="N1564" s="329" t="s">
        <v>7919</v>
      </c>
    </row>
    <row r="1565" spans="1:14">
      <c r="A1565" s="372">
        <v>11563</v>
      </c>
      <c r="B1565" s="336" t="s">
        <v>4135</v>
      </c>
      <c r="C1565" s="336" t="s">
        <v>4136</v>
      </c>
      <c r="D1565" s="331" t="s">
        <v>713</v>
      </c>
      <c r="E1565" s="331" t="s">
        <v>2186</v>
      </c>
      <c r="F1565" s="331" t="s">
        <v>7917</v>
      </c>
      <c r="G1565" s="331" t="s">
        <v>146</v>
      </c>
      <c r="H1565" s="331" t="s">
        <v>1034</v>
      </c>
      <c r="I1565" s="329" t="s">
        <v>7918</v>
      </c>
      <c r="J1565" s="329">
        <v>66</v>
      </c>
      <c r="K1565" s="330" t="s">
        <v>287</v>
      </c>
      <c r="L1565" s="330" t="s">
        <v>288</v>
      </c>
      <c r="M1565" s="329" t="s">
        <v>713</v>
      </c>
      <c r="N1565" s="329" t="s">
        <v>7919</v>
      </c>
    </row>
    <row r="1566" spans="1:14">
      <c r="A1566" s="372">
        <v>11564</v>
      </c>
      <c r="B1566" s="336" t="s">
        <v>4135</v>
      </c>
      <c r="C1566" s="336" t="s">
        <v>4136</v>
      </c>
      <c r="D1566" s="331" t="s">
        <v>713</v>
      </c>
      <c r="E1566" s="331" t="s">
        <v>2186</v>
      </c>
      <c r="F1566" s="331" t="s">
        <v>7917</v>
      </c>
      <c r="G1566" s="331" t="s">
        <v>30</v>
      </c>
      <c r="H1566" s="331" t="s">
        <v>1034</v>
      </c>
      <c r="I1566" s="329" t="s">
        <v>7918</v>
      </c>
      <c r="J1566" s="329">
        <v>66</v>
      </c>
      <c r="K1566" s="330" t="s">
        <v>287</v>
      </c>
      <c r="L1566" s="330" t="s">
        <v>288</v>
      </c>
      <c r="M1566" s="329" t="s">
        <v>713</v>
      </c>
      <c r="N1566" s="329" t="s">
        <v>7919</v>
      </c>
    </row>
    <row r="1567" spans="1:14">
      <c r="A1567" s="372">
        <v>11565</v>
      </c>
      <c r="B1567" s="336" t="s">
        <v>7920</v>
      </c>
      <c r="C1567" s="336" t="s">
        <v>7921</v>
      </c>
      <c r="D1567" s="331" t="s">
        <v>455</v>
      </c>
      <c r="E1567" s="331" t="s">
        <v>7922</v>
      </c>
      <c r="F1567" s="331" t="s">
        <v>7923</v>
      </c>
      <c r="G1567" s="331" t="s">
        <v>20</v>
      </c>
      <c r="H1567" s="331" t="s">
        <v>1608</v>
      </c>
      <c r="I1567" s="329" t="s">
        <v>7924</v>
      </c>
      <c r="J1567" s="329" t="s">
        <v>207</v>
      </c>
      <c r="K1567" s="330" t="s">
        <v>257</v>
      </c>
      <c r="L1567" s="330" t="s">
        <v>258</v>
      </c>
      <c r="M1567" s="329" t="s">
        <v>1414</v>
      </c>
      <c r="N1567" s="329" t="s">
        <v>7925</v>
      </c>
    </row>
    <row r="1568" spans="1:14">
      <c r="A1568" s="372">
        <v>11566</v>
      </c>
      <c r="B1568" s="336" t="s">
        <v>2325</v>
      </c>
      <c r="C1568" s="336" t="s">
        <v>2326</v>
      </c>
      <c r="D1568" s="331" t="s">
        <v>430</v>
      </c>
      <c r="E1568" s="331" t="s">
        <v>2327</v>
      </c>
      <c r="F1568" s="331" t="s">
        <v>7926</v>
      </c>
      <c r="G1568" s="331" t="s">
        <v>20</v>
      </c>
      <c r="H1568" s="331" t="s">
        <v>1609</v>
      </c>
      <c r="I1568" s="329" t="s">
        <v>7927</v>
      </c>
      <c r="J1568" s="329" t="s">
        <v>207</v>
      </c>
      <c r="K1568" s="330" t="s">
        <v>212</v>
      </c>
      <c r="L1568" s="330" t="s">
        <v>325</v>
      </c>
      <c r="M1568" s="329" t="s">
        <v>735</v>
      </c>
      <c r="N1568" s="329" t="s">
        <v>7928</v>
      </c>
    </row>
    <row r="1569" spans="1:14">
      <c r="A1569" s="372">
        <v>11567</v>
      </c>
      <c r="B1569" s="336" t="s">
        <v>7929</v>
      </c>
      <c r="C1569" s="336" t="s">
        <v>7930</v>
      </c>
      <c r="D1569" s="331" t="s">
        <v>1102</v>
      </c>
      <c r="E1569" s="331" t="s">
        <v>7931</v>
      </c>
      <c r="F1569" s="331" t="s">
        <v>7932</v>
      </c>
      <c r="G1569" s="331" t="s">
        <v>20</v>
      </c>
      <c r="H1569" s="331" t="s">
        <v>2162</v>
      </c>
      <c r="I1569" s="329" t="s">
        <v>7933</v>
      </c>
      <c r="J1569" s="329" t="s">
        <v>207</v>
      </c>
      <c r="K1569" s="330" t="s">
        <v>212</v>
      </c>
      <c r="L1569" s="330" t="s">
        <v>325</v>
      </c>
      <c r="M1569" s="329" t="s">
        <v>1102</v>
      </c>
      <c r="N1569" s="329" t="s">
        <v>7931</v>
      </c>
    </row>
    <row r="1570" spans="1:14">
      <c r="A1570" s="372">
        <v>11568</v>
      </c>
      <c r="B1570" s="336" t="s">
        <v>7934</v>
      </c>
      <c r="C1570" s="336" t="s">
        <v>7935</v>
      </c>
      <c r="D1570" s="331" t="s">
        <v>2204</v>
      </c>
      <c r="E1570" s="331" t="s">
        <v>7936</v>
      </c>
      <c r="F1570" s="331" t="s">
        <v>7937</v>
      </c>
      <c r="G1570" s="331" t="s">
        <v>20</v>
      </c>
      <c r="H1570" s="331" t="s">
        <v>2203</v>
      </c>
      <c r="I1570" s="329" t="s">
        <v>7938</v>
      </c>
      <c r="J1570" s="329" t="s">
        <v>207</v>
      </c>
      <c r="K1570" s="330" t="s">
        <v>212</v>
      </c>
      <c r="L1570" s="330" t="s">
        <v>325</v>
      </c>
      <c r="M1570" s="329" t="s">
        <v>2204</v>
      </c>
      <c r="N1570" s="329" t="s">
        <v>7936</v>
      </c>
    </row>
    <row r="1571" spans="1:14">
      <c r="A1571" s="372">
        <v>11569</v>
      </c>
      <c r="B1571" s="336" t="s">
        <v>4452</v>
      </c>
      <c r="C1571" s="336" t="s">
        <v>7939</v>
      </c>
      <c r="D1571" s="331" t="s">
        <v>230</v>
      </c>
      <c r="E1571" s="331" t="s">
        <v>7940</v>
      </c>
      <c r="F1571" s="331" t="s">
        <v>7941</v>
      </c>
      <c r="G1571" s="331" t="s">
        <v>20</v>
      </c>
      <c r="H1571" s="331" t="s">
        <v>1610</v>
      </c>
      <c r="I1571" s="329" t="s">
        <v>7942</v>
      </c>
      <c r="J1571" s="329" t="s">
        <v>207</v>
      </c>
      <c r="K1571" s="330" t="s">
        <v>212</v>
      </c>
      <c r="L1571" s="330" t="s">
        <v>220</v>
      </c>
      <c r="M1571" s="329" t="s">
        <v>230</v>
      </c>
      <c r="N1571" s="329" t="s">
        <v>7943</v>
      </c>
    </row>
    <row r="1572" spans="1:14">
      <c r="A1572" s="372">
        <v>11570</v>
      </c>
      <c r="B1572" s="336" t="s">
        <v>2375</v>
      </c>
      <c r="C1572" s="336" t="s">
        <v>2376</v>
      </c>
      <c r="D1572" s="331" t="s">
        <v>326</v>
      </c>
      <c r="E1572" s="331" t="s">
        <v>2377</v>
      </c>
      <c r="F1572" s="331" t="s">
        <v>7944</v>
      </c>
      <c r="G1572" s="331" t="s">
        <v>20</v>
      </c>
      <c r="H1572" s="331" t="s">
        <v>1611</v>
      </c>
      <c r="I1572" s="329" t="s">
        <v>7945</v>
      </c>
      <c r="J1572" s="329" t="s">
        <v>207</v>
      </c>
      <c r="K1572" s="330" t="s">
        <v>212</v>
      </c>
      <c r="L1572" s="330" t="s">
        <v>220</v>
      </c>
      <c r="M1572" s="329" t="s">
        <v>426</v>
      </c>
      <c r="N1572" s="329" t="s">
        <v>2380</v>
      </c>
    </row>
    <row r="1573" spans="1:14">
      <c r="A1573" s="372">
        <v>11571</v>
      </c>
      <c r="B1573" s="336" t="s">
        <v>7946</v>
      </c>
      <c r="C1573" s="336" t="s">
        <v>7947</v>
      </c>
      <c r="D1573" s="331" t="s">
        <v>228</v>
      </c>
      <c r="E1573" s="331" t="s">
        <v>7948</v>
      </c>
      <c r="F1573" s="331" t="s">
        <v>7949</v>
      </c>
      <c r="G1573" s="331" t="s">
        <v>20</v>
      </c>
      <c r="H1573" s="331" t="s">
        <v>1612</v>
      </c>
      <c r="I1573" s="329" t="s">
        <v>7950</v>
      </c>
      <c r="J1573" s="329" t="s">
        <v>207</v>
      </c>
      <c r="K1573" s="330" t="s">
        <v>212</v>
      </c>
      <c r="L1573" s="330" t="s">
        <v>220</v>
      </c>
      <c r="M1573" s="329" t="s">
        <v>228</v>
      </c>
      <c r="N1573" s="329" t="s">
        <v>2370</v>
      </c>
    </row>
    <row r="1574" spans="1:14">
      <c r="A1574" s="372">
        <v>11572</v>
      </c>
      <c r="B1574" s="336" t="s">
        <v>2381</v>
      </c>
      <c r="C1574" s="336" t="s">
        <v>2382</v>
      </c>
      <c r="D1574" s="331" t="s">
        <v>2383</v>
      </c>
      <c r="E1574" s="331" t="s">
        <v>2384</v>
      </c>
      <c r="F1574" s="331" t="s">
        <v>7951</v>
      </c>
      <c r="G1574" s="331" t="s">
        <v>20</v>
      </c>
      <c r="H1574" s="331" t="s">
        <v>1613</v>
      </c>
      <c r="I1574" s="329" t="s">
        <v>7952</v>
      </c>
      <c r="J1574" s="329" t="s">
        <v>207</v>
      </c>
      <c r="K1574" s="330" t="s">
        <v>212</v>
      </c>
      <c r="L1574" s="330" t="s">
        <v>220</v>
      </c>
      <c r="M1574" s="329" t="s">
        <v>234</v>
      </c>
      <c r="N1574" s="329" t="s">
        <v>2639</v>
      </c>
    </row>
    <row r="1575" spans="1:14">
      <c r="A1575" s="372">
        <v>11573</v>
      </c>
      <c r="B1575" s="336" t="s">
        <v>7953</v>
      </c>
      <c r="C1575" s="336" t="s">
        <v>7954</v>
      </c>
      <c r="D1575" s="331" t="s">
        <v>233</v>
      </c>
      <c r="E1575" s="331" t="s">
        <v>7955</v>
      </c>
      <c r="F1575" s="331" t="s">
        <v>7956</v>
      </c>
      <c r="G1575" s="331" t="s">
        <v>20</v>
      </c>
      <c r="H1575" s="331" t="s">
        <v>1614</v>
      </c>
      <c r="I1575" s="329" t="s">
        <v>7957</v>
      </c>
      <c r="J1575" s="329" t="s">
        <v>207</v>
      </c>
      <c r="K1575" s="330" t="s">
        <v>212</v>
      </c>
      <c r="L1575" s="330" t="s">
        <v>220</v>
      </c>
      <c r="M1575" s="329" t="s">
        <v>250</v>
      </c>
      <c r="N1575" s="329" t="s">
        <v>7958</v>
      </c>
    </row>
    <row r="1576" spans="1:14">
      <c r="A1576" s="372">
        <v>11574</v>
      </c>
      <c r="B1576" s="336" t="s">
        <v>7953</v>
      </c>
      <c r="C1576" s="336" t="s">
        <v>7954</v>
      </c>
      <c r="D1576" s="331" t="s">
        <v>233</v>
      </c>
      <c r="E1576" s="331" t="s">
        <v>7955</v>
      </c>
      <c r="F1576" s="331" t="s">
        <v>7956</v>
      </c>
      <c r="G1576" s="331" t="s">
        <v>24</v>
      </c>
      <c r="H1576" s="331" t="s">
        <v>1614</v>
      </c>
      <c r="I1576" s="329" t="s">
        <v>7957</v>
      </c>
      <c r="J1576" s="329" t="s">
        <v>207</v>
      </c>
      <c r="K1576" s="330" t="s">
        <v>212</v>
      </c>
      <c r="L1576" s="330" t="s">
        <v>220</v>
      </c>
      <c r="M1576" s="329" t="s">
        <v>250</v>
      </c>
      <c r="N1576" s="329" t="s">
        <v>7958</v>
      </c>
    </row>
    <row r="1577" spans="1:14">
      <c r="A1577" s="372">
        <v>11575</v>
      </c>
      <c r="B1577" s="336" t="s">
        <v>2445</v>
      </c>
      <c r="C1577" s="336" t="s">
        <v>4459</v>
      </c>
      <c r="D1577" s="331" t="s">
        <v>222</v>
      </c>
      <c r="E1577" s="331" t="s">
        <v>7959</v>
      </c>
      <c r="F1577" s="331" t="s">
        <v>7960</v>
      </c>
      <c r="G1577" s="331" t="s">
        <v>24</v>
      </c>
      <c r="H1577" s="331" t="s">
        <v>1896</v>
      </c>
      <c r="I1577" s="329" t="s">
        <v>7961</v>
      </c>
      <c r="J1577" s="329" t="s">
        <v>207</v>
      </c>
      <c r="K1577" s="330" t="s">
        <v>212</v>
      </c>
      <c r="L1577" s="330" t="s">
        <v>220</v>
      </c>
      <c r="M1577" s="329" t="s">
        <v>222</v>
      </c>
      <c r="N1577" s="329" t="s">
        <v>7962</v>
      </c>
    </row>
    <row r="1578" spans="1:14">
      <c r="A1578" s="372">
        <v>11576</v>
      </c>
      <c r="B1578" s="336" t="s">
        <v>1615</v>
      </c>
      <c r="C1578" s="336" t="s">
        <v>13312</v>
      </c>
      <c r="D1578" s="331" t="s">
        <v>230</v>
      </c>
      <c r="E1578" s="331" t="s">
        <v>7963</v>
      </c>
      <c r="F1578" s="331" t="s">
        <v>7964</v>
      </c>
      <c r="G1578" s="331" t="s">
        <v>20</v>
      </c>
      <c r="H1578" s="331" t="s">
        <v>1615</v>
      </c>
      <c r="I1578" s="329" t="s">
        <v>7965</v>
      </c>
      <c r="J1578" s="329" t="s">
        <v>207</v>
      </c>
      <c r="K1578" s="330" t="s">
        <v>212</v>
      </c>
      <c r="L1578" s="330" t="s">
        <v>220</v>
      </c>
      <c r="M1578" s="329" t="s">
        <v>230</v>
      </c>
      <c r="N1578" s="329" t="s">
        <v>1616</v>
      </c>
    </row>
    <row r="1579" spans="1:14">
      <c r="A1579" s="372">
        <v>11577</v>
      </c>
      <c r="B1579" s="336" t="s">
        <v>7966</v>
      </c>
      <c r="C1579" s="336" t="s">
        <v>7967</v>
      </c>
      <c r="D1579" s="331" t="s">
        <v>231</v>
      </c>
      <c r="E1579" s="331" t="s">
        <v>7968</v>
      </c>
      <c r="F1579" s="331" t="s">
        <v>7969</v>
      </c>
      <c r="G1579" s="331" t="s">
        <v>20</v>
      </c>
      <c r="H1579" s="331" t="s">
        <v>1617</v>
      </c>
      <c r="I1579" s="329" t="s">
        <v>7970</v>
      </c>
      <c r="J1579" s="329" t="s">
        <v>207</v>
      </c>
      <c r="K1579" s="330" t="s">
        <v>212</v>
      </c>
      <c r="L1579" s="330" t="s">
        <v>220</v>
      </c>
      <c r="M1579" s="329" t="s">
        <v>231</v>
      </c>
      <c r="N1579" s="329" t="s">
        <v>7968</v>
      </c>
    </row>
    <row r="1580" spans="1:14">
      <c r="A1580" s="372">
        <v>11578</v>
      </c>
      <c r="B1580" s="336" t="s">
        <v>7971</v>
      </c>
      <c r="C1580" s="336" t="s">
        <v>7972</v>
      </c>
      <c r="D1580" s="331" t="s">
        <v>473</v>
      </c>
      <c r="E1580" s="331" t="s">
        <v>7973</v>
      </c>
      <c r="F1580" s="331" t="s">
        <v>7974</v>
      </c>
      <c r="G1580" s="331" t="s">
        <v>20</v>
      </c>
      <c r="H1580" s="331" t="s">
        <v>1618</v>
      </c>
      <c r="I1580" s="329" t="s">
        <v>7975</v>
      </c>
      <c r="J1580" s="329" t="s">
        <v>207</v>
      </c>
      <c r="K1580" s="330" t="s">
        <v>212</v>
      </c>
      <c r="L1580" s="330" t="s">
        <v>220</v>
      </c>
      <c r="M1580" s="329" t="s">
        <v>233</v>
      </c>
      <c r="N1580" s="329" t="s">
        <v>7976</v>
      </c>
    </row>
    <row r="1581" spans="1:14">
      <c r="A1581" s="372">
        <v>11579</v>
      </c>
      <c r="B1581" s="336" t="s">
        <v>7731</v>
      </c>
      <c r="C1581" s="336" t="s">
        <v>7732</v>
      </c>
      <c r="D1581" s="331" t="s">
        <v>230</v>
      </c>
      <c r="E1581" s="331" t="s">
        <v>2614</v>
      </c>
      <c r="F1581" s="331" t="s">
        <v>7977</v>
      </c>
      <c r="G1581" s="331" t="s">
        <v>20</v>
      </c>
      <c r="H1581" s="331" t="s">
        <v>1619</v>
      </c>
      <c r="I1581" s="329" t="s">
        <v>7978</v>
      </c>
      <c r="J1581" s="329" t="s">
        <v>207</v>
      </c>
      <c r="K1581" s="330" t="s">
        <v>212</v>
      </c>
      <c r="L1581" s="330" t="s">
        <v>220</v>
      </c>
      <c r="M1581" s="329" t="s">
        <v>230</v>
      </c>
      <c r="N1581" s="329" t="s">
        <v>7979</v>
      </c>
    </row>
    <row r="1582" spans="1:14">
      <c r="A1582" s="372">
        <v>11580</v>
      </c>
      <c r="B1582" s="336" t="s">
        <v>7731</v>
      </c>
      <c r="C1582" s="336" t="s">
        <v>7732</v>
      </c>
      <c r="D1582" s="331" t="s">
        <v>230</v>
      </c>
      <c r="E1582" s="331" t="s">
        <v>2614</v>
      </c>
      <c r="F1582" s="331" t="s">
        <v>7977</v>
      </c>
      <c r="G1582" s="331" t="s">
        <v>20</v>
      </c>
      <c r="H1582" s="331" t="s">
        <v>1619</v>
      </c>
      <c r="I1582" s="329" t="s">
        <v>7978</v>
      </c>
      <c r="J1582" s="329" t="s">
        <v>207</v>
      </c>
      <c r="K1582" s="330" t="s">
        <v>212</v>
      </c>
      <c r="L1582" s="330" t="s">
        <v>220</v>
      </c>
      <c r="M1582" s="329" t="s">
        <v>230</v>
      </c>
      <c r="N1582" s="329" t="s">
        <v>7979</v>
      </c>
    </row>
    <row r="1583" spans="1:14">
      <c r="A1583" s="372">
        <v>11581</v>
      </c>
      <c r="B1583" s="336" t="s">
        <v>7980</v>
      </c>
      <c r="C1583" s="336" t="s">
        <v>7981</v>
      </c>
      <c r="D1583" s="331" t="s">
        <v>222</v>
      </c>
      <c r="E1583" s="331" t="s">
        <v>7982</v>
      </c>
      <c r="F1583" s="331" t="s">
        <v>7983</v>
      </c>
      <c r="G1583" s="331" t="s">
        <v>20</v>
      </c>
      <c r="H1583" s="331" t="s">
        <v>1620</v>
      </c>
      <c r="I1583" s="329" t="s">
        <v>7984</v>
      </c>
      <c r="J1583" s="329" t="s">
        <v>207</v>
      </c>
      <c r="K1583" s="330" t="s">
        <v>212</v>
      </c>
      <c r="L1583" s="330" t="s">
        <v>220</v>
      </c>
      <c r="M1583" s="329" t="s">
        <v>222</v>
      </c>
      <c r="N1583" s="329" t="s">
        <v>7985</v>
      </c>
    </row>
    <row r="1584" spans="1:14" ht="24.75" customHeight="1">
      <c r="A1584" s="372">
        <v>11582</v>
      </c>
      <c r="B1584" s="336" t="s">
        <v>7986</v>
      </c>
      <c r="C1584" s="336" t="s">
        <v>7987</v>
      </c>
      <c r="D1584" s="331" t="s">
        <v>481</v>
      </c>
      <c r="E1584" s="331" t="s">
        <v>7988</v>
      </c>
      <c r="F1584" s="331" t="s">
        <v>7989</v>
      </c>
      <c r="G1584" s="331" t="s">
        <v>20</v>
      </c>
      <c r="H1584" s="331" t="s">
        <v>1621</v>
      </c>
      <c r="I1584" s="329" t="s">
        <v>7990</v>
      </c>
      <c r="J1584" s="329" t="s">
        <v>207</v>
      </c>
      <c r="K1584" s="330" t="s">
        <v>212</v>
      </c>
      <c r="L1584" s="330" t="s">
        <v>220</v>
      </c>
      <c r="M1584" s="329" t="s">
        <v>481</v>
      </c>
      <c r="N1584" s="329" t="s">
        <v>7991</v>
      </c>
    </row>
    <row r="1585" spans="1:14">
      <c r="A1585" s="372">
        <v>11583</v>
      </c>
      <c r="B1585" s="336" t="s">
        <v>1428</v>
      </c>
      <c r="C1585" s="336" t="s">
        <v>2584</v>
      </c>
      <c r="D1585" s="331" t="s">
        <v>231</v>
      </c>
      <c r="E1585" s="331" t="s">
        <v>7992</v>
      </c>
      <c r="F1585" s="331" t="s">
        <v>7993</v>
      </c>
      <c r="G1585" s="331" t="s">
        <v>20</v>
      </c>
      <c r="H1585" s="331" t="s">
        <v>1622</v>
      </c>
      <c r="I1585" s="329" t="s">
        <v>7994</v>
      </c>
      <c r="J1585" s="329" t="s">
        <v>207</v>
      </c>
      <c r="K1585" s="330" t="s">
        <v>212</v>
      </c>
      <c r="L1585" s="330" t="s">
        <v>220</v>
      </c>
      <c r="M1585" s="329" t="s">
        <v>231</v>
      </c>
      <c r="N1585" s="329" t="s">
        <v>7995</v>
      </c>
    </row>
    <row r="1586" spans="1:14">
      <c r="A1586" s="372">
        <v>11584</v>
      </c>
      <c r="B1586" s="336" t="s">
        <v>7996</v>
      </c>
      <c r="C1586" s="336" t="s">
        <v>7997</v>
      </c>
      <c r="D1586" s="331" t="s">
        <v>231</v>
      </c>
      <c r="E1586" s="331" t="s">
        <v>7998</v>
      </c>
      <c r="F1586" s="331" t="s">
        <v>7999</v>
      </c>
      <c r="G1586" s="331" t="s">
        <v>20</v>
      </c>
      <c r="H1586" s="331" t="s">
        <v>1623</v>
      </c>
      <c r="I1586" s="329" t="s">
        <v>8000</v>
      </c>
      <c r="J1586" s="329" t="s">
        <v>207</v>
      </c>
      <c r="K1586" s="330" t="s">
        <v>212</v>
      </c>
      <c r="L1586" s="330" t="s">
        <v>220</v>
      </c>
      <c r="M1586" s="329" t="s">
        <v>231</v>
      </c>
      <c r="N1586" s="329" t="s">
        <v>8001</v>
      </c>
    </row>
    <row r="1587" spans="1:14">
      <c r="A1587" s="372">
        <v>11585</v>
      </c>
      <c r="B1587" s="336" t="s">
        <v>8002</v>
      </c>
      <c r="C1587" s="336" t="s">
        <v>8003</v>
      </c>
      <c r="D1587" s="331" t="s">
        <v>8004</v>
      </c>
      <c r="E1587" s="331" t="s">
        <v>8005</v>
      </c>
      <c r="F1587" s="331" t="s">
        <v>8006</v>
      </c>
      <c r="G1587" s="331" t="s">
        <v>20</v>
      </c>
      <c r="H1587" s="331" t="s">
        <v>1624</v>
      </c>
      <c r="I1587" s="329" t="s">
        <v>8007</v>
      </c>
      <c r="J1587" s="329" t="s">
        <v>207</v>
      </c>
      <c r="K1587" s="330" t="s">
        <v>212</v>
      </c>
      <c r="L1587" s="330" t="s">
        <v>220</v>
      </c>
      <c r="M1587" s="329" t="s">
        <v>222</v>
      </c>
      <c r="N1587" s="329" t="s">
        <v>8008</v>
      </c>
    </row>
    <row r="1588" spans="1:14">
      <c r="A1588" s="372">
        <v>11586</v>
      </c>
      <c r="B1588" s="336" t="s">
        <v>8009</v>
      </c>
      <c r="C1588" s="336" t="s">
        <v>8010</v>
      </c>
      <c r="D1588" s="331" t="s">
        <v>231</v>
      </c>
      <c r="E1588" s="331" t="s">
        <v>8011</v>
      </c>
      <c r="F1588" s="331" t="s">
        <v>8012</v>
      </c>
      <c r="G1588" s="331" t="s">
        <v>20</v>
      </c>
      <c r="H1588" s="331" t="s">
        <v>1625</v>
      </c>
      <c r="I1588" s="329" t="s">
        <v>8013</v>
      </c>
      <c r="J1588" s="329" t="s">
        <v>207</v>
      </c>
      <c r="K1588" s="330" t="s">
        <v>212</v>
      </c>
      <c r="L1588" s="330" t="s">
        <v>220</v>
      </c>
      <c r="M1588" s="329" t="s">
        <v>231</v>
      </c>
      <c r="N1588" s="329" t="s">
        <v>8011</v>
      </c>
    </row>
    <row r="1589" spans="1:14">
      <c r="A1589" s="372">
        <v>11587</v>
      </c>
      <c r="B1589" s="336" t="s">
        <v>8014</v>
      </c>
      <c r="C1589" s="336" t="s">
        <v>8015</v>
      </c>
      <c r="D1589" s="331" t="s">
        <v>234</v>
      </c>
      <c r="E1589" s="331" t="s">
        <v>8016</v>
      </c>
      <c r="F1589" s="331" t="s">
        <v>8017</v>
      </c>
      <c r="G1589" s="331" t="s">
        <v>20</v>
      </c>
      <c r="H1589" s="331" t="s">
        <v>1626</v>
      </c>
      <c r="I1589" s="329" t="s">
        <v>8018</v>
      </c>
      <c r="J1589" s="329" t="s">
        <v>207</v>
      </c>
      <c r="K1589" s="330" t="s">
        <v>212</v>
      </c>
      <c r="L1589" s="330" t="s">
        <v>220</v>
      </c>
      <c r="M1589" s="329" t="s">
        <v>234</v>
      </c>
      <c r="N1589" s="329" t="s">
        <v>8019</v>
      </c>
    </row>
    <row r="1590" spans="1:14">
      <c r="A1590" s="372">
        <v>11588</v>
      </c>
      <c r="B1590" s="336" t="s">
        <v>8020</v>
      </c>
      <c r="C1590" s="336" t="s">
        <v>8021</v>
      </c>
      <c r="D1590" s="331" t="s">
        <v>481</v>
      </c>
      <c r="E1590" s="331" t="s">
        <v>8022</v>
      </c>
      <c r="F1590" s="331" t="s">
        <v>8023</v>
      </c>
      <c r="G1590" s="331" t="s">
        <v>20</v>
      </c>
      <c r="H1590" s="331" t="s">
        <v>1627</v>
      </c>
      <c r="I1590" s="329" t="s">
        <v>8024</v>
      </c>
      <c r="J1590" s="329" t="s">
        <v>207</v>
      </c>
      <c r="K1590" s="330" t="s">
        <v>212</v>
      </c>
      <c r="L1590" s="330" t="s">
        <v>220</v>
      </c>
      <c r="M1590" s="329" t="s">
        <v>231</v>
      </c>
      <c r="N1590" s="329" t="s">
        <v>8025</v>
      </c>
    </row>
    <row r="1591" spans="1:14">
      <c r="A1591" s="372">
        <v>11589</v>
      </c>
      <c r="B1591" s="336" t="s">
        <v>8026</v>
      </c>
      <c r="C1591" s="336" t="s">
        <v>8027</v>
      </c>
      <c r="D1591" s="331" t="s">
        <v>8028</v>
      </c>
      <c r="E1591" s="331" t="s">
        <v>8029</v>
      </c>
      <c r="F1591" s="331" t="s">
        <v>8030</v>
      </c>
      <c r="G1591" s="331" t="s">
        <v>20</v>
      </c>
      <c r="H1591" s="331" t="s">
        <v>1628</v>
      </c>
      <c r="I1591" s="329" t="s">
        <v>8031</v>
      </c>
      <c r="J1591" s="329" t="s">
        <v>207</v>
      </c>
      <c r="K1591" s="330" t="s">
        <v>212</v>
      </c>
      <c r="L1591" s="330" t="s">
        <v>220</v>
      </c>
      <c r="M1591" s="329" t="s">
        <v>231</v>
      </c>
      <c r="N1591" s="329" t="s">
        <v>8032</v>
      </c>
    </row>
    <row r="1592" spans="1:14">
      <c r="A1592" s="372">
        <v>11590</v>
      </c>
      <c r="B1592" s="336" t="s">
        <v>8033</v>
      </c>
      <c r="C1592" s="336" t="s">
        <v>8034</v>
      </c>
      <c r="D1592" s="331" t="s">
        <v>230</v>
      </c>
      <c r="E1592" s="331" t="s">
        <v>8035</v>
      </c>
      <c r="F1592" s="331" t="s">
        <v>8036</v>
      </c>
      <c r="G1592" s="331" t="s">
        <v>20</v>
      </c>
      <c r="H1592" s="331" t="s">
        <v>1629</v>
      </c>
      <c r="I1592" s="329" t="s">
        <v>8037</v>
      </c>
      <c r="J1592" s="329" t="s">
        <v>207</v>
      </c>
      <c r="K1592" s="330" t="s">
        <v>212</v>
      </c>
      <c r="L1592" s="330" t="s">
        <v>220</v>
      </c>
      <c r="M1592" s="329" t="s">
        <v>228</v>
      </c>
      <c r="N1592" s="329" t="s">
        <v>8038</v>
      </c>
    </row>
    <row r="1593" spans="1:14">
      <c r="A1593" s="372">
        <v>11591</v>
      </c>
      <c r="B1593" s="336" t="s">
        <v>2606</v>
      </c>
      <c r="C1593" s="336" t="s">
        <v>2607</v>
      </c>
      <c r="D1593" s="331" t="s">
        <v>230</v>
      </c>
      <c r="E1593" s="331" t="s">
        <v>8039</v>
      </c>
      <c r="F1593" s="331" t="s">
        <v>8040</v>
      </c>
      <c r="G1593" s="331" t="s">
        <v>20</v>
      </c>
      <c r="H1593" s="331" t="s">
        <v>1630</v>
      </c>
      <c r="I1593" s="329" t="s">
        <v>8041</v>
      </c>
      <c r="J1593" s="329" t="s">
        <v>207</v>
      </c>
      <c r="K1593" s="330" t="s">
        <v>212</v>
      </c>
      <c r="L1593" s="330" t="s">
        <v>220</v>
      </c>
      <c r="M1593" s="329" t="s">
        <v>230</v>
      </c>
      <c r="N1593" s="329" t="s">
        <v>8042</v>
      </c>
    </row>
    <row r="1594" spans="1:14">
      <c r="A1594" s="372">
        <v>11592</v>
      </c>
      <c r="B1594" s="336" t="s">
        <v>8043</v>
      </c>
      <c r="C1594" s="336" t="s">
        <v>8044</v>
      </c>
      <c r="D1594" s="331" t="s">
        <v>250</v>
      </c>
      <c r="E1594" s="331" t="s">
        <v>8045</v>
      </c>
      <c r="F1594" s="331" t="s">
        <v>8046</v>
      </c>
      <c r="G1594" s="331" t="s">
        <v>20</v>
      </c>
      <c r="H1594" s="331" t="s">
        <v>1631</v>
      </c>
      <c r="I1594" s="329" t="s">
        <v>8047</v>
      </c>
      <c r="J1594" s="329" t="s">
        <v>207</v>
      </c>
      <c r="K1594" s="330" t="s">
        <v>212</v>
      </c>
      <c r="L1594" s="330" t="s">
        <v>220</v>
      </c>
      <c r="M1594" s="329" t="s">
        <v>250</v>
      </c>
      <c r="N1594" s="329" t="s">
        <v>8045</v>
      </c>
    </row>
    <row r="1595" spans="1:14">
      <c r="A1595" s="372">
        <v>11593</v>
      </c>
      <c r="B1595" s="336" t="s">
        <v>8048</v>
      </c>
      <c r="C1595" s="336" t="s">
        <v>8049</v>
      </c>
      <c r="D1595" s="331" t="s">
        <v>587</v>
      </c>
      <c r="E1595" s="331" t="s">
        <v>8050</v>
      </c>
      <c r="F1595" s="331" t="s">
        <v>8051</v>
      </c>
      <c r="G1595" s="331" t="s">
        <v>20</v>
      </c>
      <c r="H1595" s="331" t="s">
        <v>1632</v>
      </c>
      <c r="I1595" s="329" t="s">
        <v>8052</v>
      </c>
      <c r="J1595" s="329" t="s">
        <v>207</v>
      </c>
      <c r="K1595" s="330" t="s">
        <v>212</v>
      </c>
      <c r="L1595" s="330" t="s">
        <v>220</v>
      </c>
      <c r="M1595" s="329" t="s">
        <v>587</v>
      </c>
      <c r="N1595" s="329" t="s">
        <v>8050</v>
      </c>
    </row>
    <row r="1596" spans="1:14">
      <c r="A1596" s="372">
        <v>11594</v>
      </c>
      <c r="B1596" s="336" t="s">
        <v>8053</v>
      </c>
      <c r="C1596" s="336" t="s">
        <v>8054</v>
      </c>
      <c r="D1596" s="331" t="s">
        <v>8055</v>
      </c>
      <c r="E1596" s="331" t="s">
        <v>8056</v>
      </c>
      <c r="F1596" s="331" t="s">
        <v>8057</v>
      </c>
      <c r="G1596" s="331" t="s">
        <v>20</v>
      </c>
      <c r="H1596" s="331" t="s">
        <v>1633</v>
      </c>
      <c r="I1596" s="329" t="s">
        <v>8058</v>
      </c>
      <c r="J1596" s="329" t="s">
        <v>207</v>
      </c>
      <c r="K1596" s="330" t="s">
        <v>212</v>
      </c>
      <c r="L1596" s="330" t="s">
        <v>220</v>
      </c>
      <c r="M1596" s="329" t="s">
        <v>234</v>
      </c>
      <c r="N1596" s="329" t="s">
        <v>8059</v>
      </c>
    </row>
    <row r="1597" spans="1:14">
      <c r="A1597" s="372">
        <v>11595</v>
      </c>
      <c r="B1597" s="336" t="s">
        <v>8060</v>
      </c>
      <c r="C1597" s="336" t="s">
        <v>8061</v>
      </c>
      <c r="D1597" s="331" t="s">
        <v>231</v>
      </c>
      <c r="E1597" s="331" t="s">
        <v>8062</v>
      </c>
      <c r="F1597" s="331" t="s">
        <v>8063</v>
      </c>
      <c r="G1597" s="331" t="s">
        <v>20</v>
      </c>
      <c r="H1597" s="331" t="s">
        <v>1634</v>
      </c>
      <c r="I1597" s="329" t="s">
        <v>8064</v>
      </c>
      <c r="J1597" s="329" t="s">
        <v>207</v>
      </c>
      <c r="K1597" s="330" t="s">
        <v>212</v>
      </c>
      <c r="L1597" s="330" t="s">
        <v>220</v>
      </c>
      <c r="M1597" s="329" t="s">
        <v>231</v>
      </c>
      <c r="N1597" s="329" t="s">
        <v>8062</v>
      </c>
    </row>
    <row r="1598" spans="1:14">
      <c r="A1598" s="372">
        <v>11596</v>
      </c>
      <c r="B1598" s="336" t="s">
        <v>7996</v>
      </c>
      <c r="C1598" s="336" t="s">
        <v>7997</v>
      </c>
      <c r="D1598" s="331" t="s">
        <v>231</v>
      </c>
      <c r="E1598" s="331" t="s">
        <v>7998</v>
      </c>
      <c r="F1598" s="331" t="s">
        <v>8065</v>
      </c>
      <c r="G1598" s="331" t="s">
        <v>20</v>
      </c>
      <c r="H1598" s="331" t="s">
        <v>1635</v>
      </c>
      <c r="I1598" s="329" t="s">
        <v>8066</v>
      </c>
      <c r="J1598" s="329" t="s">
        <v>207</v>
      </c>
      <c r="K1598" s="330" t="s">
        <v>212</v>
      </c>
      <c r="L1598" s="330" t="s">
        <v>220</v>
      </c>
      <c r="M1598" s="329" t="s">
        <v>233</v>
      </c>
      <c r="N1598" s="329" t="s">
        <v>8067</v>
      </c>
    </row>
    <row r="1599" spans="1:14">
      <c r="A1599" s="372">
        <v>11597</v>
      </c>
      <c r="B1599" s="336" t="s">
        <v>8068</v>
      </c>
      <c r="C1599" s="336" t="s">
        <v>8069</v>
      </c>
      <c r="D1599" s="331" t="s">
        <v>8070</v>
      </c>
      <c r="E1599" s="331" t="s">
        <v>8071</v>
      </c>
      <c r="F1599" s="331" t="s">
        <v>8072</v>
      </c>
      <c r="G1599" s="331" t="s">
        <v>20</v>
      </c>
      <c r="H1599" s="331" t="s">
        <v>1636</v>
      </c>
      <c r="I1599" s="329" t="s">
        <v>8073</v>
      </c>
      <c r="J1599" s="329" t="s">
        <v>207</v>
      </c>
      <c r="K1599" s="330" t="s">
        <v>212</v>
      </c>
      <c r="L1599" s="330" t="s">
        <v>220</v>
      </c>
      <c r="M1599" s="329" t="s">
        <v>222</v>
      </c>
      <c r="N1599" s="329" t="s">
        <v>8074</v>
      </c>
    </row>
    <row r="1600" spans="1:14">
      <c r="A1600" s="372">
        <v>11598</v>
      </c>
      <c r="B1600" s="336" t="s">
        <v>8075</v>
      </c>
      <c r="C1600" s="336" t="s">
        <v>8076</v>
      </c>
      <c r="D1600" s="331" t="s">
        <v>233</v>
      </c>
      <c r="E1600" s="331" t="s">
        <v>8077</v>
      </c>
      <c r="F1600" s="331" t="s">
        <v>8078</v>
      </c>
      <c r="G1600" s="331" t="s">
        <v>20</v>
      </c>
      <c r="H1600" s="331" t="s">
        <v>1637</v>
      </c>
      <c r="I1600" s="329" t="s">
        <v>8079</v>
      </c>
      <c r="J1600" s="329" t="s">
        <v>207</v>
      </c>
      <c r="K1600" s="330" t="s">
        <v>212</v>
      </c>
      <c r="L1600" s="330" t="s">
        <v>220</v>
      </c>
      <c r="M1600" s="329" t="s">
        <v>233</v>
      </c>
      <c r="N1600" s="329" t="s">
        <v>8080</v>
      </c>
    </row>
    <row r="1601" spans="1:14">
      <c r="A1601" s="372">
        <v>11599</v>
      </c>
      <c r="B1601" s="336" t="s">
        <v>2536</v>
      </c>
      <c r="C1601" s="336" t="s">
        <v>2537</v>
      </c>
      <c r="D1601" s="331" t="s">
        <v>250</v>
      </c>
      <c r="E1601" s="331" t="s">
        <v>1639</v>
      </c>
      <c r="F1601" s="331" t="s">
        <v>8081</v>
      </c>
      <c r="G1601" s="331" t="s">
        <v>20</v>
      </c>
      <c r="H1601" s="331" t="s">
        <v>1638</v>
      </c>
      <c r="I1601" s="329" t="s">
        <v>8082</v>
      </c>
      <c r="J1601" s="329" t="s">
        <v>207</v>
      </c>
      <c r="K1601" s="330" t="s">
        <v>212</v>
      </c>
      <c r="L1601" s="330" t="s">
        <v>220</v>
      </c>
      <c r="M1601" s="329" t="s">
        <v>250</v>
      </c>
      <c r="N1601" s="329" t="s">
        <v>1639</v>
      </c>
    </row>
    <row r="1602" spans="1:14">
      <c r="A1602" s="372">
        <v>11600</v>
      </c>
      <c r="B1602" s="336" t="s">
        <v>8083</v>
      </c>
      <c r="C1602" s="336" t="s">
        <v>8084</v>
      </c>
      <c r="D1602" s="331" t="s">
        <v>8085</v>
      </c>
      <c r="E1602" s="331" t="s">
        <v>8086</v>
      </c>
      <c r="F1602" s="331" t="s">
        <v>8087</v>
      </c>
      <c r="G1602" s="331" t="s">
        <v>20</v>
      </c>
      <c r="H1602" s="331" t="s">
        <v>1640</v>
      </c>
      <c r="I1602" s="329" t="s">
        <v>8088</v>
      </c>
      <c r="J1602" s="329" t="s">
        <v>207</v>
      </c>
      <c r="K1602" s="330" t="s">
        <v>212</v>
      </c>
      <c r="L1602" s="330" t="s">
        <v>220</v>
      </c>
      <c r="M1602" s="329" t="s">
        <v>233</v>
      </c>
      <c r="N1602" s="329" t="s">
        <v>8089</v>
      </c>
    </row>
    <row r="1603" spans="1:14">
      <c r="A1603" s="372">
        <v>11601</v>
      </c>
      <c r="B1603" s="336" t="s">
        <v>8090</v>
      </c>
      <c r="C1603" s="336" t="s">
        <v>8091</v>
      </c>
      <c r="D1603" s="331" t="s">
        <v>233</v>
      </c>
      <c r="E1603" s="331" t="s">
        <v>8092</v>
      </c>
      <c r="F1603" s="331" t="s">
        <v>8093</v>
      </c>
      <c r="G1603" s="331" t="s">
        <v>20</v>
      </c>
      <c r="H1603" s="331" t="s">
        <v>2163</v>
      </c>
      <c r="I1603" s="329" t="s">
        <v>8094</v>
      </c>
      <c r="J1603" s="329" t="s">
        <v>207</v>
      </c>
      <c r="K1603" s="330" t="s">
        <v>212</v>
      </c>
      <c r="L1603" s="330" t="s">
        <v>220</v>
      </c>
      <c r="M1603" s="329" t="s">
        <v>481</v>
      </c>
      <c r="N1603" s="329" t="s">
        <v>8095</v>
      </c>
    </row>
    <row r="1604" spans="1:14">
      <c r="A1604" s="372">
        <v>11602</v>
      </c>
      <c r="B1604" s="336" t="s">
        <v>8096</v>
      </c>
      <c r="C1604" s="336" t="s">
        <v>8097</v>
      </c>
      <c r="D1604" s="331" t="s">
        <v>8098</v>
      </c>
      <c r="E1604" s="331" t="s">
        <v>8099</v>
      </c>
      <c r="F1604" s="331" t="s">
        <v>8100</v>
      </c>
      <c r="G1604" s="331" t="s">
        <v>20</v>
      </c>
      <c r="H1604" s="331" t="s">
        <v>2202</v>
      </c>
      <c r="I1604" s="329" t="s">
        <v>8101</v>
      </c>
      <c r="J1604" s="329" t="s">
        <v>207</v>
      </c>
      <c r="K1604" s="330" t="s">
        <v>212</v>
      </c>
      <c r="L1604" s="330" t="s">
        <v>220</v>
      </c>
      <c r="M1604" s="329" t="s">
        <v>587</v>
      </c>
      <c r="N1604" s="329" t="s">
        <v>8102</v>
      </c>
    </row>
    <row r="1605" spans="1:14">
      <c r="A1605" s="372">
        <v>11603</v>
      </c>
      <c r="B1605" s="336" t="s">
        <v>8103</v>
      </c>
      <c r="C1605" s="336" t="s">
        <v>8104</v>
      </c>
      <c r="D1605" s="331" t="s">
        <v>226</v>
      </c>
      <c r="E1605" s="331" t="s">
        <v>8105</v>
      </c>
      <c r="F1605" s="331" t="s">
        <v>8106</v>
      </c>
      <c r="G1605" s="331" t="s">
        <v>20</v>
      </c>
      <c r="H1605" s="331" t="s">
        <v>1641</v>
      </c>
      <c r="I1605" s="329" t="s">
        <v>8107</v>
      </c>
      <c r="J1605" s="329" t="s">
        <v>207</v>
      </c>
      <c r="K1605" s="330" t="s">
        <v>212</v>
      </c>
      <c r="L1605" s="330" t="s">
        <v>428</v>
      </c>
      <c r="M1605" s="329" t="s">
        <v>1149</v>
      </c>
      <c r="N1605" s="329" t="s">
        <v>8108</v>
      </c>
    </row>
    <row r="1606" spans="1:14">
      <c r="A1606" s="372">
        <v>11604</v>
      </c>
      <c r="B1606" s="336" t="s">
        <v>8109</v>
      </c>
      <c r="C1606" s="336" t="s">
        <v>8110</v>
      </c>
      <c r="D1606" s="331" t="s">
        <v>1643</v>
      </c>
      <c r="E1606" s="331" t="s">
        <v>8111</v>
      </c>
      <c r="F1606" s="331" t="s">
        <v>8112</v>
      </c>
      <c r="G1606" s="331" t="s">
        <v>20</v>
      </c>
      <c r="H1606" s="331" t="s">
        <v>1642</v>
      </c>
      <c r="I1606" s="329" t="s">
        <v>8113</v>
      </c>
      <c r="J1606" s="329" t="s">
        <v>207</v>
      </c>
      <c r="K1606" s="330" t="s">
        <v>287</v>
      </c>
      <c r="L1606" s="330" t="s">
        <v>337</v>
      </c>
      <c r="M1606" s="329" t="s">
        <v>1643</v>
      </c>
      <c r="N1606" s="329" t="s">
        <v>8111</v>
      </c>
    </row>
    <row r="1607" spans="1:14">
      <c r="A1607" s="372">
        <v>11605</v>
      </c>
      <c r="B1607" s="336" t="s">
        <v>8114</v>
      </c>
      <c r="C1607" s="336" t="s">
        <v>8115</v>
      </c>
      <c r="D1607" s="331" t="s">
        <v>474</v>
      </c>
      <c r="E1607" s="331" t="s">
        <v>8116</v>
      </c>
      <c r="F1607" s="331" t="s">
        <v>8117</v>
      </c>
      <c r="G1607" s="331" t="s">
        <v>20</v>
      </c>
      <c r="H1607" s="331" t="s">
        <v>1644</v>
      </c>
      <c r="I1607" s="329" t="s">
        <v>8118</v>
      </c>
      <c r="J1607" s="329" t="s">
        <v>207</v>
      </c>
      <c r="K1607" s="330" t="s">
        <v>287</v>
      </c>
      <c r="L1607" s="330" t="s">
        <v>337</v>
      </c>
      <c r="M1607" s="329" t="s">
        <v>690</v>
      </c>
      <c r="N1607" s="329" t="s">
        <v>8119</v>
      </c>
    </row>
    <row r="1608" spans="1:14">
      <c r="A1608" s="372">
        <v>11606</v>
      </c>
      <c r="B1608" s="336" t="s">
        <v>8114</v>
      </c>
      <c r="C1608" s="336" t="s">
        <v>8115</v>
      </c>
      <c r="D1608" s="331" t="s">
        <v>474</v>
      </c>
      <c r="E1608" s="331" t="s">
        <v>8116</v>
      </c>
      <c r="F1608" s="331" t="s">
        <v>8117</v>
      </c>
      <c r="G1608" s="331" t="s">
        <v>137</v>
      </c>
      <c r="H1608" s="331" t="s">
        <v>689</v>
      </c>
      <c r="I1608" s="329" t="s">
        <v>8120</v>
      </c>
      <c r="J1608" s="329" t="s">
        <v>207</v>
      </c>
      <c r="K1608" s="330" t="s">
        <v>287</v>
      </c>
      <c r="L1608" s="330" t="s">
        <v>337</v>
      </c>
      <c r="M1608" s="329" t="s">
        <v>690</v>
      </c>
      <c r="N1608" s="329" t="s">
        <v>8119</v>
      </c>
    </row>
    <row r="1609" spans="1:14">
      <c r="A1609" s="372">
        <v>11607</v>
      </c>
      <c r="B1609" s="336" t="s">
        <v>8121</v>
      </c>
      <c r="C1609" s="336" t="s">
        <v>8122</v>
      </c>
      <c r="D1609" s="331" t="s">
        <v>1643</v>
      </c>
      <c r="E1609" s="331" t="s">
        <v>8123</v>
      </c>
      <c r="F1609" s="331" t="s">
        <v>8124</v>
      </c>
      <c r="G1609" s="331" t="s">
        <v>20</v>
      </c>
      <c r="H1609" s="331" t="s">
        <v>1645</v>
      </c>
      <c r="I1609" s="329" t="s">
        <v>8125</v>
      </c>
      <c r="J1609" s="329" t="s">
        <v>207</v>
      </c>
      <c r="K1609" s="330" t="s">
        <v>287</v>
      </c>
      <c r="L1609" s="330" t="s">
        <v>337</v>
      </c>
      <c r="M1609" s="329" t="s">
        <v>1643</v>
      </c>
      <c r="N1609" s="329" t="s">
        <v>8126</v>
      </c>
    </row>
    <row r="1610" spans="1:14">
      <c r="A1610" s="372">
        <v>11608</v>
      </c>
      <c r="B1610" s="336" t="s">
        <v>8127</v>
      </c>
      <c r="C1610" s="336" t="s">
        <v>8128</v>
      </c>
      <c r="D1610" s="331" t="s">
        <v>8129</v>
      </c>
      <c r="E1610" s="331" t="s">
        <v>8130</v>
      </c>
      <c r="F1610" s="331" t="s">
        <v>8131</v>
      </c>
      <c r="G1610" s="331" t="s">
        <v>20</v>
      </c>
      <c r="H1610" s="331" t="s">
        <v>1646</v>
      </c>
      <c r="I1610" s="329" t="s">
        <v>8132</v>
      </c>
      <c r="J1610" s="329" t="s">
        <v>207</v>
      </c>
      <c r="K1610" s="330" t="s">
        <v>287</v>
      </c>
      <c r="L1610" s="330" t="s">
        <v>337</v>
      </c>
      <c r="M1610" s="329" t="s">
        <v>340</v>
      </c>
      <c r="N1610" s="329" t="s">
        <v>8133</v>
      </c>
    </row>
    <row r="1611" spans="1:14">
      <c r="A1611" s="372">
        <v>11609</v>
      </c>
      <c r="B1611" s="336" t="s">
        <v>8134</v>
      </c>
      <c r="C1611" s="336" t="s">
        <v>8135</v>
      </c>
      <c r="D1611" s="331" t="s">
        <v>340</v>
      </c>
      <c r="E1611" s="331" t="s">
        <v>8136</v>
      </c>
      <c r="F1611" s="331" t="s">
        <v>8137</v>
      </c>
      <c r="G1611" s="331" t="s">
        <v>20</v>
      </c>
      <c r="H1611" s="331" t="s">
        <v>1648</v>
      </c>
      <c r="I1611" s="329" t="s">
        <v>8138</v>
      </c>
      <c r="J1611" s="329" t="s">
        <v>207</v>
      </c>
      <c r="K1611" s="330" t="s">
        <v>287</v>
      </c>
      <c r="L1611" s="330" t="s">
        <v>337</v>
      </c>
      <c r="M1611" s="329" t="s">
        <v>690</v>
      </c>
      <c r="N1611" s="329" t="s">
        <v>8139</v>
      </c>
    </row>
    <row r="1612" spans="1:14">
      <c r="A1612" s="372">
        <v>11610</v>
      </c>
      <c r="B1612" s="336" t="s">
        <v>8140</v>
      </c>
      <c r="C1612" s="336" t="s">
        <v>8141</v>
      </c>
      <c r="D1612" s="331" t="s">
        <v>555</v>
      </c>
      <c r="E1612" s="331" t="s">
        <v>2852</v>
      </c>
      <c r="F1612" s="331" t="s">
        <v>8142</v>
      </c>
      <c r="G1612" s="331" t="s">
        <v>20</v>
      </c>
      <c r="H1612" s="331" t="s">
        <v>1649</v>
      </c>
      <c r="I1612" s="329" t="s">
        <v>8143</v>
      </c>
      <c r="J1612" s="329" t="s">
        <v>207</v>
      </c>
      <c r="K1612" s="330" t="s">
        <v>262</v>
      </c>
      <c r="L1612" s="330" t="s">
        <v>263</v>
      </c>
      <c r="M1612" s="329" t="s">
        <v>551</v>
      </c>
      <c r="N1612" s="329" t="s">
        <v>1650</v>
      </c>
    </row>
    <row r="1613" spans="1:14">
      <c r="A1613" s="372">
        <v>11611</v>
      </c>
      <c r="B1613" s="336" t="s">
        <v>2832</v>
      </c>
      <c r="C1613" s="336" t="s">
        <v>8144</v>
      </c>
      <c r="D1613" s="331" t="s">
        <v>2834</v>
      </c>
      <c r="E1613" s="331" t="s">
        <v>2835</v>
      </c>
      <c r="F1613" s="331" t="s">
        <v>8145</v>
      </c>
      <c r="G1613" s="331" t="s">
        <v>20</v>
      </c>
      <c r="H1613" s="331" t="s">
        <v>1651</v>
      </c>
      <c r="I1613" s="329" t="s">
        <v>8146</v>
      </c>
      <c r="J1613" s="329" t="s">
        <v>207</v>
      </c>
      <c r="K1613" s="330" t="s">
        <v>262</v>
      </c>
      <c r="L1613" s="330" t="s">
        <v>263</v>
      </c>
      <c r="M1613" s="329" t="s">
        <v>535</v>
      </c>
      <c r="N1613" s="329" t="s">
        <v>1652</v>
      </c>
    </row>
    <row r="1614" spans="1:14">
      <c r="A1614" s="372">
        <v>11612</v>
      </c>
      <c r="B1614" s="336" t="s">
        <v>8147</v>
      </c>
      <c r="C1614" s="336" t="s">
        <v>8148</v>
      </c>
      <c r="D1614" s="331" t="s">
        <v>535</v>
      </c>
      <c r="E1614" s="331" t="s">
        <v>8149</v>
      </c>
      <c r="F1614" s="331" t="s">
        <v>8150</v>
      </c>
      <c r="G1614" s="331" t="s">
        <v>20</v>
      </c>
      <c r="H1614" s="331" t="s">
        <v>1653</v>
      </c>
      <c r="I1614" s="329" t="s">
        <v>8151</v>
      </c>
      <c r="J1614" s="329" t="s">
        <v>207</v>
      </c>
      <c r="K1614" s="330" t="s">
        <v>262</v>
      </c>
      <c r="L1614" s="330" t="s">
        <v>263</v>
      </c>
      <c r="M1614" s="329" t="s">
        <v>535</v>
      </c>
      <c r="N1614" s="329" t="s">
        <v>8152</v>
      </c>
    </row>
    <row r="1615" spans="1:14">
      <c r="A1615" s="372">
        <v>11613</v>
      </c>
      <c r="B1615" s="336" t="s">
        <v>8153</v>
      </c>
      <c r="C1615" s="336" t="s">
        <v>8154</v>
      </c>
      <c r="D1615" s="331" t="s">
        <v>8155</v>
      </c>
      <c r="E1615" s="331" t="s">
        <v>8156</v>
      </c>
      <c r="F1615" s="331" t="s">
        <v>8157</v>
      </c>
      <c r="G1615" s="331" t="s">
        <v>20</v>
      </c>
      <c r="H1615" s="331" t="s">
        <v>1654</v>
      </c>
      <c r="I1615" s="329" t="s">
        <v>8158</v>
      </c>
      <c r="J1615" s="329" t="s">
        <v>207</v>
      </c>
      <c r="K1615" s="330" t="s">
        <v>262</v>
      </c>
      <c r="L1615" s="330" t="s">
        <v>263</v>
      </c>
      <c r="M1615" s="329" t="s">
        <v>918</v>
      </c>
      <c r="N1615" s="329" t="s">
        <v>8159</v>
      </c>
    </row>
    <row r="1616" spans="1:14">
      <c r="A1616" s="372">
        <v>11614</v>
      </c>
      <c r="B1616" s="336" t="s">
        <v>8160</v>
      </c>
      <c r="C1616" s="336" t="s">
        <v>8161</v>
      </c>
      <c r="D1616" s="331" t="s">
        <v>1186</v>
      </c>
      <c r="E1616" s="331" t="s">
        <v>8162</v>
      </c>
      <c r="F1616" s="331" t="s">
        <v>8163</v>
      </c>
      <c r="G1616" s="331" t="s">
        <v>20</v>
      </c>
      <c r="H1616" s="331" t="s">
        <v>1655</v>
      </c>
      <c r="I1616" s="329" t="s">
        <v>8164</v>
      </c>
      <c r="J1616" s="329" t="s">
        <v>207</v>
      </c>
      <c r="K1616" s="330" t="s">
        <v>262</v>
      </c>
      <c r="L1616" s="330" t="s">
        <v>263</v>
      </c>
      <c r="M1616" s="329" t="s">
        <v>1186</v>
      </c>
      <c r="N1616" s="329" t="s">
        <v>8165</v>
      </c>
    </row>
    <row r="1617" spans="1:14">
      <c r="A1617" s="372">
        <v>11615</v>
      </c>
      <c r="B1617" s="336" t="s">
        <v>8166</v>
      </c>
      <c r="C1617" s="336" t="s">
        <v>8167</v>
      </c>
      <c r="D1617" s="331" t="s">
        <v>8168</v>
      </c>
      <c r="E1617" s="331" t="s">
        <v>8169</v>
      </c>
      <c r="F1617" s="331" t="s">
        <v>8170</v>
      </c>
      <c r="G1617" s="331" t="s">
        <v>20</v>
      </c>
      <c r="H1617" s="331" t="s">
        <v>1656</v>
      </c>
      <c r="I1617" s="329" t="s">
        <v>8171</v>
      </c>
      <c r="J1617" s="329" t="s">
        <v>207</v>
      </c>
      <c r="K1617" s="330" t="s">
        <v>262</v>
      </c>
      <c r="L1617" s="330" t="s">
        <v>263</v>
      </c>
      <c r="M1617" s="329" t="s">
        <v>1657</v>
      </c>
      <c r="N1617" s="329" t="s">
        <v>8172</v>
      </c>
    </row>
    <row r="1618" spans="1:14">
      <c r="A1618" s="372">
        <v>11616</v>
      </c>
      <c r="B1618" s="336" t="s">
        <v>8173</v>
      </c>
      <c r="C1618" s="336" t="s">
        <v>8174</v>
      </c>
      <c r="D1618" s="331" t="s">
        <v>8175</v>
      </c>
      <c r="E1618" s="331" t="s">
        <v>8176</v>
      </c>
      <c r="F1618" s="331" t="s">
        <v>8177</v>
      </c>
      <c r="G1618" s="331" t="s">
        <v>20</v>
      </c>
      <c r="H1618" s="331" t="s">
        <v>1658</v>
      </c>
      <c r="I1618" s="329" t="s">
        <v>8178</v>
      </c>
      <c r="J1618" s="329" t="s">
        <v>207</v>
      </c>
      <c r="K1618" s="330" t="s">
        <v>262</v>
      </c>
      <c r="L1618" s="330" t="s">
        <v>263</v>
      </c>
      <c r="M1618" s="329" t="s">
        <v>1659</v>
      </c>
      <c r="N1618" s="329" t="s">
        <v>8179</v>
      </c>
    </row>
    <row r="1619" spans="1:14">
      <c r="A1619" s="372">
        <v>11617</v>
      </c>
      <c r="B1619" s="336" t="s">
        <v>263</v>
      </c>
      <c r="C1619" s="336" t="s">
        <v>8180</v>
      </c>
      <c r="D1619" s="331" t="s">
        <v>8181</v>
      </c>
      <c r="E1619" s="331" t="s">
        <v>8182</v>
      </c>
      <c r="F1619" s="331" t="s">
        <v>8183</v>
      </c>
      <c r="G1619" s="331" t="s">
        <v>20</v>
      </c>
      <c r="H1619" s="331" t="s">
        <v>8184</v>
      </c>
      <c r="I1619" s="329" t="s">
        <v>8185</v>
      </c>
      <c r="J1619" s="329" t="s">
        <v>207</v>
      </c>
      <c r="K1619" s="330" t="s">
        <v>262</v>
      </c>
      <c r="L1619" s="330" t="s">
        <v>263</v>
      </c>
      <c r="M1619" s="329" t="s">
        <v>8186</v>
      </c>
      <c r="N1619" s="329" t="s">
        <v>8187</v>
      </c>
    </row>
    <row r="1620" spans="1:14">
      <c r="A1620" s="372">
        <v>11618</v>
      </c>
      <c r="B1620" s="336" t="s">
        <v>2920</v>
      </c>
      <c r="C1620" s="336" t="s">
        <v>3229</v>
      </c>
      <c r="D1620" s="331" t="s">
        <v>2922</v>
      </c>
      <c r="E1620" s="331" t="s">
        <v>3176</v>
      </c>
      <c r="F1620" s="331" t="s">
        <v>8188</v>
      </c>
      <c r="G1620" s="331" t="s">
        <v>18</v>
      </c>
      <c r="H1620" s="331" t="s">
        <v>1091</v>
      </c>
      <c r="I1620" s="329" t="s">
        <v>8189</v>
      </c>
      <c r="J1620" s="329" t="s">
        <v>207</v>
      </c>
      <c r="K1620" s="330" t="s">
        <v>205</v>
      </c>
      <c r="L1620" s="330" t="s">
        <v>206</v>
      </c>
      <c r="M1620" s="329" t="s">
        <v>1092</v>
      </c>
      <c r="N1620" s="329" t="s">
        <v>8190</v>
      </c>
    </row>
    <row r="1621" spans="1:14">
      <c r="A1621" s="372">
        <v>11619</v>
      </c>
      <c r="B1621" s="336" t="s">
        <v>2920</v>
      </c>
      <c r="C1621" s="336" t="s">
        <v>3229</v>
      </c>
      <c r="D1621" s="331" t="s">
        <v>2922</v>
      </c>
      <c r="E1621" s="331" t="s">
        <v>3176</v>
      </c>
      <c r="F1621" s="331" t="s">
        <v>8188</v>
      </c>
      <c r="G1621" s="331" t="s">
        <v>20</v>
      </c>
      <c r="H1621" s="331" t="s">
        <v>1091</v>
      </c>
      <c r="I1621" s="329" t="s">
        <v>8189</v>
      </c>
      <c r="J1621" s="329" t="s">
        <v>207</v>
      </c>
      <c r="K1621" s="330" t="s">
        <v>205</v>
      </c>
      <c r="L1621" s="330" t="s">
        <v>206</v>
      </c>
      <c r="M1621" s="329" t="s">
        <v>1092</v>
      </c>
      <c r="N1621" s="329" t="s">
        <v>8190</v>
      </c>
    </row>
    <row r="1622" spans="1:14">
      <c r="A1622" s="372">
        <v>11620</v>
      </c>
      <c r="B1622" s="336" t="s">
        <v>206</v>
      </c>
      <c r="C1622" s="336" t="s">
        <v>8191</v>
      </c>
      <c r="D1622" s="331" t="s">
        <v>8192</v>
      </c>
      <c r="E1622" s="331" t="s">
        <v>8193</v>
      </c>
      <c r="F1622" s="331" t="s">
        <v>8194</v>
      </c>
      <c r="G1622" s="331" t="s">
        <v>20</v>
      </c>
      <c r="H1622" s="331" t="s">
        <v>1660</v>
      </c>
      <c r="I1622" s="329" t="s">
        <v>8195</v>
      </c>
      <c r="J1622" s="329" t="s">
        <v>207</v>
      </c>
      <c r="K1622" s="330" t="s">
        <v>205</v>
      </c>
      <c r="L1622" s="330" t="s">
        <v>206</v>
      </c>
      <c r="M1622" s="329" t="s">
        <v>1661</v>
      </c>
      <c r="N1622" s="329" t="s">
        <v>8196</v>
      </c>
    </row>
    <row r="1623" spans="1:14">
      <c r="A1623" s="372">
        <v>11621</v>
      </c>
      <c r="B1623" s="336" t="s">
        <v>206</v>
      </c>
      <c r="C1623" s="336" t="s">
        <v>8191</v>
      </c>
      <c r="D1623" s="331" t="s">
        <v>8192</v>
      </c>
      <c r="E1623" s="331" t="s">
        <v>8193</v>
      </c>
      <c r="F1623" s="331" t="s">
        <v>8194</v>
      </c>
      <c r="G1623" s="331" t="s">
        <v>24</v>
      </c>
      <c r="H1623" s="331" t="s">
        <v>1660</v>
      </c>
      <c r="I1623" s="329" t="s">
        <v>8195</v>
      </c>
      <c r="J1623" s="329" t="s">
        <v>207</v>
      </c>
      <c r="K1623" s="330" t="s">
        <v>205</v>
      </c>
      <c r="L1623" s="330" t="s">
        <v>206</v>
      </c>
      <c r="M1623" s="329" t="s">
        <v>1661</v>
      </c>
      <c r="N1623" s="329" t="s">
        <v>8196</v>
      </c>
    </row>
    <row r="1624" spans="1:14">
      <c r="A1624" s="372">
        <v>11622</v>
      </c>
      <c r="B1624" s="336" t="s">
        <v>8197</v>
      </c>
      <c r="C1624" s="336" t="s">
        <v>8198</v>
      </c>
      <c r="D1624" s="331" t="s">
        <v>8199</v>
      </c>
      <c r="E1624" s="331" t="s">
        <v>8200</v>
      </c>
      <c r="F1624" s="331" t="s">
        <v>8201</v>
      </c>
      <c r="G1624" s="331" t="s">
        <v>20</v>
      </c>
      <c r="H1624" s="331" t="s">
        <v>1662</v>
      </c>
      <c r="I1624" s="329" t="s">
        <v>8202</v>
      </c>
      <c r="J1624" s="329" t="s">
        <v>207</v>
      </c>
      <c r="K1624" s="330" t="s">
        <v>205</v>
      </c>
      <c r="L1624" s="330" t="s">
        <v>206</v>
      </c>
      <c r="M1624" s="329" t="s">
        <v>904</v>
      </c>
      <c r="N1624" s="329" t="s">
        <v>8203</v>
      </c>
    </row>
    <row r="1625" spans="1:14">
      <c r="A1625" s="372">
        <v>11623</v>
      </c>
      <c r="B1625" s="336" t="s">
        <v>8204</v>
      </c>
      <c r="C1625" s="336" t="s">
        <v>8205</v>
      </c>
      <c r="D1625" s="331" t="s">
        <v>8206</v>
      </c>
      <c r="E1625" s="331" t="s">
        <v>8207</v>
      </c>
      <c r="F1625" s="331" t="s">
        <v>8208</v>
      </c>
      <c r="G1625" s="331" t="s">
        <v>20</v>
      </c>
      <c r="H1625" s="331" t="s">
        <v>1663</v>
      </c>
      <c r="I1625" s="329" t="s">
        <v>8209</v>
      </c>
      <c r="J1625" s="329" t="s">
        <v>207</v>
      </c>
      <c r="K1625" s="330" t="s">
        <v>205</v>
      </c>
      <c r="L1625" s="330" t="s">
        <v>206</v>
      </c>
      <c r="M1625" s="329" t="s">
        <v>1664</v>
      </c>
      <c r="N1625" s="329" t="s">
        <v>8210</v>
      </c>
    </row>
    <row r="1626" spans="1:14">
      <c r="A1626" s="372">
        <v>11624</v>
      </c>
      <c r="B1626" s="336" t="s">
        <v>8211</v>
      </c>
      <c r="C1626" s="336" t="s">
        <v>8212</v>
      </c>
      <c r="D1626" s="331" t="s">
        <v>1664</v>
      </c>
      <c r="E1626" s="331" t="s">
        <v>8213</v>
      </c>
      <c r="F1626" s="331" t="s">
        <v>8214</v>
      </c>
      <c r="G1626" s="331" t="s">
        <v>20</v>
      </c>
      <c r="H1626" s="331" t="s">
        <v>2164</v>
      </c>
      <c r="I1626" s="329" t="s">
        <v>8215</v>
      </c>
      <c r="J1626" s="329" t="s">
        <v>207</v>
      </c>
      <c r="K1626" s="330" t="s">
        <v>205</v>
      </c>
      <c r="L1626" s="330" t="s">
        <v>206</v>
      </c>
      <c r="M1626" s="329" t="s">
        <v>1664</v>
      </c>
      <c r="N1626" s="329" t="s">
        <v>8216</v>
      </c>
    </row>
    <row r="1627" spans="1:14">
      <c r="A1627" s="372">
        <v>11625</v>
      </c>
      <c r="B1627" s="336" t="s">
        <v>8217</v>
      </c>
      <c r="C1627" s="336" t="s">
        <v>8218</v>
      </c>
      <c r="D1627" s="331" t="s">
        <v>8219</v>
      </c>
      <c r="E1627" s="331" t="s">
        <v>8220</v>
      </c>
      <c r="F1627" s="331" t="s">
        <v>8221</v>
      </c>
      <c r="G1627" s="331" t="s">
        <v>20</v>
      </c>
      <c r="H1627" s="331" t="s">
        <v>2165</v>
      </c>
      <c r="I1627" s="329" t="s">
        <v>8222</v>
      </c>
      <c r="J1627" s="329" t="s">
        <v>207</v>
      </c>
      <c r="K1627" s="330" t="s">
        <v>205</v>
      </c>
      <c r="L1627" s="330" t="s">
        <v>206</v>
      </c>
      <c r="M1627" s="329" t="s">
        <v>2166</v>
      </c>
      <c r="N1627" s="329" t="s">
        <v>8223</v>
      </c>
    </row>
    <row r="1628" spans="1:14">
      <c r="A1628" s="372">
        <v>11626</v>
      </c>
      <c r="B1628" s="336" t="s">
        <v>8224</v>
      </c>
      <c r="C1628" s="336" t="s">
        <v>8225</v>
      </c>
      <c r="D1628" s="331" t="s">
        <v>8226</v>
      </c>
      <c r="E1628" s="331" t="s">
        <v>8227</v>
      </c>
      <c r="F1628" s="331" t="s">
        <v>8228</v>
      </c>
      <c r="G1628" s="331" t="s">
        <v>20</v>
      </c>
      <c r="H1628" s="331" t="s">
        <v>1665</v>
      </c>
      <c r="I1628" s="329" t="s">
        <v>8229</v>
      </c>
      <c r="J1628" s="329" t="s">
        <v>207</v>
      </c>
      <c r="K1628" s="330" t="s">
        <v>217</v>
      </c>
      <c r="L1628" s="330" t="s">
        <v>416</v>
      </c>
      <c r="M1628" s="329" t="s">
        <v>423</v>
      </c>
      <c r="N1628" s="329" t="s">
        <v>8230</v>
      </c>
    </row>
    <row r="1629" spans="1:14">
      <c r="A1629" s="372">
        <v>11627</v>
      </c>
      <c r="B1629" s="336" t="s">
        <v>8231</v>
      </c>
      <c r="C1629" s="336" t="s">
        <v>8232</v>
      </c>
      <c r="D1629" s="331" t="s">
        <v>1667</v>
      </c>
      <c r="E1629" s="331" t="s">
        <v>8233</v>
      </c>
      <c r="F1629" s="331" t="s">
        <v>8234</v>
      </c>
      <c r="G1629" s="331" t="s">
        <v>20</v>
      </c>
      <c r="H1629" s="331" t="s">
        <v>1666</v>
      </c>
      <c r="I1629" s="329" t="s">
        <v>8235</v>
      </c>
      <c r="J1629" s="329" t="s">
        <v>207</v>
      </c>
      <c r="K1629" s="330" t="s">
        <v>217</v>
      </c>
      <c r="L1629" s="330" t="s">
        <v>416</v>
      </c>
      <c r="M1629" s="329" t="s">
        <v>1667</v>
      </c>
      <c r="N1629" s="329" t="s">
        <v>8233</v>
      </c>
    </row>
    <row r="1630" spans="1:14">
      <c r="A1630" s="372">
        <v>11628</v>
      </c>
      <c r="B1630" s="336" t="s">
        <v>8224</v>
      </c>
      <c r="C1630" s="336" t="s">
        <v>8225</v>
      </c>
      <c r="D1630" s="331" t="s">
        <v>8226</v>
      </c>
      <c r="E1630" s="331" t="s">
        <v>8227</v>
      </c>
      <c r="F1630" s="331" t="s">
        <v>8236</v>
      </c>
      <c r="G1630" s="331" t="s">
        <v>20</v>
      </c>
      <c r="H1630" s="331" t="s">
        <v>1668</v>
      </c>
      <c r="I1630" s="329" t="s">
        <v>8237</v>
      </c>
      <c r="J1630" s="329" t="s">
        <v>207</v>
      </c>
      <c r="K1630" s="330" t="s">
        <v>217</v>
      </c>
      <c r="L1630" s="330" t="s">
        <v>403</v>
      </c>
      <c r="M1630" s="329" t="s">
        <v>1458</v>
      </c>
      <c r="N1630" s="329" t="s">
        <v>8238</v>
      </c>
    </row>
    <row r="1631" spans="1:14">
      <c r="A1631" s="372">
        <v>11629</v>
      </c>
      <c r="B1631" s="336" t="s">
        <v>8239</v>
      </c>
      <c r="C1631" s="336" t="s">
        <v>8240</v>
      </c>
      <c r="D1631" s="331" t="s">
        <v>468</v>
      </c>
      <c r="E1631" s="331" t="s">
        <v>8241</v>
      </c>
      <c r="F1631" s="331" t="s">
        <v>8242</v>
      </c>
      <c r="G1631" s="331" t="s">
        <v>20</v>
      </c>
      <c r="H1631" s="331" t="s">
        <v>1669</v>
      </c>
      <c r="I1631" s="329" t="s">
        <v>8243</v>
      </c>
      <c r="J1631" s="329" t="s">
        <v>207</v>
      </c>
      <c r="K1631" s="330" t="s">
        <v>366</v>
      </c>
      <c r="L1631" s="330" t="s">
        <v>367</v>
      </c>
      <c r="M1631" s="329" t="s">
        <v>1243</v>
      </c>
      <c r="N1631" s="329" t="s">
        <v>1242</v>
      </c>
    </row>
    <row r="1632" spans="1:14">
      <c r="A1632" s="372">
        <v>11630</v>
      </c>
      <c r="B1632" s="336" t="s">
        <v>8244</v>
      </c>
      <c r="C1632" s="336" t="s">
        <v>8245</v>
      </c>
      <c r="D1632" s="331" t="s">
        <v>469</v>
      </c>
      <c r="E1632" s="331" t="s">
        <v>1993</v>
      </c>
      <c r="F1632" s="331" t="s">
        <v>8246</v>
      </c>
      <c r="G1632" s="331" t="s">
        <v>20</v>
      </c>
      <c r="H1632" s="331" t="s">
        <v>1670</v>
      </c>
      <c r="I1632" s="329" t="s">
        <v>8247</v>
      </c>
      <c r="J1632" s="329" t="s">
        <v>207</v>
      </c>
      <c r="K1632" s="330" t="s">
        <v>366</v>
      </c>
      <c r="L1632" s="330" t="s">
        <v>367</v>
      </c>
      <c r="M1632" s="329" t="s">
        <v>639</v>
      </c>
      <c r="N1632" s="329" t="s">
        <v>8248</v>
      </c>
    </row>
    <row r="1633" spans="1:14">
      <c r="A1633" s="372">
        <v>11631</v>
      </c>
      <c r="B1633" s="336" t="s">
        <v>8249</v>
      </c>
      <c r="C1633" s="336" t="s">
        <v>8250</v>
      </c>
      <c r="D1633" s="331" t="s">
        <v>467</v>
      </c>
      <c r="E1633" s="331" t="s">
        <v>8251</v>
      </c>
      <c r="F1633" s="331" t="s">
        <v>8252</v>
      </c>
      <c r="G1633" s="331" t="s">
        <v>20</v>
      </c>
      <c r="H1633" s="331" t="s">
        <v>1671</v>
      </c>
      <c r="I1633" s="329" t="s">
        <v>8253</v>
      </c>
      <c r="J1633" s="329" t="s">
        <v>207</v>
      </c>
      <c r="K1633" s="330" t="s">
        <v>366</v>
      </c>
      <c r="L1633" s="330" t="s">
        <v>367</v>
      </c>
      <c r="M1633" s="329" t="s">
        <v>467</v>
      </c>
      <c r="N1633" s="329" t="s">
        <v>1672</v>
      </c>
    </row>
    <row r="1634" spans="1:14">
      <c r="A1634" s="372">
        <v>11632</v>
      </c>
      <c r="B1634" s="336" t="s">
        <v>8026</v>
      </c>
      <c r="C1634" s="336" t="s">
        <v>8027</v>
      </c>
      <c r="D1634" s="331" t="s">
        <v>893</v>
      </c>
      <c r="E1634" s="331" t="s">
        <v>1898</v>
      </c>
      <c r="F1634" s="331" t="s">
        <v>8254</v>
      </c>
      <c r="G1634" s="331" t="s">
        <v>20</v>
      </c>
      <c r="H1634" s="331" t="s">
        <v>1673</v>
      </c>
      <c r="I1634" s="329" t="s">
        <v>8255</v>
      </c>
      <c r="J1634" s="329" t="s">
        <v>207</v>
      </c>
      <c r="K1634" s="330" t="s">
        <v>366</v>
      </c>
      <c r="L1634" s="330" t="s">
        <v>367</v>
      </c>
      <c r="M1634" s="329" t="s">
        <v>893</v>
      </c>
      <c r="N1634" s="329" t="s">
        <v>892</v>
      </c>
    </row>
    <row r="1635" spans="1:14">
      <c r="A1635" s="372">
        <v>11633</v>
      </c>
      <c r="B1635" s="336" t="s">
        <v>8026</v>
      </c>
      <c r="C1635" s="336" t="s">
        <v>8027</v>
      </c>
      <c r="D1635" s="331" t="s">
        <v>893</v>
      </c>
      <c r="E1635" s="331" t="s">
        <v>1898</v>
      </c>
      <c r="F1635" s="331" t="s">
        <v>8254</v>
      </c>
      <c r="G1635" s="331" t="s">
        <v>24</v>
      </c>
      <c r="H1635" s="331" t="s">
        <v>1897</v>
      </c>
      <c r="I1635" s="329" t="s">
        <v>8256</v>
      </c>
      <c r="J1635" s="329" t="s">
        <v>207</v>
      </c>
      <c r="K1635" s="330" t="s">
        <v>366</v>
      </c>
      <c r="L1635" s="330" t="s">
        <v>367</v>
      </c>
      <c r="M1635" s="329" t="s">
        <v>893</v>
      </c>
      <c r="N1635" s="329" t="s">
        <v>1898</v>
      </c>
    </row>
    <row r="1636" spans="1:14">
      <c r="A1636" s="372">
        <v>11634</v>
      </c>
      <c r="B1636" s="336" t="s">
        <v>2920</v>
      </c>
      <c r="C1636" s="336" t="s">
        <v>8257</v>
      </c>
      <c r="D1636" s="331" t="s">
        <v>2922</v>
      </c>
      <c r="E1636" s="331" t="s">
        <v>3176</v>
      </c>
      <c r="F1636" s="331" t="s">
        <v>8258</v>
      </c>
      <c r="G1636" s="331" t="s">
        <v>20</v>
      </c>
      <c r="H1636" s="331" t="s">
        <v>1674</v>
      </c>
      <c r="I1636" s="329" t="s">
        <v>2921</v>
      </c>
      <c r="J1636" s="329" t="s">
        <v>207</v>
      </c>
      <c r="K1636" s="330" t="s">
        <v>366</v>
      </c>
      <c r="L1636" s="330" t="s">
        <v>367</v>
      </c>
      <c r="M1636" s="329" t="s">
        <v>1676</v>
      </c>
      <c r="N1636" s="329" t="s">
        <v>1675</v>
      </c>
    </row>
    <row r="1637" spans="1:14">
      <c r="A1637" s="372">
        <v>11635</v>
      </c>
      <c r="B1637" s="336" t="s">
        <v>2920</v>
      </c>
      <c r="C1637" s="336" t="s">
        <v>8257</v>
      </c>
      <c r="D1637" s="331" t="s">
        <v>2922</v>
      </c>
      <c r="E1637" s="331" t="s">
        <v>3176</v>
      </c>
      <c r="F1637" s="331" t="s">
        <v>8258</v>
      </c>
      <c r="G1637" s="331" t="s">
        <v>147</v>
      </c>
      <c r="H1637" s="331" t="s">
        <v>1674</v>
      </c>
      <c r="I1637" s="329" t="s">
        <v>2921</v>
      </c>
      <c r="J1637" s="329" t="s">
        <v>207</v>
      </c>
      <c r="K1637" s="330" t="s">
        <v>366</v>
      </c>
      <c r="L1637" s="330" t="s">
        <v>367</v>
      </c>
      <c r="M1637" s="329" t="s">
        <v>488</v>
      </c>
      <c r="N1637" s="329" t="s">
        <v>3180</v>
      </c>
    </row>
    <row r="1638" spans="1:14">
      <c r="A1638" s="372">
        <v>11636</v>
      </c>
      <c r="B1638" s="336" t="s">
        <v>2920</v>
      </c>
      <c r="C1638" s="336" t="s">
        <v>8257</v>
      </c>
      <c r="D1638" s="331" t="s">
        <v>2922</v>
      </c>
      <c r="E1638" s="331" t="s">
        <v>3176</v>
      </c>
      <c r="F1638" s="331" t="s">
        <v>8258</v>
      </c>
      <c r="G1638" s="331" t="s">
        <v>24</v>
      </c>
      <c r="H1638" s="331" t="s">
        <v>1674</v>
      </c>
      <c r="I1638" s="329" t="s">
        <v>8259</v>
      </c>
      <c r="J1638" s="329" t="s">
        <v>207</v>
      </c>
      <c r="K1638" s="330" t="s">
        <v>366</v>
      </c>
      <c r="L1638" s="330" t="s">
        <v>367</v>
      </c>
      <c r="M1638" s="329" t="s">
        <v>1676</v>
      </c>
      <c r="N1638" s="329" t="s">
        <v>1675</v>
      </c>
    </row>
    <row r="1639" spans="1:14">
      <c r="A1639" s="372">
        <v>11637</v>
      </c>
      <c r="B1639" s="336" t="s">
        <v>3124</v>
      </c>
      <c r="C1639" s="336" t="s">
        <v>3125</v>
      </c>
      <c r="D1639" s="331" t="s">
        <v>378</v>
      </c>
      <c r="E1639" s="331" t="s">
        <v>3126</v>
      </c>
      <c r="F1639" s="331" t="s">
        <v>8260</v>
      </c>
      <c r="G1639" s="331" t="s">
        <v>20</v>
      </c>
      <c r="H1639" s="331" t="s">
        <v>1677</v>
      </c>
      <c r="I1639" s="329" t="s">
        <v>8261</v>
      </c>
      <c r="J1639" s="329" t="s">
        <v>207</v>
      </c>
      <c r="K1639" s="330" t="s">
        <v>366</v>
      </c>
      <c r="L1639" s="330" t="s">
        <v>367</v>
      </c>
      <c r="M1639" s="329" t="s">
        <v>378</v>
      </c>
      <c r="N1639" s="329" t="s">
        <v>3126</v>
      </c>
    </row>
    <row r="1640" spans="1:14">
      <c r="A1640" s="372">
        <v>11638</v>
      </c>
      <c r="B1640" s="336" t="s">
        <v>367</v>
      </c>
      <c r="C1640" s="336" t="s">
        <v>4140</v>
      </c>
      <c r="D1640" s="331" t="s">
        <v>8262</v>
      </c>
      <c r="E1640" s="331" t="s">
        <v>8263</v>
      </c>
      <c r="F1640" s="331" t="s">
        <v>8264</v>
      </c>
      <c r="G1640" s="331" t="s">
        <v>20</v>
      </c>
      <c r="H1640" s="331" t="s">
        <v>1678</v>
      </c>
      <c r="I1640" s="329" t="s">
        <v>8265</v>
      </c>
      <c r="J1640" s="329" t="s">
        <v>207</v>
      </c>
      <c r="K1640" s="330" t="s">
        <v>366</v>
      </c>
      <c r="L1640" s="330" t="s">
        <v>367</v>
      </c>
      <c r="M1640" s="329" t="s">
        <v>1259</v>
      </c>
      <c r="N1640" s="329" t="s">
        <v>8266</v>
      </c>
    </row>
    <row r="1641" spans="1:14">
      <c r="A1641" s="372">
        <v>11639</v>
      </c>
      <c r="B1641" s="336" t="s">
        <v>367</v>
      </c>
      <c r="C1641" s="336" t="s">
        <v>4140</v>
      </c>
      <c r="D1641" s="331" t="s">
        <v>8262</v>
      </c>
      <c r="E1641" s="331" t="s">
        <v>8263</v>
      </c>
      <c r="F1641" s="331" t="s">
        <v>8264</v>
      </c>
      <c r="G1641" s="331" t="s">
        <v>24</v>
      </c>
      <c r="H1641" s="331" t="s">
        <v>1678</v>
      </c>
      <c r="I1641" s="329" t="s">
        <v>8265</v>
      </c>
      <c r="J1641" s="329" t="s">
        <v>207</v>
      </c>
      <c r="K1641" s="330" t="s">
        <v>366</v>
      </c>
      <c r="L1641" s="330" t="s">
        <v>367</v>
      </c>
      <c r="M1641" s="329" t="s">
        <v>1259</v>
      </c>
      <c r="N1641" s="329" t="s">
        <v>8266</v>
      </c>
    </row>
    <row r="1642" spans="1:14">
      <c r="A1642" s="372">
        <v>11640</v>
      </c>
      <c r="B1642" s="336" t="s">
        <v>8267</v>
      </c>
      <c r="C1642" s="336" t="s">
        <v>8268</v>
      </c>
      <c r="D1642" s="331" t="s">
        <v>877</v>
      </c>
      <c r="E1642" s="331" t="s">
        <v>8269</v>
      </c>
      <c r="F1642" s="331" t="s">
        <v>8270</v>
      </c>
      <c r="G1642" s="331" t="s">
        <v>20</v>
      </c>
      <c r="H1642" s="331" t="s">
        <v>1679</v>
      </c>
      <c r="I1642" s="329" t="s">
        <v>8271</v>
      </c>
      <c r="J1642" s="329" t="s">
        <v>207</v>
      </c>
      <c r="K1642" s="330" t="s">
        <v>366</v>
      </c>
      <c r="L1642" s="330" t="s">
        <v>367</v>
      </c>
      <c r="M1642" s="329" t="s">
        <v>877</v>
      </c>
      <c r="N1642" s="329" t="s">
        <v>8272</v>
      </c>
    </row>
    <row r="1643" spans="1:14">
      <c r="A1643" s="372">
        <v>11641</v>
      </c>
      <c r="B1643" s="336" t="s">
        <v>8273</v>
      </c>
      <c r="C1643" s="336" t="s">
        <v>8274</v>
      </c>
      <c r="D1643" s="331" t="s">
        <v>8275</v>
      </c>
      <c r="E1643" s="331" t="s">
        <v>8276</v>
      </c>
      <c r="F1643" s="331" t="s">
        <v>8277</v>
      </c>
      <c r="G1643" s="331" t="s">
        <v>20</v>
      </c>
      <c r="H1643" s="331" t="s">
        <v>1680</v>
      </c>
      <c r="I1643" s="329" t="s">
        <v>8278</v>
      </c>
      <c r="J1643" s="329" t="s">
        <v>207</v>
      </c>
      <c r="K1643" s="330" t="s">
        <v>366</v>
      </c>
      <c r="L1643" s="330" t="s">
        <v>367</v>
      </c>
      <c r="M1643" s="329" t="s">
        <v>1681</v>
      </c>
      <c r="N1643" s="329" t="s">
        <v>8279</v>
      </c>
    </row>
    <row r="1644" spans="1:14">
      <c r="A1644" s="372">
        <v>11642</v>
      </c>
      <c r="B1644" s="336" t="s">
        <v>8273</v>
      </c>
      <c r="C1644" s="336" t="s">
        <v>8274</v>
      </c>
      <c r="D1644" s="331" t="s">
        <v>8275</v>
      </c>
      <c r="E1644" s="331" t="s">
        <v>8276</v>
      </c>
      <c r="F1644" s="331" t="s">
        <v>8277</v>
      </c>
      <c r="G1644" s="331" t="s">
        <v>24</v>
      </c>
      <c r="H1644" s="331" t="s">
        <v>2199</v>
      </c>
      <c r="I1644" s="329" t="s">
        <v>8280</v>
      </c>
      <c r="J1644" s="329" t="s">
        <v>207</v>
      </c>
      <c r="K1644" s="330" t="s">
        <v>366</v>
      </c>
      <c r="L1644" s="330" t="s">
        <v>367</v>
      </c>
      <c r="M1644" s="329" t="s">
        <v>1681</v>
      </c>
      <c r="N1644" s="329" t="s">
        <v>8279</v>
      </c>
    </row>
    <row r="1645" spans="1:14">
      <c r="A1645" s="372">
        <v>11643</v>
      </c>
      <c r="B1645" s="336" t="s">
        <v>8281</v>
      </c>
      <c r="C1645" s="336" t="s">
        <v>8282</v>
      </c>
      <c r="D1645" s="331" t="s">
        <v>1475</v>
      </c>
      <c r="E1645" s="331" t="s">
        <v>8283</v>
      </c>
      <c r="F1645" s="331" t="s">
        <v>8284</v>
      </c>
      <c r="G1645" s="331" t="s">
        <v>20</v>
      </c>
      <c r="H1645" s="331" t="s">
        <v>1682</v>
      </c>
      <c r="I1645" s="329" t="s">
        <v>8285</v>
      </c>
      <c r="J1645" s="329" t="s">
        <v>207</v>
      </c>
      <c r="K1645" s="330" t="s">
        <v>205</v>
      </c>
      <c r="L1645" s="330" t="s">
        <v>382</v>
      </c>
      <c r="M1645" s="329" t="s">
        <v>1475</v>
      </c>
      <c r="N1645" s="329" t="s">
        <v>8283</v>
      </c>
    </row>
    <row r="1646" spans="1:14">
      <c r="A1646" s="372">
        <v>11644</v>
      </c>
      <c r="B1646" s="336" t="s">
        <v>4162</v>
      </c>
      <c r="C1646" s="336" t="s">
        <v>4163</v>
      </c>
      <c r="D1646" s="331" t="s">
        <v>8286</v>
      </c>
      <c r="E1646" s="331" t="s">
        <v>8287</v>
      </c>
      <c r="F1646" s="331" t="s">
        <v>8288</v>
      </c>
      <c r="G1646" s="331" t="s">
        <v>20</v>
      </c>
      <c r="H1646" s="331" t="s">
        <v>1683</v>
      </c>
      <c r="I1646" s="329" t="s">
        <v>8289</v>
      </c>
      <c r="J1646" s="329" t="s">
        <v>207</v>
      </c>
      <c r="K1646" s="330" t="s">
        <v>205</v>
      </c>
      <c r="L1646" s="330" t="s">
        <v>382</v>
      </c>
      <c r="M1646" s="329" t="s">
        <v>1475</v>
      </c>
      <c r="N1646" s="329" t="s">
        <v>8290</v>
      </c>
    </row>
    <row r="1647" spans="1:14">
      <c r="A1647" s="372">
        <v>11645</v>
      </c>
      <c r="B1647" s="336" t="s">
        <v>2920</v>
      </c>
      <c r="C1647" s="336" t="s">
        <v>2921</v>
      </c>
      <c r="D1647" s="331" t="s">
        <v>2922</v>
      </c>
      <c r="E1647" s="331" t="s">
        <v>3176</v>
      </c>
      <c r="F1647" s="331" t="s">
        <v>8291</v>
      </c>
      <c r="G1647" s="331" t="s">
        <v>18</v>
      </c>
      <c r="H1647" s="331" t="s">
        <v>1093</v>
      </c>
      <c r="I1647" s="329" t="s">
        <v>8292</v>
      </c>
      <c r="J1647" s="329" t="s">
        <v>207</v>
      </c>
      <c r="K1647" s="330" t="s">
        <v>205</v>
      </c>
      <c r="L1647" s="330" t="s">
        <v>382</v>
      </c>
      <c r="M1647" s="329" t="s">
        <v>399</v>
      </c>
      <c r="N1647" s="329" t="s">
        <v>8293</v>
      </c>
    </row>
    <row r="1648" spans="1:14">
      <c r="A1648" s="372">
        <v>11646</v>
      </c>
      <c r="B1648" s="336" t="s">
        <v>2920</v>
      </c>
      <c r="C1648" s="336" t="s">
        <v>2921</v>
      </c>
      <c r="D1648" s="331" t="s">
        <v>2922</v>
      </c>
      <c r="E1648" s="331" t="s">
        <v>3176</v>
      </c>
      <c r="F1648" s="331" t="s">
        <v>8291</v>
      </c>
      <c r="G1648" s="331" t="s">
        <v>20</v>
      </c>
      <c r="H1648" s="331" t="s">
        <v>1093</v>
      </c>
      <c r="I1648" s="329" t="s">
        <v>8292</v>
      </c>
      <c r="J1648" s="329" t="s">
        <v>207</v>
      </c>
      <c r="K1648" s="330" t="s">
        <v>205</v>
      </c>
      <c r="L1648" s="330" t="s">
        <v>382</v>
      </c>
      <c r="M1648" s="329" t="s">
        <v>399</v>
      </c>
      <c r="N1648" s="329" t="s">
        <v>8293</v>
      </c>
    </row>
    <row r="1649" spans="1:14">
      <c r="A1649" s="372">
        <v>11647</v>
      </c>
      <c r="B1649" s="336" t="s">
        <v>1485</v>
      </c>
      <c r="C1649" s="336" t="s">
        <v>3273</v>
      </c>
      <c r="D1649" s="331" t="s">
        <v>495</v>
      </c>
      <c r="E1649" s="331" t="s">
        <v>8294</v>
      </c>
      <c r="F1649" s="331" t="s">
        <v>8295</v>
      </c>
      <c r="G1649" s="331" t="s">
        <v>20</v>
      </c>
      <c r="H1649" s="331" t="s">
        <v>1684</v>
      </c>
      <c r="I1649" s="329" t="s">
        <v>8296</v>
      </c>
      <c r="J1649" s="329" t="s">
        <v>207</v>
      </c>
      <c r="K1649" s="330" t="s">
        <v>205</v>
      </c>
      <c r="L1649" s="330" t="s">
        <v>382</v>
      </c>
      <c r="M1649" s="329" t="s">
        <v>495</v>
      </c>
      <c r="N1649" s="329" t="s">
        <v>1685</v>
      </c>
    </row>
    <row r="1650" spans="1:14">
      <c r="A1650" s="372">
        <v>11648</v>
      </c>
      <c r="B1650" s="336" t="s">
        <v>8297</v>
      </c>
      <c r="C1650" s="336" t="s">
        <v>8298</v>
      </c>
      <c r="D1650" s="331" t="s">
        <v>1688</v>
      </c>
      <c r="E1650" s="331" t="s">
        <v>1687</v>
      </c>
      <c r="F1650" s="331" t="s">
        <v>8299</v>
      </c>
      <c r="G1650" s="331" t="s">
        <v>20</v>
      </c>
      <c r="H1650" s="331" t="s">
        <v>1686</v>
      </c>
      <c r="I1650" s="329" t="s">
        <v>8300</v>
      </c>
      <c r="J1650" s="329" t="s">
        <v>207</v>
      </c>
      <c r="K1650" s="330" t="s">
        <v>205</v>
      </c>
      <c r="L1650" s="330" t="s">
        <v>382</v>
      </c>
      <c r="M1650" s="329" t="s">
        <v>1688</v>
      </c>
      <c r="N1650" s="329" t="s">
        <v>1687</v>
      </c>
    </row>
    <row r="1651" spans="1:14">
      <c r="A1651" s="372">
        <v>11649</v>
      </c>
      <c r="B1651" s="336" t="s">
        <v>8297</v>
      </c>
      <c r="C1651" s="336" t="s">
        <v>8298</v>
      </c>
      <c r="D1651" s="331" t="s">
        <v>1688</v>
      </c>
      <c r="E1651" s="331" t="s">
        <v>1687</v>
      </c>
      <c r="F1651" s="331" t="s">
        <v>8299</v>
      </c>
      <c r="G1651" s="331" t="s">
        <v>24</v>
      </c>
      <c r="H1651" s="331" t="s">
        <v>1899</v>
      </c>
      <c r="I1651" s="329" t="s">
        <v>8301</v>
      </c>
      <c r="J1651" s="329" t="s">
        <v>207</v>
      </c>
      <c r="K1651" s="330" t="s">
        <v>205</v>
      </c>
      <c r="L1651" s="330" t="s">
        <v>382</v>
      </c>
      <c r="M1651" s="329" t="s">
        <v>1688</v>
      </c>
      <c r="N1651" s="329" t="s">
        <v>1687</v>
      </c>
    </row>
    <row r="1652" spans="1:14">
      <c r="A1652" s="372">
        <v>11650</v>
      </c>
      <c r="B1652" s="336" t="s">
        <v>7812</v>
      </c>
      <c r="C1652" s="336" t="s">
        <v>7813</v>
      </c>
      <c r="D1652" s="331" t="s">
        <v>7814</v>
      </c>
      <c r="E1652" s="331" t="s">
        <v>7815</v>
      </c>
      <c r="F1652" s="331" t="s">
        <v>8302</v>
      </c>
      <c r="G1652" s="331" t="s">
        <v>18</v>
      </c>
      <c r="H1652" s="331" t="s">
        <v>1094</v>
      </c>
      <c r="I1652" s="329" t="s">
        <v>8303</v>
      </c>
      <c r="J1652" s="329" t="s">
        <v>207</v>
      </c>
      <c r="K1652" s="330" t="s">
        <v>205</v>
      </c>
      <c r="L1652" s="330" t="s">
        <v>382</v>
      </c>
      <c r="M1652" s="329" t="s">
        <v>396</v>
      </c>
      <c r="N1652" s="329" t="s">
        <v>8304</v>
      </c>
    </row>
    <row r="1653" spans="1:14">
      <c r="A1653" s="372">
        <v>11651</v>
      </c>
      <c r="B1653" s="336" t="s">
        <v>7812</v>
      </c>
      <c r="C1653" s="336" t="s">
        <v>7813</v>
      </c>
      <c r="D1653" s="331" t="s">
        <v>7814</v>
      </c>
      <c r="E1653" s="331" t="s">
        <v>7815</v>
      </c>
      <c r="F1653" s="331" t="s">
        <v>8302</v>
      </c>
      <c r="G1653" s="331" t="s">
        <v>20</v>
      </c>
      <c r="H1653" s="331" t="s">
        <v>1689</v>
      </c>
      <c r="I1653" s="329" t="s">
        <v>8305</v>
      </c>
      <c r="J1653" s="329" t="s">
        <v>207</v>
      </c>
      <c r="K1653" s="330" t="s">
        <v>205</v>
      </c>
      <c r="L1653" s="330" t="s">
        <v>382</v>
      </c>
      <c r="M1653" s="329" t="s">
        <v>396</v>
      </c>
      <c r="N1653" s="329" t="s">
        <v>8304</v>
      </c>
    </row>
    <row r="1654" spans="1:14">
      <c r="A1654" s="372">
        <v>11652</v>
      </c>
      <c r="B1654" s="336" t="s">
        <v>8306</v>
      </c>
      <c r="C1654" s="336" t="s">
        <v>8307</v>
      </c>
      <c r="D1654" s="331" t="s">
        <v>402</v>
      </c>
      <c r="E1654" s="331" t="s">
        <v>8308</v>
      </c>
      <c r="F1654" s="331" t="s">
        <v>8309</v>
      </c>
      <c r="G1654" s="331" t="s">
        <v>20</v>
      </c>
      <c r="H1654" s="331" t="s">
        <v>1690</v>
      </c>
      <c r="I1654" s="329" t="s">
        <v>8310</v>
      </c>
      <c r="J1654" s="329" t="s">
        <v>207</v>
      </c>
      <c r="K1654" s="330" t="s">
        <v>205</v>
      </c>
      <c r="L1654" s="330" t="s">
        <v>382</v>
      </c>
      <c r="M1654" s="329" t="s">
        <v>402</v>
      </c>
      <c r="N1654" s="329" t="s">
        <v>8311</v>
      </c>
    </row>
    <row r="1655" spans="1:14">
      <c r="A1655" s="372">
        <v>11653</v>
      </c>
      <c r="B1655" s="336" t="s">
        <v>8312</v>
      </c>
      <c r="C1655" s="336" t="s">
        <v>8313</v>
      </c>
      <c r="D1655" s="331" t="s">
        <v>934</v>
      </c>
      <c r="E1655" s="331" t="s">
        <v>8314</v>
      </c>
      <c r="F1655" s="331" t="s">
        <v>8315</v>
      </c>
      <c r="G1655" s="331" t="s">
        <v>20</v>
      </c>
      <c r="H1655" s="331" t="s">
        <v>2167</v>
      </c>
      <c r="I1655" s="329" t="s">
        <v>8316</v>
      </c>
      <c r="J1655" s="329" t="s">
        <v>207</v>
      </c>
      <c r="K1655" s="330" t="s">
        <v>205</v>
      </c>
      <c r="L1655" s="330" t="s">
        <v>382</v>
      </c>
      <c r="M1655" s="329" t="s">
        <v>934</v>
      </c>
      <c r="N1655" s="329" t="s">
        <v>8317</v>
      </c>
    </row>
    <row r="1656" spans="1:14">
      <c r="A1656" s="372">
        <v>11654</v>
      </c>
      <c r="B1656" s="336" t="s">
        <v>1476</v>
      </c>
      <c r="C1656" s="336" t="s">
        <v>8318</v>
      </c>
      <c r="D1656" s="331" t="s">
        <v>897</v>
      </c>
      <c r="E1656" s="331" t="s">
        <v>896</v>
      </c>
      <c r="F1656" s="331" t="s">
        <v>8319</v>
      </c>
      <c r="G1656" s="331" t="s">
        <v>20</v>
      </c>
      <c r="H1656" s="331" t="s">
        <v>8320</v>
      </c>
      <c r="I1656" s="329" t="s">
        <v>8321</v>
      </c>
      <c r="J1656" s="329" t="s">
        <v>207</v>
      </c>
      <c r="K1656" s="330" t="s">
        <v>205</v>
      </c>
      <c r="L1656" s="330" t="s">
        <v>382</v>
      </c>
      <c r="M1656" s="329" t="s">
        <v>897</v>
      </c>
      <c r="N1656" s="329" t="s">
        <v>896</v>
      </c>
    </row>
    <row r="1657" spans="1:14">
      <c r="A1657" s="372">
        <v>11655</v>
      </c>
      <c r="B1657" s="336" t="s">
        <v>8322</v>
      </c>
      <c r="C1657" s="336" t="s">
        <v>8323</v>
      </c>
      <c r="D1657" s="331" t="s">
        <v>2646</v>
      </c>
      <c r="E1657" s="331" t="s">
        <v>2647</v>
      </c>
      <c r="F1657" s="331" t="s">
        <v>8324</v>
      </c>
      <c r="G1657" s="331" t="s">
        <v>20</v>
      </c>
      <c r="H1657" s="331" t="s">
        <v>1691</v>
      </c>
      <c r="I1657" s="329" t="s">
        <v>8325</v>
      </c>
      <c r="J1657" s="329" t="s">
        <v>207</v>
      </c>
      <c r="K1657" s="330" t="s">
        <v>212</v>
      </c>
      <c r="L1657" s="330" t="s">
        <v>329</v>
      </c>
      <c r="M1657" s="329" t="s">
        <v>482</v>
      </c>
      <c r="N1657" s="329" t="s">
        <v>1692</v>
      </c>
    </row>
    <row r="1658" spans="1:14">
      <c r="A1658" s="372">
        <v>11656</v>
      </c>
      <c r="B1658" s="336" t="s">
        <v>8322</v>
      </c>
      <c r="C1658" s="336" t="s">
        <v>8323</v>
      </c>
      <c r="D1658" s="331" t="s">
        <v>2646</v>
      </c>
      <c r="E1658" s="331" t="s">
        <v>2647</v>
      </c>
      <c r="F1658" s="331" t="s">
        <v>8324</v>
      </c>
      <c r="G1658" s="331" t="s">
        <v>24</v>
      </c>
      <c r="H1658" s="331" t="s">
        <v>1691</v>
      </c>
      <c r="I1658" s="329" t="s">
        <v>8326</v>
      </c>
      <c r="J1658" s="329" t="s">
        <v>207</v>
      </c>
      <c r="K1658" s="330" t="s">
        <v>212</v>
      </c>
      <c r="L1658" s="330" t="s">
        <v>329</v>
      </c>
      <c r="M1658" s="329" t="s">
        <v>482</v>
      </c>
      <c r="N1658" s="329" t="s">
        <v>1692</v>
      </c>
    </row>
    <row r="1659" spans="1:14">
      <c r="A1659" s="372">
        <v>11657</v>
      </c>
      <c r="B1659" s="336" t="s">
        <v>3313</v>
      </c>
      <c r="C1659" s="336" t="s">
        <v>3314</v>
      </c>
      <c r="D1659" s="331" t="s">
        <v>449</v>
      </c>
      <c r="E1659" s="331" t="s">
        <v>3315</v>
      </c>
      <c r="F1659" s="331" t="s">
        <v>8327</v>
      </c>
      <c r="G1659" s="331" t="s">
        <v>20</v>
      </c>
      <c r="H1659" s="331" t="s">
        <v>1693</v>
      </c>
      <c r="I1659" s="329" t="s">
        <v>8328</v>
      </c>
      <c r="J1659" s="329" t="s">
        <v>207</v>
      </c>
      <c r="K1659" s="330" t="s">
        <v>212</v>
      </c>
      <c r="L1659" s="330" t="s">
        <v>329</v>
      </c>
      <c r="M1659" s="329" t="s">
        <v>449</v>
      </c>
      <c r="N1659" s="329" t="s">
        <v>8329</v>
      </c>
    </row>
    <row r="1660" spans="1:14">
      <c r="A1660" s="372">
        <v>11658</v>
      </c>
      <c r="B1660" s="336" t="s">
        <v>3313</v>
      </c>
      <c r="C1660" s="336" t="s">
        <v>3314</v>
      </c>
      <c r="D1660" s="331" t="s">
        <v>449</v>
      </c>
      <c r="E1660" s="331" t="s">
        <v>3315</v>
      </c>
      <c r="F1660" s="331" t="s">
        <v>8327</v>
      </c>
      <c r="G1660" s="331" t="s">
        <v>24</v>
      </c>
      <c r="H1660" s="331" t="s">
        <v>1900</v>
      </c>
      <c r="I1660" s="329" t="s">
        <v>8330</v>
      </c>
      <c r="J1660" s="329" t="s">
        <v>207</v>
      </c>
      <c r="K1660" s="330" t="s">
        <v>212</v>
      </c>
      <c r="L1660" s="330" t="s">
        <v>329</v>
      </c>
      <c r="M1660" s="329" t="s">
        <v>449</v>
      </c>
      <c r="N1660" s="329" t="s">
        <v>8329</v>
      </c>
    </row>
    <row r="1661" spans="1:14">
      <c r="A1661" s="372">
        <v>11659</v>
      </c>
      <c r="B1661" s="336" t="s">
        <v>8173</v>
      </c>
      <c r="C1661" s="336" t="s">
        <v>8174</v>
      </c>
      <c r="D1661" s="331" t="s">
        <v>8175</v>
      </c>
      <c r="E1661" s="331" t="s">
        <v>8176</v>
      </c>
      <c r="F1661" s="331" t="s">
        <v>8331</v>
      </c>
      <c r="G1661" s="331" t="s">
        <v>20</v>
      </c>
      <c r="H1661" s="331" t="s">
        <v>1694</v>
      </c>
      <c r="I1661" s="329" t="s">
        <v>8332</v>
      </c>
      <c r="J1661" s="329" t="s">
        <v>207</v>
      </c>
      <c r="K1661" s="330" t="s">
        <v>212</v>
      </c>
      <c r="L1661" s="330" t="s">
        <v>329</v>
      </c>
      <c r="M1661" s="329" t="s">
        <v>482</v>
      </c>
      <c r="N1661" s="329" t="s">
        <v>8333</v>
      </c>
    </row>
    <row r="1662" spans="1:14">
      <c r="A1662" s="372">
        <v>11660</v>
      </c>
      <c r="B1662" s="336" t="s">
        <v>8334</v>
      </c>
      <c r="C1662" s="336" t="s">
        <v>8335</v>
      </c>
      <c r="D1662" s="331" t="s">
        <v>289</v>
      </c>
      <c r="E1662" s="331" t="s">
        <v>8336</v>
      </c>
      <c r="F1662" s="331" t="s">
        <v>8337</v>
      </c>
      <c r="G1662" s="331" t="s">
        <v>20</v>
      </c>
      <c r="H1662" s="331" t="s">
        <v>1695</v>
      </c>
      <c r="I1662" s="329" t="s">
        <v>8338</v>
      </c>
      <c r="J1662" s="329" t="s">
        <v>207</v>
      </c>
      <c r="K1662" s="330" t="s">
        <v>212</v>
      </c>
      <c r="L1662" s="330" t="s">
        <v>329</v>
      </c>
      <c r="M1662" s="329" t="s">
        <v>449</v>
      </c>
      <c r="N1662" s="329" t="s">
        <v>8339</v>
      </c>
    </row>
    <row r="1663" spans="1:14">
      <c r="A1663" s="372">
        <v>11661</v>
      </c>
      <c r="B1663" s="336" t="s">
        <v>8340</v>
      </c>
      <c r="C1663" s="336" t="s">
        <v>8341</v>
      </c>
      <c r="D1663" s="331" t="s">
        <v>482</v>
      </c>
      <c r="E1663" s="331" t="s">
        <v>8342</v>
      </c>
      <c r="F1663" s="331" t="s">
        <v>8343</v>
      </c>
      <c r="G1663" s="331" t="s">
        <v>20</v>
      </c>
      <c r="H1663" s="331" t="s">
        <v>1696</v>
      </c>
      <c r="I1663" s="329" t="s">
        <v>1696</v>
      </c>
      <c r="J1663" s="329" t="s">
        <v>207</v>
      </c>
      <c r="K1663" s="330" t="s">
        <v>212</v>
      </c>
      <c r="L1663" s="330" t="s">
        <v>329</v>
      </c>
      <c r="M1663" s="329" t="s">
        <v>482</v>
      </c>
      <c r="N1663" s="329" t="s">
        <v>8344</v>
      </c>
    </row>
    <row r="1664" spans="1:14">
      <c r="A1664" s="372">
        <v>11662</v>
      </c>
      <c r="B1664" s="336" t="s">
        <v>8345</v>
      </c>
      <c r="C1664" s="336" t="s">
        <v>8346</v>
      </c>
      <c r="D1664" s="331" t="s">
        <v>729</v>
      </c>
      <c r="E1664" s="331" t="s">
        <v>8347</v>
      </c>
      <c r="F1664" s="331" t="s">
        <v>8348</v>
      </c>
      <c r="G1664" s="331" t="s">
        <v>20</v>
      </c>
      <c r="H1664" s="331" t="s">
        <v>1697</v>
      </c>
      <c r="I1664" s="329" t="s">
        <v>8349</v>
      </c>
      <c r="J1664" s="329" t="s">
        <v>207</v>
      </c>
      <c r="K1664" s="330" t="s">
        <v>212</v>
      </c>
      <c r="L1664" s="330" t="s">
        <v>329</v>
      </c>
      <c r="M1664" s="329" t="s">
        <v>729</v>
      </c>
      <c r="N1664" s="329" t="s">
        <v>8347</v>
      </c>
    </row>
    <row r="1665" spans="1:14">
      <c r="A1665" s="372">
        <v>11663</v>
      </c>
      <c r="B1665" s="336" t="s">
        <v>8350</v>
      </c>
      <c r="C1665" s="336" t="s">
        <v>8351</v>
      </c>
      <c r="D1665" s="331" t="s">
        <v>1238</v>
      </c>
      <c r="E1665" s="331" t="s">
        <v>8352</v>
      </c>
      <c r="F1665" s="331" t="s">
        <v>8353</v>
      </c>
      <c r="G1665" s="331" t="s">
        <v>20</v>
      </c>
      <c r="H1665" s="331" t="s">
        <v>8354</v>
      </c>
      <c r="I1665" s="329" t="s">
        <v>8355</v>
      </c>
      <c r="J1665" s="329" t="s">
        <v>207</v>
      </c>
      <c r="K1665" s="330" t="s">
        <v>212</v>
      </c>
      <c r="L1665" s="330" t="s">
        <v>329</v>
      </c>
      <c r="M1665" s="329" t="s">
        <v>482</v>
      </c>
      <c r="N1665" s="329" t="s">
        <v>8356</v>
      </c>
    </row>
    <row r="1666" spans="1:14">
      <c r="A1666" s="372">
        <v>11664</v>
      </c>
      <c r="B1666" s="336" t="s">
        <v>8357</v>
      </c>
      <c r="C1666" s="336" t="s">
        <v>8358</v>
      </c>
      <c r="D1666" s="331" t="s">
        <v>451</v>
      </c>
      <c r="E1666" s="331" t="s">
        <v>8359</v>
      </c>
      <c r="F1666" s="331" t="s">
        <v>8360</v>
      </c>
      <c r="G1666" s="331" t="s">
        <v>20</v>
      </c>
      <c r="H1666" s="331" t="s">
        <v>8361</v>
      </c>
      <c r="I1666" s="329" t="s">
        <v>8362</v>
      </c>
      <c r="J1666" s="329" t="s">
        <v>207</v>
      </c>
      <c r="K1666" s="330" t="s">
        <v>212</v>
      </c>
      <c r="L1666" s="330" t="s">
        <v>329</v>
      </c>
      <c r="M1666" s="329" t="s">
        <v>449</v>
      </c>
      <c r="N1666" s="329" t="s">
        <v>8363</v>
      </c>
    </row>
    <row r="1667" spans="1:14">
      <c r="A1667" s="372">
        <v>11665</v>
      </c>
      <c r="B1667" s="336" t="s">
        <v>3480</v>
      </c>
      <c r="C1667" s="336" t="s">
        <v>8364</v>
      </c>
      <c r="D1667" s="331" t="s">
        <v>3482</v>
      </c>
      <c r="E1667" s="331" t="s">
        <v>3512</v>
      </c>
      <c r="F1667" s="331" t="s">
        <v>8365</v>
      </c>
      <c r="G1667" s="331" t="s">
        <v>20</v>
      </c>
      <c r="H1667" s="331" t="s">
        <v>1698</v>
      </c>
      <c r="I1667" s="329" t="s">
        <v>8366</v>
      </c>
      <c r="J1667" s="329" t="s">
        <v>207</v>
      </c>
      <c r="K1667" s="330" t="s">
        <v>212</v>
      </c>
      <c r="L1667" s="330" t="s">
        <v>411</v>
      </c>
      <c r="M1667" s="329" t="s">
        <v>730</v>
      </c>
      <c r="N1667" s="329" t="s">
        <v>3489</v>
      </c>
    </row>
    <row r="1668" spans="1:14">
      <c r="A1668" s="372">
        <v>11666</v>
      </c>
      <c r="B1668" s="336" t="s">
        <v>8367</v>
      </c>
      <c r="C1668" s="336" t="s">
        <v>8368</v>
      </c>
      <c r="D1668" s="331" t="s">
        <v>730</v>
      </c>
      <c r="E1668" s="331" t="s">
        <v>3499</v>
      </c>
      <c r="F1668" s="331" t="s">
        <v>8369</v>
      </c>
      <c r="G1668" s="331" t="s">
        <v>20</v>
      </c>
      <c r="H1668" s="331" t="s">
        <v>1699</v>
      </c>
      <c r="I1668" s="329" t="s">
        <v>8370</v>
      </c>
      <c r="J1668" s="329" t="s">
        <v>207</v>
      </c>
      <c r="K1668" s="330" t="s">
        <v>212</v>
      </c>
      <c r="L1668" s="330" t="s">
        <v>411</v>
      </c>
      <c r="M1668" s="329" t="s">
        <v>603</v>
      </c>
      <c r="N1668" s="329" t="s">
        <v>8371</v>
      </c>
    </row>
    <row r="1669" spans="1:14">
      <c r="A1669" s="372">
        <v>11667</v>
      </c>
      <c r="B1669" s="336" t="s">
        <v>8372</v>
      </c>
      <c r="C1669" s="336" t="s">
        <v>8373</v>
      </c>
      <c r="D1669" s="331" t="s">
        <v>1306</v>
      </c>
      <c r="E1669" s="331" t="s">
        <v>8374</v>
      </c>
      <c r="F1669" s="331" t="s">
        <v>8375</v>
      </c>
      <c r="G1669" s="331" t="s">
        <v>20</v>
      </c>
      <c r="H1669" s="331" t="s">
        <v>1700</v>
      </c>
      <c r="I1669" s="329" t="s">
        <v>8376</v>
      </c>
      <c r="J1669" s="329" t="s">
        <v>207</v>
      </c>
      <c r="K1669" s="330" t="s">
        <v>212</v>
      </c>
      <c r="L1669" s="330" t="s">
        <v>411</v>
      </c>
      <c r="M1669" s="329" t="s">
        <v>1306</v>
      </c>
      <c r="N1669" s="329" t="s">
        <v>8377</v>
      </c>
    </row>
    <row r="1670" spans="1:14">
      <c r="A1670" s="372">
        <v>11668</v>
      </c>
      <c r="B1670" s="336" t="s">
        <v>8378</v>
      </c>
      <c r="C1670" s="336" t="s">
        <v>8379</v>
      </c>
      <c r="D1670" s="331" t="s">
        <v>766</v>
      </c>
      <c r="E1670" s="331" t="s">
        <v>8380</v>
      </c>
      <c r="F1670" s="331" t="s">
        <v>8381</v>
      </c>
      <c r="G1670" s="331" t="s">
        <v>20</v>
      </c>
      <c r="H1670" s="331" t="s">
        <v>1701</v>
      </c>
      <c r="I1670" s="329" t="s">
        <v>8382</v>
      </c>
      <c r="J1670" s="329" t="s">
        <v>207</v>
      </c>
      <c r="K1670" s="330" t="s">
        <v>212</v>
      </c>
      <c r="L1670" s="330" t="s">
        <v>411</v>
      </c>
      <c r="M1670" s="329" t="s">
        <v>766</v>
      </c>
      <c r="N1670" s="329" t="s">
        <v>8380</v>
      </c>
    </row>
    <row r="1671" spans="1:14">
      <c r="A1671" s="372">
        <v>11669</v>
      </c>
      <c r="B1671" s="336" t="s">
        <v>8383</v>
      </c>
      <c r="C1671" s="336" t="s">
        <v>8384</v>
      </c>
      <c r="D1671" s="331" t="s">
        <v>764</v>
      </c>
      <c r="E1671" s="331" t="s">
        <v>8385</v>
      </c>
      <c r="F1671" s="331" t="s">
        <v>8386</v>
      </c>
      <c r="G1671" s="331" t="s">
        <v>20</v>
      </c>
      <c r="H1671" s="331" t="s">
        <v>1702</v>
      </c>
      <c r="I1671" s="329" t="s">
        <v>8387</v>
      </c>
      <c r="J1671" s="329" t="s">
        <v>207</v>
      </c>
      <c r="K1671" s="330" t="s">
        <v>212</v>
      </c>
      <c r="L1671" s="330" t="s">
        <v>411</v>
      </c>
      <c r="M1671" s="329" t="s">
        <v>764</v>
      </c>
      <c r="N1671" s="329" t="s">
        <v>8385</v>
      </c>
    </row>
    <row r="1672" spans="1:14">
      <c r="A1672" s="372">
        <v>11670</v>
      </c>
      <c r="B1672" s="336" t="s">
        <v>8388</v>
      </c>
      <c r="C1672" s="336" t="s">
        <v>8389</v>
      </c>
      <c r="D1672" s="331" t="s">
        <v>8390</v>
      </c>
      <c r="E1672" s="331" t="s">
        <v>8391</v>
      </c>
      <c r="F1672" s="331" t="s">
        <v>8392</v>
      </c>
      <c r="G1672" s="331" t="s">
        <v>20</v>
      </c>
      <c r="H1672" s="331" t="s">
        <v>8393</v>
      </c>
      <c r="I1672" s="329" t="s">
        <v>8394</v>
      </c>
      <c r="J1672" s="329" t="s">
        <v>207</v>
      </c>
      <c r="K1672" s="330" t="s">
        <v>212</v>
      </c>
      <c r="L1672" s="330" t="s">
        <v>411</v>
      </c>
      <c r="M1672" s="329" t="s">
        <v>1703</v>
      </c>
      <c r="N1672" s="329" t="s">
        <v>8395</v>
      </c>
    </row>
    <row r="1673" spans="1:14">
      <c r="A1673" s="372">
        <v>11671</v>
      </c>
      <c r="B1673" s="336" t="s">
        <v>8396</v>
      </c>
      <c r="C1673" s="336" t="s">
        <v>8397</v>
      </c>
      <c r="D1673" s="331" t="s">
        <v>1705</v>
      </c>
      <c r="E1673" s="331" t="s">
        <v>8398</v>
      </c>
      <c r="F1673" s="331" t="s">
        <v>8399</v>
      </c>
      <c r="G1673" s="331" t="s">
        <v>20</v>
      </c>
      <c r="H1673" s="331" t="s">
        <v>1704</v>
      </c>
      <c r="I1673" s="329" t="s">
        <v>8400</v>
      </c>
      <c r="J1673" s="329" t="s">
        <v>207</v>
      </c>
      <c r="K1673" s="330" t="s">
        <v>212</v>
      </c>
      <c r="L1673" s="330" t="s">
        <v>411</v>
      </c>
      <c r="M1673" s="329" t="s">
        <v>1705</v>
      </c>
      <c r="N1673" s="329" t="s">
        <v>8398</v>
      </c>
    </row>
    <row r="1674" spans="1:14">
      <c r="A1674" s="372">
        <v>11672</v>
      </c>
      <c r="B1674" s="336" t="s">
        <v>8401</v>
      </c>
      <c r="C1674" s="336" t="s">
        <v>8402</v>
      </c>
      <c r="D1674" s="331" t="s">
        <v>303</v>
      </c>
      <c r="E1674" s="331" t="s">
        <v>8403</v>
      </c>
      <c r="F1674" s="331" t="s">
        <v>8404</v>
      </c>
      <c r="G1674" s="331" t="s">
        <v>20</v>
      </c>
      <c r="H1674" s="331" t="s">
        <v>1706</v>
      </c>
      <c r="I1674" s="329" t="s">
        <v>8405</v>
      </c>
      <c r="J1674" s="329" t="s">
        <v>207</v>
      </c>
      <c r="K1674" s="330" t="s">
        <v>212</v>
      </c>
      <c r="L1674" s="330" t="s">
        <v>411</v>
      </c>
      <c r="M1674" s="329" t="s">
        <v>1306</v>
      </c>
      <c r="N1674" s="329" t="s">
        <v>8406</v>
      </c>
    </row>
    <row r="1675" spans="1:14">
      <c r="A1675" s="372">
        <v>11673</v>
      </c>
      <c r="B1675" s="336" t="s">
        <v>3417</v>
      </c>
      <c r="C1675" s="336" t="s">
        <v>3456</v>
      </c>
      <c r="D1675" s="331" t="s">
        <v>1798</v>
      </c>
      <c r="E1675" s="331" t="s">
        <v>7846</v>
      </c>
      <c r="F1675" s="331" t="s">
        <v>8407</v>
      </c>
      <c r="G1675" s="331" t="s">
        <v>20</v>
      </c>
      <c r="H1675" s="331" t="s">
        <v>8408</v>
      </c>
      <c r="I1675" s="329" t="s">
        <v>8409</v>
      </c>
      <c r="J1675" s="329" t="s">
        <v>207</v>
      </c>
      <c r="K1675" s="330" t="s">
        <v>212</v>
      </c>
      <c r="L1675" s="330" t="s">
        <v>411</v>
      </c>
      <c r="M1675" s="329" t="s">
        <v>1798</v>
      </c>
      <c r="N1675" s="329" t="s">
        <v>8410</v>
      </c>
    </row>
    <row r="1676" spans="1:14">
      <c r="A1676" s="372">
        <v>11674</v>
      </c>
      <c r="B1676" s="336" t="s">
        <v>8411</v>
      </c>
      <c r="C1676" s="336" t="s">
        <v>8412</v>
      </c>
      <c r="D1676" s="331" t="s">
        <v>5124</v>
      </c>
      <c r="E1676" s="331" t="s">
        <v>8413</v>
      </c>
      <c r="F1676" s="331" t="s">
        <v>8414</v>
      </c>
      <c r="G1676" s="331" t="s">
        <v>20</v>
      </c>
      <c r="H1676" s="331" t="s">
        <v>8415</v>
      </c>
      <c r="I1676" s="329" t="s">
        <v>8416</v>
      </c>
      <c r="J1676" s="329" t="s">
        <v>207</v>
      </c>
      <c r="K1676" s="330" t="s">
        <v>212</v>
      </c>
      <c r="L1676" s="330" t="s">
        <v>411</v>
      </c>
      <c r="M1676" s="329" t="s">
        <v>5124</v>
      </c>
      <c r="N1676" s="329" t="s">
        <v>8413</v>
      </c>
    </row>
    <row r="1677" spans="1:14">
      <c r="A1677" s="372">
        <v>11675</v>
      </c>
      <c r="B1677" s="336" t="s">
        <v>8417</v>
      </c>
      <c r="C1677" s="336" t="s">
        <v>8418</v>
      </c>
      <c r="D1677" s="331" t="s">
        <v>8419</v>
      </c>
      <c r="E1677" s="331" t="s">
        <v>8420</v>
      </c>
      <c r="F1677" s="331" t="s">
        <v>8421</v>
      </c>
      <c r="G1677" s="331" t="s">
        <v>20</v>
      </c>
      <c r="H1677" s="331" t="s">
        <v>8422</v>
      </c>
      <c r="I1677" s="329" t="s">
        <v>8423</v>
      </c>
      <c r="J1677" s="329" t="s">
        <v>207</v>
      </c>
      <c r="K1677" s="330" t="s">
        <v>212</v>
      </c>
      <c r="L1677" s="330" t="s">
        <v>411</v>
      </c>
      <c r="M1677" s="329" t="s">
        <v>761</v>
      </c>
      <c r="N1677" s="329" t="s">
        <v>8424</v>
      </c>
    </row>
    <row r="1678" spans="1:14">
      <c r="A1678" s="372">
        <v>11676</v>
      </c>
      <c r="B1678" s="336" t="s">
        <v>8425</v>
      </c>
      <c r="C1678" s="336" t="s">
        <v>8426</v>
      </c>
      <c r="D1678" s="331" t="s">
        <v>666</v>
      </c>
      <c r="E1678" s="331" t="s">
        <v>8427</v>
      </c>
      <c r="F1678" s="331" t="s">
        <v>8428</v>
      </c>
      <c r="G1678" s="331" t="s">
        <v>20</v>
      </c>
      <c r="H1678" s="331" t="s">
        <v>8429</v>
      </c>
      <c r="I1678" s="329" t="s">
        <v>8430</v>
      </c>
      <c r="J1678" s="329" t="s">
        <v>207</v>
      </c>
      <c r="K1678" s="330" t="s">
        <v>257</v>
      </c>
      <c r="L1678" s="330" t="s">
        <v>342</v>
      </c>
      <c r="M1678" s="329" t="s">
        <v>666</v>
      </c>
      <c r="N1678" s="329" t="s">
        <v>8427</v>
      </c>
    </row>
    <row r="1679" spans="1:14">
      <c r="A1679" s="372">
        <v>11677</v>
      </c>
      <c r="B1679" s="336" t="s">
        <v>3535</v>
      </c>
      <c r="C1679" s="336" t="s">
        <v>3536</v>
      </c>
      <c r="D1679" s="331" t="s">
        <v>658</v>
      </c>
      <c r="E1679" s="331" t="s">
        <v>3537</v>
      </c>
      <c r="F1679" s="331" t="s">
        <v>8431</v>
      </c>
      <c r="G1679" s="331" t="s">
        <v>18</v>
      </c>
      <c r="H1679" s="331" t="s">
        <v>1095</v>
      </c>
      <c r="I1679" s="329" t="s">
        <v>8432</v>
      </c>
      <c r="J1679" s="329" t="s">
        <v>207</v>
      </c>
      <c r="K1679" s="330" t="s">
        <v>257</v>
      </c>
      <c r="L1679" s="330" t="s">
        <v>342</v>
      </c>
      <c r="M1679" s="329" t="s">
        <v>658</v>
      </c>
      <c r="N1679" s="329" t="s">
        <v>8433</v>
      </c>
    </row>
    <row r="1680" spans="1:14">
      <c r="A1680" s="372">
        <v>11678</v>
      </c>
      <c r="B1680" s="336" t="s">
        <v>3535</v>
      </c>
      <c r="C1680" s="336" t="s">
        <v>3536</v>
      </c>
      <c r="D1680" s="331" t="s">
        <v>658</v>
      </c>
      <c r="E1680" s="331" t="s">
        <v>3537</v>
      </c>
      <c r="F1680" s="331" t="s">
        <v>8431</v>
      </c>
      <c r="G1680" s="331" t="s">
        <v>20</v>
      </c>
      <c r="H1680" s="331" t="s">
        <v>1707</v>
      </c>
      <c r="I1680" s="329" t="s">
        <v>8434</v>
      </c>
      <c r="J1680" s="329" t="s">
        <v>207</v>
      </c>
      <c r="K1680" s="330" t="s">
        <v>257</v>
      </c>
      <c r="L1680" s="330" t="s">
        <v>342</v>
      </c>
      <c r="M1680" s="329" t="s">
        <v>658</v>
      </c>
      <c r="N1680" s="329" t="s">
        <v>8433</v>
      </c>
    </row>
    <row r="1681" spans="1:14">
      <c r="A1681" s="372">
        <v>11679</v>
      </c>
      <c r="B1681" s="336" t="s">
        <v>3535</v>
      </c>
      <c r="C1681" s="336" t="s">
        <v>3536</v>
      </c>
      <c r="D1681" s="331" t="s">
        <v>658</v>
      </c>
      <c r="E1681" s="331" t="s">
        <v>3537</v>
      </c>
      <c r="F1681" s="331" t="s">
        <v>8431</v>
      </c>
      <c r="G1681" s="331" t="s">
        <v>24</v>
      </c>
      <c r="H1681" s="331" t="s">
        <v>1901</v>
      </c>
      <c r="I1681" s="329" t="s">
        <v>8435</v>
      </c>
      <c r="J1681" s="329" t="s">
        <v>207</v>
      </c>
      <c r="K1681" s="330" t="s">
        <v>257</v>
      </c>
      <c r="L1681" s="330" t="s">
        <v>342</v>
      </c>
      <c r="M1681" s="329" t="s">
        <v>658</v>
      </c>
      <c r="N1681" s="329" t="s">
        <v>8433</v>
      </c>
    </row>
    <row r="1682" spans="1:14">
      <c r="A1682" s="372">
        <v>11680</v>
      </c>
      <c r="B1682" s="336" t="s">
        <v>3562</v>
      </c>
      <c r="C1682" s="336" t="s">
        <v>3563</v>
      </c>
      <c r="D1682" s="331" t="s">
        <v>3564</v>
      </c>
      <c r="E1682" s="331" t="s">
        <v>3565</v>
      </c>
      <c r="F1682" s="331" t="s">
        <v>8436</v>
      </c>
      <c r="G1682" s="331" t="s">
        <v>137</v>
      </c>
      <c r="H1682" s="331" t="s">
        <v>655</v>
      </c>
      <c r="I1682" s="329" t="s">
        <v>8437</v>
      </c>
      <c r="J1682" s="329" t="s">
        <v>207</v>
      </c>
      <c r="K1682" s="330" t="s">
        <v>257</v>
      </c>
      <c r="L1682" s="330" t="s">
        <v>342</v>
      </c>
      <c r="M1682" s="329" t="s">
        <v>656</v>
      </c>
      <c r="N1682" s="329" t="s">
        <v>8438</v>
      </c>
    </row>
    <row r="1683" spans="1:14">
      <c r="A1683" s="372">
        <v>11681</v>
      </c>
      <c r="B1683" s="336" t="s">
        <v>3573</v>
      </c>
      <c r="C1683" s="336" t="s">
        <v>3574</v>
      </c>
      <c r="D1683" s="331" t="s">
        <v>349</v>
      </c>
      <c r="E1683" s="331" t="s">
        <v>3575</v>
      </c>
      <c r="F1683" s="331" t="s">
        <v>8439</v>
      </c>
      <c r="G1683" s="331" t="s">
        <v>20</v>
      </c>
      <c r="H1683" s="331" t="s">
        <v>1708</v>
      </c>
      <c r="I1683" s="329" t="s">
        <v>8440</v>
      </c>
      <c r="J1683" s="329" t="s">
        <v>207</v>
      </c>
      <c r="K1683" s="330" t="s">
        <v>257</v>
      </c>
      <c r="L1683" s="330" t="s">
        <v>342</v>
      </c>
      <c r="M1683" s="329" t="s">
        <v>349</v>
      </c>
      <c r="N1683" s="329" t="s">
        <v>3575</v>
      </c>
    </row>
    <row r="1684" spans="1:14">
      <c r="A1684" s="372">
        <v>11682</v>
      </c>
      <c r="B1684" s="336" t="s">
        <v>3644</v>
      </c>
      <c r="C1684" s="336" t="s">
        <v>8441</v>
      </c>
      <c r="D1684" s="331" t="s">
        <v>656</v>
      </c>
      <c r="E1684" s="331" t="s">
        <v>3554</v>
      </c>
      <c r="F1684" s="331" t="s">
        <v>8442</v>
      </c>
      <c r="G1684" s="331" t="s">
        <v>20</v>
      </c>
      <c r="H1684" s="331" t="s">
        <v>1709</v>
      </c>
      <c r="I1684" s="329" t="s">
        <v>8443</v>
      </c>
      <c r="J1684" s="329" t="s">
        <v>207</v>
      </c>
      <c r="K1684" s="330" t="s">
        <v>257</v>
      </c>
      <c r="L1684" s="330" t="s">
        <v>342</v>
      </c>
      <c r="M1684" s="329" t="s">
        <v>656</v>
      </c>
      <c r="N1684" s="329" t="s">
        <v>8444</v>
      </c>
    </row>
    <row r="1685" spans="1:14">
      <c r="A1685" s="372">
        <v>11683</v>
      </c>
      <c r="B1685" s="336" t="s">
        <v>8445</v>
      </c>
      <c r="C1685" s="336" t="s">
        <v>8446</v>
      </c>
      <c r="D1685" s="331" t="s">
        <v>658</v>
      </c>
      <c r="E1685" s="331" t="s">
        <v>8447</v>
      </c>
      <c r="F1685" s="331" t="s">
        <v>8448</v>
      </c>
      <c r="G1685" s="331" t="s">
        <v>20</v>
      </c>
      <c r="H1685" s="331" t="s">
        <v>1710</v>
      </c>
      <c r="I1685" s="329" t="s">
        <v>8449</v>
      </c>
      <c r="J1685" s="329" t="s">
        <v>207</v>
      </c>
      <c r="K1685" s="330" t="s">
        <v>257</v>
      </c>
      <c r="L1685" s="330" t="s">
        <v>342</v>
      </c>
      <c r="M1685" s="329" t="s">
        <v>658</v>
      </c>
      <c r="N1685" s="329" t="s">
        <v>8450</v>
      </c>
    </row>
    <row r="1686" spans="1:14">
      <c r="A1686" s="372">
        <v>11684</v>
      </c>
      <c r="B1686" s="336" t="s">
        <v>8445</v>
      </c>
      <c r="C1686" s="336" t="s">
        <v>8446</v>
      </c>
      <c r="D1686" s="331" t="s">
        <v>658</v>
      </c>
      <c r="E1686" s="331" t="s">
        <v>8447</v>
      </c>
      <c r="F1686" s="331" t="s">
        <v>8448</v>
      </c>
      <c r="G1686" s="331" t="s">
        <v>24</v>
      </c>
      <c r="H1686" s="331" t="s">
        <v>1902</v>
      </c>
      <c r="I1686" s="329" t="s">
        <v>8451</v>
      </c>
      <c r="J1686" s="329" t="s">
        <v>207</v>
      </c>
      <c r="K1686" s="330" t="s">
        <v>257</v>
      </c>
      <c r="L1686" s="330" t="s">
        <v>342</v>
      </c>
      <c r="M1686" s="329" t="s">
        <v>658</v>
      </c>
      <c r="N1686" s="329" t="s">
        <v>8450</v>
      </c>
    </row>
    <row r="1687" spans="1:14">
      <c r="A1687" s="372">
        <v>11685</v>
      </c>
      <c r="B1687" s="336" t="s">
        <v>8452</v>
      </c>
      <c r="C1687" s="336" t="s">
        <v>8453</v>
      </c>
      <c r="D1687" s="331" t="s">
        <v>448</v>
      </c>
      <c r="E1687" s="331" t="s">
        <v>8454</v>
      </c>
      <c r="F1687" s="331" t="s">
        <v>8455</v>
      </c>
      <c r="G1687" s="331" t="s">
        <v>20</v>
      </c>
      <c r="H1687" s="331" t="s">
        <v>1711</v>
      </c>
      <c r="I1687" s="329" t="s">
        <v>8456</v>
      </c>
      <c r="J1687" s="329" t="s">
        <v>207</v>
      </c>
      <c r="K1687" s="330" t="s">
        <v>257</v>
      </c>
      <c r="L1687" s="330" t="s">
        <v>408</v>
      </c>
      <c r="M1687" s="329" t="s">
        <v>448</v>
      </c>
      <c r="N1687" s="329" t="s">
        <v>8457</v>
      </c>
    </row>
    <row r="1688" spans="1:14">
      <c r="A1688" s="372">
        <v>11686</v>
      </c>
      <c r="B1688" s="336" t="s">
        <v>8458</v>
      </c>
      <c r="C1688" s="336" t="s">
        <v>8459</v>
      </c>
      <c r="D1688" s="331" t="s">
        <v>8460</v>
      </c>
      <c r="E1688" s="331" t="s">
        <v>8461</v>
      </c>
      <c r="F1688" s="331" t="s">
        <v>8462</v>
      </c>
      <c r="G1688" s="331" t="s">
        <v>20</v>
      </c>
      <c r="H1688" s="331" t="s">
        <v>1712</v>
      </c>
      <c r="I1688" s="329" t="s">
        <v>8463</v>
      </c>
      <c r="J1688" s="329" t="s">
        <v>207</v>
      </c>
      <c r="K1688" s="330" t="s">
        <v>257</v>
      </c>
      <c r="L1688" s="330" t="s">
        <v>342</v>
      </c>
      <c r="M1688" s="329" t="s">
        <v>1713</v>
      </c>
      <c r="N1688" s="329" t="s">
        <v>8464</v>
      </c>
    </row>
    <row r="1689" spans="1:14">
      <c r="A1689" s="372">
        <v>11687</v>
      </c>
      <c r="B1689" s="336" t="s">
        <v>8465</v>
      </c>
      <c r="C1689" s="336" t="s">
        <v>8466</v>
      </c>
      <c r="D1689" s="331" t="s">
        <v>8467</v>
      </c>
      <c r="E1689" s="331" t="s">
        <v>8468</v>
      </c>
      <c r="F1689" s="331" t="s">
        <v>8469</v>
      </c>
      <c r="G1689" s="331" t="s">
        <v>20</v>
      </c>
      <c r="H1689" s="331" t="s">
        <v>1714</v>
      </c>
      <c r="I1689" s="329" t="s">
        <v>8470</v>
      </c>
      <c r="J1689" s="329" t="s">
        <v>207</v>
      </c>
      <c r="K1689" s="330" t="s">
        <v>257</v>
      </c>
      <c r="L1689" s="330" t="s">
        <v>342</v>
      </c>
      <c r="M1689" s="329" t="s">
        <v>660</v>
      </c>
      <c r="N1689" s="329" t="s">
        <v>8471</v>
      </c>
    </row>
    <row r="1690" spans="1:14">
      <c r="A1690" s="372">
        <v>11688</v>
      </c>
      <c r="B1690" s="336" t="s">
        <v>8472</v>
      </c>
      <c r="C1690" s="336" t="s">
        <v>8473</v>
      </c>
      <c r="D1690" s="331" t="s">
        <v>1321</v>
      </c>
      <c r="E1690" s="331" t="s">
        <v>8474</v>
      </c>
      <c r="F1690" s="331" t="s">
        <v>8475</v>
      </c>
      <c r="G1690" s="331" t="s">
        <v>20</v>
      </c>
      <c r="H1690" s="331" t="s">
        <v>1715</v>
      </c>
      <c r="I1690" s="329" t="s">
        <v>8476</v>
      </c>
      <c r="J1690" s="329" t="s">
        <v>207</v>
      </c>
      <c r="K1690" s="330" t="s">
        <v>257</v>
      </c>
      <c r="L1690" s="330" t="s">
        <v>342</v>
      </c>
      <c r="M1690" s="329" t="s">
        <v>351</v>
      </c>
      <c r="N1690" s="329" t="s">
        <v>8477</v>
      </c>
    </row>
    <row r="1691" spans="1:14">
      <c r="A1691" s="372">
        <v>11689</v>
      </c>
      <c r="B1691" s="336" t="s">
        <v>8478</v>
      </c>
      <c r="C1691" s="336" t="s">
        <v>8479</v>
      </c>
      <c r="D1691" s="331" t="s">
        <v>8480</v>
      </c>
      <c r="E1691" s="331" t="s">
        <v>8481</v>
      </c>
      <c r="F1691" s="331" t="s">
        <v>8482</v>
      </c>
      <c r="G1691" s="331" t="s">
        <v>20</v>
      </c>
      <c r="H1691" s="331" t="s">
        <v>1716</v>
      </c>
      <c r="I1691" s="329" t="s">
        <v>8483</v>
      </c>
      <c r="J1691" s="329" t="s">
        <v>207</v>
      </c>
      <c r="K1691" s="330" t="s">
        <v>257</v>
      </c>
      <c r="L1691" s="330" t="s">
        <v>342</v>
      </c>
      <c r="M1691" s="329" t="s">
        <v>344</v>
      </c>
      <c r="N1691" s="329" t="s">
        <v>8484</v>
      </c>
    </row>
    <row r="1692" spans="1:14">
      <c r="A1692" s="372">
        <v>11690</v>
      </c>
      <c r="B1692" s="336" t="s">
        <v>8485</v>
      </c>
      <c r="C1692" s="336" t="s">
        <v>8486</v>
      </c>
      <c r="D1692" s="331" t="s">
        <v>8487</v>
      </c>
      <c r="E1692" s="331" t="s">
        <v>8488</v>
      </c>
      <c r="F1692" s="331" t="s">
        <v>8489</v>
      </c>
      <c r="G1692" s="331" t="s">
        <v>20</v>
      </c>
      <c r="H1692" s="331" t="s">
        <v>1717</v>
      </c>
      <c r="I1692" s="329" t="s">
        <v>8490</v>
      </c>
      <c r="J1692" s="329" t="s">
        <v>207</v>
      </c>
      <c r="K1692" s="330" t="s">
        <v>257</v>
      </c>
      <c r="L1692" s="330" t="s">
        <v>342</v>
      </c>
      <c r="M1692" s="329" t="s">
        <v>1312</v>
      </c>
      <c r="N1692" s="329" t="s">
        <v>8491</v>
      </c>
    </row>
    <row r="1693" spans="1:14">
      <c r="A1693" s="372">
        <v>11691</v>
      </c>
      <c r="B1693" s="336" t="s">
        <v>8492</v>
      </c>
      <c r="C1693" s="336" t="s">
        <v>8493</v>
      </c>
      <c r="D1693" s="331" t="s">
        <v>1719</v>
      </c>
      <c r="E1693" s="331" t="s">
        <v>8494</v>
      </c>
      <c r="F1693" s="331" t="s">
        <v>8495</v>
      </c>
      <c r="G1693" s="331" t="s">
        <v>20</v>
      </c>
      <c r="H1693" s="331" t="s">
        <v>1718</v>
      </c>
      <c r="I1693" s="329" t="s">
        <v>8496</v>
      </c>
      <c r="J1693" s="329" t="s">
        <v>207</v>
      </c>
      <c r="K1693" s="330" t="s">
        <v>257</v>
      </c>
      <c r="L1693" s="330" t="s">
        <v>342</v>
      </c>
      <c r="M1693" s="329" t="s">
        <v>1719</v>
      </c>
      <c r="N1693" s="329" t="s">
        <v>8497</v>
      </c>
    </row>
    <row r="1694" spans="1:14">
      <c r="A1694" s="372">
        <v>11692</v>
      </c>
      <c r="B1694" s="336" t="s">
        <v>8498</v>
      </c>
      <c r="C1694" s="336" t="s">
        <v>8499</v>
      </c>
      <c r="D1694" s="331" t="s">
        <v>1346</v>
      </c>
      <c r="E1694" s="331" t="s">
        <v>8500</v>
      </c>
      <c r="F1694" s="331" t="s">
        <v>8501</v>
      </c>
      <c r="G1694" s="331" t="s">
        <v>20</v>
      </c>
      <c r="H1694" s="331" t="s">
        <v>1720</v>
      </c>
      <c r="I1694" s="329" t="s">
        <v>8502</v>
      </c>
      <c r="J1694" s="329" t="s">
        <v>207</v>
      </c>
      <c r="K1694" s="330" t="s">
        <v>257</v>
      </c>
      <c r="L1694" s="330" t="s">
        <v>342</v>
      </c>
      <c r="M1694" s="329" t="s">
        <v>1346</v>
      </c>
      <c r="N1694" s="329" t="s">
        <v>8500</v>
      </c>
    </row>
    <row r="1695" spans="1:14">
      <c r="A1695" s="372">
        <v>11693</v>
      </c>
      <c r="B1695" s="336" t="s">
        <v>8503</v>
      </c>
      <c r="C1695" s="336" t="s">
        <v>8504</v>
      </c>
      <c r="D1695" s="331" t="s">
        <v>8505</v>
      </c>
      <c r="E1695" s="331" t="s">
        <v>8506</v>
      </c>
      <c r="F1695" s="331" t="s">
        <v>8507</v>
      </c>
      <c r="G1695" s="331" t="s">
        <v>20</v>
      </c>
      <c r="H1695" s="331" t="s">
        <v>2210</v>
      </c>
      <c r="I1695" s="329" t="s">
        <v>8508</v>
      </c>
      <c r="J1695" s="329" t="s">
        <v>207</v>
      </c>
      <c r="K1695" s="330" t="s">
        <v>257</v>
      </c>
      <c r="L1695" s="330" t="s">
        <v>342</v>
      </c>
      <c r="M1695" s="329" t="s">
        <v>349</v>
      </c>
      <c r="N1695" s="329" t="s">
        <v>2211</v>
      </c>
    </row>
    <row r="1696" spans="1:14">
      <c r="A1696" s="372">
        <v>11694</v>
      </c>
      <c r="B1696" s="336" t="s">
        <v>8509</v>
      </c>
      <c r="C1696" s="336" t="s">
        <v>8510</v>
      </c>
      <c r="D1696" s="331" t="s">
        <v>664</v>
      </c>
      <c r="E1696" s="331" t="s">
        <v>8511</v>
      </c>
      <c r="F1696" s="331" t="s">
        <v>8512</v>
      </c>
      <c r="G1696" s="331" t="s">
        <v>20</v>
      </c>
      <c r="H1696" s="331" t="s">
        <v>8513</v>
      </c>
      <c r="I1696" s="329" t="s">
        <v>8514</v>
      </c>
      <c r="J1696" s="329" t="s">
        <v>207</v>
      </c>
      <c r="K1696" s="330" t="s">
        <v>257</v>
      </c>
      <c r="L1696" s="330" t="s">
        <v>342</v>
      </c>
      <c r="M1696" s="329" t="s">
        <v>664</v>
      </c>
      <c r="N1696" s="329" t="s">
        <v>8511</v>
      </c>
    </row>
    <row r="1697" spans="1:14">
      <c r="A1697" s="372">
        <v>11695</v>
      </c>
      <c r="B1697" s="336" t="s">
        <v>8515</v>
      </c>
      <c r="C1697" s="336" t="s">
        <v>8516</v>
      </c>
      <c r="D1697" s="331" t="s">
        <v>8517</v>
      </c>
      <c r="E1697" s="331" t="s">
        <v>8518</v>
      </c>
      <c r="F1697" s="331" t="s">
        <v>8519</v>
      </c>
      <c r="G1697" s="331" t="s">
        <v>20</v>
      </c>
      <c r="H1697" s="331" t="s">
        <v>8520</v>
      </c>
      <c r="I1697" s="329" t="s">
        <v>8521</v>
      </c>
      <c r="J1697" s="329" t="s">
        <v>207</v>
      </c>
      <c r="K1697" s="330" t="s">
        <v>257</v>
      </c>
      <c r="L1697" s="330" t="s">
        <v>342</v>
      </c>
      <c r="M1697" s="329" t="s">
        <v>344</v>
      </c>
      <c r="N1697" s="329" t="s">
        <v>8522</v>
      </c>
    </row>
    <row r="1698" spans="1:14">
      <c r="A1698" s="372">
        <v>11696</v>
      </c>
      <c r="B1698" s="336" t="s">
        <v>7884</v>
      </c>
      <c r="C1698" s="336" t="s">
        <v>7885</v>
      </c>
      <c r="D1698" s="331" t="s">
        <v>7886</v>
      </c>
      <c r="E1698" s="331" t="s">
        <v>7887</v>
      </c>
      <c r="F1698" s="331" t="s">
        <v>8523</v>
      </c>
      <c r="G1698" s="331" t="s">
        <v>20</v>
      </c>
      <c r="H1698" s="331" t="s">
        <v>8524</v>
      </c>
      <c r="I1698" s="329" t="s">
        <v>8525</v>
      </c>
      <c r="J1698" s="329" t="s">
        <v>207</v>
      </c>
      <c r="K1698" s="330" t="s">
        <v>257</v>
      </c>
      <c r="L1698" s="330" t="s">
        <v>408</v>
      </c>
      <c r="M1698" s="329" t="s">
        <v>410</v>
      </c>
      <c r="N1698" s="329" t="s">
        <v>7890</v>
      </c>
    </row>
    <row r="1699" spans="1:14">
      <c r="A1699" s="372">
        <v>11697</v>
      </c>
      <c r="B1699" s="336" t="s">
        <v>8526</v>
      </c>
      <c r="C1699" s="336" t="s">
        <v>8527</v>
      </c>
      <c r="D1699" s="331" t="s">
        <v>447</v>
      </c>
      <c r="E1699" s="331" t="s">
        <v>8528</v>
      </c>
      <c r="F1699" s="331" t="s">
        <v>8529</v>
      </c>
      <c r="G1699" s="331" t="s">
        <v>20</v>
      </c>
      <c r="H1699" s="331" t="s">
        <v>1721</v>
      </c>
      <c r="I1699" s="329" t="s">
        <v>8530</v>
      </c>
      <c r="J1699" s="329" t="s">
        <v>207</v>
      </c>
      <c r="K1699" s="330" t="s">
        <v>257</v>
      </c>
      <c r="L1699" s="330" t="s">
        <v>408</v>
      </c>
      <c r="M1699" s="329" t="s">
        <v>410</v>
      </c>
      <c r="N1699" s="329" t="s">
        <v>8528</v>
      </c>
    </row>
    <row r="1700" spans="1:14">
      <c r="A1700" s="372">
        <v>11698</v>
      </c>
      <c r="B1700" s="336" t="s">
        <v>3704</v>
      </c>
      <c r="C1700" s="336" t="s">
        <v>8531</v>
      </c>
      <c r="D1700" s="331" t="s">
        <v>447</v>
      </c>
      <c r="E1700" s="331" t="s">
        <v>8532</v>
      </c>
      <c r="F1700" s="331" t="s">
        <v>8533</v>
      </c>
      <c r="G1700" s="331" t="s">
        <v>20</v>
      </c>
      <c r="H1700" s="331" t="s">
        <v>1722</v>
      </c>
      <c r="I1700" s="329" t="s">
        <v>8534</v>
      </c>
      <c r="J1700" s="329" t="s">
        <v>207</v>
      </c>
      <c r="K1700" s="330" t="s">
        <v>257</v>
      </c>
      <c r="L1700" s="330" t="s">
        <v>408</v>
      </c>
      <c r="M1700" s="329" t="s">
        <v>447</v>
      </c>
      <c r="N1700" s="329" t="s">
        <v>8532</v>
      </c>
    </row>
    <row r="1701" spans="1:14">
      <c r="A1701" s="372">
        <v>11699</v>
      </c>
      <c r="B1701" s="336" t="s">
        <v>8535</v>
      </c>
      <c r="C1701" s="336" t="s">
        <v>8536</v>
      </c>
      <c r="D1701" s="331" t="s">
        <v>3672</v>
      </c>
      <c r="E1701" s="331" t="s">
        <v>8537</v>
      </c>
      <c r="F1701" s="331" t="s">
        <v>8538</v>
      </c>
      <c r="G1701" s="331" t="s">
        <v>20</v>
      </c>
      <c r="H1701" s="331" t="s">
        <v>1723</v>
      </c>
      <c r="I1701" s="329" t="s">
        <v>8539</v>
      </c>
      <c r="J1701" s="329" t="s">
        <v>207</v>
      </c>
      <c r="K1701" s="330" t="s">
        <v>257</v>
      </c>
      <c r="L1701" s="330" t="s">
        <v>408</v>
      </c>
      <c r="M1701" s="329" t="s">
        <v>3672</v>
      </c>
      <c r="N1701" s="329" t="s">
        <v>8537</v>
      </c>
    </row>
    <row r="1702" spans="1:14">
      <c r="A1702" s="372">
        <v>11700</v>
      </c>
      <c r="B1702" s="336" t="s">
        <v>8540</v>
      </c>
      <c r="C1702" s="336" t="s">
        <v>8541</v>
      </c>
      <c r="D1702" s="331" t="s">
        <v>1321</v>
      </c>
      <c r="E1702" s="331" t="s">
        <v>8542</v>
      </c>
      <c r="F1702" s="331" t="s">
        <v>8543</v>
      </c>
      <c r="G1702" s="331" t="s">
        <v>20</v>
      </c>
      <c r="H1702" s="331" t="s">
        <v>1724</v>
      </c>
      <c r="I1702" s="329" t="s">
        <v>8544</v>
      </c>
      <c r="J1702" s="329" t="s">
        <v>207</v>
      </c>
      <c r="K1702" s="330" t="s">
        <v>257</v>
      </c>
      <c r="L1702" s="330" t="s">
        <v>408</v>
      </c>
      <c r="M1702" s="329" t="s">
        <v>448</v>
      </c>
      <c r="N1702" s="329" t="s">
        <v>8545</v>
      </c>
    </row>
    <row r="1703" spans="1:14">
      <c r="A1703" s="372">
        <v>11701</v>
      </c>
      <c r="B1703" s="336" t="s">
        <v>8546</v>
      </c>
      <c r="C1703" s="336" t="s">
        <v>8547</v>
      </c>
      <c r="D1703" s="331" t="s">
        <v>447</v>
      </c>
      <c r="E1703" s="331" t="s">
        <v>8548</v>
      </c>
      <c r="F1703" s="331" t="s">
        <v>8549</v>
      </c>
      <c r="G1703" s="331" t="s">
        <v>20</v>
      </c>
      <c r="H1703" s="331" t="s">
        <v>2168</v>
      </c>
      <c r="I1703" s="329" t="s">
        <v>8550</v>
      </c>
      <c r="J1703" s="329" t="s">
        <v>207</v>
      </c>
      <c r="K1703" s="330" t="s">
        <v>257</v>
      </c>
      <c r="L1703" s="330" t="s">
        <v>408</v>
      </c>
      <c r="M1703" s="329" t="s">
        <v>410</v>
      </c>
      <c r="N1703" s="329" t="s">
        <v>8551</v>
      </c>
    </row>
    <row r="1704" spans="1:14">
      <c r="A1704" s="372">
        <v>11702</v>
      </c>
      <c r="B1704" s="336" t="s">
        <v>8552</v>
      </c>
      <c r="C1704" s="336" t="s">
        <v>8553</v>
      </c>
      <c r="D1704" s="331" t="s">
        <v>8554</v>
      </c>
      <c r="E1704" s="331" t="s">
        <v>8555</v>
      </c>
      <c r="F1704" s="331" t="s">
        <v>8556</v>
      </c>
      <c r="G1704" s="331" t="s">
        <v>20</v>
      </c>
      <c r="H1704" s="331" t="s">
        <v>8557</v>
      </c>
      <c r="I1704" s="329" t="s">
        <v>8558</v>
      </c>
      <c r="J1704" s="329" t="s">
        <v>207</v>
      </c>
      <c r="K1704" s="330" t="s">
        <v>257</v>
      </c>
      <c r="L1704" s="330" t="s">
        <v>408</v>
      </c>
      <c r="M1704" s="329" t="s">
        <v>447</v>
      </c>
      <c r="N1704" s="329" t="s">
        <v>8559</v>
      </c>
    </row>
    <row r="1705" spans="1:14">
      <c r="A1705" s="372">
        <v>11703</v>
      </c>
      <c r="B1705" s="336" t="s">
        <v>3822</v>
      </c>
      <c r="C1705" s="336" t="s">
        <v>3823</v>
      </c>
      <c r="D1705" s="331" t="s">
        <v>1356</v>
      </c>
      <c r="E1705" s="331" t="s">
        <v>3794</v>
      </c>
      <c r="F1705" s="331" t="s">
        <v>8560</v>
      </c>
      <c r="G1705" s="331" t="s">
        <v>20</v>
      </c>
      <c r="H1705" s="331" t="s">
        <v>1725</v>
      </c>
      <c r="I1705" s="329" t="s">
        <v>8561</v>
      </c>
      <c r="J1705" s="329" t="s">
        <v>207</v>
      </c>
      <c r="K1705" s="330" t="s">
        <v>212</v>
      </c>
      <c r="L1705" s="330" t="s">
        <v>299</v>
      </c>
      <c r="M1705" s="329" t="s">
        <v>303</v>
      </c>
      <c r="N1705" s="329" t="s">
        <v>8562</v>
      </c>
    </row>
    <row r="1706" spans="1:14">
      <c r="A1706" s="372">
        <v>11704</v>
      </c>
      <c r="B1706" s="336" t="s">
        <v>4452</v>
      </c>
      <c r="C1706" s="336" t="s">
        <v>4453</v>
      </c>
      <c r="D1706" s="331" t="s">
        <v>230</v>
      </c>
      <c r="E1706" s="331" t="s">
        <v>7940</v>
      </c>
      <c r="F1706" s="331" t="s">
        <v>8563</v>
      </c>
      <c r="G1706" s="331" t="s">
        <v>20</v>
      </c>
      <c r="H1706" s="331" t="s">
        <v>1726</v>
      </c>
      <c r="I1706" s="329" t="s">
        <v>8564</v>
      </c>
      <c r="J1706" s="329" t="s">
        <v>207</v>
      </c>
      <c r="K1706" s="330" t="s">
        <v>212</v>
      </c>
      <c r="L1706" s="330" t="s">
        <v>299</v>
      </c>
      <c r="M1706" s="329" t="s">
        <v>579</v>
      </c>
      <c r="N1706" s="329" t="s">
        <v>8565</v>
      </c>
    </row>
    <row r="1707" spans="1:14">
      <c r="A1707" s="372">
        <v>11705</v>
      </c>
      <c r="B1707" s="336" t="s">
        <v>8566</v>
      </c>
      <c r="C1707" s="336" t="s">
        <v>8567</v>
      </c>
      <c r="D1707" s="331" t="s">
        <v>303</v>
      </c>
      <c r="E1707" s="331" t="s">
        <v>1728</v>
      </c>
      <c r="F1707" s="331" t="s">
        <v>8568</v>
      </c>
      <c r="G1707" s="331" t="s">
        <v>20</v>
      </c>
      <c r="H1707" s="331" t="s">
        <v>1727</v>
      </c>
      <c r="I1707" s="329" t="s">
        <v>8569</v>
      </c>
      <c r="J1707" s="329" t="s">
        <v>207</v>
      </c>
      <c r="K1707" s="330" t="s">
        <v>212</v>
      </c>
      <c r="L1707" s="330" t="s">
        <v>299</v>
      </c>
      <c r="M1707" s="329" t="s">
        <v>303</v>
      </c>
      <c r="N1707" s="329" t="s">
        <v>8570</v>
      </c>
    </row>
    <row r="1708" spans="1:14">
      <c r="A1708" s="372">
        <v>11706</v>
      </c>
      <c r="B1708" s="336" t="s">
        <v>8224</v>
      </c>
      <c r="C1708" s="336" t="s">
        <v>8225</v>
      </c>
      <c r="D1708" s="331" t="s">
        <v>8226</v>
      </c>
      <c r="E1708" s="331" t="s">
        <v>8227</v>
      </c>
      <c r="F1708" s="331" t="s">
        <v>8571</v>
      </c>
      <c r="G1708" s="331" t="s">
        <v>20</v>
      </c>
      <c r="H1708" s="331" t="s">
        <v>1729</v>
      </c>
      <c r="I1708" s="329" t="s">
        <v>8572</v>
      </c>
      <c r="J1708" s="329" t="s">
        <v>207</v>
      </c>
      <c r="K1708" s="330" t="s">
        <v>212</v>
      </c>
      <c r="L1708" s="330" t="s">
        <v>299</v>
      </c>
      <c r="M1708" s="329" t="s">
        <v>301</v>
      </c>
      <c r="N1708" s="329" t="s">
        <v>8573</v>
      </c>
    </row>
    <row r="1709" spans="1:14">
      <c r="A1709" s="372">
        <v>11707</v>
      </c>
      <c r="B1709" s="336" t="s">
        <v>8574</v>
      </c>
      <c r="C1709" s="336" t="s">
        <v>8575</v>
      </c>
      <c r="D1709" s="331" t="s">
        <v>713</v>
      </c>
      <c r="E1709" s="331" t="s">
        <v>8576</v>
      </c>
      <c r="F1709" s="331" t="s">
        <v>8577</v>
      </c>
      <c r="G1709" s="331" t="s">
        <v>20</v>
      </c>
      <c r="H1709" s="331" t="s">
        <v>1730</v>
      </c>
      <c r="I1709" s="329" t="s">
        <v>8578</v>
      </c>
      <c r="J1709" s="329" t="s">
        <v>207</v>
      </c>
      <c r="K1709" s="330" t="s">
        <v>212</v>
      </c>
      <c r="L1709" s="330" t="s">
        <v>299</v>
      </c>
      <c r="M1709" s="329" t="s">
        <v>1549</v>
      </c>
      <c r="N1709" s="329" t="s">
        <v>8579</v>
      </c>
    </row>
    <row r="1710" spans="1:14">
      <c r="A1710" s="372">
        <v>11708</v>
      </c>
      <c r="B1710" s="336" t="s">
        <v>8580</v>
      </c>
      <c r="C1710" s="336" t="s">
        <v>8581</v>
      </c>
      <c r="D1710" s="331" t="s">
        <v>8582</v>
      </c>
      <c r="E1710" s="331" t="s">
        <v>8583</v>
      </c>
      <c r="F1710" s="331" t="s">
        <v>8584</v>
      </c>
      <c r="G1710" s="331" t="s">
        <v>20</v>
      </c>
      <c r="H1710" s="331" t="s">
        <v>1732</v>
      </c>
      <c r="I1710" s="329" t="s">
        <v>8585</v>
      </c>
      <c r="J1710" s="329" t="s">
        <v>207</v>
      </c>
      <c r="K1710" s="330" t="s">
        <v>212</v>
      </c>
      <c r="L1710" s="330" t="s">
        <v>299</v>
      </c>
      <c r="M1710" s="329" t="s">
        <v>301</v>
      </c>
      <c r="N1710" s="329" t="s">
        <v>8586</v>
      </c>
    </row>
    <row r="1711" spans="1:14">
      <c r="A1711" s="372">
        <v>11709</v>
      </c>
      <c r="B1711" s="336" t="s">
        <v>8587</v>
      </c>
      <c r="C1711" s="336" t="s">
        <v>8588</v>
      </c>
      <c r="D1711" s="331" t="s">
        <v>338</v>
      </c>
      <c r="E1711" s="331" t="s">
        <v>8589</v>
      </c>
      <c r="F1711" s="331" t="s">
        <v>8590</v>
      </c>
      <c r="G1711" s="331" t="s">
        <v>20</v>
      </c>
      <c r="H1711" s="331" t="s">
        <v>1733</v>
      </c>
      <c r="I1711" s="329" t="s">
        <v>8591</v>
      </c>
      <c r="J1711" s="329" t="s">
        <v>207</v>
      </c>
      <c r="K1711" s="330" t="s">
        <v>212</v>
      </c>
      <c r="L1711" s="330" t="s">
        <v>299</v>
      </c>
      <c r="M1711" s="329" t="s">
        <v>301</v>
      </c>
      <c r="N1711" s="329" t="s">
        <v>8592</v>
      </c>
    </row>
    <row r="1712" spans="1:14">
      <c r="A1712" s="372">
        <v>11710</v>
      </c>
      <c r="B1712" s="336" t="s">
        <v>8593</v>
      </c>
      <c r="C1712" s="336" t="s">
        <v>8594</v>
      </c>
      <c r="D1712" s="331" t="s">
        <v>8595</v>
      </c>
      <c r="E1712" s="331" t="s">
        <v>8596</v>
      </c>
      <c r="F1712" s="331" t="s">
        <v>8597</v>
      </c>
      <c r="G1712" s="331" t="s">
        <v>20</v>
      </c>
      <c r="H1712" s="331" t="s">
        <v>1734</v>
      </c>
      <c r="I1712" s="329" t="s">
        <v>8598</v>
      </c>
      <c r="J1712" s="329" t="s">
        <v>207</v>
      </c>
      <c r="K1712" s="330" t="s">
        <v>212</v>
      </c>
      <c r="L1712" s="330" t="s">
        <v>299</v>
      </c>
      <c r="M1712" s="329" t="s">
        <v>1356</v>
      </c>
      <c r="N1712" s="329" t="s">
        <v>8599</v>
      </c>
    </row>
    <row r="1713" spans="1:14">
      <c r="A1713" s="372">
        <v>11711</v>
      </c>
      <c r="B1713" s="336" t="s">
        <v>8600</v>
      </c>
      <c r="C1713" s="336" t="s">
        <v>8601</v>
      </c>
      <c r="D1713" s="331" t="s">
        <v>579</v>
      </c>
      <c r="E1713" s="331" t="s">
        <v>8602</v>
      </c>
      <c r="F1713" s="331" t="s">
        <v>8603</v>
      </c>
      <c r="G1713" s="331" t="s">
        <v>20</v>
      </c>
      <c r="H1713" s="331" t="s">
        <v>2196</v>
      </c>
      <c r="I1713" s="329" t="s">
        <v>8604</v>
      </c>
      <c r="J1713" s="329" t="s">
        <v>207</v>
      </c>
      <c r="K1713" s="330" t="s">
        <v>212</v>
      </c>
      <c r="L1713" s="330" t="s">
        <v>299</v>
      </c>
      <c r="M1713" s="329" t="s">
        <v>1549</v>
      </c>
      <c r="N1713" s="329" t="s">
        <v>8605</v>
      </c>
    </row>
    <row r="1714" spans="1:14">
      <c r="A1714" s="372">
        <v>11712</v>
      </c>
      <c r="B1714" s="336" t="s">
        <v>8606</v>
      </c>
      <c r="C1714" s="336" t="s">
        <v>8607</v>
      </c>
      <c r="D1714" s="331" t="s">
        <v>303</v>
      </c>
      <c r="E1714" s="331" t="s">
        <v>8608</v>
      </c>
      <c r="F1714" s="331" t="s">
        <v>8609</v>
      </c>
      <c r="G1714" s="331" t="s">
        <v>20</v>
      </c>
      <c r="H1714" s="331" t="s">
        <v>1735</v>
      </c>
      <c r="I1714" s="329" t="s">
        <v>8610</v>
      </c>
      <c r="J1714" s="329" t="s">
        <v>207</v>
      </c>
      <c r="K1714" s="330" t="s">
        <v>212</v>
      </c>
      <c r="L1714" s="330" t="s">
        <v>299</v>
      </c>
      <c r="M1714" s="329" t="s">
        <v>301</v>
      </c>
      <c r="N1714" s="329" t="s">
        <v>8611</v>
      </c>
    </row>
    <row r="1715" spans="1:14">
      <c r="A1715" s="372">
        <v>11713</v>
      </c>
      <c r="B1715" s="336" t="s">
        <v>310</v>
      </c>
      <c r="C1715" s="336" t="s">
        <v>3907</v>
      </c>
      <c r="D1715" s="331" t="s">
        <v>436</v>
      </c>
      <c r="E1715" s="331" t="s">
        <v>4150</v>
      </c>
      <c r="F1715" s="331" t="s">
        <v>8612</v>
      </c>
      <c r="G1715" s="331" t="s">
        <v>20</v>
      </c>
      <c r="H1715" s="331" t="s">
        <v>1736</v>
      </c>
      <c r="I1715" s="329" t="s">
        <v>8613</v>
      </c>
      <c r="J1715" s="329" t="s">
        <v>207</v>
      </c>
      <c r="K1715" s="330" t="s">
        <v>217</v>
      </c>
      <c r="L1715" s="330" t="s">
        <v>310</v>
      </c>
      <c r="M1715" s="329" t="s">
        <v>1738</v>
      </c>
      <c r="N1715" s="329" t="s">
        <v>1737</v>
      </c>
    </row>
    <row r="1716" spans="1:14">
      <c r="A1716" s="372">
        <v>11714</v>
      </c>
      <c r="B1716" s="336" t="s">
        <v>310</v>
      </c>
      <c r="C1716" s="336" t="s">
        <v>3907</v>
      </c>
      <c r="D1716" s="331" t="s">
        <v>436</v>
      </c>
      <c r="E1716" s="331" t="s">
        <v>4150</v>
      </c>
      <c r="F1716" s="331" t="s">
        <v>8612</v>
      </c>
      <c r="G1716" s="331" t="s">
        <v>24</v>
      </c>
      <c r="H1716" s="331" t="s">
        <v>8614</v>
      </c>
      <c r="I1716" s="329" t="s">
        <v>8615</v>
      </c>
      <c r="J1716" s="329" t="s">
        <v>207</v>
      </c>
      <c r="K1716" s="330" t="s">
        <v>217</v>
      </c>
      <c r="L1716" s="330" t="s">
        <v>310</v>
      </c>
      <c r="M1716" s="329" t="s">
        <v>1738</v>
      </c>
      <c r="N1716" s="329" t="s">
        <v>8616</v>
      </c>
    </row>
    <row r="1717" spans="1:14">
      <c r="A1717" s="372">
        <v>11715</v>
      </c>
      <c r="B1717" s="336" t="s">
        <v>310</v>
      </c>
      <c r="C1717" s="336" t="s">
        <v>3907</v>
      </c>
      <c r="D1717" s="331" t="s">
        <v>3908</v>
      </c>
      <c r="E1717" s="331" t="s">
        <v>3909</v>
      </c>
      <c r="F1717" s="331" t="s">
        <v>8617</v>
      </c>
      <c r="G1717" s="331" t="s">
        <v>20</v>
      </c>
      <c r="H1717" s="331" t="s">
        <v>1739</v>
      </c>
      <c r="I1717" s="329" t="s">
        <v>8618</v>
      </c>
      <c r="J1717" s="329" t="s">
        <v>207</v>
      </c>
      <c r="K1717" s="330" t="s">
        <v>217</v>
      </c>
      <c r="L1717" s="330" t="s">
        <v>310</v>
      </c>
      <c r="M1717" s="329" t="s">
        <v>436</v>
      </c>
      <c r="N1717" s="329" t="s">
        <v>8619</v>
      </c>
    </row>
    <row r="1718" spans="1:14">
      <c r="A1718" s="372">
        <v>11716</v>
      </c>
      <c r="B1718" s="336" t="s">
        <v>2920</v>
      </c>
      <c r="C1718" s="336" t="s">
        <v>2921</v>
      </c>
      <c r="D1718" s="331" t="s">
        <v>2922</v>
      </c>
      <c r="E1718" s="331" t="s">
        <v>8620</v>
      </c>
      <c r="F1718" s="331" t="s">
        <v>8621</v>
      </c>
      <c r="G1718" s="331" t="s">
        <v>20</v>
      </c>
      <c r="H1718" s="331" t="s">
        <v>1740</v>
      </c>
      <c r="I1718" s="329" t="s">
        <v>8622</v>
      </c>
      <c r="J1718" s="329" t="s">
        <v>207</v>
      </c>
      <c r="K1718" s="330" t="s">
        <v>217</v>
      </c>
      <c r="L1718" s="330" t="s">
        <v>310</v>
      </c>
      <c r="M1718" s="329" t="s">
        <v>1741</v>
      </c>
      <c r="N1718" s="329" t="s">
        <v>8623</v>
      </c>
    </row>
    <row r="1719" spans="1:14">
      <c r="A1719" s="372">
        <v>11717</v>
      </c>
      <c r="B1719" s="336" t="s">
        <v>3882</v>
      </c>
      <c r="C1719" s="336" t="s">
        <v>3883</v>
      </c>
      <c r="D1719" s="331" t="s">
        <v>437</v>
      </c>
      <c r="E1719" s="331" t="s">
        <v>3888</v>
      </c>
      <c r="F1719" s="331" t="s">
        <v>8624</v>
      </c>
      <c r="G1719" s="331" t="s">
        <v>20</v>
      </c>
      <c r="H1719" s="331" t="s">
        <v>1742</v>
      </c>
      <c r="I1719" s="329" t="s">
        <v>8625</v>
      </c>
      <c r="J1719" s="329" t="s">
        <v>207</v>
      </c>
      <c r="K1719" s="330" t="s">
        <v>217</v>
      </c>
      <c r="L1719" s="330" t="s">
        <v>310</v>
      </c>
      <c r="M1719" s="329" t="s">
        <v>437</v>
      </c>
      <c r="N1719" s="329" t="s">
        <v>8626</v>
      </c>
    </row>
    <row r="1720" spans="1:14">
      <c r="A1720" s="372">
        <v>11718</v>
      </c>
      <c r="B1720" s="336" t="s">
        <v>310</v>
      </c>
      <c r="C1720" s="336" t="s">
        <v>3907</v>
      </c>
      <c r="D1720" s="331" t="s">
        <v>3908</v>
      </c>
      <c r="E1720" s="331" t="s">
        <v>3909</v>
      </c>
      <c r="F1720" s="331" t="s">
        <v>8627</v>
      </c>
      <c r="G1720" s="331" t="s">
        <v>20</v>
      </c>
      <c r="H1720" s="331" t="s">
        <v>1743</v>
      </c>
      <c r="I1720" s="329" t="s">
        <v>8628</v>
      </c>
      <c r="J1720" s="329" t="s">
        <v>207</v>
      </c>
      <c r="K1720" s="330" t="s">
        <v>217</v>
      </c>
      <c r="L1720" s="330" t="s">
        <v>310</v>
      </c>
      <c r="M1720" s="329" t="s">
        <v>621</v>
      </c>
      <c r="N1720" s="329" t="s">
        <v>8629</v>
      </c>
    </row>
    <row r="1721" spans="1:14">
      <c r="A1721" s="372">
        <v>11719</v>
      </c>
      <c r="B1721" s="336" t="s">
        <v>3946</v>
      </c>
      <c r="C1721" s="336" t="s">
        <v>3947</v>
      </c>
      <c r="D1721" s="331" t="s">
        <v>1377</v>
      </c>
      <c r="E1721" s="331" t="s">
        <v>8630</v>
      </c>
      <c r="F1721" s="331" t="s">
        <v>8631</v>
      </c>
      <c r="G1721" s="331" t="s">
        <v>20</v>
      </c>
      <c r="H1721" s="331" t="s">
        <v>1744</v>
      </c>
      <c r="I1721" s="329" t="s">
        <v>8632</v>
      </c>
      <c r="J1721" s="329" t="s">
        <v>207</v>
      </c>
      <c r="K1721" s="330" t="s">
        <v>262</v>
      </c>
      <c r="L1721" s="330" t="s">
        <v>358</v>
      </c>
      <c r="M1721" s="329" t="s">
        <v>1377</v>
      </c>
      <c r="N1721" s="329" t="s">
        <v>8633</v>
      </c>
    </row>
    <row r="1722" spans="1:14">
      <c r="A1722" s="372">
        <v>11720</v>
      </c>
      <c r="B1722" s="336" t="s">
        <v>3946</v>
      </c>
      <c r="C1722" s="336" t="s">
        <v>3947</v>
      </c>
      <c r="D1722" s="331" t="s">
        <v>1377</v>
      </c>
      <c r="E1722" s="331" t="s">
        <v>8630</v>
      </c>
      <c r="F1722" s="331" t="s">
        <v>8631</v>
      </c>
      <c r="G1722" s="331" t="s">
        <v>24</v>
      </c>
      <c r="H1722" s="331" t="s">
        <v>1903</v>
      </c>
      <c r="I1722" s="329" t="s">
        <v>8634</v>
      </c>
      <c r="J1722" s="329" t="s">
        <v>207</v>
      </c>
      <c r="K1722" s="330" t="s">
        <v>262</v>
      </c>
      <c r="L1722" s="330" t="s">
        <v>358</v>
      </c>
      <c r="M1722" s="329" t="s">
        <v>1377</v>
      </c>
      <c r="N1722" s="329" t="s">
        <v>8633</v>
      </c>
    </row>
    <row r="1723" spans="1:14">
      <c r="A1723" s="372">
        <v>11721</v>
      </c>
      <c r="B1723" s="336" t="s">
        <v>4130</v>
      </c>
      <c r="C1723" s="336" t="s">
        <v>4131</v>
      </c>
      <c r="D1723" s="331" t="s">
        <v>565</v>
      </c>
      <c r="E1723" s="331" t="s">
        <v>8635</v>
      </c>
      <c r="F1723" s="331" t="s">
        <v>8636</v>
      </c>
      <c r="G1723" s="331" t="s">
        <v>20</v>
      </c>
      <c r="H1723" s="331" t="s">
        <v>1745</v>
      </c>
      <c r="I1723" s="329" t="s">
        <v>8637</v>
      </c>
      <c r="J1723" s="329" t="s">
        <v>207</v>
      </c>
      <c r="K1723" s="330" t="s">
        <v>262</v>
      </c>
      <c r="L1723" s="330" t="s">
        <v>358</v>
      </c>
      <c r="M1723" s="329" t="s">
        <v>565</v>
      </c>
      <c r="N1723" s="329" t="s">
        <v>8638</v>
      </c>
    </row>
    <row r="1724" spans="1:14">
      <c r="A1724" s="372">
        <v>11722</v>
      </c>
      <c r="B1724" s="336" t="s">
        <v>8478</v>
      </c>
      <c r="C1724" s="336" t="s">
        <v>8479</v>
      </c>
      <c r="D1724" s="331" t="s">
        <v>8480</v>
      </c>
      <c r="E1724" s="331" t="s">
        <v>8639</v>
      </c>
      <c r="F1724" s="331" t="s">
        <v>8640</v>
      </c>
      <c r="G1724" s="331" t="s">
        <v>20</v>
      </c>
      <c r="H1724" s="331" t="s">
        <v>1746</v>
      </c>
      <c r="I1724" s="329" t="s">
        <v>8641</v>
      </c>
      <c r="J1724" s="329" t="s">
        <v>207</v>
      </c>
      <c r="K1724" s="330" t="s">
        <v>262</v>
      </c>
      <c r="L1724" s="330" t="s">
        <v>358</v>
      </c>
      <c r="M1724" s="329" t="s">
        <v>1747</v>
      </c>
      <c r="N1724" s="329" t="s">
        <v>8642</v>
      </c>
    </row>
    <row r="1725" spans="1:14">
      <c r="A1725" s="372">
        <v>11723</v>
      </c>
      <c r="B1725" s="336" t="s">
        <v>8643</v>
      </c>
      <c r="C1725" s="336" t="s">
        <v>8644</v>
      </c>
      <c r="D1725" s="331" t="s">
        <v>3969</v>
      </c>
      <c r="E1725" s="331" t="s">
        <v>8645</v>
      </c>
      <c r="F1725" s="331" t="s">
        <v>8646</v>
      </c>
      <c r="G1725" s="331" t="s">
        <v>20</v>
      </c>
      <c r="H1725" s="331" t="s">
        <v>1748</v>
      </c>
      <c r="I1725" s="329" t="s">
        <v>8647</v>
      </c>
      <c r="J1725" s="329" t="s">
        <v>207</v>
      </c>
      <c r="K1725" s="330" t="s">
        <v>262</v>
      </c>
      <c r="L1725" s="330" t="s">
        <v>358</v>
      </c>
      <c r="M1725" s="329" t="s">
        <v>567</v>
      </c>
      <c r="N1725" s="329" t="s">
        <v>8648</v>
      </c>
    </row>
    <row r="1726" spans="1:14">
      <c r="A1726" s="372">
        <v>11724</v>
      </c>
      <c r="B1726" s="336" t="s">
        <v>8649</v>
      </c>
      <c r="C1726" s="336" t="s">
        <v>8650</v>
      </c>
      <c r="D1726" s="331" t="s">
        <v>8651</v>
      </c>
      <c r="E1726" s="331" t="s">
        <v>8652</v>
      </c>
      <c r="F1726" s="331" t="s">
        <v>8653</v>
      </c>
      <c r="G1726" s="331" t="s">
        <v>20</v>
      </c>
      <c r="H1726" s="331" t="s">
        <v>1749</v>
      </c>
      <c r="I1726" s="329" t="s">
        <v>8654</v>
      </c>
      <c r="J1726" s="329" t="s">
        <v>207</v>
      </c>
      <c r="K1726" s="330" t="s">
        <v>287</v>
      </c>
      <c r="L1726" s="330" t="s">
        <v>288</v>
      </c>
      <c r="M1726" s="329" t="s">
        <v>693</v>
      </c>
      <c r="N1726" s="329" t="s">
        <v>692</v>
      </c>
    </row>
    <row r="1727" spans="1:14">
      <c r="A1727" s="372">
        <v>11725</v>
      </c>
      <c r="B1727" s="336" t="s">
        <v>8649</v>
      </c>
      <c r="C1727" s="336" t="s">
        <v>8650</v>
      </c>
      <c r="D1727" s="331" t="s">
        <v>8651</v>
      </c>
      <c r="E1727" s="331" t="s">
        <v>8652</v>
      </c>
      <c r="F1727" s="331" t="s">
        <v>8653</v>
      </c>
      <c r="G1727" s="331" t="s">
        <v>137</v>
      </c>
      <c r="H1727" s="331" t="s">
        <v>691</v>
      </c>
      <c r="I1727" s="329" t="s">
        <v>8655</v>
      </c>
      <c r="J1727" s="329" t="s">
        <v>207</v>
      </c>
      <c r="K1727" s="330" t="s">
        <v>287</v>
      </c>
      <c r="L1727" s="330" t="s">
        <v>288</v>
      </c>
      <c r="M1727" s="329" t="s">
        <v>693</v>
      </c>
      <c r="N1727" s="329" t="s">
        <v>692</v>
      </c>
    </row>
    <row r="1728" spans="1:14">
      <c r="A1728" s="372">
        <v>11726</v>
      </c>
      <c r="B1728" s="336" t="s">
        <v>8649</v>
      </c>
      <c r="C1728" s="336" t="s">
        <v>8650</v>
      </c>
      <c r="D1728" s="331" t="s">
        <v>8651</v>
      </c>
      <c r="E1728" s="331" t="s">
        <v>8652</v>
      </c>
      <c r="F1728" s="331" t="s">
        <v>8653</v>
      </c>
      <c r="G1728" s="331" t="s">
        <v>24</v>
      </c>
      <c r="H1728" s="331" t="s">
        <v>1904</v>
      </c>
      <c r="I1728" s="329" t="s">
        <v>8656</v>
      </c>
      <c r="J1728" s="329" t="s">
        <v>207</v>
      </c>
      <c r="K1728" s="330" t="s">
        <v>287</v>
      </c>
      <c r="L1728" s="330" t="s">
        <v>288</v>
      </c>
      <c r="M1728" s="329" t="s">
        <v>693</v>
      </c>
      <c r="N1728" s="329" t="s">
        <v>692</v>
      </c>
    </row>
    <row r="1729" spans="1:14">
      <c r="A1729" s="372">
        <v>11727</v>
      </c>
      <c r="B1729" s="336" t="s">
        <v>4452</v>
      </c>
      <c r="C1729" s="336" t="s">
        <v>4453</v>
      </c>
      <c r="D1729" s="331" t="s">
        <v>230</v>
      </c>
      <c r="E1729" s="331" t="s">
        <v>7940</v>
      </c>
      <c r="F1729" s="331" t="s">
        <v>8657</v>
      </c>
      <c r="G1729" s="331" t="s">
        <v>20</v>
      </c>
      <c r="H1729" s="331" t="s">
        <v>1750</v>
      </c>
      <c r="I1729" s="329" t="s">
        <v>8658</v>
      </c>
      <c r="J1729" s="329" t="s">
        <v>207</v>
      </c>
      <c r="K1729" s="330" t="s">
        <v>287</v>
      </c>
      <c r="L1729" s="330" t="s">
        <v>288</v>
      </c>
      <c r="M1729" s="329" t="s">
        <v>713</v>
      </c>
      <c r="N1729" s="329" t="s">
        <v>8659</v>
      </c>
    </row>
    <row r="1730" spans="1:14">
      <c r="A1730" s="372">
        <v>11728</v>
      </c>
      <c r="B1730" s="336" t="s">
        <v>8660</v>
      </c>
      <c r="C1730" s="336" t="s">
        <v>8661</v>
      </c>
      <c r="D1730" s="331" t="s">
        <v>1752</v>
      </c>
      <c r="E1730" s="331" t="s">
        <v>8662</v>
      </c>
      <c r="F1730" s="331" t="s">
        <v>8663</v>
      </c>
      <c r="G1730" s="331" t="s">
        <v>20</v>
      </c>
      <c r="H1730" s="331" t="s">
        <v>1751</v>
      </c>
      <c r="I1730" s="329" t="s">
        <v>8664</v>
      </c>
      <c r="J1730" s="329" t="s">
        <v>207</v>
      </c>
      <c r="K1730" s="330" t="s">
        <v>287</v>
      </c>
      <c r="L1730" s="330" t="s">
        <v>288</v>
      </c>
      <c r="M1730" s="329" t="s">
        <v>1752</v>
      </c>
      <c r="N1730" s="329" t="s">
        <v>8665</v>
      </c>
    </row>
    <row r="1731" spans="1:14">
      <c r="A1731" s="372">
        <v>11729</v>
      </c>
      <c r="B1731" s="336" t="s">
        <v>7971</v>
      </c>
      <c r="C1731" s="336" t="s">
        <v>7972</v>
      </c>
      <c r="D1731" s="331" t="s">
        <v>473</v>
      </c>
      <c r="E1731" s="331" t="s">
        <v>8666</v>
      </c>
      <c r="F1731" s="331" t="s">
        <v>8667</v>
      </c>
      <c r="G1731" s="331" t="s">
        <v>18</v>
      </c>
      <c r="H1731" s="331" t="s">
        <v>1096</v>
      </c>
      <c r="I1731" s="329" t="s">
        <v>8668</v>
      </c>
      <c r="J1731" s="329" t="s">
        <v>207</v>
      </c>
      <c r="K1731" s="330" t="s">
        <v>287</v>
      </c>
      <c r="L1731" s="330" t="s">
        <v>288</v>
      </c>
      <c r="M1731" s="329" t="s">
        <v>949</v>
      </c>
      <c r="N1731" s="329" t="s">
        <v>8669</v>
      </c>
    </row>
    <row r="1732" spans="1:14">
      <c r="A1732" s="372">
        <v>11730</v>
      </c>
      <c r="B1732" s="336" t="s">
        <v>7971</v>
      </c>
      <c r="C1732" s="336" t="s">
        <v>7972</v>
      </c>
      <c r="D1732" s="331" t="s">
        <v>473</v>
      </c>
      <c r="E1732" s="331" t="s">
        <v>8666</v>
      </c>
      <c r="F1732" s="331" t="s">
        <v>8667</v>
      </c>
      <c r="G1732" s="331" t="s">
        <v>20</v>
      </c>
      <c r="H1732" s="331" t="s">
        <v>1753</v>
      </c>
      <c r="I1732" s="329" t="s">
        <v>8670</v>
      </c>
      <c r="J1732" s="329" t="s">
        <v>207</v>
      </c>
      <c r="K1732" s="330" t="s">
        <v>287</v>
      </c>
      <c r="L1732" s="330" t="s">
        <v>288</v>
      </c>
      <c r="M1732" s="329" t="s">
        <v>949</v>
      </c>
      <c r="N1732" s="329" t="s">
        <v>8671</v>
      </c>
    </row>
    <row r="1733" spans="1:14">
      <c r="A1733" s="372">
        <v>11731</v>
      </c>
      <c r="B1733" s="336" t="s">
        <v>8334</v>
      </c>
      <c r="C1733" s="336" t="s">
        <v>8335</v>
      </c>
      <c r="D1733" s="331" t="s">
        <v>289</v>
      </c>
      <c r="E1733" s="331" t="s">
        <v>8336</v>
      </c>
      <c r="F1733" s="331" t="s">
        <v>8672</v>
      </c>
      <c r="G1733" s="331" t="s">
        <v>20</v>
      </c>
      <c r="H1733" s="331" t="s">
        <v>1653</v>
      </c>
      <c r="I1733" s="329" t="s">
        <v>8151</v>
      </c>
      <c r="J1733" s="329" t="s">
        <v>207</v>
      </c>
      <c r="K1733" s="330" t="s">
        <v>287</v>
      </c>
      <c r="L1733" s="330" t="s">
        <v>288</v>
      </c>
      <c r="M1733" s="329" t="s">
        <v>289</v>
      </c>
      <c r="N1733" s="329" t="s">
        <v>8336</v>
      </c>
    </row>
    <row r="1734" spans="1:14">
      <c r="A1734" s="372">
        <v>11732</v>
      </c>
      <c r="B1734" s="336" t="s">
        <v>8673</v>
      </c>
      <c r="C1734" s="336" t="s">
        <v>8674</v>
      </c>
      <c r="D1734" s="331" t="s">
        <v>690</v>
      </c>
      <c r="E1734" s="331" t="s">
        <v>8675</v>
      </c>
      <c r="F1734" s="331" t="s">
        <v>8676</v>
      </c>
      <c r="G1734" s="331" t="s">
        <v>20</v>
      </c>
      <c r="H1734" s="331" t="s">
        <v>1754</v>
      </c>
      <c r="I1734" s="329" t="s">
        <v>8677</v>
      </c>
      <c r="J1734" s="329" t="s">
        <v>207</v>
      </c>
      <c r="K1734" s="330" t="s">
        <v>287</v>
      </c>
      <c r="L1734" s="330" t="s">
        <v>288</v>
      </c>
      <c r="M1734" s="329" t="s">
        <v>1755</v>
      </c>
      <c r="N1734" s="329" t="s">
        <v>8678</v>
      </c>
    </row>
    <row r="1735" spans="1:14">
      <c r="A1735" s="372">
        <v>11733</v>
      </c>
      <c r="B1735" s="336" t="s">
        <v>8679</v>
      </c>
      <c r="C1735" s="336" t="s">
        <v>8680</v>
      </c>
      <c r="D1735" s="331" t="s">
        <v>8681</v>
      </c>
      <c r="E1735" s="331" t="s">
        <v>8682</v>
      </c>
      <c r="F1735" s="331" t="s">
        <v>8683</v>
      </c>
      <c r="G1735" s="331" t="s">
        <v>20</v>
      </c>
      <c r="H1735" s="331" t="s">
        <v>1756</v>
      </c>
      <c r="I1735" s="329" t="s">
        <v>8684</v>
      </c>
      <c r="J1735" s="329" t="s">
        <v>207</v>
      </c>
      <c r="K1735" s="330" t="s">
        <v>287</v>
      </c>
      <c r="L1735" s="330" t="s">
        <v>288</v>
      </c>
      <c r="M1735" s="329" t="s">
        <v>289</v>
      </c>
      <c r="N1735" s="329" t="s">
        <v>8685</v>
      </c>
    </row>
    <row r="1736" spans="1:14">
      <c r="A1736" s="372">
        <v>11734</v>
      </c>
      <c r="B1736" s="336" t="s">
        <v>8686</v>
      </c>
      <c r="C1736" s="336" t="s">
        <v>8687</v>
      </c>
      <c r="D1736" s="331" t="s">
        <v>1758</v>
      </c>
      <c r="E1736" s="331" t="s">
        <v>8688</v>
      </c>
      <c r="F1736" s="331" t="s">
        <v>8689</v>
      </c>
      <c r="G1736" s="331" t="s">
        <v>20</v>
      </c>
      <c r="H1736" s="331" t="s">
        <v>1757</v>
      </c>
      <c r="I1736" s="329" t="s">
        <v>8690</v>
      </c>
      <c r="J1736" s="329" t="s">
        <v>207</v>
      </c>
      <c r="K1736" s="330" t="s">
        <v>287</v>
      </c>
      <c r="L1736" s="330" t="s">
        <v>288</v>
      </c>
      <c r="M1736" s="329" t="s">
        <v>1758</v>
      </c>
      <c r="N1736" s="329" t="s">
        <v>8688</v>
      </c>
    </row>
    <row r="1737" spans="1:14">
      <c r="A1737" s="372">
        <v>11735</v>
      </c>
      <c r="B1737" s="336" t="s">
        <v>8691</v>
      </c>
      <c r="C1737" s="336" t="s">
        <v>8692</v>
      </c>
      <c r="D1737" s="331" t="s">
        <v>714</v>
      </c>
      <c r="E1737" s="331" t="s">
        <v>8693</v>
      </c>
      <c r="F1737" s="331" t="s">
        <v>8694</v>
      </c>
      <c r="G1737" s="331" t="s">
        <v>20</v>
      </c>
      <c r="H1737" s="331" t="s">
        <v>1759</v>
      </c>
      <c r="I1737" s="329" t="s">
        <v>8695</v>
      </c>
      <c r="J1737" s="329" t="s">
        <v>207</v>
      </c>
      <c r="K1737" s="330" t="s">
        <v>287</v>
      </c>
      <c r="L1737" s="330" t="s">
        <v>288</v>
      </c>
      <c r="M1737" s="329" t="s">
        <v>722</v>
      </c>
      <c r="N1737" s="329" t="s">
        <v>8696</v>
      </c>
    </row>
    <row r="1738" spans="1:14">
      <c r="A1738" s="372">
        <v>11736</v>
      </c>
      <c r="B1738" s="336" t="s">
        <v>8697</v>
      </c>
      <c r="C1738" s="336" t="s">
        <v>8698</v>
      </c>
      <c r="D1738" s="331" t="s">
        <v>705</v>
      </c>
      <c r="E1738" s="331" t="s">
        <v>8699</v>
      </c>
      <c r="F1738" s="331" t="s">
        <v>8700</v>
      </c>
      <c r="G1738" s="331" t="s">
        <v>20</v>
      </c>
      <c r="H1738" s="331" t="s">
        <v>2169</v>
      </c>
      <c r="I1738" s="329" t="s">
        <v>8701</v>
      </c>
      <c r="J1738" s="329" t="s">
        <v>207</v>
      </c>
      <c r="K1738" s="330" t="s">
        <v>287</v>
      </c>
      <c r="L1738" s="330" t="s">
        <v>288</v>
      </c>
      <c r="M1738" s="329" t="s">
        <v>289</v>
      </c>
      <c r="N1738" s="329" t="s">
        <v>8702</v>
      </c>
    </row>
    <row r="1739" spans="1:14">
      <c r="A1739" s="372">
        <v>11737</v>
      </c>
      <c r="B1739" s="336" t="s">
        <v>8350</v>
      </c>
      <c r="C1739" s="336" t="s">
        <v>8703</v>
      </c>
      <c r="D1739" s="331" t="s">
        <v>1238</v>
      </c>
      <c r="E1739" s="331" t="s">
        <v>1237</v>
      </c>
      <c r="F1739" s="331" t="s">
        <v>8704</v>
      </c>
      <c r="G1739" s="331" t="s">
        <v>20</v>
      </c>
      <c r="H1739" s="331" t="s">
        <v>2170</v>
      </c>
      <c r="I1739" s="329" t="s">
        <v>8705</v>
      </c>
      <c r="J1739" s="329" t="s">
        <v>207</v>
      </c>
      <c r="K1739" s="330" t="s">
        <v>287</v>
      </c>
      <c r="L1739" s="330" t="s">
        <v>288</v>
      </c>
      <c r="M1739" s="329" t="s">
        <v>1758</v>
      </c>
      <c r="N1739" s="329" t="s">
        <v>8706</v>
      </c>
    </row>
    <row r="1740" spans="1:14">
      <c r="A1740" s="372">
        <v>11738</v>
      </c>
      <c r="B1740" s="336" t="s">
        <v>8707</v>
      </c>
      <c r="C1740" s="336" t="s">
        <v>8708</v>
      </c>
      <c r="D1740" s="331" t="s">
        <v>722</v>
      </c>
      <c r="E1740" s="331" t="s">
        <v>8709</v>
      </c>
      <c r="F1740" s="331" t="s">
        <v>8710</v>
      </c>
      <c r="G1740" s="331" t="s">
        <v>20</v>
      </c>
      <c r="H1740" s="331" t="s">
        <v>2212</v>
      </c>
      <c r="I1740" s="329" t="s">
        <v>8711</v>
      </c>
      <c r="J1740" s="329" t="s">
        <v>207</v>
      </c>
      <c r="K1740" s="330" t="s">
        <v>287</v>
      </c>
      <c r="L1740" s="330" t="s">
        <v>288</v>
      </c>
      <c r="M1740" s="329" t="s">
        <v>722</v>
      </c>
      <c r="N1740" s="329" t="s">
        <v>2213</v>
      </c>
    </row>
    <row r="1741" spans="1:14">
      <c r="A1741" s="372">
        <v>11739</v>
      </c>
      <c r="B1741" s="336" t="s">
        <v>218</v>
      </c>
      <c r="C1741" s="336" t="s">
        <v>4144</v>
      </c>
      <c r="D1741" s="331" t="s">
        <v>1761</v>
      </c>
      <c r="E1741" s="331" t="s">
        <v>8712</v>
      </c>
      <c r="F1741" s="331" t="s">
        <v>8713</v>
      </c>
      <c r="G1741" s="331" t="s">
        <v>20</v>
      </c>
      <c r="H1741" s="331" t="s">
        <v>1760</v>
      </c>
      <c r="I1741" s="329" t="s">
        <v>8714</v>
      </c>
      <c r="J1741" s="329" t="s">
        <v>207</v>
      </c>
      <c r="K1741" s="330" t="s">
        <v>217</v>
      </c>
      <c r="L1741" s="330" t="s">
        <v>218</v>
      </c>
      <c r="M1741" s="329" t="s">
        <v>1761</v>
      </c>
      <c r="N1741" s="329" t="s">
        <v>8715</v>
      </c>
    </row>
    <row r="1742" spans="1:14">
      <c r="A1742" s="372">
        <v>11740</v>
      </c>
      <c r="B1742" s="336" t="s">
        <v>8716</v>
      </c>
      <c r="C1742" s="336" t="s">
        <v>8717</v>
      </c>
      <c r="D1742" s="331" t="s">
        <v>1097</v>
      </c>
      <c r="E1742" s="331" t="s">
        <v>8718</v>
      </c>
      <c r="F1742" s="331" t="s">
        <v>8719</v>
      </c>
      <c r="G1742" s="331" t="s">
        <v>18</v>
      </c>
      <c r="H1742" s="331" t="s">
        <v>1025</v>
      </c>
      <c r="I1742" s="329" t="s">
        <v>8717</v>
      </c>
      <c r="J1742" s="329" t="s">
        <v>207</v>
      </c>
      <c r="K1742" s="330" t="s">
        <v>257</v>
      </c>
      <c r="L1742" s="330" t="s">
        <v>258</v>
      </c>
      <c r="M1742" s="329" t="s">
        <v>1097</v>
      </c>
      <c r="N1742" s="329" t="s">
        <v>8718</v>
      </c>
    </row>
    <row r="1743" spans="1:14">
      <c r="A1743" s="372">
        <v>11741</v>
      </c>
      <c r="B1743" s="336" t="s">
        <v>8716</v>
      </c>
      <c r="C1743" s="336" t="s">
        <v>8717</v>
      </c>
      <c r="D1743" s="331" t="s">
        <v>1097</v>
      </c>
      <c r="E1743" s="331" t="s">
        <v>8718</v>
      </c>
      <c r="F1743" s="331" t="s">
        <v>8719</v>
      </c>
      <c r="G1743" s="331" t="s">
        <v>137</v>
      </c>
      <c r="H1743" s="331" t="s">
        <v>1025</v>
      </c>
      <c r="I1743" s="329" t="s">
        <v>8717</v>
      </c>
      <c r="J1743" s="329" t="s">
        <v>207</v>
      </c>
      <c r="K1743" s="330" t="s">
        <v>257</v>
      </c>
      <c r="L1743" s="330" t="s">
        <v>258</v>
      </c>
      <c r="M1743" s="329" t="s">
        <v>1097</v>
      </c>
      <c r="N1743" s="329" t="s">
        <v>8718</v>
      </c>
    </row>
    <row r="1744" spans="1:14">
      <c r="A1744" s="372">
        <v>11742</v>
      </c>
      <c r="B1744" s="336" t="s">
        <v>8716</v>
      </c>
      <c r="C1744" s="336" t="s">
        <v>8717</v>
      </c>
      <c r="D1744" s="331" t="s">
        <v>1097</v>
      </c>
      <c r="E1744" s="331" t="s">
        <v>8718</v>
      </c>
      <c r="F1744" s="331" t="s">
        <v>8719</v>
      </c>
      <c r="G1744" s="331" t="s">
        <v>24</v>
      </c>
      <c r="H1744" s="331" t="s">
        <v>1025</v>
      </c>
      <c r="I1744" s="329" t="s">
        <v>8717</v>
      </c>
      <c r="J1744" s="329" t="s">
        <v>207</v>
      </c>
      <c r="K1744" s="330" t="s">
        <v>257</v>
      </c>
      <c r="L1744" s="330" t="s">
        <v>258</v>
      </c>
      <c r="M1744" s="329" t="s">
        <v>1414</v>
      </c>
      <c r="N1744" s="329" t="s">
        <v>8718</v>
      </c>
    </row>
    <row r="1745" spans="1:14">
      <c r="A1745" s="372">
        <v>11743</v>
      </c>
      <c r="B1745" s="336" t="s">
        <v>7920</v>
      </c>
      <c r="C1745" s="336" t="s">
        <v>7921</v>
      </c>
      <c r="D1745" s="331" t="s">
        <v>455</v>
      </c>
      <c r="E1745" s="331" t="s">
        <v>7922</v>
      </c>
      <c r="F1745" s="331" t="s">
        <v>8720</v>
      </c>
      <c r="G1745" s="331" t="s">
        <v>33</v>
      </c>
      <c r="H1745" s="331" t="s">
        <v>259</v>
      </c>
      <c r="I1745" s="329" t="s">
        <v>8721</v>
      </c>
      <c r="J1745" s="329">
        <v>18</v>
      </c>
      <c r="K1745" s="330" t="s">
        <v>257</v>
      </c>
      <c r="L1745" s="330" t="s">
        <v>258</v>
      </c>
      <c r="M1745" s="329" t="s">
        <v>1097</v>
      </c>
      <c r="N1745" s="329" t="s">
        <v>260</v>
      </c>
    </row>
    <row r="1746" spans="1:14">
      <c r="A1746" s="372">
        <v>11744</v>
      </c>
      <c r="B1746" s="336" t="s">
        <v>7920</v>
      </c>
      <c r="C1746" s="336" t="s">
        <v>7921</v>
      </c>
      <c r="D1746" s="331" t="s">
        <v>455</v>
      </c>
      <c r="E1746" s="331" t="s">
        <v>7922</v>
      </c>
      <c r="F1746" s="331" t="s">
        <v>8722</v>
      </c>
      <c r="G1746" s="331" t="s">
        <v>48</v>
      </c>
      <c r="H1746" s="331" t="s">
        <v>8723</v>
      </c>
      <c r="I1746" s="329" t="s">
        <v>8724</v>
      </c>
      <c r="J1746" s="329">
        <v>0</v>
      </c>
      <c r="K1746" s="330" t="s">
        <v>257</v>
      </c>
      <c r="L1746" s="330" t="s">
        <v>258</v>
      </c>
      <c r="M1746" s="329" t="s">
        <v>1097</v>
      </c>
      <c r="N1746" s="329" t="s">
        <v>8725</v>
      </c>
    </row>
    <row r="1747" spans="1:14">
      <c r="A1747" s="372">
        <v>11745</v>
      </c>
      <c r="B1747" s="336" t="s">
        <v>7920</v>
      </c>
      <c r="C1747" s="336" t="s">
        <v>7921</v>
      </c>
      <c r="D1747" s="331" t="s">
        <v>455</v>
      </c>
      <c r="E1747" s="331" t="s">
        <v>7922</v>
      </c>
      <c r="F1747" s="331" t="s">
        <v>8722</v>
      </c>
      <c r="G1747" s="331" t="s">
        <v>24</v>
      </c>
      <c r="H1747" s="331" t="s">
        <v>1905</v>
      </c>
      <c r="I1747" s="329" t="s">
        <v>8726</v>
      </c>
      <c r="J1747" s="329" t="s">
        <v>207</v>
      </c>
      <c r="K1747" s="330" t="s">
        <v>257</v>
      </c>
      <c r="L1747" s="330" t="s">
        <v>258</v>
      </c>
      <c r="M1747" s="329" t="s">
        <v>1414</v>
      </c>
      <c r="N1747" s="329" t="s">
        <v>7925</v>
      </c>
    </row>
    <row r="1748" spans="1:14">
      <c r="A1748" s="372">
        <v>11746</v>
      </c>
      <c r="B1748" s="336" t="s">
        <v>7920</v>
      </c>
      <c r="C1748" s="336" t="s">
        <v>7921</v>
      </c>
      <c r="D1748" s="331" t="s">
        <v>455</v>
      </c>
      <c r="E1748" s="331" t="s">
        <v>7922</v>
      </c>
      <c r="F1748" s="331" t="s">
        <v>8722</v>
      </c>
      <c r="G1748" s="331" t="s">
        <v>28</v>
      </c>
      <c r="H1748" s="331" t="s">
        <v>8727</v>
      </c>
      <c r="I1748" s="329" t="s">
        <v>8728</v>
      </c>
      <c r="J1748" s="329">
        <v>60</v>
      </c>
      <c r="K1748" s="330" t="s">
        <v>257</v>
      </c>
      <c r="L1748" s="330" t="s">
        <v>258</v>
      </c>
      <c r="M1748" s="329" t="s">
        <v>1097</v>
      </c>
      <c r="N1748" s="329" t="s">
        <v>8729</v>
      </c>
    </row>
    <row r="1749" spans="1:14">
      <c r="A1749" s="372">
        <v>11747</v>
      </c>
      <c r="B1749" s="336" t="s">
        <v>8730</v>
      </c>
      <c r="C1749" s="336" t="s">
        <v>8731</v>
      </c>
      <c r="D1749" s="331" t="s">
        <v>1414</v>
      </c>
      <c r="E1749" s="331" t="s">
        <v>8732</v>
      </c>
      <c r="F1749" s="331" t="s">
        <v>8733</v>
      </c>
      <c r="G1749" s="331" t="s">
        <v>24</v>
      </c>
      <c r="H1749" s="331" t="s">
        <v>1906</v>
      </c>
      <c r="I1749" s="329" t="s">
        <v>8734</v>
      </c>
      <c r="J1749" s="329" t="s">
        <v>207</v>
      </c>
      <c r="K1749" s="330" t="s">
        <v>257</v>
      </c>
      <c r="L1749" s="330" t="s">
        <v>258</v>
      </c>
      <c r="M1749" s="329" t="s">
        <v>1414</v>
      </c>
      <c r="N1749" s="329" t="s">
        <v>8732</v>
      </c>
    </row>
    <row r="1750" spans="1:14">
      <c r="A1750" s="372">
        <v>11748</v>
      </c>
      <c r="B1750" s="336" t="s">
        <v>8735</v>
      </c>
      <c r="C1750" s="336" t="s">
        <v>8736</v>
      </c>
      <c r="D1750" s="331" t="s">
        <v>455</v>
      </c>
      <c r="E1750" s="331" t="s">
        <v>8737</v>
      </c>
      <c r="F1750" s="331" t="s">
        <v>8738</v>
      </c>
      <c r="G1750" s="331" t="s">
        <v>48</v>
      </c>
      <c r="H1750" s="331" t="s">
        <v>8739</v>
      </c>
      <c r="I1750" s="329" t="s">
        <v>8740</v>
      </c>
      <c r="J1750" s="329">
        <v>10</v>
      </c>
      <c r="K1750" s="330" t="s">
        <v>257</v>
      </c>
      <c r="L1750" s="330" t="s">
        <v>258</v>
      </c>
      <c r="M1750" s="329" t="s">
        <v>1414</v>
      </c>
      <c r="N1750" s="329" t="s">
        <v>7925</v>
      </c>
    </row>
    <row r="1751" spans="1:14">
      <c r="A1751" s="372">
        <v>11749</v>
      </c>
      <c r="B1751" s="336" t="s">
        <v>8741</v>
      </c>
      <c r="C1751" s="336" t="s">
        <v>8742</v>
      </c>
      <c r="D1751" s="331" t="s">
        <v>735</v>
      </c>
      <c r="E1751" s="331" t="s">
        <v>8743</v>
      </c>
      <c r="F1751" s="331" t="s">
        <v>8744</v>
      </c>
      <c r="G1751" s="331" t="s">
        <v>18</v>
      </c>
      <c r="H1751" s="331" t="s">
        <v>1098</v>
      </c>
      <c r="I1751" s="329" t="s">
        <v>8745</v>
      </c>
      <c r="J1751" s="329" t="s">
        <v>207</v>
      </c>
      <c r="K1751" s="330" t="s">
        <v>212</v>
      </c>
      <c r="L1751" s="330" t="s">
        <v>325</v>
      </c>
      <c r="M1751" s="329" t="s">
        <v>735</v>
      </c>
      <c r="N1751" s="329" t="s">
        <v>8746</v>
      </c>
    </row>
    <row r="1752" spans="1:14">
      <c r="A1752" s="372">
        <v>11750</v>
      </c>
      <c r="B1752" s="336" t="s">
        <v>8741</v>
      </c>
      <c r="C1752" s="336" t="s">
        <v>8742</v>
      </c>
      <c r="D1752" s="331" t="s">
        <v>735</v>
      </c>
      <c r="E1752" s="331" t="s">
        <v>8743</v>
      </c>
      <c r="F1752" s="331" t="s">
        <v>8744</v>
      </c>
      <c r="G1752" s="331" t="s">
        <v>137</v>
      </c>
      <c r="H1752" s="331" t="s">
        <v>734</v>
      </c>
      <c r="I1752" s="329" t="s">
        <v>8747</v>
      </c>
      <c r="J1752" s="329" t="s">
        <v>207</v>
      </c>
      <c r="K1752" s="330" t="s">
        <v>212</v>
      </c>
      <c r="L1752" s="330" t="s">
        <v>325</v>
      </c>
      <c r="M1752" s="329" t="s">
        <v>735</v>
      </c>
      <c r="N1752" s="329" t="s">
        <v>8746</v>
      </c>
    </row>
    <row r="1753" spans="1:14">
      <c r="A1753" s="372">
        <v>11751</v>
      </c>
      <c r="B1753" s="336" t="s">
        <v>8741</v>
      </c>
      <c r="C1753" s="336" t="s">
        <v>8742</v>
      </c>
      <c r="D1753" s="331" t="s">
        <v>735</v>
      </c>
      <c r="E1753" s="331" t="s">
        <v>8743</v>
      </c>
      <c r="F1753" s="331" t="s">
        <v>8744</v>
      </c>
      <c r="G1753" s="331" t="s">
        <v>24</v>
      </c>
      <c r="H1753" s="331" t="s">
        <v>1098</v>
      </c>
      <c r="I1753" s="329" t="s">
        <v>8748</v>
      </c>
      <c r="J1753" s="329" t="s">
        <v>207</v>
      </c>
      <c r="K1753" s="330" t="s">
        <v>212</v>
      </c>
      <c r="L1753" s="330" t="s">
        <v>325</v>
      </c>
      <c r="M1753" s="329" t="s">
        <v>735</v>
      </c>
      <c r="N1753" s="329" t="s">
        <v>8746</v>
      </c>
    </row>
    <row r="1754" spans="1:14">
      <c r="A1754" s="372">
        <v>11752</v>
      </c>
      <c r="B1754" s="336" t="s">
        <v>8749</v>
      </c>
      <c r="C1754" s="336" t="s">
        <v>8750</v>
      </c>
      <c r="D1754" s="331" t="s">
        <v>430</v>
      </c>
      <c r="E1754" s="331" t="s">
        <v>8751</v>
      </c>
      <c r="F1754" s="331" t="s">
        <v>8752</v>
      </c>
      <c r="G1754" s="331" t="s">
        <v>137</v>
      </c>
      <c r="H1754" s="331" t="s">
        <v>736</v>
      </c>
      <c r="I1754" s="329" t="s">
        <v>8753</v>
      </c>
      <c r="J1754" s="329" t="s">
        <v>207</v>
      </c>
      <c r="K1754" s="330" t="s">
        <v>212</v>
      </c>
      <c r="L1754" s="330" t="s">
        <v>325</v>
      </c>
      <c r="M1754" s="329" t="s">
        <v>430</v>
      </c>
      <c r="N1754" s="329" t="s">
        <v>8754</v>
      </c>
    </row>
    <row r="1755" spans="1:14">
      <c r="A1755" s="372">
        <v>11753</v>
      </c>
      <c r="B1755" s="336" t="s">
        <v>8749</v>
      </c>
      <c r="C1755" s="336" t="s">
        <v>8750</v>
      </c>
      <c r="D1755" s="331" t="s">
        <v>430</v>
      </c>
      <c r="E1755" s="331" t="s">
        <v>8751</v>
      </c>
      <c r="F1755" s="331" t="s">
        <v>8752</v>
      </c>
      <c r="G1755" s="331" t="s">
        <v>48</v>
      </c>
      <c r="H1755" s="331" t="s">
        <v>8755</v>
      </c>
      <c r="I1755" s="329" t="s">
        <v>8756</v>
      </c>
      <c r="J1755" s="329">
        <v>10</v>
      </c>
      <c r="K1755" s="330" t="s">
        <v>212</v>
      </c>
      <c r="L1755" s="330" t="s">
        <v>325</v>
      </c>
      <c r="M1755" s="329" t="s">
        <v>430</v>
      </c>
      <c r="N1755" s="329" t="s">
        <v>8754</v>
      </c>
    </row>
    <row r="1756" spans="1:14">
      <c r="A1756" s="372">
        <v>11754</v>
      </c>
      <c r="B1756" s="336" t="s">
        <v>8749</v>
      </c>
      <c r="C1756" s="336" t="s">
        <v>8750</v>
      </c>
      <c r="D1756" s="331" t="s">
        <v>430</v>
      </c>
      <c r="E1756" s="331" t="s">
        <v>8751</v>
      </c>
      <c r="F1756" s="331" t="s">
        <v>8752</v>
      </c>
      <c r="G1756" s="331" t="s">
        <v>28</v>
      </c>
      <c r="H1756" s="331" t="s">
        <v>8757</v>
      </c>
      <c r="I1756" s="329" t="s">
        <v>8758</v>
      </c>
      <c r="J1756" s="329">
        <v>60</v>
      </c>
      <c r="K1756" s="330" t="s">
        <v>212</v>
      </c>
      <c r="L1756" s="330" t="s">
        <v>325</v>
      </c>
      <c r="M1756" s="329" t="s">
        <v>430</v>
      </c>
      <c r="N1756" s="329" t="s">
        <v>8754</v>
      </c>
    </row>
    <row r="1757" spans="1:14">
      <c r="A1757" s="372">
        <v>11755</v>
      </c>
      <c r="B1757" s="336" t="s">
        <v>8759</v>
      </c>
      <c r="C1757" s="336" t="s">
        <v>8760</v>
      </c>
      <c r="D1757" s="331" t="s">
        <v>8761</v>
      </c>
      <c r="E1757" s="331" t="s">
        <v>8762</v>
      </c>
      <c r="F1757" s="331" t="s">
        <v>8763</v>
      </c>
      <c r="G1757" s="331" t="s">
        <v>25</v>
      </c>
      <c r="H1757" s="331" t="s">
        <v>8764</v>
      </c>
      <c r="I1757" s="329" t="s">
        <v>8765</v>
      </c>
      <c r="J1757" s="329" t="s">
        <v>207</v>
      </c>
      <c r="K1757" s="330" t="s">
        <v>212</v>
      </c>
      <c r="L1757" s="330" t="s">
        <v>325</v>
      </c>
      <c r="M1757" s="329" t="s">
        <v>735</v>
      </c>
      <c r="N1757" s="329" t="s">
        <v>8766</v>
      </c>
    </row>
    <row r="1758" spans="1:14">
      <c r="A1758" s="372">
        <v>11756</v>
      </c>
      <c r="B1758" s="336" t="s">
        <v>8767</v>
      </c>
      <c r="C1758" s="336" t="s">
        <v>8768</v>
      </c>
      <c r="D1758" s="331" t="s">
        <v>8769</v>
      </c>
      <c r="E1758" s="331" t="s">
        <v>8770</v>
      </c>
      <c r="F1758" s="331" t="s">
        <v>8771</v>
      </c>
      <c r="G1758" s="331" t="s">
        <v>25</v>
      </c>
      <c r="H1758" s="331" t="s">
        <v>8772</v>
      </c>
      <c r="I1758" s="329" t="s">
        <v>8773</v>
      </c>
      <c r="J1758" s="329" t="s">
        <v>207</v>
      </c>
      <c r="K1758" s="330" t="s">
        <v>212</v>
      </c>
      <c r="L1758" s="330" t="s">
        <v>325</v>
      </c>
      <c r="M1758" s="329" t="s">
        <v>8769</v>
      </c>
      <c r="N1758" s="329" t="s">
        <v>8770</v>
      </c>
    </row>
    <row r="1759" spans="1:14">
      <c r="A1759" s="372">
        <v>11757</v>
      </c>
      <c r="B1759" s="336" t="s">
        <v>8749</v>
      </c>
      <c r="C1759" s="336" t="s">
        <v>8774</v>
      </c>
      <c r="D1759" s="331" t="s">
        <v>430</v>
      </c>
      <c r="E1759" s="331" t="s">
        <v>737</v>
      </c>
      <c r="F1759" s="331" t="s">
        <v>8775</v>
      </c>
      <c r="G1759" s="331" t="s">
        <v>18</v>
      </c>
      <c r="H1759" s="331" t="s">
        <v>1099</v>
      </c>
      <c r="I1759" s="329" t="s">
        <v>8776</v>
      </c>
      <c r="J1759" s="329" t="s">
        <v>207</v>
      </c>
      <c r="K1759" s="330" t="s">
        <v>212</v>
      </c>
      <c r="L1759" s="330" t="s">
        <v>325</v>
      </c>
      <c r="M1759" s="329" t="s">
        <v>595</v>
      </c>
      <c r="N1759" s="329" t="s">
        <v>1100</v>
      </c>
    </row>
    <row r="1760" spans="1:14">
      <c r="A1760" s="372">
        <v>11758</v>
      </c>
      <c r="B1760" s="336" t="s">
        <v>8749</v>
      </c>
      <c r="C1760" s="336" t="s">
        <v>8774</v>
      </c>
      <c r="D1760" s="331" t="s">
        <v>430</v>
      </c>
      <c r="E1760" s="331" t="s">
        <v>737</v>
      </c>
      <c r="F1760" s="331" t="s">
        <v>8775</v>
      </c>
      <c r="G1760" s="331" t="s">
        <v>24</v>
      </c>
      <c r="H1760" s="331" t="s">
        <v>1907</v>
      </c>
      <c r="I1760" s="329" t="s">
        <v>8777</v>
      </c>
      <c r="J1760" s="329" t="s">
        <v>207</v>
      </c>
      <c r="K1760" s="330" t="s">
        <v>212</v>
      </c>
      <c r="L1760" s="330" t="s">
        <v>325</v>
      </c>
      <c r="M1760" s="329" t="s">
        <v>595</v>
      </c>
      <c r="N1760" s="329" t="s">
        <v>1908</v>
      </c>
    </row>
    <row r="1761" spans="1:14">
      <c r="A1761" s="372">
        <v>11759</v>
      </c>
      <c r="B1761" s="336" t="s">
        <v>3313</v>
      </c>
      <c r="C1761" s="336" t="s">
        <v>3314</v>
      </c>
      <c r="D1761" s="331" t="s">
        <v>449</v>
      </c>
      <c r="E1761" s="331" t="s">
        <v>3315</v>
      </c>
      <c r="F1761" s="331" t="s">
        <v>8778</v>
      </c>
      <c r="G1761" s="331" t="s">
        <v>33</v>
      </c>
      <c r="H1761" s="331" t="s">
        <v>8779</v>
      </c>
      <c r="I1761" s="349" t="s">
        <v>8780</v>
      </c>
      <c r="J1761" s="349">
        <v>9</v>
      </c>
      <c r="K1761" s="330" t="s">
        <v>212</v>
      </c>
      <c r="L1761" s="330" t="s">
        <v>325</v>
      </c>
      <c r="M1761" s="329" t="s">
        <v>595</v>
      </c>
      <c r="N1761" s="329" t="s">
        <v>327</v>
      </c>
    </row>
    <row r="1762" spans="1:14">
      <c r="A1762" s="372">
        <v>11760</v>
      </c>
      <c r="B1762" s="336" t="s">
        <v>3313</v>
      </c>
      <c r="C1762" s="336" t="s">
        <v>3314</v>
      </c>
      <c r="D1762" s="328" t="s">
        <v>449</v>
      </c>
      <c r="E1762" s="328" t="s">
        <v>3315</v>
      </c>
      <c r="F1762" s="328" t="s">
        <v>8781</v>
      </c>
      <c r="G1762" s="328" t="s">
        <v>141</v>
      </c>
      <c r="H1762" s="328" t="s">
        <v>8782</v>
      </c>
      <c r="I1762" s="329" t="s">
        <v>8783</v>
      </c>
      <c r="J1762" s="329" t="s">
        <v>207</v>
      </c>
      <c r="K1762" s="330" t="s">
        <v>212</v>
      </c>
      <c r="L1762" s="330" t="s">
        <v>325</v>
      </c>
      <c r="M1762" s="329" t="s">
        <v>738</v>
      </c>
      <c r="N1762" s="329" t="s">
        <v>739</v>
      </c>
    </row>
    <row r="1763" spans="1:14">
      <c r="A1763" s="372">
        <v>11761</v>
      </c>
      <c r="B1763" s="336" t="s">
        <v>8784</v>
      </c>
      <c r="C1763" s="336" t="s">
        <v>8785</v>
      </c>
      <c r="D1763" s="328" t="s">
        <v>595</v>
      </c>
      <c r="E1763" s="328" t="s">
        <v>8786</v>
      </c>
      <c r="F1763" s="328" t="s">
        <v>8787</v>
      </c>
      <c r="G1763" s="328" t="s">
        <v>141</v>
      </c>
      <c r="H1763" s="328" t="s">
        <v>580</v>
      </c>
      <c r="I1763" s="329" t="s">
        <v>8788</v>
      </c>
      <c r="J1763" s="329" t="s">
        <v>207</v>
      </c>
      <c r="K1763" s="330" t="s">
        <v>212</v>
      </c>
      <c r="L1763" s="330" t="s">
        <v>325</v>
      </c>
      <c r="M1763" s="329" t="s">
        <v>326</v>
      </c>
      <c r="N1763" s="329" t="s">
        <v>8789</v>
      </c>
    </row>
    <row r="1764" spans="1:14">
      <c r="A1764" s="372">
        <v>11762</v>
      </c>
      <c r="B1764" s="336" t="s">
        <v>8790</v>
      </c>
      <c r="C1764" s="336" t="s">
        <v>8791</v>
      </c>
      <c r="D1764" s="328" t="s">
        <v>326</v>
      </c>
      <c r="E1764" s="328" t="s">
        <v>8792</v>
      </c>
      <c r="F1764" s="328" t="s">
        <v>8793</v>
      </c>
      <c r="G1764" s="328" t="s">
        <v>18</v>
      </c>
      <c r="H1764" s="328" t="s">
        <v>1101</v>
      </c>
      <c r="I1764" s="329" t="s">
        <v>8794</v>
      </c>
      <c r="J1764" s="329" t="s">
        <v>207</v>
      </c>
      <c r="K1764" s="330" t="s">
        <v>212</v>
      </c>
      <c r="L1764" s="330" t="s">
        <v>325</v>
      </c>
      <c r="M1764" s="329" t="s">
        <v>1102</v>
      </c>
      <c r="N1764" s="329" t="s">
        <v>8795</v>
      </c>
    </row>
    <row r="1765" spans="1:14">
      <c r="A1765" s="372">
        <v>11763</v>
      </c>
      <c r="B1765" s="336" t="s">
        <v>8796</v>
      </c>
      <c r="C1765" s="336" t="s">
        <v>8797</v>
      </c>
      <c r="D1765" s="328" t="s">
        <v>214</v>
      </c>
      <c r="E1765" s="328" t="s">
        <v>8798</v>
      </c>
      <c r="F1765" s="328" t="s">
        <v>8799</v>
      </c>
      <c r="G1765" s="328" t="s">
        <v>137</v>
      </c>
      <c r="H1765" s="328" t="s">
        <v>581</v>
      </c>
      <c r="I1765" s="329" t="s">
        <v>8800</v>
      </c>
      <c r="J1765" s="329" t="s">
        <v>207</v>
      </c>
      <c r="K1765" s="330" t="s">
        <v>212</v>
      </c>
      <c r="L1765" s="330" t="s">
        <v>325</v>
      </c>
      <c r="M1765" s="329" t="s">
        <v>326</v>
      </c>
      <c r="N1765" s="329" t="s">
        <v>8801</v>
      </c>
    </row>
    <row r="1766" spans="1:14">
      <c r="A1766" s="372">
        <v>11764</v>
      </c>
      <c r="B1766" s="336" t="s">
        <v>8796</v>
      </c>
      <c r="C1766" s="336" t="s">
        <v>8797</v>
      </c>
      <c r="D1766" s="328" t="s">
        <v>214</v>
      </c>
      <c r="E1766" s="328" t="s">
        <v>8798</v>
      </c>
      <c r="F1766" s="328" t="s">
        <v>8799</v>
      </c>
      <c r="G1766" s="328" t="s">
        <v>48</v>
      </c>
      <c r="H1766" s="328" t="s">
        <v>8802</v>
      </c>
      <c r="I1766" s="329" t="s">
        <v>8803</v>
      </c>
      <c r="J1766" s="329">
        <v>10</v>
      </c>
      <c r="K1766" s="330" t="s">
        <v>212</v>
      </c>
      <c r="L1766" s="330" t="s">
        <v>325</v>
      </c>
      <c r="M1766" s="329" t="s">
        <v>326</v>
      </c>
      <c r="N1766" s="329" t="s">
        <v>8801</v>
      </c>
    </row>
    <row r="1767" spans="1:14">
      <c r="A1767" s="372">
        <v>11765</v>
      </c>
      <c r="B1767" s="336" t="s">
        <v>8796</v>
      </c>
      <c r="C1767" s="336" t="s">
        <v>8797</v>
      </c>
      <c r="D1767" s="328" t="s">
        <v>214</v>
      </c>
      <c r="E1767" s="328" t="s">
        <v>8798</v>
      </c>
      <c r="F1767" s="328" t="s">
        <v>8799</v>
      </c>
      <c r="G1767" s="328" t="s">
        <v>28</v>
      </c>
      <c r="H1767" s="328" t="s">
        <v>8804</v>
      </c>
      <c r="I1767" s="329" t="s">
        <v>8805</v>
      </c>
      <c r="J1767" s="329">
        <v>110</v>
      </c>
      <c r="K1767" s="330" t="s">
        <v>212</v>
      </c>
      <c r="L1767" s="330" t="s">
        <v>325</v>
      </c>
      <c r="M1767" s="329" t="s">
        <v>326</v>
      </c>
      <c r="N1767" s="329" t="s">
        <v>8801</v>
      </c>
    </row>
    <row r="1768" spans="1:14">
      <c r="A1768" s="372">
        <v>11766</v>
      </c>
      <c r="B1768" s="336" t="s">
        <v>8806</v>
      </c>
      <c r="C1768" s="336" t="s">
        <v>8807</v>
      </c>
      <c r="D1768" s="328" t="s">
        <v>222</v>
      </c>
      <c r="E1768" s="328" t="s">
        <v>8808</v>
      </c>
      <c r="F1768" s="328" t="s">
        <v>8809</v>
      </c>
      <c r="G1768" s="328" t="s">
        <v>25</v>
      </c>
      <c r="H1768" s="328" t="s">
        <v>8810</v>
      </c>
      <c r="I1768" s="329" t="s">
        <v>8810</v>
      </c>
      <c r="J1768" s="329" t="s">
        <v>207</v>
      </c>
      <c r="K1768" s="330" t="s">
        <v>212</v>
      </c>
      <c r="L1768" s="330" t="s">
        <v>325</v>
      </c>
      <c r="M1768" s="329" t="s">
        <v>8811</v>
      </c>
      <c r="N1768" s="329" t="s">
        <v>8812</v>
      </c>
    </row>
    <row r="1769" spans="1:14">
      <c r="A1769" s="372">
        <v>11767</v>
      </c>
      <c r="B1769" s="336" t="s">
        <v>8813</v>
      </c>
      <c r="C1769" s="336" t="s">
        <v>8814</v>
      </c>
      <c r="D1769" s="328" t="s">
        <v>427</v>
      </c>
      <c r="E1769" s="328" t="s">
        <v>8815</v>
      </c>
      <c r="F1769" s="328" t="s">
        <v>8816</v>
      </c>
      <c r="G1769" s="328" t="s">
        <v>137</v>
      </c>
      <c r="H1769" s="328" t="s">
        <v>582</v>
      </c>
      <c r="I1769" s="329" t="s">
        <v>8817</v>
      </c>
      <c r="J1769" s="329" t="s">
        <v>207</v>
      </c>
      <c r="K1769" s="330" t="s">
        <v>212</v>
      </c>
      <c r="L1769" s="330" t="s">
        <v>220</v>
      </c>
      <c r="M1769" s="329" t="s">
        <v>222</v>
      </c>
      <c r="N1769" s="329" t="s">
        <v>8818</v>
      </c>
    </row>
    <row r="1770" spans="1:14">
      <c r="A1770" s="372">
        <v>11768</v>
      </c>
      <c r="B1770" s="336" t="s">
        <v>8813</v>
      </c>
      <c r="C1770" s="336" t="s">
        <v>8814</v>
      </c>
      <c r="D1770" s="328" t="s">
        <v>427</v>
      </c>
      <c r="E1770" s="328" t="s">
        <v>8815</v>
      </c>
      <c r="F1770" s="328" t="s">
        <v>8816</v>
      </c>
      <c r="G1770" s="328" t="s">
        <v>24</v>
      </c>
      <c r="H1770" s="328" t="s">
        <v>1909</v>
      </c>
      <c r="I1770" s="329" t="s">
        <v>8819</v>
      </c>
      <c r="J1770" s="329" t="s">
        <v>207</v>
      </c>
      <c r="K1770" s="330" t="s">
        <v>212</v>
      </c>
      <c r="L1770" s="330" t="s">
        <v>220</v>
      </c>
      <c r="M1770" s="329" t="s">
        <v>222</v>
      </c>
      <c r="N1770" s="329" t="s">
        <v>8818</v>
      </c>
    </row>
    <row r="1771" spans="1:14">
      <c r="A1771" s="372">
        <v>11769</v>
      </c>
      <c r="B1771" s="336" t="s">
        <v>8813</v>
      </c>
      <c r="C1771" s="336" t="s">
        <v>8814</v>
      </c>
      <c r="D1771" s="328" t="s">
        <v>427</v>
      </c>
      <c r="E1771" s="328" t="s">
        <v>8815</v>
      </c>
      <c r="F1771" s="328" t="s">
        <v>8820</v>
      </c>
      <c r="G1771" s="328" t="s">
        <v>137</v>
      </c>
      <c r="H1771" s="328" t="s">
        <v>740</v>
      </c>
      <c r="I1771" s="329" t="s">
        <v>8821</v>
      </c>
      <c r="J1771" s="329" t="s">
        <v>207</v>
      </c>
      <c r="K1771" s="330" t="s">
        <v>212</v>
      </c>
      <c r="L1771" s="330" t="s">
        <v>220</v>
      </c>
      <c r="M1771" s="329" t="s">
        <v>224</v>
      </c>
      <c r="N1771" s="329" t="s">
        <v>8815</v>
      </c>
    </row>
    <row r="1772" spans="1:14">
      <c r="A1772" s="372">
        <v>11770</v>
      </c>
      <c r="B1772" s="336" t="s">
        <v>8813</v>
      </c>
      <c r="C1772" s="336" t="s">
        <v>8814</v>
      </c>
      <c r="D1772" s="328" t="s">
        <v>427</v>
      </c>
      <c r="E1772" s="328" t="s">
        <v>8815</v>
      </c>
      <c r="F1772" s="328" t="s">
        <v>8822</v>
      </c>
      <c r="G1772" s="328" t="s">
        <v>48</v>
      </c>
      <c r="H1772" s="328" t="s">
        <v>8823</v>
      </c>
      <c r="I1772" s="329" t="s">
        <v>8824</v>
      </c>
      <c r="J1772" s="329">
        <v>10</v>
      </c>
      <c r="K1772" s="330" t="s">
        <v>212</v>
      </c>
      <c r="L1772" s="330" t="s">
        <v>220</v>
      </c>
      <c r="M1772" s="329" t="s">
        <v>224</v>
      </c>
      <c r="N1772" s="329" t="s">
        <v>8815</v>
      </c>
    </row>
    <row r="1773" spans="1:14">
      <c r="A1773" s="372">
        <v>11771</v>
      </c>
      <c r="B1773" s="336" t="s">
        <v>8813</v>
      </c>
      <c r="C1773" s="336" t="s">
        <v>8814</v>
      </c>
      <c r="D1773" s="328" t="s">
        <v>427</v>
      </c>
      <c r="E1773" s="328" t="s">
        <v>8815</v>
      </c>
      <c r="F1773" s="328" t="s">
        <v>8822</v>
      </c>
      <c r="G1773" s="328" t="s">
        <v>28</v>
      </c>
      <c r="H1773" s="328" t="s">
        <v>8825</v>
      </c>
      <c r="I1773" s="329" t="s">
        <v>8826</v>
      </c>
      <c r="J1773" s="329">
        <v>50</v>
      </c>
      <c r="K1773" s="330" t="s">
        <v>212</v>
      </c>
      <c r="L1773" s="330" t="s">
        <v>220</v>
      </c>
      <c r="M1773" s="329" t="s">
        <v>224</v>
      </c>
      <c r="N1773" s="329" t="s">
        <v>8815</v>
      </c>
    </row>
    <row r="1774" spans="1:14">
      <c r="A1774" s="372">
        <v>11772</v>
      </c>
      <c r="B1774" s="336" t="s">
        <v>8827</v>
      </c>
      <c r="C1774" s="336" t="s">
        <v>8828</v>
      </c>
      <c r="D1774" s="328" t="s">
        <v>224</v>
      </c>
      <c r="E1774" s="328" t="s">
        <v>8829</v>
      </c>
      <c r="F1774" s="328" t="s">
        <v>8830</v>
      </c>
      <c r="G1774" s="328" t="s">
        <v>48</v>
      </c>
      <c r="H1774" s="328" t="s">
        <v>8831</v>
      </c>
      <c r="I1774" s="329" t="s">
        <v>8832</v>
      </c>
      <c r="J1774" s="329">
        <v>4</v>
      </c>
      <c r="K1774" s="330" t="s">
        <v>212</v>
      </c>
      <c r="L1774" s="330" t="s">
        <v>220</v>
      </c>
      <c r="M1774" s="329" t="s">
        <v>250</v>
      </c>
      <c r="N1774" s="329" t="s">
        <v>8833</v>
      </c>
    </row>
    <row r="1775" spans="1:14">
      <c r="A1775" s="372">
        <v>11773</v>
      </c>
      <c r="B1775" s="336" t="s">
        <v>8827</v>
      </c>
      <c r="C1775" s="336" t="s">
        <v>8828</v>
      </c>
      <c r="D1775" s="328" t="s">
        <v>224</v>
      </c>
      <c r="E1775" s="328" t="s">
        <v>8829</v>
      </c>
      <c r="F1775" s="328" t="s">
        <v>8830</v>
      </c>
      <c r="G1775" s="328" t="s">
        <v>48</v>
      </c>
      <c r="H1775" s="328" t="s">
        <v>8831</v>
      </c>
      <c r="I1775" s="329" t="s">
        <v>8832</v>
      </c>
      <c r="J1775" s="329">
        <v>4</v>
      </c>
      <c r="K1775" s="330" t="s">
        <v>212</v>
      </c>
      <c r="L1775" s="330" t="s">
        <v>220</v>
      </c>
      <c r="M1775" s="329" t="s">
        <v>250</v>
      </c>
      <c r="N1775" s="329" t="s">
        <v>8833</v>
      </c>
    </row>
    <row r="1776" spans="1:14">
      <c r="A1776" s="372">
        <v>11774</v>
      </c>
      <c r="B1776" s="336" t="s">
        <v>8827</v>
      </c>
      <c r="C1776" s="336" t="s">
        <v>8828</v>
      </c>
      <c r="D1776" s="328" t="s">
        <v>224</v>
      </c>
      <c r="E1776" s="328" t="s">
        <v>8829</v>
      </c>
      <c r="F1776" s="328" t="s">
        <v>8830</v>
      </c>
      <c r="G1776" s="328" t="s">
        <v>24</v>
      </c>
      <c r="H1776" s="328" t="s">
        <v>1910</v>
      </c>
      <c r="I1776" s="329" t="s">
        <v>8834</v>
      </c>
      <c r="J1776" s="329" t="s">
        <v>207</v>
      </c>
      <c r="K1776" s="330" t="s">
        <v>212</v>
      </c>
      <c r="L1776" s="330" t="s">
        <v>220</v>
      </c>
      <c r="M1776" s="329" t="s">
        <v>250</v>
      </c>
      <c r="N1776" s="329" t="s">
        <v>8833</v>
      </c>
    </row>
    <row r="1777" spans="1:14">
      <c r="A1777" s="372">
        <v>11775</v>
      </c>
      <c r="B1777" s="336" t="s">
        <v>8827</v>
      </c>
      <c r="C1777" s="336" t="s">
        <v>8828</v>
      </c>
      <c r="D1777" s="328" t="s">
        <v>224</v>
      </c>
      <c r="E1777" s="328" t="s">
        <v>8829</v>
      </c>
      <c r="F1777" s="328" t="s">
        <v>8830</v>
      </c>
      <c r="G1777" s="328" t="s">
        <v>28</v>
      </c>
      <c r="H1777" s="328" t="s">
        <v>8831</v>
      </c>
      <c r="I1777" s="329" t="s">
        <v>8832</v>
      </c>
      <c r="J1777" s="329">
        <v>60</v>
      </c>
      <c r="K1777" s="330" t="s">
        <v>212</v>
      </c>
      <c r="L1777" s="330" t="s">
        <v>220</v>
      </c>
      <c r="M1777" s="329" t="s">
        <v>250</v>
      </c>
      <c r="N1777" s="329" t="s">
        <v>8833</v>
      </c>
    </row>
    <row r="1778" spans="1:14">
      <c r="A1778" s="372">
        <v>11776</v>
      </c>
      <c r="B1778" s="336" t="s">
        <v>8827</v>
      </c>
      <c r="C1778" s="336" t="s">
        <v>8828</v>
      </c>
      <c r="D1778" s="328" t="s">
        <v>224</v>
      </c>
      <c r="E1778" s="328" t="s">
        <v>8829</v>
      </c>
      <c r="F1778" s="328" t="s">
        <v>8830</v>
      </c>
      <c r="G1778" s="328" t="s">
        <v>28</v>
      </c>
      <c r="H1778" s="328" t="s">
        <v>8831</v>
      </c>
      <c r="I1778" s="329" t="s">
        <v>8832</v>
      </c>
      <c r="J1778" s="329">
        <v>60</v>
      </c>
      <c r="K1778" s="330" t="s">
        <v>212</v>
      </c>
      <c r="L1778" s="330" t="s">
        <v>220</v>
      </c>
      <c r="M1778" s="329" t="s">
        <v>250</v>
      </c>
      <c r="N1778" s="329" t="s">
        <v>8833</v>
      </c>
    </row>
    <row r="1779" spans="1:14">
      <c r="A1779" s="372">
        <v>11777</v>
      </c>
      <c r="B1779" s="336" t="s">
        <v>8827</v>
      </c>
      <c r="C1779" s="336" t="s">
        <v>8835</v>
      </c>
      <c r="D1779" s="328" t="s">
        <v>224</v>
      </c>
      <c r="E1779" s="328" t="s">
        <v>743</v>
      </c>
      <c r="F1779" s="328" t="s">
        <v>8836</v>
      </c>
      <c r="G1779" s="328" t="s">
        <v>137</v>
      </c>
      <c r="H1779" s="328" t="s">
        <v>741</v>
      </c>
      <c r="I1779" s="329" t="s">
        <v>8837</v>
      </c>
      <c r="J1779" s="329" t="s">
        <v>207</v>
      </c>
      <c r="K1779" s="330" t="s">
        <v>212</v>
      </c>
      <c r="L1779" s="330" t="s">
        <v>220</v>
      </c>
      <c r="M1779" s="329" t="s">
        <v>228</v>
      </c>
      <c r="N1779" s="329" t="s">
        <v>8838</v>
      </c>
    </row>
    <row r="1780" spans="1:14">
      <c r="A1780" s="372">
        <v>11778</v>
      </c>
      <c r="B1780" s="336" t="s">
        <v>8827</v>
      </c>
      <c r="C1780" s="336" t="s">
        <v>8835</v>
      </c>
      <c r="D1780" s="328" t="s">
        <v>224</v>
      </c>
      <c r="E1780" s="328" t="s">
        <v>743</v>
      </c>
      <c r="F1780" s="328" t="s">
        <v>8836</v>
      </c>
      <c r="G1780" s="328" t="s">
        <v>24</v>
      </c>
      <c r="H1780" s="328" t="s">
        <v>1911</v>
      </c>
      <c r="I1780" s="329" t="s">
        <v>8839</v>
      </c>
      <c r="J1780" s="329" t="s">
        <v>207</v>
      </c>
      <c r="K1780" s="330" t="s">
        <v>212</v>
      </c>
      <c r="L1780" s="330" t="s">
        <v>220</v>
      </c>
      <c r="M1780" s="329" t="s">
        <v>228</v>
      </c>
      <c r="N1780" s="329" t="s">
        <v>8838</v>
      </c>
    </row>
    <row r="1781" spans="1:14">
      <c r="A1781" s="372">
        <v>11779</v>
      </c>
      <c r="B1781" s="336" t="s">
        <v>8840</v>
      </c>
      <c r="C1781" s="336" t="s">
        <v>8841</v>
      </c>
      <c r="D1781" s="328" t="s">
        <v>233</v>
      </c>
      <c r="E1781" s="328" t="s">
        <v>8842</v>
      </c>
      <c r="F1781" s="328" t="s">
        <v>8843</v>
      </c>
      <c r="G1781" s="328" t="s">
        <v>18</v>
      </c>
      <c r="H1781" s="328" t="s">
        <v>1103</v>
      </c>
      <c r="I1781" s="329" t="s">
        <v>8844</v>
      </c>
      <c r="J1781" s="329" t="s">
        <v>207</v>
      </c>
      <c r="K1781" s="330" t="s">
        <v>212</v>
      </c>
      <c r="L1781" s="330" t="s">
        <v>220</v>
      </c>
      <c r="M1781" s="329" t="s">
        <v>230</v>
      </c>
      <c r="N1781" s="329" t="s">
        <v>8845</v>
      </c>
    </row>
    <row r="1782" spans="1:14">
      <c r="A1782" s="372">
        <v>11780</v>
      </c>
      <c r="B1782" s="336" t="s">
        <v>8840</v>
      </c>
      <c r="C1782" s="336" t="s">
        <v>8841</v>
      </c>
      <c r="D1782" s="328" t="s">
        <v>233</v>
      </c>
      <c r="E1782" s="328" t="s">
        <v>8842</v>
      </c>
      <c r="F1782" s="328" t="s">
        <v>8843</v>
      </c>
      <c r="G1782" s="328" t="s">
        <v>137</v>
      </c>
      <c r="H1782" s="328" t="s">
        <v>8846</v>
      </c>
      <c r="I1782" s="329" t="s">
        <v>8847</v>
      </c>
      <c r="J1782" s="329" t="s">
        <v>207</v>
      </c>
      <c r="K1782" s="330" t="s">
        <v>212</v>
      </c>
      <c r="L1782" s="330" t="s">
        <v>220</v>
      </c>
      <c r="M1782" s="329" t="s">
        <v>230</v>
      </c>
      <c r="N1782" s="329" t="s">
        <v>8845</v>
      </c>
    </row>
    <row r="1783" spans="1:14">
      <c r="A1783" s="372">
        <v>11781</v>
      </c>
      <c r="B1783" s="336" t="s">
        <v>8840</v>
      </c>
      <c r="C1783" s="336" t="s">
        <v>8841</v>
      </c>
      <c r="D1783" s="328" t="s">
        <v>233</v>
      </c>
      <c r="E1783" s="328" t="s">
        <v>8842</v>
      </c>
      <c r="F1783" s="328" t="s">
        <v>8843</v>
      </c>
      <c r="G1783" s="328" t="s">
        <v>24</v>
      </c>
      <c r="H1783" s="328" t="s">
        <v>1912</v>
      </c>
      <c r="I1783" s="329" t="s">
        <v>8848</v>
      </c>
      <c r="J1783" s="329" t="s">
        <v>207</v>
      </c>
      <c r="K1783" s="330" t="s">
        <v>212</v>
      </c>
      <c r="L1783" s="330" t="s">
        <v>220</v>
      </c>
      <c r="M1783" s="329" t="s">
        <v>230</v>
      </c>
      <c r="N1783" s="329" t="s">
        <v>8845</v>
      </c>
    </row>
    <row r="1784" spans="1:14">
      <c r="A1784" s="372">
        <v>11782</v>
      </c>
      <c r="B1784" s="336" t="s">
        <v>8840</v>
      </c>
      <c r="C1784" s="336" t="s">
        <v>8849</v>
      </c>
      <c r="D1784" s="328" t="s">
        <v>233</v>
      </c>
      <c r="E1784" s="328" t="s">
        <v>8842</v>
      </c>
      <c r="F1784" s="328" t="s">
        <v>8850</v>
      </c>
      <c r="G1784" s="328" t="s">
        <v>137</v>
      </c>
      <c r="H1784" s="328" t="s">
        <v>8851</v>
      </c>
      <c r="I1784" s="329" t="s">
        <v>8852</v>
      </c>
      <c r="J1784" s="329" t="s">
        <v>207</v>
      </c>
      <c r="K1784" s="330" t="s">
        <v>212</v>
      </c>
      <c r="L1784" s="330" t="s">
        <v>220</v>
      </c>
      <c r="M1784" s="329" t="s">
        <v>228</v>
      </c>
      <c r="N1784" s="329" t="s">
        <v>8853</v>
      </c>
    </row>
    <row r="1785" spans="1:14">
      <c r="A1785" s="372">
        <v>11783</v>
      </c>
      <c r="B1785" s="336" t="s">
        <v>8840</v>
      </c>
      <c r="C1785" s="336" t="s">
        <v>8849</v>
      </c>
      <c r="D1785" s="328" t="s">
        <v>233</v>
      </c>
      <c r="E1785" s="328" t="s">
        <v>8842</v>
      </c>
      <c r="F1785" s="328" t="s">
        <v>8850</v>
      </c>
      <c r="G1785" s="328" t="s">
        <v>24</v>
      </c>
      <c r="H1785" s="328" t="s">
        <v>1913</v>
      </c>
      <c r="I1785" s="329" t="s">
        <v>8854</v>
      </c>
      <c r="J1785" s="329" t="s">
        <v>207</v>
      </c>
      <c r="K1785" s="330" t="s">
        <v>212</v>
      </c>
      <c r="L1785" s="330" t="s">
        <v>220</v>
      </c>
      <c r="M1785" s="329" t="s">
        <v>228</v>
      </c>
      <c r="N1785" s="329" t="s">
        <v>8853</v>
      </c>
    </row>
    <row r="1786" spans="1:14">
      <c r="A1786" s="372">
        <v>11784</v>
      </c>
      <c r="B1786" s="336" t="s">
        <v>8840</v>
      </c>
      <c r="C1786" s="336" t="s">
        <v>8849</v>
      </c>
      <c r="D1786" s="328" t="s">
        <v>233</v>
      </c>
      <c r="E1786" s="328" t="s">
        <v>8842</v>
      </c>
      <c r="F1786" s="328" t="s">
        <v>8850</v>
      </c>
      <c r="G1786" s="328" t="s">
        <v>17</v>
      </c>
      <c r="H1786" s="328" t="s">
        <v>8855</v>
      </c>
      <c r="I1786" s="329" t="s">
        <v>8856</v>
      </c>
      <c r="J1786" s="329" t="s">
        <v>207</v>
      </c>
      <c r="K1786" s="330" t="s">
        <v>212</v>
      </c>
      <c r="L1786" s="330" t="s">
        <v>220</v>
      </c>
      <c r="M1786" s="329" t="s">
        <v>228</v>
      </c>
      <c r="N1786" s="329" t="s">
        <v>8853</v>
      </c>
    </row>
    <row r="1787" spans="1:14">
      <c r="A1787" s="372">
        <v>11785</v>
      </c>
      <c r="B1787" s="336" t="s">
        <v>8827</v>
      </c>
      <c r="C1787" s="336" t="s">
        <v>8835</v>
      </c>
      <c r="D1787" s="328" t="s">
        <v>224</v>
      </c>
      <c r="E1787" s="328" t="s">
        <v>8829</v>
      </c>
      <c r="F1787" s="328" t="s">
        <v>8857</v>
      </c>
      <c r="G1787" s="328" t="s">
        <v>137</v>
      </c>
      <c r="H1787" s="328" t="s">
        <v>742</v>
      </c>
      <c r="I1787" s="329" t="s">
        <v>8858</v>
      </c>
      <c r="J1787" s="329" t="s">
        <v>207</v>
      </c>
      <c r="K1787" s="330" t="s">
        <v>212</v>
      </c>
      <c r="L1787" s="330" t="s">
        <v>220</v>
      </c>
      <c r="M1787" s="329" t="s">
        <v>224</v>
      </c>
      <c r="N1787" s="329" t="s">
        <v>8829</v>
      </c>
    </row>
    <row r="1788" spans="1:14">
      <c r="A1788" s="372">
        <v>11786</v>
      </c>
      <c r="B1788" s="336" t="s">
        <v>8827</v>
      </c>
      <c r="C1788" s="336" t="s">
        <v>8835</v>
      </c>
      <c r="D1788" s="328" t="s">
        <v>224</v>
      </c>
      <c r="E1788" s="328" t="s">
        <v>8829</v>
      </c>
      <c r="F1788" s="328" t="s">
        <v>8857</v>
      </c>
      <c r="G1788" s="328" t="s">
        <v>48</v>
      </c>
      <c r="H1788" s="328" t="s">
        <v>8859</v>
      </c>
      <c r="I1788" s="329" t="s">
        <v>8860</v>
      </c>
      <c r="J1788" s="329">
        <v>20</v>
      </c>
      <c r="K1788" s="330" t="s">
        <v>212</v>
      </c>
      <c r="L1788" s="330" t="s">
        <v>220</v>
      </c>
      <c r="M1788" s="329" t="s">
        <v>224</v>
      </c>
      <c r="N1788" s="329" t="s">
        <v>8829</v>
      </c>
    </row>
    <row r="1789" spans="1:14">
      <c r="A1789" s="372">
        <v>11787</v>
      </c>
      <c r="B1789" s="336" t="s">
        <v>8827</v>
      </c>
      <c r="C1789" s="336" t="s">
        <v>8835</v>
      </c>
      <c r="D1789" s="328" t="s">
        <v>224</v>
      </c>
      <c r="E1789" s="328" t="s">
        <v>8829</v>
      </c>
      <c r="F1789" s="328" t="s">
        <v>8857</v>
      </c>
      <c r="G1789" s="328" t="s">
        <v>48</v>
      </c>
      <c r="H1789" s="328" t="s">
        <v>8859</v>
      </c>
      <c r="I1789" s="329" t="s">
        <v>8860</v>
      </c>
      <c r="J1789" s="329">
        <v>20</v>
      </c>
      <c r="K1789" s="330" t="s">
        <v>212</v>
      </c>
      <c r="L1789" s="330" t="s">
        <v>220</v>
      </c>
      <c r="M1789" s="329" t="s">
        <v>224</v>
      </c>
      <c r="N1789" s="329" t="s">
        <v>8829</v>
      </c>
    </row>
    <row r="1790" spans="1:14">
      <c r="A1790" s="372">
        <v>11788</v>
      </c>
      <c r="B1790" s="336" t="s">
        <v>8827</v>
      </c>
      <c r="C1790" s="336" t="s">
        <v>8835</v>
      </c>
      <c r="D1790" s="328" t="s">
        <v>224</v>
      </c>
      <c r="E1790" s="328" t="s">
        <v>8829</v>
      </c>
      <c r="F1790" s="328" t="s">
        <v>8857</v>
      </c>
      <c r="G1790" s="328" t="s">
        <v>28</v>
      </c>
      <c r="H1790" s="328" t="s">
        <v>8861</v>
      </c>
      <c r="I1790" s="329" t="s">
        <v>8862</v>
      </c>
      <c r="J1790" s="329">
        <v>50</v>
      </c>
      <c r="K1790" s="330" t="s">
        <v>212</v>
      </c>
      <c r="L1790" s="330" t="s">
        <v>220</v>
      </c>
      <c r="M1790" s="329" t="s">
        <v>224</v>
      </c>
      <c r="N1790" s="329" t="s">
        <v>8829</v>
      </c>
    </row>
    <row r="1791" spans="1:14">
      <c r="A1791" s="372">
        <v>11789</v>
      </c>
      <c r="B1791" s="336" t="s">
        <v>8827</v>
      </c>
      <c r="C1791" s="336" t="s">
        <v>8835</v>
      </c>
      <c r="D1791" s="328" t="s">
        <v>224</v>
      </c>
      <c r="E1791" s="328" t="s">
        <v>8829</v>
      </c>
      <c r="F1791" s="328" t="s">
        <v>8857</v>
      </c>
      <c r="G1791" s="328" t="s">
        <v>28</v>
      </c>
      <c r="H1791" s="328" t="s">
        <v>8861</v>
      </c>
      <c r="I1791" s="329" t="s">
        <v>8862</v>
      </c>
      <c r="J1791" s="329">
        <v>50</v>
      </c>
      <c r="K1791" s="330" t="s">
        <v>212</v>
      </c>
      <c r="L1791" s="330" t="s">
        <v>220</v>
      </c>
      <c r="M1791" s="329" t="s">
        <v>224</v>
      </c>
      <c r="N1791" s="329" t="s">
        <v>8829</v>
      </c>
    </row>
    <row r="1792" spans="1:14">
      <c r="A1792" s="372">
        <v>11790</v>
      </c>
      <c r="B1792" s="336" t="s">
        <v>8863</v>
      </c>
      <c r="C1792" s="336" t="s">
        <v>8864</v>
      </c>
      <c r="D1792" s="328" t="s">
        <v>231</v>
      </c>
      <c r="E1792" s="328" t="s">
        <v>8865</v>
      </c>
      <c r="F1792" s="328" t="s">
        <v>8866</v>
      </c>
      <c r="G1792" s="328" t="s">
        <v>33</v>
      </c>
      <c r="H1792" s="328" t="s">
        <v>242</v>
      </c>
      <c r="I1792" s="329" t="s">
        <v>8867</v>
      </c>
      <c r="J1792" s="329">
        <v>6</v>
      </c>
      <c r="K1792" s="330" t="s">
        <v>212</v>
      </c>
      <c r="L1792" s="330" t="s">
        <v>220</v>
      </c>
      <c r="M1792" s="329" t="s">
        <v>231</v>
      </c>
      <c r="N1792" s="329" t="s">
        <v>8865</v>
      </c>
    </row>
    <row r="1793" spans="1:14">
      <c r="A1793" s="372">
        <v>11791</v>
      </c>
      <c r="B1793" s="336" t="s">
        <v>8868</v>
      </c>
      <c r="C1793" s="336" t="s">
        <v>8869</v>
      </c>
      <c r="D1793" s="328" t="s">
        <v>597</v>
      </c>
      <c r="E1793" s="328" t="s">
        <v>8870</v>
      </c>
      <c r="F1793" s="328" t="s">
        <v>8871</v>
      </c>
      <c r="G1793" s="328" t="s">
        <v>24</v>
      </c>
      <c r="H1793" s="328" t="s">
        <v>1914</v>
      </c>
      <c r="I1793" s="329" t="s">
        <v>8872</v>
      </c>
      <c r="J1793" s="329" t="s">
        <v>207</v>
      </c>
      <c r="K1793" s="330" t="s">
        <v>212</v>
      </c>
      <c r="L1793" s="330" t="s">
        <v>220</v>
      </c>
      <c r="M1793" s="329" t="s">
        <v>597</v>
      </c>
      <c r="N1793" s="329" t="s">
        <v>8873</v>
      </c>
    </row>
    <row r="1794" spans="1:14">
      <c r="A1794" s="372">
        <v>11792</v>
      </c>
      <c r="B1794" s="336" t="s">
        <v>8868</v>
      </c>
      <c r="C1794" s="336" t="s">
        <v>8869</v>
      </c>
      <c r="D1794" s="328" t="s">
        <v>597</v>
      </c>
      <c r="E1794" s="328" t="s">
        <v>8870</v>
      </c>
      <c r="F1794" s="328" t="s">
        <v>8871</v>
      </c>
      <c r="G1794" s="328" t="s">
        <v>33</v>
      </c>
      <c r="H1794" s="328" t="s">
        <v>238</v>
      </c>
      <c r="I1794" s="329" t="s">
        <v>8874</v>
      </c>
      <c r="J1794" s="329">
        <v>9</v>
      </c>
      <c r="K1794" s="330" t="s">
        <v>212</v>
      </c>
      <c r="L1794" s="330" t="s">
        <v>220</v>
      </c>
      <c r="M1794" s="329" t="s">
        <v>597</v>
      </c>
      <c r="N1794" s="329" t="s">
        <v>8870</v>
      </c>
    </row>
    <row r="1795" spans="1:14">
      <c r="A1795" s="372">
        <v>11793</v>
      </c>
      <c r="B1795" s="336" t="s">
        <v>8827</v>
      </c>
      <c r="C1795" s="336" t="s">
        <v>8875</v>
      </c>
      <c r="D1795" s="328" t="s">
        <v>224</v>
      </c>
      <c r="E1795" s="328" t="s">
        <v>743</v>
      </c>
      <c r="F1795" s="328" t="s">
        <v>8876</v>
      </c>
      <c r="G1795" s="328" t="s">
        <v>18</v>
      </c>
      <c r="H1795" s="328" t="s">
        <v>1104</v>
      </c>
      <c r="I1795" s="329" t="s">
        <v>8877</v>
      </c>
      <c r="J1795" s="329" t="s">
        <v>207</v>
      </c>
      <c r="K1795" s="330" t="s">
        <v>212</v>
      </c>
      <c r="L1795" s="330" t="s">
        <v>220</v>
      </c>
      <c r="M1795" s="329" t="s">
        <v>250</v>
      </c>
      <c r="N1795" s="329" t="s">
        <v>8878</v>
      </c>
    </row>
    <row r="1796" spans="1:14">
      <c r="A1796" s="372">
        <v>11794</v>
      </c>
      <c r="B1796" s="336" t="s">
        <v>8827</v>
      </c>
      <c r="C1796" s="336" t="s">
        <v>8875</v>
      </c>
      <c r="D1796" s="328" t="s">
        <v>224</v>
      </c>
      <c r="E1796" s="328" t="s">
        <v>743</v>
      </c>
      <c r="F1796" s="328" t="s">
        <v>8876</v>
      </c>
      <c r="G1796" s="328" t="s">
        <v>48</v>
      </c>
      <c r="H1796" s="328" t="s">
        <v>8879</v>
      </c>
      <c r="I1796" s="329" t="s">
        <v>8880</v>
      </c>
      <c r="J1796" s="329">
        <v>3</v>
      </c>
      <c r="K1796" s="330" t="s">
        <v>212</v>
      </c>
      <c r="L1796" s="330" t="s">
        <v>220</v>
      </c>
      <c r="M1796" s="329" t="s">
        <v>250</v>
      </c>
      <c r="N1796" s="329" t="s">
        <v>8878</v>
      </c>
    </row>
    <row r="1797" spans="1:14">
      <c r="A1797" s="372">
        <v>11795</v>
      </c>
      <c r="B1797" s="336" t="s">
        <v>8881</v>
      </c>
      <c r="C1797" s="336" t="s">
        <v>8882</v>
      </c>
      <c r="D1797" s="328" t="s">
        <v>234</v>
      </c>
      <c r="E1797" s="328" t="s">
        <v>8883</v>
      </c>
      <c r="F1797" s="328" t="s">
        <v>8884</v>
      </c>
      <c r="G1797" s="328" t="s">
        <v>18</v>
      </c>
      <c r="H1797" s="328" t="s">
        <v>1105</v>
      </c>
      <c r="I1797" s="329" t="s">
        <v>8885</v>
      </c>
      <c r="J1797" s="329" t="s">
        <v>207</v>
      </c>
      <c r="K1797" s="330" t="s">
        <v>212</v>
      </c>
      <c r="L1797" s="330" t="s">
        <v>220</v>
      </c>
      <c r="M1797" s="329" t="s">
        <v>234</v>
      </c>
      <c r="N1797" s="329" t="s">
        <v>879</v>
      </c>
    </row>
    <row r="1798" spans="1:14">
      <c r="A1798" s="372">
        <v>11796</v>
      </c>
      <c r="B1798" s="336" t="s">
        <v>8881</v>
      </c>
      <c r="C1798" s="336" t="s">
        <v>8882</v>
      </c>
      <c r="D1798" s="331" t="s">
        <v>234</v>
      </c>
      <c r="E1798" s="331" t="s">
        <v>8883</v>
      </c>
      <c r="F1798" s="331" t="s">
        <v>8884</v>
      </c>
      <c r="G1798" s="331" t="s">
        <v>137</v>
      </c>
      <c r="H1798" s="331" t="s">
        <v>878</v>
      </c>
      <c r="I1798" s="359" t="s">
        <v>8886</v>
      </c>
      <c r="J1798" s="359" t="s">
        <v>207</v>
      </c>
      <c r="K1798" s="357" t="s">
        <v>212</v>
      </c>
      <c r="L1798" s="357" t="s">
        <v>220</v>
      </c>
      <c r="M1798" s="336" t="s">
        <v>234</v>
      </c>
      <c r="N1798" s="336" t="s">
        <v>879</v>
      </c>
    </row>
    <row r="1799" spans="1:14">
      <c r="A1799" s="371">
        <v>11797</v>
      </c>
      <c r="B1799" s="336" t="s">
        <v>8881</v>
      </c>
      <c r="C1799" s="336" t="s">
        <v>8882</v>
      </c>
      <c r="D1799" s="337" t="s">
        <v>234</v>
      </c>
      <c r="E1799" s="337" t="s">
        <v>8883</v>
      </c>
      <c r="F1799" s="337" t="s">
        <v>8884</v>
      </c>
      <c r="G1799" s="337" t="s">
        <v>48</v>
      </c>
      <c r="H1799" s="337" t="s">
        <v>8887</v>
      </c>
      <c r="I1799" s="360" t="s">
        <v>8888</v>
      </c>
      <c r="J1799" s="360">
        <v>10</v>
      </c>
      <c r="K1799" s="361" t="s">
        <v>212</v>
      </c>
      <c r="L1799" s="361" t="s">
        <v>220</v>
      </c>
      <c r="M1799" s="361" t="s">
        <v>234</v>
      </c>
      <c r="N1799" s="361" t="s">
        <v>879</v>
      </c>
    </row>
    <row r="1800" spans="1:14">
      <c r="A1800" s="371">
        <v>11798</v>
      </c>
      <c r="B1800" s="336" t="s">
        <v>8881</v>
      </c>
      <c r="C1800" s="336" t="s">
        <v>8882</v>
      </c>
      <c r="D1800" s="337" t="s">
        <v>234</v>
      </c>
      <c r="E1800" s="337" t="s">
        <v>8883</v>
      </c>
      <c r="F1800" s="337" t="s">
        <v>8884</v>
      </c>
      <c r="G1800" s="337" t="s">
        <v>24</v>
      </c>
      <c r="H1800" s="337" t="s">
        <v>1915</v>
      </c>
      <c r="I1800" s="360" t="s">
        <v>8889</v>
      </c>
      <c r="J1800" s="360" t="s">
        <v>207</v>
      </c>
      <c r="K1800" s="361" t="s">
        <v>212</v>
      </c>
      <c r="L1800" s="361" t="s">
        <v>220</v>
      </c>
      <c r="M1800" s="361" t="s">
        <v>234</v>
      </c>
      <c r="N1800" s="361" t="s">
        <v>8883</v>
      </c>
    </row>
    <row r="1801" spans="1:14">
      <c r="A1801" s="371">
        <v>11799</v>
      </c>
      <c r="B1801" s="336" t="s">
        <v>8881</v>
      </c>
      <c r="C1801" s="336" t="s">
        <v>8882</v>
      </c>
      <c r="D1801" s="337" t="s">
        <v>234</v>
      </c>
      <c r="E1801" s="337" t="s">
        <v>8883</v>
      </c>
      <c r="F1801" s="337" t="s">
        <v>8884</v>
      </c>
      <c r="G1801" s="337" t="s">
        <v>28</v>
      </c>
      <c r="H1801" s="337" t="s">
        <v>8890</v>
      </c>
      <c r="I1801" s="360" t="s">
        <v>8891</v>
      </c>
      <c r="J1801" s="360">
        <v>50</v>
      </c>
      <c r="K1801" s="361" t="s">
        <v>212</v>
      </c>
      <c r="L1801" s="361" t="s">
        <v>220</v>
      </c>
      <c r="M1801" s="361" t="s">
        <v>234</v>
      </c>
      <c r="N1801" s="361" t="s">
        <v>8883</v>
      </c>
    </row>
    <row r="1802" spans="1:14">
      <c r="A1802" s="371">
        <v>11800</v>
      </c>
      <c r="B1802" s="336" t="s">
        <v>8892</v>
      </c>
      <c r="C1802" s="336" t="s">
        <v>8893</v>
      </c>
      <c r="D1802" s="337" t="s">
        <v>233</v>
      </c>
      <c r="E1802" s="337" t="s">
        <v>8894</v>
      </c>
      <c r="F1802" s="337" t="s">
        <v>8895</v>
      </c>
      <c r="G1802" s="337" t="s">
        <v>18</v>
      </c>
      <c r="H1802" s="337" t="s">
        <v>1106</v>
      </c>
      <c r="I1802" s="360" t="s">
        <v>8896</v>
      </c>
      <c r="J1802" s="360" t="s">
        <v>207</v>
      </c>
      <c r="K1802" s="361" t="s">
        <v>212</v>
      </c>
      <c r="L1802" s="361" t="s">
        <v>220</v>
      </c>
      <c r="M1802" s="361" t="s">
        <v>233</v>
      </c>
      <c r="N1802" s="361" t="s">
        <v>8897</v>
      </c>
    </row>
    <row r="1803" spans="1:14">
      <c r="A1803" s="371">
        <v>11801</v>
      </c>
      <c r="B1803" s="336" t="s">
        <v>8892</v>
      </c>
      <c r="C1803" s="336" t="s">
        <v>8893</v>
      </c>
      <c r="D1803" s="337" t="s">
        <v>233</v>
      </c>
      <c r="E1803" s="337" t="s">
        <v>8894</v>
      </c>
      <c r="F1803" s="337" t="s">
        <v>8895</v>
      </c>
      <c r="G1803" s="337" t="s">
        <v>25</v>
      </c>
      <c r="H1803" s="337" t="s">
        <v>8898</v>
      </c>
      <c r="I1803" s="360" t="s">
        <v>8899</v>
      </c>
      <c r="J1803" s="360" t="s">
        <v>207</v>
      </c>
      <c r="K1803" s="361" t="s">
        <v>212</v>
      </c>
      <c r="L1803" s="361" t="s">
        <v>220</v>
      </c>
      <c r="M1803" s="361" t="s">
        <v>233</v>
      </c>
      <c r="N1803" s="361" t="s">
        <v>8900</v>
      </c>
    </row>
    <row r="1804" spans="1:14">
      <c r="A1804" s="371">
        <v>11802</v>
      </c>
      <c r="B1804" s="336" t="s">
        <v>8892</v>
      </c>
      <c r="C1804" s="336" t="s">
        <v>8893</v>
      </c>
      <c r="D1804" s="337" t="s">
        <v>233</v>
      </c>
      <c r="E1804" s="337" t="s">
        <v>8894</v>
      </c>
      <c r="F1804" s="337" t="s">
        <v>8895</v>
      </c>
      <c r="G1804" s="337" t="s">
        <v>24</v>
      </c>
      <c r="H1804" s="337" t="s">
        <v>1916</v>
      </c>
      <c r="I1804" s="360" t="s">
        <v>8901</v>
      </c>
      <c r="J1804" s="360" t="s">
        <v>207</v>
      </c>
      <c r="K1804" s="361" t="s">
        <v>212</v>
      </c>
      <c r="L1804" s="361" t="s">
        <v>220</v>
      </c>
      <c r="M1804" s="361" t="s">
        <v>233</v>
      </c>
      <c r="N1804" s="361" t="s">
        <v>8900</v>
      </c>
    </row>
    <row r="1805" spans="1:14">
      <c r="A1805" s="371">
        <v>11803</v>
      </c>
      <c r="B1805" s="336" t="s">
        <v>8902</v>
      </c>
      <c r="C1805" s="336" t="s">
        <v>8903</v>
      </c>
      <c r="D1805" s="337" t="s">
        <v>231</v>
      </c>
      <c r="E1805" s="337" t="s">
        <v>8904</v>
      </c>
      <c r="F1805" s="337" t="s">
        <v>8905</v>
      </c>
      <c r="G1805" s="337" t="s">
        <v>137</v>
      </c>
      <c r="H1805" s="337" t="s">
        <v>8906</v>
      </c>
      <c r="I1805" s="360" t="s">
        <v>8907</v>
      </c>
      <c r="J1805" s="360" t="s">
        <v>207</v>
      </c>
      <c r="K1805" s="361" t="s">
        <v>212</v>
      </c>
      <c r="L1805" s="361" t="s">
        <v>220</v>
      </c>
      <c r="M1805" s="361" t="s">
        <v>231</v>
      </c>
      <c r="N1805" s="361" t="s">
        <v>8904</v>
      </c>
    </row>
    <row r="1806" spans="1:14">
      <c r="A1806" s="371">
        <v>11804</v>
      </c>
      <c r="B1806" s="336" t="s">
        <v>8902</v>
      </c>
      <c r="C1806" s="336" t="s">
        <v>8903</v>
      </c>
      <c r="D1806" s="337" t="s">
        <v>231</v>
      </c>
      <c r="E1806" s="337" t="s">
        <v>8904</v>
      </c>
      <c r="F1806" s="337" t="s">
        <v>8905</v>
      </c>
      <c r="G1806" s="337" t="s">
        <v>24</v>
      </c>
      <c r="H1806" s="337" t="s">
        <v>1917</v>
      </c>
      <c r="I1806" s="360" t="s">
        <v>8908</v>
      </c>
      <c r="J1806" s="360" t="s">
        <v>207</v>
      </c>
      <c r="K1806" s="361" t="s">
        <v>212</v>
      </c>
      <c r="L1806" s="361" t="s">
        <v>220</v>
      </c>
      <c r="M1806" s="361" t="s">
        <v>231</v>
      </c>
      <c r="N1806" s="361" t="s">
        <v>8904</v>
      </c>
    </row>
    <row r="1807" spans="1:14">
      <c r="A1807" s="371">
        <v>11805</v>
      </c>
      <c r="B1807" s="336" t="s">
        <v>8909</v>
      </c>
      <c r="C1807" s="336" t="s">
        <v>8910</v>
      </c>
      <c r="D1807" s="337" t="s">
        <v>426</v>
      </c>
      <c r="E1807" s="337" t="s">
        <v>8911</v>
      </c>
      <c r="F1807" s="337" t="s">
        <v>8912</v>
      </c>
      <c r="G1807" s="337" t="s">
        <v>48</v>
      </c>
      <c r="H1807" s="337" t="s">
        <v>8913</v>
      </c>
      <c r="I1807" s="360" t="s">
        <v>8914</v>
      </c>
      <c r="J1807" s="360">
        <v>4</v>
      </c>
      <c r="K1807" s="361" t="s">
        <v>212</v>
      </c>
      <c r="L1807" s="361" t="s">
        <v>220</v>
      </c>
      <c r="M1807" s="361" t="s">
        <v>426</v>
      </c>
      <c r="N1807" s="361" t="s">
        <v>8911</v>
      </c>
    </row>
    <row r="1808" spans="1:14">
      <c r="A1808" s="371">
        <v>11806</v>
      </c>
      <c r="B1808" s="336" t="s">
        <v>8909</v>
      </c>
      <c r="C1808" s="336" t="s">
        <v>8910</v>
      </c>
      <c r="D1808" s="337" t="s">
        <v>426</v>
      </c>
      <c r="E1808" s="337" t="s">
        <v>8911</v>
      </c>
      <c r="F1808" s="337" t="s">
        <v>8912</v>
      </c>
      <c r="G1808" s="337" t="s">
        <v>28</v>
      </c>
      <c r="H1808" s="337" t="s">
        <v>8915</v>
      </c>
      <c r="I1808" s="360" t="s">
        <v>8916</v>
      </c>
      <c r="J1808" s="360">
        <v>50</v>
      </c>
      <c r="K1808" s="361" t="s">
        <v>212</v>
      </c>
      <c r="L1808" s="361" t="s">
        <v>220</v>
      </c>
      <c r="M1808" s="361" t="s">
        <v>426</v>
      </c>
      <c r="N1808" s="361" t="s">
        <v>8911</v>
      </c>
    </row>
    <row r="1809" spans="1:14">
      <c r="A1809" s="371">
        <v>11807</v>
      </c>
      <c r="B1809" s="336" t="s">
        <v>8917</v>
      </c>
      <c r="C1809" s="336" t="s">
        <v>8918</v>
      </c>
      <c r="D1809" s="337" t="s">
        <v>8919</v>
      </c>
      <c r="E1809" s="337" t="s">
        <v>8920</v>
      </c>
      <c r="F1809" s="337" t="s">
        <v>8921</v>
      </c>
      <c r="G1809" s="337" t="s">
        <v>18</v>
      </c>
      <c r="H1809" s="337" t="s">
        <v>1107</v>
      </c>
      <c r="I1809" s="360" t="s">
        <v>8922</v>
      </c>
      <c r="J1809" s="360" t="s">
        <v>207</v>
      </c>
      <c r="K1809" s="361" t="s">
        <v>212</v>
      </c>
      <c r="L1809" s="361" t="s">
        <v>220</v>
      </c>
      <c r="M1809" s="361" t="s">
        <v>233</v>
      </c>
      <c r="N1809" s="361" t="s">
        <v>1108</v>
      </c>
    </row>
    <row r="1810" spans="1:14">
      <c r="A1810" s="371">
        <v>11808</v>
      </c>
      <c r="B1810" s="336" t="s">
        <v>8917</v>
      </c>
      <c r="C1810" s="336" t="s">
        <v>8918</v>
      </c>
      <c r="D1810" s="337" t="s">
        <v>8919</v>
      </c>
      <c r="E1810" s="337" t="s">
        <v>8920</v>
      </c>
      <c r="F1810" s="337" t="s">
        <v>8921</v>
      </c>
      <c r="G1810" s="337" t="s">
        <v>24</v>
      </c>
      <c r="H1810" s="337" t="s">
        <v>1107</v>
      </c>
      <c r="I1810" s="360" t="s">
        <v>8922</v>
      </c>
      <c r="J1810" s="360" t="s">
        <v>207</v>
      </c>
      <c r="K1810" s="361" t="s">
        <v>212</v>
      </c>
      <c r="L1810" s="361" t="s">
        <v>220</v>
      </c>
      <c r="M1810" s="361" t="s">
        <v>233</v>
      </c>
      <c r="N1810" s="361" t="s">
        <v>1108</v>
      </c>
    </row>
    <row r="1811" spans="1:14">
      <c r="A1811" s="371">
        <v>11809</v>
      </c>
      <c r="B1811" s="336" t="s">
        <v>8840</v>
      </c>
      <c r="C1811" s="336" t="s">
        <v>8841</v>
      </c>
      <c r="D1811" s="337" t="s">
        <v>233</v>
      </c>
      <c r="E1811" s="337" t="s">
        <v>8842</v>
      </c>
      <c r="F1811" s="337" t="s">
        <v>8923</v>
      </c>
      <c r="G1811" s="337" t="s">
        <v>18</v>
      </c>
      <c r="H1811" s="337" t="s">
        <v>1109</v>
      </c>
      <c r="I1811" s="360" t="s">
        <v>8924</v>
      </c>
      <c r="J1811" s="360" t="s">
        <v>207</v>
      </c>
      <c r="K1811" s="361" t="s">
        <v>212</v>
      </c>
      <c r="L1811" s="361" t="s">
        <v>220</v>
      </c>
      <c r="M1811" s="361" t="s">
        <v>481</v>
      </c>
      <c r="N1811" s="361" t="s">
        <v>8925</v>
      </c>
    </row>
    <row r="1812" spans="1:14">
      <c r="A1812" s="371">
        <v>11810</v>
      </c>
      <c r="B1812" s="336" t="s">
        <v>8840</v>
      </c>
      <c r="C1812" s="336" t="s">
        <v>8841</v>
      </c>
      <c r="D1812" s="337" t="s">
        <v>233</v>
      </c>
      <c r="E1812" s="337" t="s">
        <v>8842</v>
      </c>
      <c r="F1812" s="337" t="s">
        <v>8923</v>
      </c>
      <c r="G1812" s="337" t="s">
        <v>137</v>
      </c>
      <c r="H1812" s="337" t="s">
        <v>744</v>
      </c>
      <c r="I1812" s="360" t="s">
        <v>8926</v>
      </c>
      <c r="J1812" s="360" t="s">
        <v>207</v>
      </c>
      <c r="K1812" s="361" t="s">
        <v>212</v>
      </c>
      <c r="L1812" s="361" t="s">
        <v>220</v>
      </c>
      <c r="M1812" s="361" t="s">
        <v>481</v>
      </c>
      <c r="N1812" s="361" t="s">
        <v>8927</v>
      </c>
    </row>
    <row r="1813" spans="1:14">
      <c r="A1813" s="371">
        <v>11811</v>
      </c>
      <c r="B1813" s="336" t="s">
        <v>8840</v>
      </c>
      <c r="C1813" s="336" t="s">
        <v>8841</v>
      </c>
      <c r="D1813" s="337" t="s">
        <v>233</v>
      </c>
      <c r="E1813" s="337" t="s">
        <v>8842</v>
      </c>
      <c r="F1813" s="337" t="s">
        <v>8923</v>
      </c>
      <c r="G1813" s="337" t="s">
        <v>24</v>
      </c>
      <c r="H1813" s="337" t="s">
        <v>1918</v>
      </c>
      <c r="I1813" s="360" t="s">
        <v>8928</v>
      </c>
      <c r="J1813" s="360" t="s">
        <v>207</v>
      </c>
      <c r="K1813" s="361" t="s">
        <v>212</v>
      </c>
      <c r="L1813" s="361" t="s">
        <v>220</v>
      </c>
      <c r="M1813" s="361" t="s">
        <v>481</v>
      </c>
      <c r="N1813" s="361" t="s">
        <v>8927</v>
      </c>
    </row>
    <row r="1814" spans="1:14">
      <c r="A1814" s="371">
        <v>11812</v>
      </c>
      <c r="B1814" s="336" t="s">
        <v>8827</v>
      </c>
      <c r="C1814" s="336" t="s">
        <v>8828</v>
      </c>
      <c r="D1814" s="337" t="s">
        <v>224</v>
      </c>
      <c r="E1814" s="337" t="s">
        <v>743</v>
      </c>
      <c r="F1814" s="337" t="s">
        <v>8929</v>
      </c>
      <c r="G1814" s="337" t="s">
        <v>33</v>
      </c>
      <c r="H1814" s="337" t="s">
        <v>248</v>
      </c>
      <c r="I1814" s="360" t="s">
        <v>8930</v>
      </c>
      <c r="J1814" s="360">
        <v>9</v>
      </c>
      <c r="K1814" s="361" t="s">
        <v>212</v>
      </c>
      <c r="L1814" s="361" t="s">
        <v>220</v>
      </c>
      <c r="M1814" s="361" t="s">
        <v>587</v>
      </c>
      <c r="N1814" s="361" t="s">
        <v>249</v>
      </c>
    </row>
    <row r="1815" spans="1:14">
      <c r="A1815" s="372">
        <v>11813</v>
      </c>
      <c r="B1815" s="336" t="s">
        <v>8931</v>
      </c>
      <c r="C1815" s="336" t="s">
        <v>8932</v>
      </c>
      <c r="D1815" s="331" t="s">
        <v>228</v>
      </c>
      <c r="E1815" s="331" t="s">
        <v>584</v>
      </c>
      <c r="F1815" s="331" t="s">
        <v>8933</v>
      </c>
      <c r="G1815" s="331" t="s">
        <v>24</v>
      </c>
      <c r="H1815" s="331" t="s">
        <v>583</v>
      </c>
      <c r="I1815" s="362" t="s">
        <v>8934</v>
      </c>
      <c r="J1815" s="362" t="s">
        <v>207</v>
      </c>
      <c r="K1815" s="361" t="s">
        <v>212</v>
      </c>
      <c r="L1815" s="361" t="s">
        <v>220</v>
      </c>
      <c r="M1815" s="361" t="s">
        <v>228</v>
      </c>
      <c r="N1815" s="361" t="s">
        <v>584</v>
      </c>
    </row>
    <row r="1816" spans="1:14">
      <c r="A1816" s="372">
        <v>11814</v>
      </c>
      <c r="B1816" s="336" t="s">
        <v>8892</v>
      </c>
      <c r="C1816" s="336" t="s">
        <v>8893</v>
      </c>
      <c r="D1816" s="331" t="s">
        <v>233</v>
      </c>
      <c r="E1816" s="331" t="s">
        <v>8894</v>
      </c>
      <c r="F1816" s="331" t="s">
        <v>8935</v>
      </c>
      <c r="G1816" s="331" t="s">
        <v>141</v>
      </c>
      <c r="H1816" s="331" t="s">
        <v>1045</v>
      </c>
      <c r="I1816" s="362" t="s">
        <v>8936</v>
      </c>
      <c r="J1816" s="362" t="s">
        <v>207</v>
      </c>
      <c r="K1816" s="361" t="s">
        <v>212</v>
      </c>
      <c r="L1816" s="361" t="s">
        <v>220</v>
      </c>
      <c r="M1816" s="361" t="s">
        <v>481</v>
      </c>
      <c r="N1816" s="361" t="s">
        <v>8937</v>
      </c>
    </row>
    <row r="1817" spans="1:14">
      <c r="A1817" s="372">
        <v>11815</v>
      </c>
      <c r="B1817" s="336" t="s">
        <v>8827</v>
      </c>
      <c r="C1817" s="336" t="s">
        <v>8828</v>
      </c>
      <c r="D1817" s="331" t="s">
        <v>224</v>
      </c>
      <c r="E1817" s="331" t="s">
        <v>743</v>
      </c>
      <c r="F1817" s="331" t="s">
        <v>8938</v>
      </c>
      <c r="G1817" s="331" t="s">
        <v>33</v>
      </c>
      <c r="H1817" s="331" t="s">
        <v>251</v>
      </c>
      <c r="I1817" s="362" t="s">
        <v>8939</v>
      </c>
      <c r="J1817" s="362">
        <v>6</v>
      </c>
      <c r="K1817" s="361" t="s">
        <v>212</v>
      </c>
      <c r="L1817" s="361" t="s">
        <v>220</v>
      </c>
      <c r="M1817" s="361" t="s">
        <v>587</v>
      </c>
      <c r="N1817" s="361" t="s">
        <v>252</v>
      </c>
    </row>
    <row r="1818" spans="1:14">
      <c r="A1818" s="372">
        <v>11816</v>
      </c>
      <c r="B1818" s="336" t="s">
        <v>8940</v>
      </c>
      <c r="C1818" s="336" t="s">
        <v>8941</v>
      </c>
      <c r="D1818" s="331" t="s">
        <v>426</v>
      </c>
      <c r="E1818" s="331" t="s">
        <v>8942</v>
      </c>
      <c r="F1818" s="331" t="s">
        <v>8943</v>
      </c>
      <c r="G1818" s="331" t="s">
        <v>25</v>
      </c>
      <c r="H1818" s="331" t="s">
        <v>8940</v>
      </c>
      <c r="I1818" s="362" t="s">
        <v>8941</v>
      </c>
      <c r="J1818" s="362" t="s">
        <v>207</v>
      </c>
      <c r="K1818" s="361" t="s">
        <v>212</v>
      </c>
      <c r="L1818" s="361" t="s">
        <v>220</v>
      </c>
      <c r="M1818" s="361" t="s">
        <v>426</v>
      </c>
      <c r="N1818" s="361" t="s">
        <v>8942</v>
      </c>
    </row>
    <row r="1819" spans="1:14">
      <c r="A1819" s="372">
        <v>11817</v>
      </c>
      <c r="B1819" s="336" t="s">
        <v>8944</v>
      </c>
      <c r="C1819" s="336" t="s">
        <v>8945</v>
      </c>
      <c r="D1819" s="331" t="s">
        <v>250</v>
      </c>
      <c r="E1819" s="331" t="s">
        <v>8946</v>
      </c>
      <c r="F1819" s="331" t="s">
        <v>8947</v>
      </c>
      <c r="G1819" s="331" t="s">
        <v>25</v>
      </c>
      <c r="H1819" s="331" t="s">
        <v>8944</v>
      </c>
      <c r="I1819" s="362" t="s">
        <v>8945</v>
      </c>
      <c r="J1819" s="362" t="s">
        <v>207</v>
      </c>
      <c r="K1819" s="361" t="s">
        <v>212</v>
      </c>
      <c r="L1819" s="361" t="s">
        <v>220</v>
      </c>
      <c r="M1819" s="361" t="s">
        <v>250</v>
      </c>
      <c r="N1819" s="361" t="s">
        <v>8948</v>
      </c>
    </row>
    <row r="1820" spans="1:14">
      <c r="A1820" s="372">
        <v>11818</v>
      </c>
      <c r="B1820" s="336" t="s">
        <v>8863</v>
      </c>
      <c r="C1820" s="336" t="s">
        <v>8864</v>
      </c>
      <c r="D1820" s="331" t="s">
        <v>231</v>
      </c>
      <c r="E1820" s="331" t="s">
        <v>8865</v>
      </c>
      <c r="F1820" s="331" t="s">
        <v>8949</v>
      </c>
      <c r="G1820" s="331" t="s">
        <v>33</v>
      </c>
      <c r="H1820" s="331" t="s">
        <v>8950</v>
      </c>
      <c r="I1820" s="362" t="s">
        <v>8951</v>
      </c>
      <c r="J1820" s="362">
        <v>24</v>
      </c>
      <c r="K1820" s="361" t="s">
        <v>212</v>
      </c>
      <c r="L1820" s="361" t="s">
        <v>220</v>
      </c>
      <c r="M1820" s="361" t="s">
        <v>234</v>
      </c>
      <c r="N1820" s="361" t="s">
        <v>243</v>
      </c>
    </row>
    <row r="1821" spans="1:14">
      <c r="A1821" s="372">
        <v>11819</v>
      </c>
      <c r="B1821" s="336" t="s">
        <v>8827</v>
      </c>
      <c r="C1821" s="336" t="s">
        <v>8835</v>
      </c>
      <c r="D1821" s="331" t="s">
        <v>224</v>
      </c>
      <c r="E1821" s="331" t="s">
        <v>8829</v>
      </c>
      <c r="F1821" s="331" t="s">
        <v>8952</v>
      </c>
      <c r="G1821" s="331" t="s">
        <v>18</v>
      </c>
      <c r="H1821" s="331" t="s">
        <v>1110</v>
      </c>
      <c r="I1821" s="359" t="s">
        <v>8953</v>
      </c>
      <c r="J1821" s="362" t="s">
        <v>207</v>
      </c>
      <c r="K1821" s="357" t="s">
        <v>212</v>
      </c>
      <c r="L1821" s="361" t="s">
        <v>220</v>
      </c>
      <c r="M1821" s="357" t="s">
        <v>224</v>
      </c>
      <c r="N1821" s="357" t="s">
        <v>1111</v>
      </c>
    </row>
    <row r="1822" spans="1:14">
      <c r="A1822" s="372">
        <v>11820</v>
      </c>
      <c r="B1822" s="336" t="s">
        <v>8954</v>
      </c>
      <c r="C1822" s="336" t="s">
        <v>8955</v>
      </c>
      <c r="D1822" s="331" t="s">
        <v>234</v>
      </c>
      <c r="E1822" s="331" t="s">
        <v>8956</v>
      </c>
      <c r="F1822" s="331" t="s">
        <v>8957</v>
      </c>
      <c r="G1822" s="331" t="s">
        <v>25</v>
      </c>
      <c r="H1822" s="331" t="s">
        <v>8958</v>
      </c>
      <c r="I1822" s="359" t="s">
        <v>8959</v>
      </c>
      <c r="J1822" s="362" t="s">
        <v>207</v>
      </c>
      <c r="K1822" s="357" t="s">
        <v>212</v>
      </c>
      <c r="L1822" s="361" t="s">
        <v>220</v>
      </c>
      <c r="M1822" s="357" t="s">
        <v>234</v>
      </c>
      <c r="N1822" s="357" t="s">
        <v>8956</v>
      </c>
    </row>
    <row r="1823" spans="1:14">
      <c r="A1823" s="372">
        <v>11821</v>
      </c>
      <c r="B1823" s="336" t="s">
        <v>8960</v>
      </c>
      <c r="C1823" s="336" t="s">
        <v>8961</v>
      </c>
      <c r="D1823" s="331" t="s">
        <v>8962</v>
      </c>
      <c r="E1823" s="331" t="s">
        <v>8963</v>
      </c>
      <c r="F1823" s="331" t="s">
        <v>8964</v>
      </c>
      <c r="G1823" s="331" t="s">
        <v>18</v>
      </c>
      <c r="H1823" s="331" t="s">
        <v>8965</v>
      </c>
      <c r="I1823" s="359" t="s">
        <v>8966</v>
      </c>
      <c r="J1823" s="362" t="s">
        <v>207</v>
      </c>
      <c r="K1823" s="357" t="s">
        <v>212</v>
      </c>
      <c r="L1823" s="361" t="s">
        <v>220</v>
      </c>
      <c r="M1823" s="357" t="s">
        <v>250</v>
      </c>
      <c r="N1823" s="357" t="s">
        <v>8967</v>
      </c>
    </row>
    <row r="1824" spans="1:14">
      <c r="A1824" s="372">
        <v>11822</v>
      </c>
      <c r="B1824" s="336" t="s">
        <v>8960</v>
      </c>
      <c r="C1824" s="336" t="s">
        <v>8961</v>
      </c>
      <c r="D1824" s="331" t="s">
        <v>8962</v>
      </c>
      <c r="E1824" s="331" t="s">
        <v>8963</v>
      </c>
      <c r="F1824" s="331" t="s">
        <v>8964</v>
      </c>
      <c r="G1824" s="331" t="s">
        <v>137</v>
      </c>
      <c r="H1824" s="331" t="s">
        <v>8968</v>
      </c>
      <c r="I1824" s="359" t="s">
        <v>8969</v>
      </c>
      <c r="J1824" s="362" t="s">
        <v>207</v>
      </c>
      <c r="K1824" s="357" t="s">
        <v>212</v>
      </c>
      <c r="L1824" s="361" t="s">
        <v>220</v>
      </c>
      <c r="M1824" s="357" t="s">
        <v>250</v>
      </c>
      <c r="N1824" s="357" t="s">
        <v>8967</v>
      </c>
    </row>
    <row r="1825" spans="1:14">
      <c r="A1825" s="372">
        <v>11823</v>
      </c>
      <c r="B1825" s="336" t="s">
        <v>8960</v>
      </c>
      <c r="C1825" s="336" t="s">
        <v>8961</v>
      </c>
      <c r="D1825" s="331" t="s">
        <v>8962</v>
      </c>
      <c r="E1825" s="331" t="s">
        <v>8963</v>
      </c>
      <c r="F1825" s="331" t="s">
        <v>8964</v>
      </c>
      <c r="G1825" s="331" t="s">
        <v>24</v>
      </c>
      <c r="H1825" s="331" t="s">
        <v>8965</v>
      </c>
      <c r="I1825" s="359" t="s">
        <v>8966</v>
      </c>
      <c r="J1825" s="362" t="s">
        <v>207</v>
      </c>
      <c r="K1825" s="357" t="s">
        <v>212</v>
      </c>
      <c r="L1825" s="361" t="s">
        <v>220</v>
      </c>
      <c r="M1825" s="357" t="s">
        <v>250</v>
      </c>
      <c r="N1825" s="357" t="s">
        <v>8967</v>
      </c>
    </row>
    <row r="1826" spans="1:14">
      <c r="A1826" s="372">
        <v>11824</v>
      </c>
      <c r="B1826" s="336" t="s">
        <v>8970</v>
      </c>
      <c r="C1826" s="336" t="s">
        <v>8971</v>
      </c>
      <c r="D1826" s="331" t="s">
        <v>233</v>
      </c>
      <c r="E1826" s="331" t="s">
        <v>8972</v>
      </c>
      <c r="F1826" s="331" t="s">
        <v>8973</v>
      </c>
      <c r="G1826" s="331" t="s">
        <v>137</v>
      </c>
      <c r="H1826" s="331" t="s">
        <v>745</v>
      </c>
      <c r="I1826" s="359" t="s">
        <v>8974</v>
      </c>
      <c r="J1826" s="362" t="s">
        <v>207</v>
      </c>
      <c r="K1826" s="357" t="s">
        <v>212</v>
      </c>
      <c r="L1826" s="361" t="s">
        <v>220</v>
      </c>
      <c r="M1826" s="357" t="s">
        <v>233</v>
      </c>
      <c r="N1826" s="357" t="s">
        <v>8972</v>
      </c>
    </row>
    <row r="1827" spans="1:14">
      <c r="A1827" s="372">
        <v>11825</v>
      </c>
      <c r="B1827" s="336" t="s">
        <v>8975</v>
      </c>
      <c r="C1827" s="336" t="s">
        <v>8976</v>
      </c>
      <c r="D1827" s="331" t="s">
        <v>481</v>
      </c>
      <c r="E1827" s="331" t="s">
        <v>780</v>
      </c>
      <c r="F1827" s="331" t="s">
        <v>8977</v>
      </c>
      <c r="G1827" s="331" t="s">
        <v>24</v>
      </c>
      <c r="H1827" s="331" t="s">
        <v>1919</v>
      </c>
      <c r="I1827" s="359" t="s">
        <v>8978</v>
      </c>
      <c r="J1827" s="362" t="s">
        <v>207</v>
      </c>
      <c r="K1827" s="357" t="s">
        <v>212</v>
      </c>
      <c r="L1827" s="361" t="s">
        <v>220</v>
      </c>
      <c r="M1827" s="357" t="s">
        <v>481</v>
      </c>
      <c r="N1827" s="357" t="s">
        <v>780</v>
      </c>
    </row>
    <row r="1828" spans="1:14">
      <c r="A1828" s="372">
        <v>11826</v>
      </c>
      <c r="B1828" s="336" t="s">
        <v>8979</v>
      </c>
      <c r="C1828" s="336" t="s">
        <v>8980</v>
      </c>
      <c r="D1828" s="331" t="s">
        <v>230</v>
      </c>
      <c r="E1828" s="331" t="s">
        <v>8981</v>
      </c>
      <c r="F1828" s="331" t="s">
        <v>8982</v>
      </c>
      <c r="G1828" s="331" t="s">
        <v>33</v>
      </c>
      <c r="H1828" s="331" t="s">
        <v>239</v>
      </c>
      <c r="I1828" s="359" t="s">
        <v>8983</v>
      </c>
      <c r="J1828" s="362">
        <v>9</v>
      </c>
      <c r="K1828" s="357" t="s">
        <v>212</v>
      </c>
      <c r="L1828" s="361" t="s">
        <v>220</v>
      </c>
      <c r="M1828" s="357" t="s">
        <v>230</v>
      </c>
      <c r="N1828" s="357" t="s">
        <v>8984</v>
      </c>
    </row>
    <row r="1829" spans="1:14">
      <c r="A1829" s="372">
        <v>11827</v>
      </c>
      <c r="B1829" s="336" t="s">
        <v>7920</v>
      </c>
      <c r="C1829" s="336" t="s">
        <v>7921</v>
      </c>
      <c r="D1829" s="331" t="s">
        <v>455</v>
      </c>
      <c r="E1829" s="331" t="s">
        <v>7922</v>
      </c>
      <c r="F1829" s="331" t="s">
        <v>8985</v>
      </c>
      <c r="G1829" s="331" t="s">
        <v>137</v>
      </c>
      <c r="H1829" s="331" t="s">
        <v>746</v>
      </c>
      <c r="I1829" s="359" t="s">
        <v>8986</v>
      </c>
      <c r="J1829" s="362" t="s">
        <v>207</v>
      </c>
      <c r="K1829" s="357" t="s">
        <v>212</v>
      </c>
      <c r="L1829" s="361" t="s">
        <v>220</v>
      </c>
      <c r="M1829" s="357" t="s">
        <v>233</v>
      </c>
      <c r="N1829" s="357" t="s">
        <v>255</v>
      </c>
    </row>
    <row r="1830" spans="1:14">
      <c r="A1830" s="372">
        <v>11828</v>
      </c>
      <c r="B1830" s="336" t="s">
        <v>7920</v>
      </c>
      <c r="C1830" s="336" t="s">
        <v>7921</v>
      </c>
      <c r="D1830" s="331" t="s">
        <v>455</v>
      </c>
      <c r="E1830" s="331" t="s">
        <v>7922</v>
      </c>
      <c r="F1830" s="331" t="s">
        <v>8985</v>
      </c>
      <c r="G1830" s="331" t="s">
        <v>24</v>
      </c>
      <c r="H1830" s="331" t="s">
        <v>1920</v>
      </c>
      <c r="I1830" s="359" t="s">
        <v>8987</v>
      </c>
      <c r="J1830" s="362" t="s">
        <v>207</v>
      </c>
      <c r="K1830" s="357" t="s">
        <v>212</v>
      </c>
      <c r="L1830" s="361" t="s">
        <v>220</v>
      </c>
      <c r="M1830" s="357" t="s">
        <v>233</v>
      </c>
      <c r="N1830" s="357" t="s">
        <v>255</v>
      </c>
    </row>
    <row r="1831" spans="1:14">
      <c r="A1831" s="372">
        <v>11829</v>
      </c>
      <c r="B1831" s="336" t="s">
        <v>7920</v>
      </c>
      <c r="C1831" s="336" t="s">
        <v>7921</v>
      </c>
      <c r="D1831" s="331" t="s">
        <v>455</v>
      </c>
      <c r="E1831" s="331" t="s">
        <v>7922</v>
      </c>
      <c r="F1831" s="331" t="s">
        <v>8985</v>
      </c>
      <c r="G1831" s="331" t="s">
        <v>33</v>
      </c>
      <c r="H1831" s="331" t="s">
        <v>254</v>
      </c>
      <c r="I1831" s="359" t="s">
        <v>8988</v>
      </c>
      <c r="J1831" s="362">
        <v>18</v>
      </c>
      <c r="K1831" s="357" t="s">
        <v>212</v>
      </c>
      <c r="L1831" s="361" t="s">
        <v>220</v>
      </c>
      <c r="M1831" s="357" t="s">
        <v>233</v>
      </c>
      <c r="N1831" s="357" t="s">
        <v>255</v>
      </c>
    </row>
    <row r="1832" spans="1:14">
      <c r="A1832" s="372">
        <v>11830</v>
      </c>
      <c r="B1832" s="336" t="s">
        <v>8989</v>
      </c>
      <c r="C1832" s="336" t="s">
        <v>8990</v>
      </c>
      <c r="D1832" s="331" t="s">
        <v>8991</v>
      </c>
      <c r="E1832" s="331" t="s">
        <v>8992</v>
      </c>
      <c r="F1832" s="331" t="s">
        <v>8993</v>
      </c>
      <c r="G1832" s="331" t="s">
        <v>137</v>
      </c>
      <c r="H1832" s="331" t="s">
        <v>8994</v>
      </c>
      <c r="I1832" s="359" t="s">
        <v>8995</v>
      </c>
      <c r="J1832" s="362" t="s">
        <v>207</v>
      </c>
      <c r="K1832" s="357" t="s">
        <v>212</v>
      </c>
      <c r="L1832" s="361" t="s">
        <v>220</v>
      </c>
      <c r="M1832" s="357" t="s">
        <v>587</v>
      </c>
      <c r="N1832" s="357" t="s">
        <v>8996</v>
      </c>
    </row>
    <row r="1833" spans="1:14">
      <c r="A1833" s="372">
        <v>11831</v>
      </c>
      <c r="B1833" s="336" t="s">
        <v>8997</v>
      </c>
      <c r="C1833" s="336" t="s">
        <v>8998</v>
      </c>
      <c r="D1833" s="331" t="s">
        <v>426</v>
      </c>
      <c r="E1833" s="331" t="s">
        <v>748</v>
      </c>
      <c r="F1833" s="331" t="s">
        <v>8999</v>
      </c>
      <c r="G1833" s="331" t="s">
        <v>137</v>
      </c>
      <c r="H1833" s="331" t="s">
        <v>747</v>
      </c>
      <c r="I1833" s="359" t="s">
        <v>9000</v>
      </c>
      <c r="J1833" s="362" t="s">
        <v>207</v>
      </c>
      <c r="K1833" s="357" t="s">
        <v>212</v>
      </c>
      <c r="L1833" s="361" t="s">
        <v>220</v>
      </c>
      <c r="M1833" s="357" t="s">
        <v>426</v>
      </c>
      <c r="N1833" s="357" t="s">
        <v>748</v>
      </c>
    </row>
    <row r="1834" spans="1:14">
      <c r="A1834" s="372">
        <v>11832</v>
      </c>
      <c r="B1834" s="336" t="s">
        <v>3313</v>
      </c>
      <c r="C1834" s="336" t="s">
        <v>3314</v>
      </c>
      <c r="D1834" s="331" t="s">
        <v>449</v>
      </c>
      <c r="E1834" s="331" t="s">
        <v>3315</v>
      </c>
      <c r="F1834" s="331" t="s">
        <v>9001</v>
      </c>
      <c r="G1834" s="331" t="s">
        <v>18</v>
      </c>
      <c r="H1834" s="331" t="s">
        <v>1112</v>
      </c>
      <c r="I1834" s="359" t="s">
        <v>9002</v>
      </c>
      <c r="J1834" s="362" t="s">
        <v>207</v>
      </c>
      <c r="K1834" s="357" t="s">
        <v>212</v>
      </c>
      <c r="L1834" s="361" t="s">
        <v>220</v>
      </c>
      <c r="M1834" s="357" t="s">
        <v>222</v>
      </c>
      <c r="N1834" s="357" t="s">
        <v>9003</v>
      </c>
    </row>
    <row r="1835" spans="1:14">
      <c r="A1835" s="372">
        <v>11833</v>
      </c>
      <c r="B1835" s="336" t="s">
        <v>9004</v>
      </c>
      <c r="C1835" s="336" t="s">
        <v>9005</v>
      </c>
      <c r="D1835" s="331" t="s">
        <v>8055</v>
      </c>
      <c r="E1835" s="331" t="s">
        <v>9006</v>
      </c>
      <c r="F1835" s="331" t="s">
        <v>9007</v>
      </c>
      <c r="G1835" s="331" t="s">
        <v>18</v>
      </c>
      <c r="H1835" s="331" t="s">
        <v>1113</v>
      </c>
      <c r="I1835" s="359" t="s">
        <v>9008</v>
      </c>
      <c r="J1835" s="362" t="s">
        <v>207</v>
      </c>
      <c r="K1835" s="357" t="s">
        <v>212</v>
      </c>
      <c r="L1835" s="361" t="s">
        <v>220</v>
      </c>
      <c r="M1835" s="357" t="s">
        <v>228</v>
      </c>
      <c r="N1835" s="357" t="s">
        <v>9009</v>
      </c>
    </row>
    <row r="1836" spans="1:14">
      <c r="A1836" s="372">
        <v>11834</v>
      </c>
      <c r="B1836" s="336" t="s">
        <v>7971</v>
      </c>
      <c r="C1836" s="336" t="s">
        <v>7972</v>
      </c>
      <c r="D1836" s="331" t="s">
        <v>473</v>
      </c>
      <c r="E1836" s="331" t="s">
        <v>9010</v>
      </c>
      <c r="F1836" s="331" t="s">
        <v>9011</v>
      </c>
      <c r="G1836" s="331" t="s">
        <v>137</v>
      </c>
      <c r="H1836" s="331" t="s">
        <v>749</v>
      </c>
      <c r="I1836" s="359" t="s">
        <v>9012</v>
      </c>
      <c r="J1836" s="362" t="s">
        <v>207</v>
      </c>
      <c r="K1836" s="357" t="s">
        <v>212</v>
      </c>
      <c r="L1836" s="361" t="s">
        <v>220</v>
      </c>
      <c r="M1836" s="357" t="s">
        <v>233</v>
      </c>
      <c r="N1836" s="357" t="s">
        <v>9013</v>
      </c>
    </row>
    <row r="1837" spans="1:14">
      <c r="A1837" s="372">
        <v>11835</v>
      </c>
      <c r="B1837" s="336" t="s">
        <v>7971</v>
      </c>
      <c r="C1837" s="336" t="s">
        <v>7972</v>
      </c>
      <c r="D1837" s="331" t="s">
        <v>473</v>
      </c>
      <c r="E1837" s="331" t="s">
        <v>9010</v>
      </c>
      <c r="F1837" s="331" t="s">
        <v>9011</v>
      </c>
      <c r="G1837" s="331" t="s">
        <v>48</v>
      </c>
      <c r="H1837" s="331" t="s">
        <v>9014</v>
      </c>
      <c r="I1837" s="359" t="s">
        <v>9015</v>
      </c>
      <c r="J1837" s="362">
        <v>20</v>
      </c>
      <c r="K1837" s="357" t="s">
        <v>212</v>
      </c>
      <c r="L1837" s="361" t="s">
        <v>220</v>
      </c>
      <c r="M1837" s="357" t="s">
        <v>233</v>
      </c>
      <c r="N1837" s="357" t="s">
        <v>9013</v>
      </c>
    </row>
    <row r="1838" spans="1:14">
      <c r="A1838" s="372">
        <v>11836</v>
      </c>
      <c r="B1838" s="336" t="s">
        <v>7971</v>
      </c>
      <c r="C1838" s="336" t="s">
        <v>7972</v>
      </c>
      <c r="D1838" s="331" t="s">
        <v>473</v>
      </c>
      <c r="E1838" s="331" t="s">
        <v>9010</v>
      </c>
      <c r="F1838" s="331" t="s">
        <v>9011</v>
      </c>
      <c r="G1838" s="331" t="s">
        <v>24</v>
      </c>
      <c r="H1838" s="331" t="s">
        <v>1921</v>
      </c>
      <c r="I1838" s="359" t="s">
        <v>9016</v>
      </c>
      <c r="J1838" s="362" t="s">
        <v>207</v>
      </c>
      <c r="K1838" s="357" t="s">
        <v>212</v>
      </c>
      <c r="L1838" s="361" t="s">
        <v>220</v>
      </c>
      <c r="M1838" s="357" t="s">
        <v>233</v>
      </c>
      <c r="N1838" s="357" t="s">
        <v>750</v>
      </c>
    </row>
    <row r="1839" spans="1:14">
      <c r="A1839" s="372">
        <v>11837</v>
      </c>
      <c r="B1839" s="336" t="s">
        <v>7971</v>
      </c>
      <c r="C1839" s="336" t="s">
        <v>7972</v>
      </c>
      <c r="D1839" s="331" t="s">
        <v>473</v>
      </c>
      <c r="E1839" s="331" t="s">
        <v>9010</v>
      </c>
      <c r="F1839" s="331" t="s">
        <v>9011</v>
      </c>
      <c r="G1839" s="331" t="s">
        <v>28</v>
      </c>
      <c r="H1839" s="331" t="s">
        <v>9014</v>
      </c>
      <c r="I1839" s="359" t="s">
        <v>9015</v>
      </c>
      <c r="J1839" s="362">
        <v>80</v>
      </c>
      <c r="K1839" s="357" t="s">
        <v>212</v>
      </c>
      <c r="L1839" s="361" t="s">
        <v>220</v>
      </c>
      <c r="M1839" s="357" t="s">
        <v>233</v>
      </c>
      <c r="N1839" s="357" t="s">
        <v>9013</v>
      </c>
    </row>
    <row r="1840" spans="1:14">
      <c r="A1840" s="372">
        <v>11838</v>
      </c>
      <c r="B1840" s="336" t="s">
        <v>8997</v>
      </c>
      <c r="C1840" s="336" t="s">
        <v>8998</v>
      </c>
      <c r="D1840" s="331" t="s">
        <v>426</v>
      </c>
      <c r="E1840" s="331" t="s">
        <v>748</v>
      </c>
      <c r="F1840" s="331" t="s">
        <v>9017</v>
      </c>
      <c r="G1840" s="331" t="s">
        <v>137</v>
      </c>
      <c r="H1840" s="331" t="s">
        <v>9018</v>
      </c>
      <c r="I1840" s="359" t="s">
        <v>9019</v>
      </c>
      <c r="J1840" s="362" t="s">
        <v>207</v>
      </c>
      <c r="K1840" s="357" t="s">
        <v>212</v>
      </c>
      <c r="L1840" s="361" t="s">
        <v>220</v>
      </c>
      <c r="M1840" s="357" t="s">
        <v>481</v>
      </c>
      <c r="N1840" s="357" t="s">
        <v>9020</v>
      </c>
    </row>
    <row r="1841" spans="1:14">
      <c r="A1841" s="372">
        <v>11839</v>
      </c>
      <c r="B1841" s="336" t="s">
        <v>8997</v>
      </c>
      <c r="C1841" s="336" t="s">
        <v>8998</v>
      </c>
      <c r="D1841" s="331" t="s">
        <v>426</v>
      </c>
      <c r="E1841" s="331" t="s">
        <v>748</v>
      </c>
      <c r="F1841" s="331" t="s">
        <v>9017</v>
      </c>
      <c r="G1841" s="331" t="s">
        <v>24</v>
      </c>
      <c r="H1841" s="331" t="s">
        <v>1922</v>
      </c>
      <c r="I1841" s="359" t="s">
        <v>9021</v>
      </c>
      <c r="J1841" s="362" t="s">
        <v>207</v>
      </c>
      <c r="K1841" s="357" t="s">
        <v>212</v>
      </c>
      <c r="L1841" s="361" t="s">
        <v>220</v>
      </c>
      <c r="M1841" s="357" t="s">
        <v>481</v>
      </c>
      <c r="N1841" s="357" t="s">
        <v>9020</v>
      </c>
    </row>
    <row r="1842" spans="1:14">
      <c r="A1842" s="372">
        <v>11840</v>
      </c>
      <c r="B1842" s="336" t="s">
        <v>8979</v>
      </c>
      <c r="C1842" s="336" t="s">
        <v>8980</v>
      </c>
      <c r="D1842" s="331" t="s">
        <v>230</v>
      </c>
      <c r="E1842" s="331" t="s">
        <v>8981</v>
      </c>
      <c r="F1842" s="331" t="s">
        <v>9022</v>
      </c>
      <c r="G1842" s="331" t="s">
        <v>18</v>
      </c>
      <c r="H1842" s="331" t="s">
        <v>1114</v>
      </c>
      <c r="I1842" s="359" t="s">
        <v>9023</v>
      </c>
      <c r="J1842" s="362" t="s">
        <v>207</v>
      </c>
      <c r="K1842" s="357" t="s">
        <v>212</v>
      </c>
      <c r="L1842" s="361" t="s">
        <v>220</v>
      </c>
      <c r="M1842" s="357" t="s">
        <v>230</v>
      </c>
      <c r="N1842" s="357" t="s">
        <v>9024</v>
      </c>
    </row>
    <row r="1843" spans="1:14">
      <c r="A1843" s="372">
        <v>11841</v>
      </c>
      <c r="B1843" s="336" t="s">
        <v>8979</v>
      </c>
      <c r="C1843" s="336" t="s">
        <v>8980</v>
      </c>
      <c r="D1843" s="331" t="s">
        <v>230</v>
      </c>
      <c r="E1843" s="331" t="s">
        <v>8981</v>
      </c>
      <c r="F1843" s="331" t="s">
        <v>9022</v>
      </c>
      <c r="G1843" s="331" t="s">
        <v>24</v>
      </c>
      <c r="H1843" s="331" t="s">
        <v>1923</v>
      </c>
      <c r="I1843" s="359" t="s">
        <v>9025</v>
      </c>
      <c r="J1843" s="362" t="s">
        <v>207</v>
      </c>
      <c r="K1843" s="357" t="s">
        <v>212</v>
      </c>
      <c r="L1843" s="361" t="s">
        <v>220</v>
      </c>
      <c r="M1843" s="357" t="s">
        <v>230</v>
      </c>
      <c r="N1843" s="357" t="s">
        <v>9024</v>
      </c>
    </row>
    <row r="1844" spans="1:14">
      <c r="A1844" s="372">
        <v>11842</v>
      </c>
      <c r="B1844" s="336" t="s">
        <v>9026</v>
      </c>
      <c r="C1844" s="336" t="s">
        <v>9027</v>
      </c>
      <c r="D1844" s="331" t="s">
        <v>9028</v>
      </c>
      <c r="E1844" s="331" t="s">
        <v>9029</v>
      </c>
      <c r="F1844" s="331" t="s">
        <v>9030</v>
      </c>
      <c r="G1844" s="331" t="s">
        <v>19</v>
      </c>
      <c r="H1844" s="331" t="s">
        <v>1397</v>
      </c>
      <c r="I1844" s="359" t="s">
        <v>9031</v>
      </c>
      <c r="J1844" s="362" t="s">
        <v>207</v>
      </c>
      <c r="K1844" s="357" t="s">
        <v>212</v>
      </c>
      <c r="L1844" s="361" t="s">
        <v>220</v>
      </c>
      <c r="M1844" s="357" t="s">
        <v>222</v>
      </c>
      <c r="N1844" s="357" t="s">
        <v>1398</v>
      </c>
    </row>
    <row r="1845" spans="1:14">
      <c r="A1845" s="372">
        <v>11843</v>
      </c>
      <c r="B1845" s="336" t="s">
        <v>9032</v>
      </c>
      <c r="C1845" s="336" t="s">
        <v>9033</v>
      </c>
      <c r="D1845" s="331" t="s">
        <v>9034</v>
      </c>
      <c r="E1845" s="331" t="s">
        <v>9035</v>
      </c>
      <c r="F1845" s="331" t="s">
        <v>9036</v>
      </c>
      <c r="G1845" s="331" t="s">
        <v>141</v>
      </c>
      <c r="H1845" s="331" t="s">
        <v>585</v>
      </c>
      <c r="I1845" s="359" t="s">
        <v>9037</v>
      </c>
      <c r="J1845" s="362" t="s">
        <v>207</v>
      </c>
      <c r="K1845" s="357" t="s">
        <v>212</v>
      </c>
      <c r="L1845" s="361" t="s">
        <v>220</v>
      </c>
      <c r="M1845" s="357" t="s">
        <v>228</v>
      </c>
      <c r="N1845" s="357" t="s">
        <v>9038</v>
      </c>
    </row>
    <row r="1846" spans="1:14">
      <c r="A1846" s="372">
        <v>11844</v>
      </c>
      <c r="B1846" s="336" t="s">
        <v>9039</v>
      </c>
      <c r="C1846" s="336" t="s">
        <v>9040</v>
      </c>
      <c r="D1846" s="331" t="s">
        <v>426</v>
      </c>
      <c r="E1846" s="331" t="s">
        <v>9041</v>
      </c>
      <c r="F1846" s="331" t="s">
        <v>9042</v>
      </c>
      <c r="G1846" s="331" t="s">
        <v>141</v>
      </c>
      <c r="H1846" s="331" t="s">
        <v>586</v>
      </c>
      <c r="I1846" s="359" t="s">
        <v>9043</v>
      </c>
      <c r="J1846" s="362" t="s">
        <v>207</v>
      </c>
      <c r="K1846" s="357" t="s">
        <v>212</v>
      </c>
      <c r="L1846" s="361" t="s">
        <v>220</v>
      </c>
      <c r="M1846" s="357" t="s">
        <v>426</v>
      </c>
      <c r="N1846" s="357" t="s">
        <v>9044</v>
      </c>
    </row>
    <row r="1847" spans="1:14">
      <c r="A1847" s="372">
        <v>11845</v>
      </c>
      <c r="B1847" s="336" t="s">
        <v>8917</v>
      </c>
      <c r="C1847" s="336" t="s">
        <v>8918</v>
      </c>
      <c r="D1847" s="331" t="s">
        <v>8919</v>
      </c>
      <c r="E1847" s="331" t="s">
        <v>8920</v>
      </c>
      <c r="F1847" s="331" t="s">
        <v>9045</v>
      </c>
      <c r="G1847" s="331" t="s">
        <v>18</v>
      </c>
      <c r="H1847" s="331" t="s">
        <v>1115</v>
      </c>
      <c r="I1847" s="359" t="s">
        <v>9046</v>
      </c>
      <c r="J1847" s="362" t="s">
        <v>207</v>
      </c>
      <c r="K1847" s="357" t="s">
        <v>212</v>
      </c>
      <c r="L1847" s="361" t="s">
        <v>220</v>
      </c>
      <c r="M1847" s="357" t="s">
        <v>222</v>
      </c>
      <c r="N1847" s="357" t="s">
        <v>9047</v>
      </c>
    </row>
    <row r="1848" spans="1:14">
      <c r="A1848" s="372">
        <v>11846</v>
      </c>
      <c r="B1848" s="336" t="s">
        <v>8827</v>
      </c>
      <c r="C1848" s="336" t="s">
        <v>8835</v>
      </c>
      <c r="D1848" s="331" t="s">
        <v>224</v>
      </c>
      <c r="E1848" s="331" t="s">
        <v>8829</v>
      </c>
      <c r="F1848" s="331" t="s">
        <v>9048</v>
      </c>
      <c r="G1848" s="331" t="s">
        <v>24</v>
      </c>
      <c r="H1848" s="331" t="s">
        <v>1924</v>
      </c>
      <c r="I1848" s="359" t="s">
        <v>9049</v>
      </c>
      <c r="J1848" s="362" t="s">
        <v>207</v>
      </c>
      <c r="K1848" s="357" t="s">
        <v>212</v>
      </c>
      <c r="L1848" s="361" t="s">
        <v>220</v>
      </c>
      <c r="M1848" s="357" t="s">
        <v>426</v>
      </c>
      <c r="N1848" s="357" t="s">
        <v>9050</v>
      </c>
    </row>
    <row r="1849" spans="1:14">
      <c r="A1849" s="372">
        <v>11847</v>
      </c>
      <c r="B1849" s="336" t="s">
        <v>9051</v>
      </c>
      <c r="C1849" s="336" t="s">
        <v>9052</v>
      </c>
      <c r="D1849" s="331" t="s">
        <v>9053</v>
      </c>
      <c r="E1849" s="331" t="s">
        <v>9054</v>
      </c>
      <c r="F1849" s="331" t="s">
        <v>9055</v>
      </c>
      <c r="G1849" s="331" t="s">
        <v>25</v>
      </c>
      <c r="H1849" s="331" t="s">
        <v>9056</v>
      </c>
      <c r="I1849" s="359" t="s">
        <v>9057</v>
      </c>
      <c r="J1849" s="362" t="s">
        <v>207</v>
      </c>
      <c r="K1849" s="357" t="s">
        <v>212</v>
      </c>
      <c r="L1849" s="361" t="s">
        <v>220</v>
      </c>
      <c r="M1849" s="357" t="s">
        <v>228</v>
      </c>
      <c r="N1849" s="357" t="s">
        <v>9058</v>
      </c>
    </row>
    <row r="1850" spans="1:14">
      <c r="A1850" s="372">
        <v>11848</v>
      </c>
      <c r="B1850" s="336" t="s">
        <v>9059</v>
      </c>
      <c r="C1850" s="336" t="s">
        <v>9060</v>
      </c>
      <c r="D1850" s="331" t="s">
        <v>9061</v>
      </c>
      <c r="E1850" s="331" t="s">
        <v>9062</v>
      </c>
      <c r="F1850" s="331" t="s">
        <v>9063</v>
      </c>
      <c r="G1850" s="331" t="s">
        <v>25</v>
      </c>
      <c r="H1850" s="331" t="s">
        <v>9064</v>
      </c>
      <c r="I1850" s="359" t="s">
        <v>9065</v>
      </c>
      <c r="J1850" s="362" t="s">
        <v>207</v>
      </c>
      <c r="K1850" s="357" t="s">
        <v>212</v>
      </c>
      <c r="L1850" s="361" t="s">
        <v>220</v>
      </c>
      <c r="M1850" s="357" t="s">
        <v>234</v>
      </c>
      <c r="N1850" s="357" t="s">
        <v>9066</v>
      </c>
    </row>
    <row r="1851" spans="1:14">
      <c r="A1851" s="372">
        <v>11849</v>
      </c>
      <c r="B1851" s="336" t="s">
        <v>9067</v>
      </c>
      <c r="C1851" s="336" t="s">
        <v>9068</v>
      </c>
      <c r="D1851" s="331" t="s">
        <v>9069</v>
      </c>
      <c r="E1851" s="331" t="s">
        <v>9070</v>
      </c>
      <c r="F1851" s="331" t="s">
        <v>9071</v>
      </c>
      <c r="G1851" s="331" t="s">
        <v>19</v>
      </c>
      <c r="H1851" s="331" t="s">
        <v>1399</v>
      </c>
      <c r="I1851" s="359" t="s">
        <v>9072</v>
      </c>
      <c r="J1851" s="362" t="s">
        <v>207</v>
      </c>
      <c r="K1851" s="357" t="s">
        <v>212</v>
      </c>
      <c r="L1851" s="361" t="s">
        <v>220</v>
      </c>
      <c r="M1851" s="357" t="s">
        <v>228</v>
      </c>
      <c r="N1851" s="357" t="s">
        <v>9073</v>
      </c>
    </row>
    <row r="1852" spans="1:14">
      <c r="A1852" s="372">
        <v>11850</v>
      </c>
      <c r="B1852" s="336" t="s">
        <v>9074</v>
      </c>
      <c r="C1852" s="336" t="s">
        <v>9075</v>
      </c>
      <c r="D1852" s="331" t="s">
        <v>230</v>
      </c>
      <c r="E1852" s="331" t="s">
        <v>9076</v>
      </c>
      <c r="F1852" s="331" t="s">
        <v>9077</v>
      </c>
      <c r="G1852" s="331" t="s">
        <v>18</v>
      </c>
      <c r="H1852" s="331" t="s">
        <v>1116</v>
      </c>
      <c r="I1852" s="359" t="s">
        <v>9078</v>
      </c>
      <c r="J1852" s="362" t="s">
        <v>207</v>
      </c>
      <c r="K1852" s="357" t="s">
        <v>212</v>
      </c>
      <c r="L1852" s="361" t="s">
        <v>220</v>
      </c>
      <c r="M1852" s="357" t="s">
        <v>230</v>
      </c>
      <c r="N1852" s="357" t="s">
        <v>9076</v>
      </c>
    </row>
    <row r="1853" spans="1:14">
      <c r="A1853" s="372">
        <v>11851</v>
      </c>
      <c r="B1853" s="336" t="s">
        <v>9079</v>
      </c>
      <c r="C1853" s="336" t="s">
        <v>9080</v>
      </c>
      <c r="D1853" s="331" t="s">
        <v>230</v>
      </c>
      <c r="E1853" s="331" t="s">
        <v>9081</v>
      </c>
      <c r="F1853" s="331" t="s">
        <v>9082</v>
      </c>
      <c r="G1853" s="331" t="s">
        <v>141</v>
      </c>
      <c r="H1853" s="331" t="s">
        <v>9083</v>
      </c>
      <c r="I1853" s="359" t="s">
        <v>9084</v>
      </c>
      <c r="J1853" s="362" t="s">
        <v>207</v>
      </c>
      <c r="K1853" s="357" t="s">
        <v>212</v>
      </c>
      <c r="L1853" s="361" t="s">
        <v>220</v>
      </c>
      <c r="M1853" s="357" t="s">
        <v>231</v>
      </c>
      <c r="N1853" s="357" t="s">
        <v>9081</v>
      </c>
    </row>
    <row r="1854" spans="1:14">
      <c r="A1854" s="372">
        <v>11852</v>
      </c>
      <c r="B1854" s="336" t="s">
        <v>8068</v>
      </c>
      <c r="C1854" s="336" t="s">
        <v>8069</v>
      </c>
      <c r="D1854" s="331" t="s">
        <v>8070</v>
      </c>
      <c r="E1854" s="331" t="s">
        <v>8071</v>
      </c>
      <c r="F1854" s="331" t="s">
        <v>9085</v>
      </c>
      <c r="G1854" s="331" t="s">
        <v>18</v>
      </c>
      <c r="H1854" s="331" t="s">
        <v>1117</v>
      </c>
      <c r="I1854" s="359" t="s">
        <v>9086</v>
      </c>
      <c r="J1854" s="362" t="s">
        <v>207</v>
      </c>
      <c r="K1854" s="357" t="s">
        <v>212</v>
      </c>
      <c r="L1854" s="361" t="s">
        <v>220</v>
      </c>
      <c r="M1854" s="357" t="s">
        <v>222</v>
      </c>
      <c r="N1854" s="357" t="s">
        <v>9087</v>
      </c>
    </row>
    <row r="1855" spans="1:14">
      <c r="A1855" s="372">
        <v>11853</v>
      </c>
      <c r="B1855" s="336" t="s">
        <v>9088</v>
      </c>
      <c r="C1855" s="336" t="s">
        <v>9089</v>
      </c>
      <c r="D1855" s="331" t="s">
        <v>250</v>
      </c>
      <c r="E1855" s="331" t="s">
        <v>9090</v>
      </c>
      <c r="F1855" s="331" t="s">
        <v>9091</v>
      </c>
      <c r="G1855" s="331" t="s">
        <v>141</v>
      </c>
      <c r="H1855" s="331" t="s">
        <v>751</v>
      </c>
      <c r="I1855" s="359" t="s">
        <v>9092</v>
      </c>
      <c r="J1855" s="362" t="s">
        <v>207</v>
      </c>
      <c r="K1855" s="357" t="s">
        <v>212</v>
      </c>
      <c r="L1855" s="361" t="s">
        <v>220</v>
      </c>
      <c r="M1855" s="357" t="s">
        <v>250</v>
      </c>
      <c r="N1855" s="357" t="s">
        <v>9093</v>
      </c>
    </row>
    <row r="1856" spans="1:14">
      <c r="A1856" s="372">
        <v>11854</v>
      </c>
      <c r="B1856" s="336" t="s">
        <v>9094</v>
      </c>
      <c r="C1856" s="336" t="s">
        <v>9095</v>
      </c>
      <c r="D1856" s="331" t="s">
        <v>250</v>
      </c>
      <c r="E1856" s="331" t="s">
        <v>9096</v>
      </c>
      <c r="F1856" s="331" t="s">
        <v>9097</v>
      </c>
      <c r="G1856" s="331" t="s">
        <v>48</v>
      </c>
      <c r="H1856" s="331" t="s">
        <v>9098</v>
      </c>
      <c r="I1856" s="359" t="s">
        <v>9099</v>
      </c>
      <c r="J1856" s="362">
        <v>20</v>
      </c>
      <c r="K1856" s="357" t="s">
        <v>212</v>
      </c>
      <c r="L1856" s="361" t="s">
        <v>220</v>
      </c>
      <c r="M1856" s="357" t="s">
        <v>250</v>
      </c>
      <c r="N1856" s="357" t="s">
        <v>9096</v>
      </c>
    </row>
    <row r="1857" spans="1:14">
      <c r="A1857" s="372">
        <v>11855</v>
      </c>
      <c r="B1857" s="336" t="s">
        <v>9094</v>
      </c>
      <c r="C1857" s="336" t="s">
        <v>9095</v>
      </c>
      <c r="D1857" s="331" t="s">
        <v>250</v>
      </c>
      <c r="E1857" s="331" t="s">
        <v>9096</v>
      </c>
      <c r="F1857" s="331" t="s">
        <v>9097</v>
      </c>
      <c r="G1857" s="331" t="s">
        <v>24</v>
      </c>
      <c r="H1857" s="331" t="s">
        <v>1925</v>
      </c>
      <c r="I1857" s="359" t="s">
        <v>9100</v>
      </c>
      <c r="J1857" s="362" t="s">
        <v>207</v>
      </c>
      <c r="K1857" s="357" t="s">
        <v>212</v>
      </c>
      <c r="L1857" s="361" t="s">
        <v>220</v>
      </c>
      <c r="M1857" s="357" t="s">
        <v>250</v>
      </c>
      <c r="N1857" s="357" t="s">
        <v>9096</v>
      </c>
    </row>
    <row r="1858" spans="1:14">
      <c r="A1858" s="372">
        <v>11856</v>
      </c>
      <c r="B1858" s="336" t="s">
        <v>9094</v>
      </c>
      <c r="C1858" s="336" t="s">
        <v>9095</v>
      </c>
      <c r="D1858" s="331" t="s">
        <v>250</v>
      </c>
      <c r="E1858" s="331" t="s">
        <v>9096</v>
      </c>
      <c r="F1858" s="331" t="s">
        <v>9097</v>
      </c>
      <c r="G1858" s="331" t="s">
        <v>28</v>
      </c>
      <c r="H1858" s="331" t="s">
        <v>9098</v>
      </c>
      <c r="I1858" s="359" t="s">
        <v>9099</v>
      </c>
      <c r="J1858" s="362">
        <v>80</v>
      </c>
      <c r="K1858" s="357" t="s">
        <v>212</v>
      </c>
      <c r="L1858" s="361" t="s">
        <v>220</v>
      </c>
      <c r="M1858" s="357" t="s">
        <v>250</v>
      </c>
      <c r="N1858" s="357" t="s">
        <v>9096</v>
      </c>
    </row>
    <row r="1859" spans="1:14">
      <c r="A1859" s="372">
        <v>11857</v>
      </c>
      <c r="B1859" s="336" t="s">
        <v>9101</v>
      </c>
      <c r="C1859" s="336" t="s">
        <v>9102</v>
      </c>
      <c r="D1859" s="331" t="s">
        <v>587</v>
      </c>
      <c r="E1859" s="331" t="s">
        <v>9103</v>
      </c>
      <c r="F1859" s="331" t="s">
        <v>9104</v>
      </c>
      <c r="G1859" s="331" t="s">
        <v>137</v>
      </c>
      <c r="H1859" s="331" t="s">
        <v>9105</v>
      </c>
      <c r="I1859" s="359" t="s">
        <v>9106</v>
      </c>
      <c r="J1859" s="362" t="s">
        <v>207</v>
      </c>
      <c r="K1859" s="357" t="s">
        <v>212</v>
      </c>
      <c r="L1859" s="361" t="s">
        <v>220</v>
      </c>
      <c r="M1859" s="357" t="s">
        <v>587</v>
      </c>
      <c r="N1859" s="357" t="s">
        <v>9103</v>
      </c>
    </row>
    <row r="1860" spans="1:14">
      <c r="A1860" s="372">
        <v>11858</v>
      </c>
      <c r="B1860" s="336" t="s">
        <v>8827</v>
      </c>
      <c r="C1860" s="336" t="s">
        <v>8828</v>
      </c>
      <c r="D1860" s="331" t="s">
        <v>224</v>
      </c>
      <c r="E1860" s="331" t="s">
        <v>8829</v>
      </c>
      <c r="F1860" s="331" t="s">
        <v>9107</v>
      </c>
      <c r="G1860" s="331" t="s">
        <v>48</v>
      </c>
      <c r="H1860" s="331" t="s">
        <v>9108</v>
      </c>
      <c r="I1860" s="359" t="s">
        <v>9109</v>
      </c>
      <c r="J1860" s="362">
        <v>2</v>
      </c>
      <c r="K1860" s="357" t="s">
        <v>212</v>
      </c>
      <c r="L1860" s="361" t="s">
        <v>220</v>
      </c>
      <c r="M1860" s="357" t="s">
        <v>587</v>
      </c>
      <c r="N1860" s="357" t="s">
        <v>9110</v>
      </c>
    </row>
    <row r="1861" spans="1:14">
      <c r="A1861" s="372">
        <v>11859</v>
      </c>
      <c r="B1861" s="336" t="s">
        <v>9111</v>
      </c>
      <c r="C1861" s="336" t="s">
        <v>9112</v>
      </c>
      <c r="D1861" s="331" t="s">
        <v>234</v>
      </c>
      <c r="E1861" s="331" t="s">
        <v>9113</v>
      </c>
      <c r="F1861" s="331" t="s">
        <v>9114</v>
      </c>
      <c r="G1861" s="331" t="s">
        <v>141</v>
      </c>
      <c r="H1861" s="331" t="s">
        <v>752</v>
      </c>
      <c r="I1861" s="359" t="s">
        <v>9115</v>
      </c>
      <c r="J1861" s="362" t="s">
        <v>207</v>
      </c>
      <c r="K1861" s="357" t="s">
        <v>212</v>
      </c>
      <c r="L1861" s="361" t="s">
        <v>220</v>
      </c>
      <c r="M1861" s="357" t="s">
        <v>234</v>
      </c>
      <c r="N1861" s="357" t="s">
        <v>9113</v>
      </c>
    </row>
    <row r="1862" spans="1:14">
      <c r="A1862" s="372">
        <v>11860</v>
      </c>
      <c r="B1862" s="336" t="s">
        <v>9116</v>
      </c>
      <c r="C1862" s="336" t="s">
        <v>9117</v>
      </c>
      <c r="D1862" s="331" t="s">
        <v>222</v>
      </c>
      <c r="E1862" s="331" t="s">
        <v>9118</v>
      </c>
      <c r="F1862" s="331" t="s">
        <v>9119</v>
      </c>
      <c r="G1862" s="331" t="s">
        <v>18</v>
      </c>
      <c r="H1862" s="331" t="s">
        <v>1118</v>
      </c>
      <c r="I1862" s="359" t="s">
        <v>9120</v>
      </c>
      <c r="J1862" s="362" t="s">
        <v>207</v>
      </c>
      <c r="K1862" s="357" t="s">
        <v>212</v>
      </c>
      <c r="L1862" s="361" t="s">
        <v>220</v>
      </c>
      <c r="M1862" s="357" t="s">
        <v>222</v>
      </c>
      <c r="N1862" s="357" t="s">
        <v>9121</v>
      </c>
    </row>
    <row r="1863" spans="1:14">
      <c r="A1863" s="372">
        <v>11861</v>
      </c>
      <c r="B1863" s="336" t="s">
        <v>9122</v>
      </c>
      <c r="C1863" s="336" t="s">
        <v>9123</v>
      </c>
      <c r="D1863" s="331" t="s">
        <v>231</v>
      </c>
      <c r="E1863" s="331" t="s">
        <v>2600</v>
      </c>
      <c r="F1863" s="331" t="s">
        <v>9124</v>
      </c>
      <c r="G1863" s="331" t="s">
        <v>18</v>
      </c>
      <c r="H1863" s="331" t="s">
        <v>1119</v>
      </c>
      <c r="I1863" s="359" t="s">
        <v>9125</v>
      </c>
      <c r="J1863" s="362" t="s">
        <v>207</v>
      </c>
      <c r="K1863" s="357" t="s">
        <v>212</v>
      </c>
      <c r="L1863" s="361" t="s">
        <v>220</v>
      </c>
      <c r="M1863" s="357" t="s">
        <v>727</v>
      </c>
      <c r="N1863" s="357" t="s">
        <v>2603</v>
      </c>
    </row>
    <row r="1864" spans="1:14">
      <c r="A1864" s="372">
        <v>11862</v>
      </c>
      <c r="B1864" s="336" t="s">
        <v>9122</v>
      </c>
      <c r="C1864" s="336" t="s">
        <v>9123</v>
      </c>
      <c r="D1864" s="331" t="s">
        <v>231</v>
      </c>
      <c r="E1864" s="331" t="s">
        <v>2600</v>
      </c>
      <c r="F1864" s="331" t="s">
        <v>9124</v>
      </c>
      <c r="G1864" s="331" t="s">
        <v>24</v>
      </c>
      <c r="H1864" s="331" t="s">
        <v>1926</v>
      </c>
      <c r="I1864" s="359" t="s">
        <v>9126</v>
      </c>
      <c r="J1864" s="362" t="s">
        <v>207</v>
      </c>
      <c r="K1864" s="357" t="s">
        <v>212</v>
      </c>
      <c r="L1864" s="361" t="s">
        <v>220</v>
      </c>
      <c r="M1864" s="357" t="s">
        <v>727</v>
      </c>
      <c r="N1864" s="357" t="s">
        <v>2603</v>
      </c>
    </row>
    <row r="1865" spans="1:14">
      <c r="A1865" s="372">
        <v>11863</v>
      </c>
      <c r="B1865" s="336" t="s">
        <v>8863</v>
      </c>
      <c r="C1865" s="336" t="s">
        <v>9127</v>
      </c>
      <c r="D1865" s="331" t="s">
        <v>231</v>
      </c>
      <c r="E1865" s="331" t="s">
        <v>8865</v>
      </c>
      <c r="F1865" s="331" t="s">
        <v>9128</v>
      </c>
      <c r="G1865" s="331" t="s">
        <v>24</v>
      </c>
      <c r="H1865" s="331" t="s">
        <v>1927</v>
      </c>
      <c r="I1865" s="359" t="s">
        <v>9129</v>
      </c>
      <c r="J1865" s="362" t="s">
        <v>207</v>
      </c>
      <c r="K1865" s="357" t="s">
        <v>212</v>
      </c>
      <c r="L1865" s="361" t="s">
        <v>220</v>
      </c>
      <c r="M1865" s="357" t="s">
        <v>234</v>
      </c>
      <c r="N1865" s="357" t="s">
        <v>9130</v>
      </c>
    </row>
    <row r="1866" spans="1:14">
      <c r="A1866" s="372">
        <v>11864</v>
      </c>
      <c r="B1866" s="336" t="s">
        <v>8840</v>
      </c>
      <c r="C1866" s="336" t="s">
        <v>8841</v>
      </c>
      <c r="D1866" s="331" t="s">
        <v>233</v>
      </c>
      <c r="E1866" s="331" t="s">
        <v>8842</v>
      </c>
      <c r="F1866" s="331" t="s">
        <v>9131</v>
      </c>
      <c r="G1866" s="331" t="s">
        <v>24</v>
      </c>
      <c r="H1866" s="331" t="s">
        <v>1928</v>
      </c>
      <c r="I1866" s="359" t="s">
        <v>9132</v>
      </c>
      <c r="J1866" s="362" t="s">
        <v>207</v>
      </c>
      <c r="K1866" s="357" t="s">
        <v>212</v>
      </c>
      <c r="L1866" s="361" t="s">
        <v>220</v>
      </c>
      <c r="M1866" s="357" t="s">
        <v>233</v>
      </c>
      <c r="N1866" s="357" t="s">
        <v>8842</v>
      </c>
    </row>
    <row r="1867" spans="1:14">
      <c r="A1867" s="372">
        <v>11865</v>
      </c>
      <c r="B1867" s="336" t="s">
        <v>7731</v>
      </c>
      <c r="C1867" s="336" t="s">
        <v>7732</v>
      </c>
      <c r="D1867" s="331" t="s">
        <v>230</v>
      </c>
      <c r="E1867" s="331" t="s">
        <v>2614</v>
      </c>
      <c r="F1867" s="331" t="s">
        <v>9133</v>
      </c>
      <c r="G1867" s="331" t="s">
        <v>137</v>
      </c>
      <c r="H1867" s="331" t="s">
        <v>753</v>
      </c>
      <c r="I1867" s="359" t="s">
        <v>9134</v>
      </c>
      <c r="J1867" s="362" t="s">
        <v>207</v>
      </c>
      <c r="K1867" s="357" t="s">
        <v>212</v>
      </c>
      <c r="L1867" s="361" t="s">
        <v>220</v>
      </c>
      <c r="M1867" s="357" t="s">
        <v>754</v>
      </c>
      <c r="N1867" s="357" t="s">
        <v>9135</v>
      </c>
    </row>
    <row r="1868" spans="1:14">
      <c r="A1868" s="372">
        <v>11866</v>
      </c>
      <c r="B1868" s="336" t="s">
        <v>7731</v>
      </c>
      <c r="C1868" s="336" t="s">
        <v>7732</v>
      </c>
      <c r="D1868" s="331" t="s">
        <v>230</v>
      </c>
      <c r="E1868" s="331" t="s">
        <v>2614</v>
      </c>
      <c r="F1868" s="331" t="s">
        <v>9133</v>
      </c>
      <c r="G1868" s="331" t="s">
        <v>48</v>
      </c>
      <c r="H1868" s="331" t="s">
        <v>9136</v>
      </c>
      <c r="I1868" s="359" t="s">
        <v>9137</v>
      </c>
      <c r="J1868" s="362">
        <v>10</v>
      </c>
      <c r="K1868" s="357" t="s">
        <v>212</v>
      </c>
      <c r="L1868" s="361" t="s">
        <v>220</v>
      </c>
      <c r="M1868" s="357" t="s">
        <v>754</v>
      </c>
      <c r="N1868" s="357" t="s">
        <v>9135</v>
      </c>
    </row>
    <row r="1869" spans="1:14">
      <c r="A1869" s="372">
        <v>11867</v>
      </c>
      <c r="B1869" s="336" t="s">
        <v>7731</v>
      </c>
      <c r="C1869" s="336" t="s">
        <v>7732</v>
      </c>
      <c r="D1869" s="331" t="s">
        <v>230</v>
      </c>
      <c r="E1869" s="331" t="s">
        <v>2614</v>
      </c>
      <c r="F1869" s="331" t="s">
        <v>9133</v>
      </c>
      <c r="G1869" s="331" t="s">
        <v>28</v>
      </c>
      <c r="H1869" s="331" t="s">
        <v>9138</v>
      </c>
      <c r="I1869" s="359" t="s">
        <v>9139</v>
      </c>
      <c r="J1869" s="362">
        <v>60</v>
      </c>
      <c r="K1869" s="357" t="s">
        <v>212</v>
      </c>
      <c r="L1869" s="361" t="s">
        <v>220</v>
      </c>
      <c r="M1869" s="357" t="s">
        <v>754</v>
      </c>
      <c r="N1869" s="357" t="s">
        <v>9135</v>
      </c>
    </row>
    <row r="1870" spans="1:14">
      <c r="A1870" s="372">
        <v>11868</v>
      </c>
      <c r="B1870" s="336" t="s">
        <v>7731</v>
      </c>
      <c r="C1870" s="336" t="s">
        <v>7732</v>
      </c>
      <c r="D1870" s="331" t="s">
        <v>230</v>
      </c>
      <c r="E1870" s="331" t="s">
        <v>2614</v>
      </c>
      <c r="F1870" s="331" t="s">
        <v>9140</v>
      </c>
      <c r="G1870" s="331" t="s">
        <v>25</v>
      </c>
      <c r="H1870" s="331" t="s">
        <v>9141</v>
      </c>
      <c r="I1870" s="359" t="s">
        <v>9142</v>
      </c>
      <c r="J1870" s="362" t="s">
        <v>207</v>
      </c>
      <c r="K1870" s="357" t="s">
        <v>212</v>
      </c>
      <c r="L1870" s="361" t="s">
        <v>220</v>
      </c>
      <c r="M1870" s="357" t="s">
        <v>230</v>
      </c>
      <c r="N1870" s="357" t="s">
        <v>7979</v>
      </c>
    </row>
    <row r="1871" spans="1:14">
      <c r="A1871" s="372">
        <v>11869</v>
      </c>
      <c r="B1871" s="336" t="s">
        <v>7731</v>
      </c>
      <c r="C1871" s="336" t="s">
        <v>7732</v>
      </c>
      <c r="D1871" s="331" t="s">
        <v>230</v>
      </c>
      <c r="E1871" s="331" t="s">
        <v>2614</v>
      </c>
      <c r="F1871" s="331" t="s">
        <v>9140</v>
      </c>
      <c r="G1871" s="331" t="s">
        <v>24</v>
      </c>
      <c r="H1871" s="331" t="s">
        <v>1929</v>
      </c>
      <c r="I1871" s="359" t="s">
        <v>9143</v>
      </c>
      <c r="J1871" s="362" t="s">
        <v>207</v>
      </c>
      <c r="K1871" s="357" t="s">
        <v>212</v>
      </c>
      <c r="L1871" s="361" t="s">
        <v>220</v>
      </c>
      <c r="M1871" s="357" t="s">
        <v>230</v>
      </c>
      <c r="N1871" s="357" t="s">
        <v>7979</v>
      </c>
    </row>
    <row r="1872" spans="1:14">
      <c r="A1872" s="372">
        <v>11870</v>
      </c>
      <c r="B1872" s="336" t="s">
        <v>8902</v>
      </c>
      <c r="C1872" s="336" t="s">
        <v>8903</v>
      </c>
      <c r="D1872" s="331" t="s">
        <v>231</v>
      </c>
      <c r="E1872" s="331" t="s">
        <v>8904</v>
      </c>
      <c r="F1872" s="331" t="s">
        <v>9144</v>
      </c>
      <c r="G1872" s="331" t="s">
        <v>18</v>
      </c>
      <c r="H1872" s="331" t="s">
        <v>1120</v>
      </c>
      <c r="I1872" s="359" t="s">
        <v>9145</v>
      </c>
      <c r="J1872" s="362" t="s">
        <v>207</v>
      </c>
      <c r="K1872" s="357" t="s">
        <v>212</v>
      </c>
      <c r="L1872" s="361" t="s">
        <v>220</v>
      </c>
      <c r="M1872" s="357" t="s">
        <v>231</v>
      </c>
      <c r="N1872" s="357" t="s">
        <v>9146</v>
      </c>
    </row>
    <row r="1873" spans="1:14">
      <c r="A1873" s="372">
        <v>11871</v>
      </c>
      <c r="B1873" s="336" t="s">
        <v>9147</v>
      </c>
      <c r="C1873" s="336" t="s">
        <v>9148</v>
      </c>
      <c r="D1873" s="331" t="s">
        <v>234</v>
      </c>
      <c r="E1873" s="331" t="s">
        <v>9149</v>
      </c>
      <c r="F1873" s="331" t="s">
        <v>9150</v>
      </c>
      <c r="G1873" s="331" t="s">
        <v>48</v>
      </c>
      <c r="H1873" s="331" t="s">
        <v>9151</v>
      </c>
      <c r="I1873" s="359" t="s">
        <v>9152</v>
      </c>
      <c r="J1873" s="362">
        <v>10</v>
      </c>
      <c r="K1873" s="357" t="s">
        <v>212</v>
      </c>
      <c r="L1873" s="361" t="s">
        <v>220</v>
      </c>
      <c r="M1873" s="357" t="s">
        <v>234</v>
      </c>
      <c r="N1873" s="357" t="s">
        <v>9149</v>
      </c>
    </row>
    <row r="1874" spans="1:14">
      <c r="A1874" s="372">
        <v>11872</v>
      </c>
      <c r="B1874" s="336" t="s">
        <v>9147</v>
      </c>
      <c r="C1874" s="336" t="s">
        <v>9148</v>
      </c>
      <c r="D1874" s="331" t="s">
        <v>234</v>
      </c>
      <c r="E1874" s="331" t="s">
        <v>9149</v>
      </c>
      <c r="F1874" s="331" t="s">
        <v>9150</v>
      </c>
      <c r="G1874" s="331" t="s">
        <v>28</v>
      </c>
      <c r="H1874" s="331" t="s">
        <v>9151</v>
      </c>
      <c r="I1874" s="359" t="s">
        <v>9152</v>
      </c>
      <c r="J1874" s="362">
        <v>90</v>
      </c>
      <c r="K1874" s="357" t="s">
        <v>212</v>
      </c>
      <c r="L1874" s="361" t="s">
        <v>220</v>
      </c>
      <c r="M1874" s="357" t="s">
        <v>234</v>
      </c>
      <c r="N1874" s="357" t="s">
        <v>9149</v>
      </c>
    </row>
    <row r="1875" spans="1:14">
      <c r="A1875" s="372">
        <v>11873</v>
      </c>
      <c r="B1875" s="336" t="s">
        <v>1428</v>
      </c>
      <c r="C1875" s="336" t="s">
        <v>2584</v>
      </c>
      <c r="D1875" s="331" t="s">
        <v>231</v>
      </c>
      <c r="E1875" s="331" t="s">
        <v>7992</v>
      </c>
      <c r="F1875" s="331" t="s">
        <v>9153</v>
      </c>
      <c r="G1875" s="331" t="s">
        <v>139</v>
      </c>
      <c r="H1875" s="331" t="s">
        <v>9154</v>
      </c>
      <c r="I1875" s="359" t="s">
        <v>9155</v>
      </c>
      <c r="J1875" s="362" t="s">
        <v>207</v>
      </c>
      <c r="K1875" s="357" t="s">
        <v>212</v>
      </c>
      <c r="L1875" s="361" t="s">
        <v>220</v>
      </c>
      <c r="M1875" s="357" t="s">
        <v>231</v>
      </c>
      <c r="N1875" s="357" t="s">
        <v>9156</v>
      </c>
    </row>
    <row r="1876" spans="1:14">
      <c r="A1876" s="372">
        <v>11874</v>
      </c>
      <c r="B1876" s="336" t="s">
        <v>9157</v>
      </c>
      <c r="C1876" s="336" t="s">
        <v>9158</v>
      </c>
      <c r="D1876" s="331" t="s">
        <v>481</v>
      </c>
      <c r="E1876" s="331" t="s">
        <v>9159</v>
      </c>
      <c r="F1876" s="331" t="s">
        <v>9160</v>
      </c>
      <c r="G1876" s="331" t="s">
        <v>18</v>
      </c>
      <c r="H1876" s="331" t="s">
        <v>1121</v>
      </c>
      <c r="I1876" s="359" t="s">
        <v>9161</v>
      </c>
      <c r="J1876" s="362" t="s">
        <v>207</v>
      </c>
      <c r="K1876" s="357" t="s">
        <v>212</v>
      </c>
      <c r="L1876" s="361" t="s">
        <v>220</v>
      </c>
      <c r="M1876" s="357" t="s">
        <v>230</v>
      </c>
      <c r="N1876" s="357" t="s">
        <v>9162</v>
      </c>
    </row>
    <row r="1877" spans="1:14">
      <c r="A1877" s="372">
        <v>11875</v>
      </c>
      <c r="B1877" s="336" t="s">
        <v>7971</v>
      </c>
      <c r="C1877" s="336" t="s">
        <v>7972</v>
      </c>
      <c r="D1877" s="331" t="s">
        <v>473</v>
      </c>
      <c r="E1877" s="331" t="s">
        <v>7973</v>
      </c>
      <c r="F1877" s="331" t="s">
        <v>9163</v>
      </c>
      <c r="G1877" s="331" t="s">
        <v>18</v>
      </c>
      <c r="H1877" s="331" t="s">
        <v>1122</v>
      </c>
      <c r="I1877" s="359" t="s">
        <v>9164</v>
      </c>
      <c r="J1877" s="362" t="s">
        <v>207</v>
      </c>
      <c r="K1877" s="357" t="s">
        <v>212</v>
      </c>
      <c r="L1877" s="361" t="s">
        <v>220</v>
      </c>
      <c r="M1877" s="357" t="s">
        <v>233</v>
      </c>
      <c r="N1877" s="357" t="s">
        <v>7976</v>
      </c>
    </row>
    <row r="1878" spans="1:14">
      <c r="A1878" s="372">
        <v>11876</v>
      </c>
      <c r="B1878" s="336" t="s">
        <v>8813</v>
      </c>
      <c r="C1878" s="336" t="s">
        <v>8814</v>
      </c>
      <c r="D1878" s="331" t="s">
        <v>427</v>
      </c>
      <c r="E1878" s="331" t="s">
        <v>8815</v>
      </c>
      <c r="F1878" s="331" t="s">
        <v>9165</v>
      </c>
      <c r="G1878" s="331" t="s">
        <v>24</v>
      </c>
      <c r="H1878" s="331" t="s">
        <v>1930</v>
      </c>
      <c r="I1878" s="359" t="s">
        <v>9166</v>
      </c>
      <c r="J1878" s="362" t="s">
        <v>207</v>
      </c>
      <c r="K1878" s="357" t="s">
        <v>212</v>
      </c>
      <c r="L1878" s="361" t="s">
        <v>220</v>
      </c>
      <c r="M1878" s="357" t="s">
        <v>233</v>
      </c>
      <c r="N1878" s="357" t="s">
        <v>9167</v>
      </c>
    </row>
    <row r="1879" spans="1:14">
      <c r="A1879" s="372">
        <v>11877</v>
      </c>
      <c r="B1879" s="336" t="s">
        <v>3313</v>
      </c>
      <c r="C1879" s="336" t="s">
        <v>3314</v>
      </c>
      <c r="D1879" s="331" t="s">
        <v>449</v>
      </c>
      <c r="E1879" s="331" t="s">
        <v>3315</v>
      </c>
      <c r="F1879" s="331" t="s">
        <v>9168</v>
      </c>
      <c r="G1879" s="331" t="s">
        <v>24</v>
      </c>
      <c r="H1879" s="331" t="s">
        <v>1931</v>
      </c>
      <c r="I1879" s="359" t="s">
        <v>9169</v>
      </c>
      <c r="J1879" s="362" t="s">
        <v>207</v>
      </c>
      <c r="K1879" s="357" t="s">
        <v>212</v>
      </c>
      <c r="L1879" s="361" t="s">
        <v>220</v>
      </c>
      <c r="M1879" s="357" t="s">
        <v>222</v>
      </c>
      <c r="N1879" s="357" t="s">
        <v>9170</v>
      </c>
    </row>
    <row r="1880" spans="1:14">
      <c r="A1880" s="372">
        <v>11878</v>
      </c>
      <c r="B1880" s="336" t="s">
        <v>9171</v>
      </c>
      <c r="C1880" s="336" t="s">
        <v>9172</v>
      </c>
      <c r="D1880" s="331" t="s">
        <v>230</v>
      </c>
      <c r="E1880" s="331" t="s">
        <v>9173</v>
      </c>
      <c r="F1880" s="331" t="s">
        <v>9174</v>
      </c>
      <c r="G1880" s="331" t="s">
        <v>24</v>
      </c>
      <c r="H1880" s="331" t="s">
        <v>1932</v>
      </c>
      <c r="I1880" s="359" t="s">
        <v>9175</v>
      </c>
      <c r="J1880" s="362" t="s">
        <v>207</v>
      </c>
      <c r="K1880" s="357" t="s">
        <v>212</v>
      </c>
      <c r="L1880" s="361" t="s">
        <v>220</v>
      </c>
      <c r="M1880" s="357" t="s">
        <v>481</v>
      </c>
      <c r="N1880" s="357" t="s">
        <v>9176</v>
      </c>
    </row>
    <row r="1881" spans="1:14">
      <c r="A1881" s="372">
        <v>11879</v>
      </c>
      <c r="B1881" s="336" t="s">
        <v>9177</v>
      </c>
      <c r="C1881" s="336" t="s">
        <v>9178</v>
      </c>
      <c r="D1881" s="331" t="s">
        <v>587</v>
      </c>
      <c r="E1881" s="331" t="s">
        <v>9179</v>
      </c>
      <c r="F1881" s="331" t="s">
        <v>9180</v>
      </c>
      <c r="G1881" s="331" t="s">
        <v>18</v>
      </c>
      <c r="H1881" s="331" t="s">
        <v>1123</v>
      </c>
      <c r="I1881" s="359" t="s">
        <v>9181</v>
      </c>
      <c r="J1881" s="362" t="s">
        <v>207</v>
      </c>
      <c r="K1881" s="357" t="s">
        <v>212</v>
      </c>
      <c r="L1881" s="361" t="s">
        <v>220</v>
      </c>
      <c r="M1881" s="357" t="s">
        <v>587</v>
      </c>
      <c r="N1881" s="357" t="s">
        <v>9182</v>
      </c>
    </row>
    <row r="1882" spans="1:14">
      <c r="A1882" s="372">
        <v>11880</v>
      </c>
      <c r="B1882" s="336" t="s">
        <v>9177</v>
      </c>
      <c r="C1882" s="336" t="s">
        <v>9178</v>
      </c>
      <c r="D1882" s="331" t="s">
        <v>587</v>
      </c>
      <c r="E1882" s="331" t="s">
        <v>9179</v>
      </c>
      <c r="F1882" s="331" t="s">
        <v>9180</v>
      </c>
      <c r="G1882" s="331" t="s">
        <v>24</v>
      </c>
      <c r="H1882" s="331" t="s">
        <v>1933</v>
      </c>
      <c r="I1882" s="359" t="s">
        <v>9183</v>
      </c>
      <c r="J1882" s="362" t="s">
        <v>207</v>
      </c>
      <c r="K1882" s="357" t="s">
        <v>212</v>
      </c>
      <c r="L1882" s="361" t="s">
        <v>220</v>
      </c>
      <c r="M1882" s="357" t="s">
        <v>587</v>
      </c>
      <c r="N1882" s="357" t="s">
        <v>9182</v>
      </c>
    </row>
    <row r="1883" spans="1:14">
      <c r="A1883" s="372">
        <v>11881</v>
      </c>
      <c r="B1883" s="336" t="s">
        <v>9184</v>
      </c>
      <c r="C1883" s="336" t="s">
        <v>9185</v>
      </c>
      <c r="D1883" s="331" t="s">
        <v>9186</v>
      </c>
      <c r="E1883" s="331" t="s">
        <v>9187</v>
      </c>
      <c r="F1883" s="331" t="s">
        <v>9188</v>
      </c>
      <c r="G1883" s="331" t="s">
        <v>18</v>
      </c>
      <c r="H1883" s="331" t="s">
        <v>1124</v>
      </c>
      <c r="I1883" s="359" t="s">
        <v>9189</v>
      </c>
      <c r="J1883" s="362" t="s">
        <v>207</v>
      </c>
      <c r="K1883" s="357" t="s">
        <v>212</v>
      </c>
      <c r="L1883" s="361" t="s">
        <v>220</v>
      </c>
      <c r="M1883" s="357" t="s">
        <v>230</v>
      </c>
      <c r="N1883" s="357" t="s">
        <v>9190</v>
      </c>
    </row>
    <row r="1884" spans="1:14">
      <c r="A1884" s="372">
        <v>11882</v>
      </c>
      <c r="B1884" s="336" t="s">
        <v>9191</v>
      </c>
      <c r="C1884" s="336" t="s">
        <v>9192</v>
      </c>
      <c r="D1884" s="331" t="s">
        <v>228</v>
      </c>
      <c r="E1884" s="331" t="s">
        <v>9193</v>
      </c>
      <c r="F1884" s="331" t="s">
        <v>9194</v>
      </c>
      <c r="G1884" s="331" t="s">
        <v>18</v>
      </c>
      <c r="H1884" s="331" t="s">
        <v>1125</v>
      </c>
      <c r="I1884" s="359" t="s">
        <v>9195</v>
      </c>
      <c r="J1884" s="362" t="s">
        <v>207</v>
      </c>
      <c r="K1884" s="357" t="s">
        <v>212</v>
      </c>
      <c r="L1884" s="361" t="s">
        <v>220</v>
      </c>
      <c r="M1884" s="357" t="s">
        <v>228</v>
      </c>
      <c r="N1884" s="357" t="s">
        <v>9196</v>
      </c>
    </row>
    <row r="1885" spans="1:14">
      <c r="A1885" s="372">
        <v>11883</v>
      </c>
      <c r="B1885" s="336" t="s">
        <v>9197</v>
      </c>
      <c r="C1885" s="336" t="s">
        <v>9198</v>
      </c>
      <c r="D1885" s="331" t="s">
        <v>234</v>
      </c>
      <c r="E1885" s="331" t="s">
        <v>9199</v>
      </c>
      <c r="F1885" s="331" t="s">
        <v>9200</v>
      </c>
      <c r="G1885" s="331" t="s">
        <v>18</v>
      </c>
      <c r="H1885" s="331" t="s">
        <v>1126</v>
      </c>
      <c r="I1885" s="359" t="s">
        <v>9201</v>
      </c>
      <c r="J1885" s="362" t="s">
        <v>207</v>
      </c>
      <c r="K1885" s="357" t="s">
        <v>212</v>
      </c>
      <c r="L1885" s="361" t="s">
        <v>220</v>
      </c>
      <c r="M1885" s="357" t="s">
        <v>230</v>
      </c>
      <c r="N1885" s="357" t="s">
        <v>9202</v>
      </c>
    </row>
    <row r="1886" spans="1:14">
      <c r="A1886" s="372">
        <v>11884</v>
      </c>
      <c r="B1886" s="336" t="s">
        <v>9203</v>
      </c>
      <c r="C1886" s="336" t="s">
        <v>9204</v>
      </c>
      <c r="D1886" s="331" t="s">
        <v>9205</v>
      </c>
      <c r="E1886" s="331" t="s">
        <v>9206</v>
      </c>
      <c r="F1886" s="331" t="s">
        <v>9207</v>
      </c>
      <c r="G1886" s="331" t="s">
        <v>18</v>
      </c>
      <c r="H1886" s="331" t="s">
        <v>1127</v>
      </c>
      <c r="I1886" s="359" t="s">
        <v>9208</v>
      </c>
      <c r="J1886" s="362" t="s">
        <v>207</v>
      </c>
      <c r="K1886" s="357" t="s">
        <v>212</v>
      </c>
      <c r="L1886" s="361" t="s">
        <v>220</v>
      </c>
      <c r="M1886" s="357" t="s">
        <v>727</v>
      </c>
      <c r="N1886" s="357" t="s">
        <v>9209</v>
      </c>
    </row>
    <row r="1887" spans="1:14">
      <c r="A1887" s="372">
        <v>11885</v>
      </c>
      <c r="B1887" s="336" t="s">
        <v>8026</v>
      </c>
      <c r="C1887" s="336" t="s">
        <v>8027</v>
      </c>
      <c r="D1887" s="331" t="s">
        <v>8129</v>
      </c>
      <c r="E1887" s="331" t="s">
        <v>9210</v>
      </c>
      <c r="F1887" s="331" t="s">
        <v>9211</v>
      </c>
      <c r="G1887" s="331" t="s">
        <v>18</v>
      </c>
      <c r="H1887" s="331" t="s">
        <v>1128</v>
      </c>
      <c r="I1887" s="359" t="s">
        <v>9212</v>
      </c>
      <c r="J1887" s="362" t="s">
        <v>207</v>
      </c>
      <c r="K1887" s="357" t="s">
        <v>212</v>
      </c>
      <c r="L1887" s="361" t="s">
        <v>220</v>
      </c>
      <c r="M1887" s="357" t="s">
        <v>231</v>
      </c>
      <c r="N1887" s="357" t="s">
        <v>8032</v>
      </c>
    </row>
    <row r="1888" spans="1:14">
      <c r="A1888" s="372">
        <v>11886</v>
      </c>
      <c r="B1888" s="336" t="s">
        <v>8026</v>
      </c>
      <c r="C1888" s="336" t="s">
        <v>8027</v>
      </c>
      <c r="D1888" s="331" t="s">
        <v>8129</v>
      </c>
      <c r="E1888" s="331" t="s">
        <v>9210</v>
      </c>
      <c r="F1888" s="331" t="s">
        <v>9211</v>
      </c>
      <c r="G1888" s="331" t="s">
        <v>24</v>
      </c>
      <c r="H1888" s="331" t="s">
        <v>1934</v>
      </c>
      <c r="I1888" s="359" t="s">
        <v>9213</v>
      </c>
      <c r="J1888" s="362" t="s">
        <v>207</v>
      </c>
      <c r="K1888" s="357" t="s">
        <v>212</v>
      </c>
      <c r="L1888" s="361" t="s">
        <v>220</v>
      </c>
      <c r="M1888" s="357" t="s">
        <v>231</v>
      </c>
      <c r="N1888" s="357" t="s">
        <v>8032</v>
      </c>
    </row>
    <row r="1889" spans="1:14">
      <c r="A1889" s="372">
        <v>11887</v>
      </c>
      <c r="B1889" s="336" t="s">
        <v>9214</v>
      </c>
      <c r="C1889" s="336" t="s">
        <v>9215</v>
      </c>
      <c r="D1889" s="331" t="s">
        <v>9216</v>
      </c>
      <c r="E1889" s="331" t="s">
        <v>9217</v>
      </c>
      <c r="F1889" s="331" t="s">
        <v>9218</v>
      </c>
      <c r="G1889" s="331" t="s">
        <v>24</v>
      </c>
      <c r="H1889" s="331" t="s">
        <v>1935</v>
      </c>
      <c r="I1889" s="359" t="s">
        <v>9219</v>
      </c>
      <c r="J1889" s="362" t="s">
        <v>207</v>
      </c>
      <c r="K1889" s="357" t="s">
        <v>212</v>
      </c>
      <c r="L1889" s="361" t="s">
        <v>220</v>
      </c>
      <c r="M1889" s="357" t="s">
        <v>233</v>
      </c>
      <c r="N1889" s="357" t="s">
        <v>9220</v>
      </c>
    </row>
    <row r="1890" spans="1:14">
      <c r="A1890" s="372">
        <v>11888</v>
      </c>
      <c r="B1890" s="336" t="s">
        <v>9221</v>
      </c>
      <c r="C1890" s="336" t="s">
        <v>9222</v>
      </c>
      <c r="D1890" s="331" t="s">
        <v>597</v>
      </c>
      <c r="E1890" s="331" t="s">
        <v>9223</v>
      </c>
      <c r="F1890" s="331" t="s">
        <v>9224</v>
      </c>
      <c r="G1890" s="331" t="s">
        <v>24</v>
      </c>
      <c r="H1890" s="331" t="s">
        <v>1936</v>
      </c>
      <c r="I1890" s="359" t="s">
        <v>9225</v>
      </c>
      <c r="J1890" s="362" t="s">
        <v>207</v>
      </c>
      <c r="K1890" s="357" t="s">
        <v>212</v>
      </c>
      <c r="L1890" s="361" t="s">
        <v>220</v>
      </c>
      <c r="M1890" s="357" t="s">
        <v>597</v>
      </c>
      <c r="N1890" s="357" t="s">
        <v>9226</v>
      </c>
    </row>
    <row r="1891" spans="1:14">
      <c r="A1891" s="372">
        <v>11889</v>
      </c>
      <c r="B1891" s="336" t="s">
        <v>8340</v>
      </c>
      <c r="C1891" s="336" t="s">
        <v>8341</v>
      </c>
      <c r="D1891" s="331" t="s">
        <v>482</v>
      </c>
      <c r="E1891" s="331" t="s">
        <v>8342</v>
      </c>
      <c r="F1891" s="331" t="s">
        <v>9227</v>
      </c>
      <c r="G1891" s="331" t="s">
        <v>18</v>
      </c>
      <c r="H1891" s="331" t="s">
        <v>1129</v>
      </c>
      <c r="I1891" s="359" t="s">
        <v>9228</v>
      </c>
      <c r="J1891" s="362" t="s">
        <v>207</v>
      </c>
      <c r="K1891" s="357" t="s">
        <v>212</v>
      </c>
      <c r="L1891" s="361" t="s">
        <v>220</v>
      </c>
      <c r="M1891" s="357" t="s">
        <v>228</v>
      </c>
      <c r="N1891" s="357" t="s">
        <v>9229</v>
      </c>
    </row>
    <row r="1892" spans="1:14">
      <c r="A1892" s="372">
        <v>11890</v>
      </c>
      <c r="B1892" s="336" t="s">
        <v>9230</v>
      </c>
      <c r="C1892" s="336" t="s">
        <v>9231</v>
      </c>
      <c r="D1892" s="331" t="s">
        <v>9232</v>
      </c>
      <c r="E1892" s="331" t="s">
        <v>9233</v>
      </c>
      <c r="F1892" s="331" t="s">
        <v>9234</v>
      </c>
      <c r="G1892" s="331" t="s">
        <v>18</v>
      </c>
      <c r="H1892" s="331" t="s">
        <v>1130</v>
      </c>
      <c r="I1892" s="359" t="s">
        <v>9235</v>
      </c>
      <c r="J1892" s="362" t="s">
        <v>207</v>
      </c>
      <c r="K1892" s="357" t="s">
        <v>212</v>
      </c>
      <c r="L1892" s="361" t="s">
        <v>220</v>
      </c>
      <c r="M1892" s="357" t="s">
        <v>228</v>
      </c>
      <c r="N1892" s="357" t="s">
        <v>9236</v>
      </c>
    </row>
    <row r="1893" spans="1:14">
      <c r="A1893" s="372">
        <v>11891</v>
      </c>
      <c r="B1893" s="336" t="s">
        <v>9237</v>
      </c>
      <c r="C1893" s="336" t="s">
        <v>9238</v>
      </c>
      <c r="D1893" s="331" t="s">
        <v>228</v>
      </c>
      <c r="E1893" s="331" t="s">
        <v>9239</v>
      </c>
      <c r="F1893" s="331" t="s">
        <v>9240</v>
      </c>
      <c r="G1893" s="331" t="s">
        <v>18</v>
      </c>
      <c r="H1893" s="331" t="s">
        <v>1131</v>
      </c>
      <c r="I1893" s="359" t="s">
        <v>9241</v>
      </c>
      <c r="J1893" s="362" t="s">
        <v>207</v>
      </c>
      <c r="K1893" s="357" t="s">
        <v>212</v>
      </c>
      <c r="L1893" s="361" t="s">
        <v>220</v>
      </c>
      <c r="M1893" s="357" t="s">
        <v>587</v>
      </c>
      <c r="N1893" s="357" t="s">
        <v>9242</v>
      </c>
    </row>
    <row r="1894" spans="1:14">
      <c r="A1894" s="372">
        <v>11892</v>
      </c>
      <c r="B1894" s="336" t="s">
        <v>8060</v>
      </c>
      <c r="C1894" s="336" t="s">
        <v>8061</v>
      </c>
      <c r="D1894" s="331" t="s">
        <v>231</v>
      </c>
      <c r="E1894" s="331" t="s">
        <v>8062</v>
      </c>
      <c r="F1894" s="331" t="s">
        <v>9243</v>
      </c>
      <c r="G1894" s="331" t="s">
        <v>18</v>
      </c>
      <c r="H1894" s="331" t="s">
        <v>1132</v>
      </c>
      <c r="I1894" s="359" t="s">
        <v>9244</v>
      </c>
      <c r="J1894" s="362" t="s">
        <v>207</v>
      </c>
      <c r="K1894" s="357" t="s">
        <v>212</v>
      </c>
      <c r="L1894" s="361" t="s">
        <v>220</v>
      </c>
      <c r="M1894" s="357" t="s">
        <v>231</v>
      </c>
      <c r="N1894" s="357" t="s">
        <v>8062</v>
      </c>
    </row>
    <row r="1895" spans="1:14">
      <c r="A1895" s="372">
        <v>11893</v>
      </c>
      <c r="B1895" s="336" t="s">
        <v>9245</v>
      </c>
      <c r="C1895" s="336" t="s">
        <v>9246</v>
      </c>
      <c r="D1895" s="331" t="s">
        <v>9247</v>
      </c>
      <c r="E1895" s="331" t="s">
        <v>9248</v>
      </c>
      <c r="F1895" s="331" t="s">
        <v>9249</v>
      </c>
      <c r="G1895" s="331" t="s">
        <v>18</v>
      </c>
      <c r="H1895" s="331" t="s">
        <v>1133</v>
      </c>
      <c r="I1895" s="359" t="s">
        <v>9250</v>
      </c>
      <c r="J1895" s="362" t="s">
        <v>207</v>
      </c>
      <c r="K1895" s="357" t="s">
        <v>212</v>
      </c>
      <c r="L1895" s="361" t="s">
        <v>220</v>
      </c>
      <c r="M1895" s="357" t="s">
        <v>230</v>
      </c>
      <c r="N1895" s="357" t="s">
        <v>9251</v>
      </c>
    </row>
    <row r="1896" spans="1:14">
      <c r="A1896" s="372">
        <v>11894</v>
      </c>
      <c r="B1896" s="336" t="s">
        <v>9245</v>
      </c>
      <c r="C1896" s="336" t="s">
        <v>9246</v>
      </c>
      <c r="D1896" s="331" t="s">
        <v>9247</v>
      </c>
      <c r="E1896" s="331" t="s">
        <v>9248</v>
      </c>
      <c r="F1896" s="331" t="s">
        <v>9249</v>
      </c>
      <c r="G1896" s="331" t="s">
        <v>24</v>
      </c>
      <c r="H1896" s="331" t="s">
        <v>1937</v>
      </c>
      <c r="I1896" s="359" t="s">
        <v>9252</v>
      </c>
      <c r="J1896" s="362" t="s">
        <v>207</v>
      </c>
      <c r="K1896" s="357" t="s">
        <v>212</v>
      </c>
      <c r="L1896" s="361" t="s">
        <v>220</v>
      </c>
      <c r="M1896" s="357" t="s">
        <v>230</v>
      </c>
      <c r="N1896" s="357" t="s">
        <v>9251</v>
      </c>
    </row>
    <row r="1897" spans="1:14">
      <c r="A1897" s="372">
        <v>11895</v>
      </c>
      <c r="B1897" s="336" t="s">
        <v>9253</v>
      </c>
      <c r="C1897" s="336" t="s">
        <v>9254</v>
      </c>
      <c r="D1897" s="331" t="s">
        <v>228</v>
      </c>
      <c r="E1897" s="331" t="s">
        <v>9255</v>
      </c>
      <c r="F1897" s="331" t="s">
        <v>9256</v>
      </c>
      <c r="G1897" s="331" t="s">
        <v>24</v>
      </c>
      <c r="H1897" s="331" t="s">
        <v>1938</v>
      </c>
      <c r="I1897" s="359" t="s">
        <v>9257</v>
      </c>
      <c r="J1897" s="362" t="s">
        <v>207</v>
      </c>
      <c r="K1897" s="357" t="s">
        <v>212</v>
      </c>
      <c r="L1897" s="361" t="s">
        <v>220</v>
      </c>
      <c r="M1897" s="357" t="s">
        <v>228</v>
      </c>
      <c r="N1897" s="357" t="s">
        <v>9258</v>
      </c>
    </row>
    <row r="1898" spans="1:14">
      <c r="A1898" s="372">
        <v>11896</v>
      </c>
      <c r="B1898" s="336" t="s">
        <v>9259</v>
      </c>
      <c r="C1898" s="336" t="s">
        <v>9260</v>
      </c>
      <c r="D1898" s="331" t="s">
        <v>481</v>
      </c>
      <c r="E1898" s="331" t="s">
        <v>9261</v>
      </c>
      <c r="F1898" s="331" t="s">
        <v>9262</v>
      </c>
      <c r="G1898" s="331" t="s">
        <v>137</v>
      </c>
      <c r="H1898" s="331" t="s">
        <v>588</v>
      </c>
      <c r="I1898" s="359" t="s">
        <v>9263</v>
      </c>
      <c r="J1898" s="362" t="s">
        <v>207</v>
      </c>
      <c r="K1898" s="357" t="s">
        <v>212</v>
      </c>
      <c r="L1898" s="361" t="s">
        <v>220</v>
      </c>
      <c r="M1898" s="357" t="s">
        <v>426</v>
      </c>
      <c r="N1898" s="357" t="s">
        <v>9264</v>
      </c>
    </row>
    <row r="1899" spans="1:14">
      <c r="A1899" s="372">
        <v>11897</v>
      </c>
      <c r="B1899" s="336" t="s">
        <v>9265</v>
      </c>
      <c r="C1899" s="336" t="s">
        <v>9266</v>
      </c>
      <c r="D1899" s="331" t="s">
        <v>228</v>
      </c>
      <c r="E1899" s="331" t="s">
        <v>9267</v>
      </c>
      <c r="F1899" s="331" t="s">
        <v>9268</v>
      </c>
      <c r="G1899" s="331" t="s">
        <v>18</v>
      </c>
      <c r="H1899" s="331" t="s">
        <v>1134</v>
      </c>
      <c r="I1899" s="359" t="s">
        <v>9269</v>
      </c>
      <c r="J1899" s="362" t="s">
        <v>207</v>
      </c>
      <c r="K1899" s="357" t="s">
        <v>212</v>
      </c>
      <c r="L1899" s="361" t="s">
        <v>220</v>
      </c>
      <c r="M1899" s="357" t="s">
        <v>228</v>
      </c>
      <c r="N1899" s="357" t="s">
        <v>9270</v>
      </c>
    </row>
    <row r="1900" spans="1:14">
      <c r="A1900" s="372">
        <v>11898</v>
      </c>
      <c r="B1900" s="336" t="s">
        <v>9271</v>
      </c>
      <c r="C1900" s="336" t="s">
        <v>9272</v>
      </c>
      <c r="D1900" s="331" t="s">
        <v>228</v>
      </c>
      <c r="E1900" s="331" t="s">
        <v>9273</v>
      </c>
      <c r="F1900" s="331" t="s">
        <v>9274</v>
      </c>
      <c r="G1900" s="331" t="s">
        <v>18</v>
      </c>
      <c r="H1900" s="331" t="s">
        <v>1135</v>
      </c>
      <c r="I1900" s="359" t="s">
        <v>9275</v>
      </c>
      <c r="J1900" s="362" t="s">
        <v>207</v>
      </c>
      <c r="K1900" s="357" t="s">
        <v>212</v>
      </c>
      <c r="L1900" s="361" t="s">
        <v>220</v>
      </c>
      <c r="M1900" s="357" t="s">
        <v>228</v>
      </c>
      <c r="N1900" s="357" t="s">
        <v>9276</v>
      </c>
    </row>
    <row r="1901" spans="1:14">
      <c r="A1901" s="372">
        <v>11899</v>
      </c>
      <c r="B1901" s="336" t="s">
        <v>8917</v>
      </c>
      <c r="C1901" s="336" t="s">
        <v>8918</v>
      </c>
      <c r="D1901" s="331" t="s">
        <v>8919</v>
      </c>
      <c r="E1901" s="331" t="s">
        <v>8920</v>
      </c>
      <c r="F1901" s="331" t="s">
        <v>9277</v>
      </c>
      <c r="G1901" s="331" t="s">
        <v>18</v>
      </c>
      <c r="H1901" s="331" t="s">
        <v>1136</v>
      </c>
      <c r="I1901" s="359" t="s">
        <v>9278</v>
      </c>
      <c r="J1901" s="362" t="s">
        <v>207</v>
      </c>
      <c r="K1901" s="357" t="s">
        <v>212</v>
      </c>
      <c r="L1901" s="361" t="s">
        <v>220</v>
      </c>
      <c r="M1901" s="357" t="s">
        <v>727</v>
      </c>
      <c r="N1901" s="357" t="s">
        <v>9279</v>
      </c>
    </row>
    <row r="1902" spans="1:14">
      <c r="A1902" s="372">
        <v>11900</v>
      </c>
      <c r="B1902" s="336" t="s">
        <v>9280</v>
      </c>
      <c r="C1902" s="336" t="s">
        <v>9281</v>
      </c>
      <c r="D1902" s="331" t="s">
        <v>228</v>
      </c>
      <c r="E1902" s="331" t="s">
        <v>9282</v>
      </c>
      <c r="F1902" s="331" t="s">
        <v>9283</v>
      </c>
      <c r="G1902" s="331" t="s">
        <v>18</v>
      </c>
      <c r="H1902" s="331" t="s">
        <v>1137</v>
      </c>
      <c r="I1902" s="359" t="s">
        <v>1137</v>
      </c>
      <c r="J1902" s="362" t="s">
        <v>207</v>
      </c>
      <c r="K1902" s="357" t="s">
        <v>212</v>
      </c>
      <c r="L1902" s="361" t="s">
        <v>220</v>
      </c>
      <c r="M1902" s="357" t="s">
        <v>228</v>
      </c>
      <c r="N1902" s="357" t="s">
        <v>9282</v>
      </c>
    </row>
    <row r="1903" spans="1:14">
      <c r="A1903" s="372">
        <v>11901</v>
      </c>
      <c r="B1903" s="336" t="s">
        <v>2536</v>
      </c>
      <c r="C1903" s="336" t="s">
        <v>2537</v>
      </c>
      <c r="D1903" s="331" t="s">
        <v>250</v>
      </c>
      <c r="E1903" s="331" t="s">
        <v>2538</v>
      </c>
      <c r="F1903" s="331" t="s">
        <v>9284</v>
      </c>
      <c r="G1903" s="331" t="s">
        <v>18</v>
      </c>
      <c r="H1903" s="331" t="s">
        <v>1138</v>
      </c>
      <c r="I1903" s="359" t="s">
        <v>9285</v>
      </c>
      <c r="J1903" s="362" t="s">
        <v>207</v>
      </c>
      <c r="K1903" s="357" t="s">
        <v>212</v>
      </c>
      <c r="L1903" s="361" t="s">
        <v>220</v>
      </c>
      <c r="M1903" s="357" t="s">
        <v>250</v>
      </c>
      <c r="N1903" s="357" t="s">
        <v>9286</v>
      </c>
    </row>
    <row r="1904" spans="1:14">
      <c r="A1904" s="372">
        <v>11902</v>
      </c>
      <c r="B1904" s="336" t="s">
        <v>9287</v>
      </c>
      <c r="C1904" s="336" t="s">
        <v>9288</v>
      </c>
      <c r="D1904" s="331" t="s">
        <v>9289</v>
      </c>
      <c r="E1904" s="331" t="s">
        <v>9290</v>
      </c>
      <c r="F1904" s="331" t="s">
        <v>9291</v>
      </c>
      <c r="G1904" s="331" t="s">
        <v>137</v>
      </c>
      <c r="H1904" s="331" t="s">
        <v>755</v>
      </c>
      <c r="I1904" s="359" t="s">
        <v>9292</v>
      </c>
      <c r="J1904" s="362" t="s">
        <v>207</v>
      </c>
      <c r="K1904" s="357" t="s">
        <v>212</v>
      </c>
      <c r="L1904" s="361" t="s">
        <v>220</v>
      </c>
      <c r="M1904" s="357" t="s">
        <v>426</v>
      </c>
      <c r="N1904" s="357" t="s">
        <v>9293</v>
      </c>
    </row>
    <row r="1905" spans="1:14">
      <c r="A1905" s="372">
        <v>11903</v>
      </c>
      <c r="B1905" s="336" t="s">
        <v>9294</v>
      </c>
      <c r="C1905" s="336" t="s">
        <v>9295</v>
      </c>
      <c r="D1905" s="331" t="s">
        <v>587</v>
      </c>
      <c r="E1905" s="331" t="s">
        <v>9296</v>
      </c>
      <c r="F1905" s="331" t="s">
        <v>9297</v>
      </c>
      <c r="G1905" s="331" t="s">
        <v>18</v>
      </c>
      <c r="H1905" s="331" t="s">
        <v>1140</v>
      </c>
      <c r="I1905" s="359" t="s">
        <v>9298</v>
      </c>
      <c r="J1905" s="362" t="s">
        <v>207</v>
      </c>
      <c r="K1905" s="357" t="s">
        <v>212</v>
      </c>
      <c r="L1905" s="361" t="s">
        <v>220</v>
      </c>
      <c r="M1905" s="357" t="s">
        <v>587</v>
      </c>
      <c r="N1905" s="357" t="s">
        <v>9299</v>
      </c>
    </row>
    <row r="1906" spans="1:14">
      <c r="A1906" s="372">
        <v>11904</v>
      </c>
      <c r="B1906" s="336" t="s">
        <v>9300</v>
      </c>
      <c r="C1906" s="336" t="s">
        <v>9301</v>
      </c>
      <c r="D1906" s="331" t="s">
        <v>9302</v>
      </c>
      <c r="E1906" s="331" t="s">
        <v>9303</v>
      </c>
      <c r="F1906" s="331" t="s">
        <v>9304</v>
      </c>
      <c r="G1906" s="331" t="s">
        <v>18</v>
      </c>
      <c r="H1906" s="331" t="s">
        <v>1141</v>
      </c>
      <c r="I1906" s="359" t="s">
        <v>9305</v>
      </c>
      <c r="J1906" s="362" t="s">
        <v>207</v>
      </c>
      <c r="K1906" s="357" t="s">
        <v>212</v>
      </c>
      <c r="L1906" s="361" t="s">
        <v>220</v>
      </c>
      <c r="M1906" s="357" t="s">
        <v>233</v>
      </c>
      <c r="N1906" s="357" t="s">
        <v>9306</v>
      </c>
    </row>
    <row r="1907" spans="1:14">
      <c r="A1907" s="372">
        <v>11905</v>
      </c>
      <c r="B1907" s="336" t="s">
        <v>9307</v>
      </c>
      <c r="C1907" s="336" t="s">
        <v>9308</v>
      </c>
      <c r="D1907" s="331" t="s">
        <v>9309</v>
      </c>
      <c r="E1907" s="331" t="s">
        <v>9310</v>
      </c>
      <c r="F1907" s="331" t="s">
        <v>9311</v>
      </c>
      <c r="G1907" s="331" t="s">
        <v>18</v>
      </c>
      <c r="H1907" s="331" t="s">
        <v>1142</v>
      </c>
      <c r="I1907" s="359" t="s">
        <v>9312</v>
      </c>
      <c r="J1907" s="362" t="s">
        <v>207</v>
      </c>
      <c r="K1907" s="357" t="s">
        <v>212</v>
      </c>
      <c r="L1907" s="361" t="s">
        <v>220</v>
      </c>
      <c r="M1907" s="357" t="s">
        <v>228</v>
      </c>
      <c r="N1907" s="357" t="s">
        <v>9313</v>
      </c>
    </row>
    <row r="1908" spans="1:14">
      <c r="A1908" s="372">
        <v>11906</v>
      </c>
      <c r="B1908" s="336" t="s">
        <v>9314</v>
      </c>
      <c r="C1908" s="336" t="s">
        <v>9315</v>
      </c>
      <c r="D1908" s="331" t="s">
        <v>234</v>
      </c>
      <c r="E1908" s="331" t="s">
        <v>9316</v>
      </c>
      <c r="F1908" s="331" t="s">
        <v>9317</v>
      </c>
      <c r="G1908" s="331" t="s">
        <v>18</v>
      </c>
      <c r="H1908" s="331" t="s">
        <v>1143</v>
      </c>
      <c r="I1908" s="359" t="s">
        <v>9318</v>
      </c>
      <c r="J1908" s="362" t="s">
        <v>207</v>
      </c>
      <c r="K1908" s="357" t="s">
        <v>212</v>
      </c>
      <c r="L1908" s="361" t="s">
        <v>220</v>
      </c>
      <c r="M1908" s="357" t="s">
        <v>234</v>
      </c>
      <c r="N1908" s="357" t="s">
        <v>9316</v>
      </c>
    </row>
    <row r="1909" spans="1:14">
      <c r="A1909" s="372">
        <v>11907</v>
      </c>
      <c r="B1909" s="336" t="s">
        <v>9319</v>
      </c>
      <c r="C1909" s="336" t="s">
        <v>9320</v>
      </c>
      <c r="D1909" s="331" t="s">
        <v>9321</v>
      </c>
      <c r="E1909" s="331" t="s">
        <v>9322</v>
      </c>
      <c r="F1909" s="331" t="s">
        <v>9323</v>
      </c>
      <c r="G1909" s="331" t="s">
        <v>18</v>
      </c>
      <c r="H1909" s="331" t="s">
        <v>1144</v>
      </c>
      <c r="I1909" s="359" t="s">
        <v>9324</v>
      </c>
      <c r="J1909" s="362" t="s">
        <v>207</v>
      </c>
      <c r="K1909" s="357" t="s">
        <v>212</v>
      </c>
      <c r="L1909" s="361" t="s">
        <v>220</v>
      </c>
      <c r="M1909" s="357" t="s">
        <v>233</v>
      </c>
      <c r="N1909" s="357" t="s">
        <v>9325</v>
      </c>
    </row>
    <row r="1910" spans="1:14">
      <c r="A1910" s="372">
        <v>11908</v>
      </c>
      <c r="B1910" s="336" t="s">
        <v>9326</v>
      </c>
      <c r="C1910" s="336" t="s">
        <v>9327</v>
      </c>
      <c r="D1910" s="331" t="s">
        <v>9328</v>
      </c>
      <c r="E1910" s="331" t="s">
        <v>9329</v>
      </c>
      <c r="F1910" s="331" t="s">
        <v>9330</v>
      </c>
      <c r="G1910" s="331" t="s">
        <v>19</v>
      </c>
      <c r="H1910" s="331" t="s">
        <v>1400</v>
      </c>
      <c r="I1910" s="359" t="s">
        <v>9331</v>
      </c>
      <c r="J1910" s="362" t="s">
        <v>207</v>
      </c>
      <c r="K1910" s="357" t="s">
        <v>212</v>
      </c>
      <c r="L1910" s="361" t="s">
        <v>220</v>
      </c>
      <c r="M1910" s="357" t="s">
        <v>228</v>
      </c>
      <c r="N1910" s="357" t="s">
        <v>9332</v>
      </c>
    </row>
    <row r="1911" spans="1:14">
      <c r="A1911" s="372">
        <v>11909</v>
      </c>
      <c r="B1911" s="336" t="s">
        <v>9333</v>
      </c>
      <c r="C1911" s="336" t="s">
        <v>9334</v>
      </c>
      <c r="D1911" s="331" t="s">
        <v>9335</v>
      </c>
      <c r="E1911" s="331" t="s">
        <v>9336</v>
      </c>
      <c r="F1911" s="331" t="s">
        <v>9337</v>
      </c>
      <c r="G1911" s="331" t="s">
        <v>25</v>
      </c>
      <c r="H1911" s="331" t="s">
        <v>9338</v>
      </c>
      <c r="I1911" s="359" t="s">
        <v>9339</v>
      </c>
      <c r="J1911" s="362" t="s">
        <v>207</v>
      </c>
      <c r="K1911" s="357" t="s">
        <v>212</v>
      </c>
      <c r="L1911" s="361" t="s">
        <v>220</v>
      </c>
      <c r="M1911" s="357" t="s">
        <v>587</v>
      </c>
      <c r="N1911" s="357" t="s">
        <v>9340</v>
      </c>
    </row>
    <row r="1912" spans="1:14">
      <c r="A1912" s="372">
        <v>11910</v>
      </c>
      <c r="B1912" s="336" t="s">
        <v>9341</v>
      </c>
      <c r="C1912" s="336" t="s">
        <v>9342</v>
      </c>
      <c r="D1912" s="331" t="s">
        <v>9343</v>
      </c>
      <c r="E1912" s="331" t="s">
        <v>9344</v>
      </c>
      <c r="F1912" s="331" t="s">
        <v>9345</v>
      </c>
      <c r="G1912" s="331" t="s">
        <v>137</v>
      </c>
      <c r="H1912" s="331" t="s">
        <v>1082</v>
      </c>
      <c r="I1912" s="359" t="s">
        <v>9346</v>
      </c>
      <c r="J1912" s="362" t="s">
        <v>207</v>
      </c>
      <c r="K1912" s="357" t="s">
        <v>212</v>
      </c>
      <c r="L1912" s="361" t="s">
        <v>220</v>
      </c>
      <c r="M1912" s="357" t="s">
        <v>597</v>
      </c>
      <c r="N1912" s="357" t="s">
        <v>9347</v>
      </c>
    </row>
    <row r="1913" spans="1:14">
      <c r="A1913" s="372">
        <v>11911</v>
      </c>
      <c r="B1913" s="336" t="s">
        <v>9348</v>
      </c>
      <c r="C1913" s="336" t="s">
        <v>9349</v>
      </c>
      <c r="D1913" s="331" t="s">
        <v>231</v>
      </c>
      <c r="E1913" s="331" t="s">
        <v>9350</v>
      </c>
      <c r="F1913" s="331" t="s">
        <v>9351</v>
      </c>
      <c r="G1913" s="331" t="s">
        <v>18</v>
      </c>
      <c r="H1913" s="331" t="s">
        <v>1145</v>
      </c>
      <c r="I1913" s="359" t="s">
        <v>9352</v>
      </c>
      <c r="J1913" s="362" t="s">
        <v>207</v>
      </c>
      <c r="K1913" s="357" t="s">
        <v>212</v>
      </c>
      <c r="L1913" s="361" t="s">
        <v>220</v>
      </c>
      <c r="M1913" s="357" t="s">
        <v>230</v>
      </c>
      <c r="N1913" s="357" t="s">
        <v>9353</v>
      </c>
    </row>
    <row r="1914" spans="1:14">
      <c r="A1914" s="372">
        <v>11912</v>
      </c>
      <c r="B1914" s="336" t="s">
        <v>9122</v>
      </c>
      <c r="C1914" s="336" t="s">
        <v>9354</v>
      </c>
      <c r="D1914" s="331" t="s">
        <v>231</v>
      </c>
      <c r="E1914" s="331" t="s">
        <v>2600</v>
      </c>
      <c r="F1914" s="331" t="s">
        <v>9355</v>
      </c>
      <c r="G1914" s="331" t="s">
        <v>48</v>
      </c>
      <c r="H1914" s="331" t="s">
        <v>2157</v>
      </c>
      <c r="I1914" s="359" t="s">
        <v>9356</v>
      </c>
      <c r="J1914" s="362">
        <v>20</v>
      </c>
      <c r="K1914" s="357" t="s">
        <v>212</v>
      </c>
      <c r="L1914" s="361" t="s">
        <v>220</v>
      </c>
      <c r="M1914" s="357" t="s">
        <v>231</v>
      </c>
      <c r="N1914" s="357" t="s">
        <v>2600</v>
      </c>
    </row>
    <row r="1915" spans="1:14">
      <c r="A1915" s="372">
        <v>11913</v>
      </c>
      <c r="B1915" s="336" t="s">
        <v>9088</v>
      </c>
      <c r="C1915" s="336" t="s">
        <v>9089</v>
      </c>
      <c r="D1915" s="331" t="s">
        <v>250</v>
      </c>
      <c r="E1915" s="331" t="s">
        <v>9090</v>
      </c>
      <c r="F1915" s="331" t="s">
        <v>9357</v>
      </c>
      <c r="G1915" s="331" t="s">
        <v>139</v>
      </c>
      <c r="H1915" s="331" t="s">
        <v>1084</v>
      </c>
      <c r="I1915" s="359" t="s">
        <v>9358</v>
      </c>
      <c r="J1915" s="362" t="s">
        <v>207</v>
      </c>
      <c r="K1915" s="357" t="s">
        <v>212</v>
      </c>
      <c r="L1915" s="361" t="s">
        <v>220</v>
      </c>
      <c r="M1915" s="357" t="s">
        <v>231</v>
      </c>
      <c r="N1915" s="357" t="s">
        <v>9359</v>
      </c>
    </row>
    <row r="1916" spans="1:14">
      <c r="A1916" s="372">
        <v>11914</v>
      </c>
      <c r="B1916" s="336" t="s">
        <v>9360</v>
      </c>
      <c r="C1916" s="336" t="s">
        <v>9361</v>
      </c>
      <c r="D1916" s="331" t="s">
        <v>228</v>
      </c>
      <c r="E1916" s="331" t="s">
        <v>9362</v>
      </c>
      <c r="F1916" s="331" t="s">
        <v>9363</v>
      </c>
      <c r="G1916" s="331" t="s">
        <v>18</v>
      </c>
      <c r="H1916" s="331" t="s">
        <v>2171</v>
      </c>
      <c r="I1916" s="359" t="s">
        <v>9364</v>
      </c>
      <c r="J1916" s="362" t="s">
        <v>207</v>
      </c>
      <c r="K1916" s="357" t="s">
        <v>212</v>
      </c>
      <c r="L1916" s="361" t="s">
        <v>220</v>
      </c>
      <c r="M1916" s="357" t="s">
        <v>228</v>
      </c>
      <c r="N1916" s="357" t="s">
        <v>9362</v>
      </c>
    </row>
    <row r="1917" spans="1:14">
      <c r="A1917" s="372">
        <v>11915</v>
      </c>
      <c r="B1917" s="336" t="s">
        <v>1428</v>
      </c>
      <c r="C1917" s="336" t="s">
        <v>2584</v>
      </c>
      <c r="D1917" s="331" t="s">
        <v>231</v>
      </c>
      <c r="E1917" s="331" t="s">
        <v>7992</v>
      </c>
      <c r="F1917" s="331" t="s">
        <v>9365</v>
      </c>
      <c r="G1917" s="331" t="s">
        <v>18</v>
      </c>
      <c r="H1917" s="331" t="s">
        <v>2172</v>
      </c>
      <c r="I1917" s="359" t="s">
        <v>9366</v>
      </c>
      <c r="J1917" s="362" t="s">
        <v>207</v>
      </c>
      <c r="K1917" s="357" t="s">
        <v>212</v>
      </c>
      <c r="L1917" s="361" t="s">
        <v>220</v>
      </c>
      <c r="M1917" s="357" t="s">
        <v>231</v>
      </c>
      <c r="N1917" s="357" t="s">
        <v>7995</v>
      </c>
    </row>
    <row r="1918" spans="1:14">
      <c r="A1918" s="372">
        <v>11916</v>
      </c>
      <c r="B1918" s="336" t="s">
        <v>1428</v>
      </c>
      <c r="C1918" s="336" t="s">
        <v>2584</v>
      </c>
      <c r="D1918" s="331" t="s">
        <v>231</v>
      </c>
      <c r="E1918" s="331" t="s">
        <v>7992</v>
      </c>
      <c r="F1918" s="331" t="s">
        <v>9365</v>
      </c>
      <c r="G1918" s="331" t="s">
        <v>24</v>
      </c>
      <c r="H1918" s="331" t="s">
        <v>2172</v>
      </c>
      <c r="I1918" s="359" t="s">
        <v>9366</v>
      </c>
      <c r="J1918" s="362" t="s">
        <v>207</v>
      </c>
      <c r="K1918" s="357" t="s">
        <v>212</v>
      </c>
      <c r="L1918" s="361" t="s">
        <v>220</v>
      </c>
      <c r="M1918" s="357" t="s">
        <v>231</v>
      </c>
      <c r="N1918" s="357" t="s">
        <v>9367</v>
      </c>
    </row>
    <row r="1919" spans="1:14">
      <c r="A1919" s="372">
        <v>11917</v>
      </c>
      <c r="B1919" s="336" t="s">
        <v>7731</v>
      </c>
      <c r="C1919" s="336" t="s">
        <v>7732</v>
      </c>
      <c r="D1919" s="331" t="s">
        <v>230</v>
      </c>
      <c r="E1919" s="331" t="s">
        <v>2614</v>
      </c>
      <c r="F1919" s="331" t="s">
        <v>9368</v>
      </c>
      <c r="G1919" s="331" t="s">
        <v>24</v>
      </c>
      <c r="H1919" s="331" t="s">
        <v>2201</v>
      </c>
      <c r="I1919" s="359" t="s">
        <v>9369</v>
      </c>
      <c r="J1919" s="362" t="s">
        <v>207</v>
      </c>
      <c r="K1919" s="357" t="s">
        <v>212</v>
      </c>
      <c r="L1919" s="361" t="s">
        <v>220</v>
      </c>
      <c r="M1919" s="357" t="s">
        <v>481</v>
      </c>
      <c r="N1919" s="357" t="s">
        <v>9370</v>
      </c>
    </row>
    <row r="1920" spans="1:14">
      <c r="A1920" s="372">
        <v>11918</v>
      </c>
      <c r="B1920" s="336" t="s">
        <v>9371</v>
      </c>
      <c r="C1920" s="336" t="s">
        <v>9372</v>
      </c>
      <c r="D1920" s="331" t="s">
        <v>9373</v>
      </c>
      <c r="E1920" s="331" t="s">
        <v>9374</v>
      </c>
      <c r="F1920" s="331" t="s">
        <v>9375</v>
      </c>
      <c r="G1920" s="331" t="s">
        <v>18</v>
      </c>
      <c r="H1920" s="331" t="s">
        <v>9376</v>
      </c>
      <c r="I1920" s="359" t="s">
        <v>9377</v>
      </c>
      <c r="J1920" s="362" t="s">
        <v>207</v>
      </c>
      <c r="K1920" s="357" t="s">
        <v>212</v>
      </c>
      <c r="L1920" s="361" t="s">
        <v>220</v>
      </c>
      <c r="M1920" s="357" t="s">
        <v>250</v>
      </c>
      <c r="N1920" s="357" t="s">
        <v>2218</v>
      </c>
    </row>
    <row r="1921" spans="1:14">
      <c r="A1921" s="372">
        <v>11919</v>
      </c>
      <c r="B1921" s="336" t="s">
        <v>8096</v>
      </c>
      <c r="C1921" s="336" t="s">
        <v>8097</v>
      </c>
      <c r="D1921" s="331" t="s">
        <v>8098</v>
      </c>
      <c r="E1921" s="331" t="s">
        <v>8099</v>
      </c>
      <c r="F1921" s="331" t="s">
        <v>9378</v>
      </c>
      <c r="G1921" s="331" t="s">
        <v>18</v>
      </c>
      <c r="H1921" s="331" t="s">
        <v>9379</v>
      </c>
      <c r="I1921" s="359" t="s">
        <v>9380</v>
      </c>
      <c r="J1921" s="362" t="s">
        <v>207</v>
      </c>
      <c r="K1921" s="357" t="s">
        <v>212</v>
      </c>
      <c r="L1921" s="361" t="s">
        <v>220</v>
      </c>
      <c r="M1921" s="357" t="s">
        <v>587</v>
      </c>
      <c r="N1921" s="357" t="s">
        <v>8102</v>
      </c>
    </row>
    <row r="1922" spans="1:14">
      <c r="A1922" s="372">
        <v>11920</v>
      </c>
      <c r="B1922" s="336" t="s">
        <v>9381</v>
      </c>
      <c r="C1922" s="336" t="s">
        <v>9382</v>
      </c>
      <c r="D1922" s="331" t="s">
        <v>426</v>
      </c>
      <c r="E1922" s="331" t="s">
        <v>9383</v>
      </c>
      <c r="F1922" s="331" t="s">
        <v>9384</v>
      </c>
      <c r="G1922" s="331" t="s">
        <v>24</v>
      </c>
      <c r="H1922" s="331" t="s">
        <v>9385</v>
      </c>
      <c r="I1922" s="359" t="s">
        <v>9386</v>
      </c>
      <c r="J1922" s="362" t="s">
        <v>207</v>
      </c>
      <c r="K1922" s="357" t="s">
        <v>212</v>
      </c>
      <c r="L1922" s="361" t="s">
        <v>220</v>
      </c>
      <c r="M1922" s="357" t="s">
        <v>426</v>
      </c>
      <c r="N1922" s="357" t="s">
        <v>9387</v>
      </c>
    </row>
    <row r="1923" spans="1:14">
      <c r="A1923" s="372">
        <v>11921</v>
      </c>
      <c r="B1923" s="336" t="s">
        <v>9388</v>
      </c>
      <c r="C1923" s="336" t="s">
        <v>9389</v>
      </c>
      <c r="D1923" s="331" t="s">
        <v>4377</v>
      </c>
      <c r="E1923" s="331" t="s">
        <v>9390</v>
      </c>
      <c r="F1923" s="331" t="s">
        <v>9391</v>
      </c>
      <c r="G1923" s="331" t="s">
        <v>18</v>
      </c>
      <c r="H1923" s="331" t="s">
        <v>9392</v>
      </c>
      <c r="I1923" s="359" t="s">
        <v>9393</v>
      </c>
      <c r="J1923" s="362" t="s">
        <v>207</v>
      </c>
      <c r="K1923" s="357" t="s">
        <v>212</v>
      </c>
      <c r="L1923" s="361" t="s">
        <v>220</v>
      </c>
      <c r="M1923" s="357" t="s">
        <v>228</v>
      </c>
      <c r="N1923" s="357" t="s">
        <v>9394</v>
      </c>
    </row>
    <row r="1924" spans="1:14">
      <c r="A1924" s="372">
        <v>11922</v>
      </c>
      <c r="B1924" s="336" t="s">
        <v>9395</v>
      </c>
      <c r="C1924" s="336" t="s">
        <v>9396</v>
      </c>
      <c r="D1924" s="331" t="s">
        <v>481</v>
      </c>
      <c r="E1924" s="331" t="s">
        <v>9397</v>
      </c>
      <c r="F1924" s="331" t="s">
        <v>9398</v>
      </c>
      <c r="G1924" s="331" t="s">
        <v>137</v>
      </c>
      <c r="H1924" s="331" t="s">
        <v>9399</v>
      </c>
      <c r="I1924" s="359" t="s">
        <v>9400</v>
      </c>
      <c r="J1924" s="362" t="s">
        <v>207</v>
      </c>
      <c r="K1924" s="357" t="s">
        <v>212</v>
      </c>
      <c r="L1924" s="361" t="s">
        <v>220</v>
      </c>
      <c r="M1924" s="357" t="s">
        <v>222</v>
      </c>
      <c r="N1924" s="357" t="s">
        <v>9401</v>
      </c>
    </row>
    <row r="1925" spans="1:14">
      <c r="A1925" s="372">
        <v>11923</v>
      </c>
      <c r="B1925" s="336" t="s">
        <v>9402</v>
      </c>
      <c r="C1925" s="336" t="s">
        <v>9403</v>
      </c>
      <c r="D1925" s="331" t="s">
        <v>9404</v>
      </c>
      <c r="E1925" s="331" t="s">
        <v>9405</v>
      </c>
      <c r="F1925" s="331" t="s">
        <v>9406</v>
      </c>
      <c r="G1925" s="331" t="s">
        <v>18</v>
      </c>
      <c r="H1925" s="331" t="s">
        <v>9407</v>
      </c>
      <c r="I1925" s="359" t="s">
        <v>9408</v>
      </c>
      <c r="J1925" s="362" t="s">
        <v>207</v>
      </c>
      <c r="K1925" s="357" t="s">
        <v>212</v>
      </c>
      <c r="L1925" s="361" t="s">
        <v>220</v>
      </c>
      <c r="M1925" s="357" t="s">
        <v>230</v>
      </c>
      <c r="N1925" s="357" t="s">
        <v>9409</v>
      </c>
    </row>
    <row r="1926" spans="1:14">
      <c r="A1926" s="372">
        <v>11924</v>
      </c>
      <c r="B1926" s="336" t="s">
        <v>9410</v>
      </c>
      <c r="C1926" s="336" t="s">
        <v>9411</v>
      </c>
      <c r="D1926" s="331" t="s">
        <v>231</v>
      </c>
      <c r="E1926" s="331" t="s">
        <v>9412</v>
      </c>
      <c r="F1926" s="331" t="s">
        <v>9413</v>
      </c>
      <c r="G1926" s="331" t="s">
        <v>18</v>
      </c>
      <c r="H1926" s="331" t="s">
        <v>9414</v>
      </c>
      <c r="I1926" s="359" t="s">
        <v>9415</v>
      </c>
      <c r="J1926" s="362" t="s">
        <v>207</v>
      </c>
      <c r="K1926" s="357" t="s">
        <v>212</v>
      </c>
      <c r="L1926" s="361" t="s">
        <v>220</v>
      </c>
      <c r="M1926" s="357" t="s">
        <v>230</v>
      </c>
      <c r="N1926" s="357" t="s">
        <v>9416</v>
      </c>
    </row>
    <row r="1927" spans="1:14">
      <c r="A1927" s="372">
        <v>11925</v>
      </c>
      <c r="B1927" s="336" t="s">
        <v>8970</v>
      </c>
      <c r="C1927" s="336" t="s">
        <v>8971</v>
      </c>
      <c r="D1927" s="331" t="s">
        <v>233</v>
      </c>
      <c r="E1927" s="331" t="s">
        <v>8972</v>
      </c>
      <c r="F1927" s="331" t="s">
        <v>9417</v>
      </c>
      <c r="G1927" s="331" t="s">
        <v>137</v>
      </c>
      <c r="H1927" s="331" t="s">
        <v>9418</v>
      </c>
      <c r="I1927" s="359" t="s">
        <v>9418</v>
      </c>
      <c r="J1927" s="362" t="s">
        <v>207</v>
      </c>
      <c r="K1927" s="357" t="s">
        <v>212</v>
      </c>
      <c r="L1927" s="361" t="s">
        <v>220</v>
      </c>
      <c r="M1927" s="357" t="s">
        <v>233</v>
      </c>
      <c r="N1927" s="357" t="s">
        <v>9419</v>
      </c>
    </row>
    <row r="1928" spans="1:14">
      <c r="A1928" s="372">
        <v>11926</v>
      </c>
      <c r="B1928" s="336" t="s">
        <v>9420</v>
      </c>
      <c r="C1928" s="336" t="s">
        <v>9421</v>
      </c>
      <c r="D1928" s="331" t="s">
        <v>228</v>
      </c>
      <c r="E1928" s="331" t="s">
        <v>9422</v>
      </c>
      <c r="F1928" s="331" t="s">
        <v>9423</v>
      </c>
      <c r="G1928" s="331" t="s">
        <v>18</v>
      </c>
      <c r="H1928" s="331" t="s">
        <v>9424</v>
      </c>
      <c r="I1928" s="359" t="s">
        <v>9425</v>
      </c>
      <c r="J1928" s="362" t="s">
        <v>207</v>
      </c>
      <c r="K1928" s="357" t="s">
        <v>212</v>
      </c>
      <c r="L1928" s="361" t="s">
        <v>220</v>
      </c>
      <c r="M1928" s="357" t="s">
        <v>228</v>
      </c>
      <c r="N1928" s="357" t="s">
        <v>9426</v>
      </c>
    </row>
    <row r="1929" spans="1:14">
      <c r="A1929" s="372">
        <v>11927</v>
      </c>
      <c r="B1929" s="336" t="s">
        <v>9427</v>
      </c>
      <c r="C1929" s="336" t="s">
        <v>9428</v>
      </c>
      <c r="D1929" s="331" t="s">
        <v>587</v>
      </c>
      <c r="E1929" s="331" t="s">
        <v>9429</v>
      </c>
      <c r="F1929" s="331" t="s">
        <v>9430</v>
      </c>
      <c r="G1929" s="331" t="s">
        <v>18</v>
      </c>
      <c r="H1929" s="331" t="s">
        <v>9431</v>
      </c>
      <c r="I1929" s="359" t="s">
        <v>9432</v>
      </c>
      <c r="J1929" s="362" t="s">
        <v>207</v>
      </c>
      <c r="K1929" s="357" t="s">
        <v>212</v>
      </c>
      <c r="L1929" s="361" t="s">
        <v>220</v>
      </c>
      <c r="M1929" s="357" t="s">
        <v>233</v>
      </c>
      <c r="N1929" s="357" t="s">
        <v>9433</v>
      </c>
    </row>
    <row r="1930" spans="1:14">
      <c r="A1930" s="372">
        <v>11928</v>
      </c>
      <c r="B1930" s="336" t="s">
        <v>9434</v>
      </c>
      <c r="C1930" s="336" t="s">
        <v>9435</v>
      </c>
      <c r="D1930" s="331" t="s">
        <v>429</v>
      </c>
      <c r="E1930" s="331" t="s">
        <v>9436</v>
      </c>
      <c r="F1930" s="331" t="s">
        <v>9437</v>
      </c>
      <c r="G1930" s="331" t="s">
        <v>18</v>
      </c>
      <c r="H1930" s="331" t="s">
        <v>1146</v>
      </c>
      <c r="I1930" s="359" t="s">
        <v>9438</v>
      </c>
      <c r="J1930" s="362" t="s">
        <v>207</v>
      </c>
      <c r="K1930" s="357" t="s">
        <v>212</v>
      </c>
      <c r="L1930" s="361" t="s">
        <v>428</v>
      </c>
      <c r="M1930" s="357" t="s">
        <v>429</v>
      </c>
      <c r="N1930" s="357" t="s">
        <v>9436</v>
      </c>
    </row>
    <row r="1931" spans="1:14">
      <c r="A1931" s="372">
        <v>11929</v>
      </c>
      <c r="B1931" s="336" t="s">
        <v>9434</v>
      </c>
      <c r="C1931" s="336" t="s">
        <v>9435</v>
      </c>
      <c r="D1931" s="331" t="s">
        <v>429</v>
      </c>
      <c r="E1931" s="331" t="s">
        <v>9436</v>
      </c>
      <c r="F1931" s="331" t="s">
        <v>9437</v>
      </c>
      <c r="G1931" s="331" t="s">
        <v>137</v>
      </c>
      <c r="H1931" s="331" t="s">
        <v>1046</v>
      </c>
      <c r="I1931" s="359" t="s">
        <v>9439</v>
      </c>
      <c r="J1931" s="362" t="s">
        <v>207</v>
      </c>
      <c r="K1931" s="357" t="s">
        <v>212</v>
      </c>
      <c r="L1931" s="361" t="s">
        <v>428</v>
      </c>
      <c r="M1931" s="357" t="s">
        <v>429</v>
      </c>
      <c r="N1931" s="357" t="s">
        <v>9436</v>
      </c>
    </row>
    <row r="1932" spans="1:14">
      <c r="A1932" s="372">
        <v>11930</v>
      </c>
      <c r="B1932" s="336" t="s">
        <v>9434</v>
      </c>
      <c r="C1932" s="336" t="s">
        <v>9435</v>
      </c>
      <c r="D1932" s="331" t="s">
        <v>429</v>
      </c>
      <c r="E1932" s="331" t="s">
        <v>9436</v>
      </c>
      <c r="F1932" s="331" t="s">
        <v>9437</v>
      </c>
      <c r="G1932" s="331" t="s">
        <v>48</v>
      </c>
      <c r="H1932" s="331" t="s">
        <v>9440</v>
      </c>
      <c r="I1932" s="359" t="s">
        <v>9441</v>
      </c>
      <c r="J1932" s="362">
        <v>12</v>
      </c>
      <c r="K1932" s="357" t="s">
        <v>212</v>
      </c>
      <c r="L1932" s="361" t="s">
        <v>428</v>
      </c>
      <c r="M1932" s="357" t="s">
        <v>429</v>
      </c>
      <c r="N1932" s="357" t="s">
        <v>9436</v>
      </c>
    </row>
    <row r="1933" spans="1:14">
      <c r="A1933" s="372">
        <v>11931</v>
      </c>
      <c r="B1933" s="336" t="s">
        <v>9434</v>
      </c>
      <c r="C1933" s="336" t="s">
        <v>9435</v>
      </c>
      <c r="D1933" s="331" t="s">
        <v>429</v>
      </c>
      <c r="E1933" s="331" t="s">
        <v>9436</v>
      </c>
      <c r="F1933" s="331" t="s">
        <v>9437</v>
      </c>
      <c r="G1933" s="331" t="s">
        <v>24</v>
      </c>
      <c r="H1933" s="331" t="s">
        <v>1146</v>
      </c>
      <c r="I1933" s="359" t="s">
        <v>9438</v>
      </c>
      <c r="J1933" s="362" t="s">
        <v>207</v>
      </c>
      <c r="K1933" s="357" t="s">
        <v>212</v>
      </c>
      <c r="L1933" s="361" t="s">
        <v>428</v>
      </c>
      <c r="M1933" s="357" t="s">
        <v>429</v>
      </c>
      <c r="N1933" s="357" t="s">
        <v>9436</v>
      </c>
    </row>
    <row r="1934" spans="1:14">
      <c r="A1934" s="372">
        <v>11932</v>
      </c>
      <c r="B1934" s="336" t="s">
        <v>9434</v>
      </c>
      <c r="C1934" s="336" t="s">
        <v>9435</v>
      </c>
      <c r="D1934" s="331" t="s">
        <v>429</v>
      </c>
      <c r="E1934" s="331" t="s">
        <v>9436</v>
      </c>
      <c r="F1934" s="331" t="s">
        <v>9437</v>
      </c>
      <c r="G1934" s="331" t="s">
        <v>28</v>
      </c>
      <c r="H1934" s="331" t="s">
        <v>9442</v>
      </c>
      <c r="I1934" s="359" t="s">
        <v>9441</v>
      </c>
      <c r="J1934" s="362">
        <v>58</v>
      </c>
      <c r="K1934" s="357" t="s">
        <v>212</v>
      </c>
      <c r="L1934" s="361" t="s">
        <v>428</v>
      </c>
      <c r="M1934" s="357" t="s">
        <v>429</v>
      </c>
      <c r="N1934" s="357" t="s">
        <v>9436</v>
      </c>
    </row>
    <row r="1935" spans="1:14">
      <c r="A1935" s="372">
        <v>11933</v>
      </c>
      <c r="B1935" s="336" t="s">
        <v>8796</v>
      </c>
      <c r="C1935" s="336" t="s">
        <v>8797</v>
      </c>
      <c r="D1935" s="331" t="s">
        <v>214</v>
      </c>
      <c r="E1935" s="331" t="s">
        <v>8798</v>
      </c>
      <c r="F1935" s="331" t="s">
        <v>9443</v>
      </c>
      <c r="G1935" s="331" t="s">
        <v>18</v>
      </c>
      <c r="H1935" s="331" t="s">
        <v>1147</v>
      </c>
      <c r="I1935" s="359" t="s">
        <v>9444</v>
      </c>
      <c r="J1935" s="362" t="s">
        <v>207</v>
      </c>
      <c r="K1935" s="357" t="s">
        <v>212</v>
      </c>
      <c r="L1935" s="361" t="s">
        <v>213</v>
      </c>
      <c r="M1935" s="357" t="s">
        <v>214</v>
      </c>
      <c r="N1935" s="357" t="s">
        <v>8798</v>
      </c>
    </row>
    <row r="1936" spans="1:14">
      <c r="A1936" s="372">
        <v>11934</v>
      </c>
      <c r="B1936" s="336" t="s">
        <v>8796</v>
      </c>
      <c r="C1936" s="336" t="s">
        <v>8797</v>
      </c>
      <c r="D1936" s="331" t="s">
        <v>214</v>
      </c>
      <c r="E1936" s="331" t="s">
        <v>8798</v>
      </c>
      <c r="F1936" s="331" t="s">
        <v>9443</v>
      </c>
      <c r="G1936" s="331" t="s">
        <v>139</v>
      </c>
      <c r="H1936" s="331" t="s">
        <v>756</v>
      </c>
      <c r="I1936" s="359" t="s">
        <v>9445</v>
      </c>
      <c r="J1936" s="362" t="s">
        <v>207</v>
      </c>
      <c r="K1936" s="357" t="s">
        <v>212</v>
      </c>
      <c r="L1936" s="361" t="s">
        <v>213</v>
      </c>
      <c r="M1936" s="357" t="s">
        <v>214</v>
      </c>
      <c r="N1936" s="357" t="s">
        <v>8798</v>
      </c>
    </row>
    <row r="1937" spans="1:14">
      <c r="A1937" s="372">
        <v>11935</v>
      </c>
      <c r="B1937" s="336" t="s">
        <v>8796</v>
      </c>
      <c r="C1937" s="336" t="s">
        <v>8797</v>
      </c>
      <c r="D1937" s="331" t="s">
        <v>214</v>
      </c>
      <c r="E1937" s="331" t="s">
        <v>8798</v>
      </c>
      <c r="F1937" s="331" t="s">
        <v>9443</v>
      </c>
      <c r="G1937" s="331" t="s">
        <v>48</v>
      </c>
      <c r="H1937" s="331" t="s">
        <v>9446</v>
      </c>
      <c r="I1937" s="359" t="s">
        <v>9447</v>
      </c>
      <c r="J1937" s="362">
        <v>10</v>
      </c>
      <c r="K1937" s="357" t="s">
        <v>212</v>
      </c>
      <c r="L1937" s="361" t="s">
        <v>213</v>
      </c>
      <c r="M1937" s="357" t="s">
        <v>214</v>
      </c>
      <c r="N1937" s="357" t="s">
        <v>8798</v>
      </c>
    </row>
    <row r="1938" spans="1:14">
      <c r="A1938" s="372">
        <v>11936</v>
      </c>
      <c r="B1938" s="336" t="s">
        <v>8796</v>
      </c>
      <c r="C1938" s="336" t="s">
        <v>8797</v>
      </c>
      <c r="D1938" s="331" t="s">
        <v>214</v>
      </c>
      <c r="E1938" s="331" t="s">
        <v>8798</v>
      </c>
      <c r="F1938" s="331" t="s">
        <v>9443</v>
      </c>
      <c r="G1938" s="331" t="s">
        <v>24</v>
      </c>
      <c r="H1938" s="331" t="s">
        <v>1939</v>
      </c>
      <c r="I1938" s="359" t="s">
        <v>9448</v>
      </c>
      <c r="J1938" s="362" t="s">
        <v>207</v>
      </c>
      <c r="K1938" s="357" t="s">
        <v>212</v>
      </c>
      <c r="L1938" s="361" t="s">
        <v>213</v>
      </c>
      <c r="M1938" s="357" t="s">
        <v>214</v>
      </c>
      <c r="N1938" s="357" t="s">
        <v>8798</v>
      </c>
    </row>
    <row r="1939" spans="1:14">
      <c r="A1939" s="372">
        <v>11937</v>
      </c>
      <c r="B1939" s="336" t="s">
        <v>8796</v>
      </c>
      <c r="C1939" s="336" t="s">
        <v>8797</v>
      </c>
      <c r="D1939" s="331" t="s">
        <v>214</v>
      </c>
      <c r="E1939" s="331" t="s">
        <v>8798</v>
      </c>
      <c r="F1939" s="331" t="s">
        <v>9443</v>
      </c>
      <c r="G1939" s="331" t="s">
        <v>28</v>
      </c>
      <c r="H1939" s="331" t="s">
        <v>9446</v>
      </c>
      <c r="I1939" s="359" t="s">
        <v>9449</v>
      </c>
      <c r="J1939" s="362">
        <v>75</v>
      </c>
      <c r="K1939" s="357" t="s">
        <v>212</v>
      </c>
      <c r="L1939" s="361" t="s">
        <v>213</v>
      </c>
      <c r="M1939" s="357" t="s">
        <v>214</v>
      </c>
      <c r="N1939" s="357" t="s">
        <v>216</v>
      </c>
    </row>
    <row r="1940" spans="1:14">
      <c r="A1940" s="372">
        <v>11938</v>
      </c>
      <c r="B1940" s="336" t="s">
        <v>8796</v>
      </c>
      <c r="C1940" s="336" t="s">
        <v>8797</v>
      </c>
      <c r="D1940" s="331" t="s">
        <v>214</v>
      </c>
      <c r="E1940" s="331" t="s">
        <v>8798</v>
      </c>
      <c r="F1940" s="331" t="s">
        <v>9443</v>
      </c>
      <c r="G1940" s="331" t="s">
        <v>33</v>
      </c>
      <c r="H1940" s="331" t="s">
        <v>215</v>
      </c>
      <c r="I1940" s="359" t="s">
        <v>9450</v>
      </c>
      <c r="J1940" s="362">
        <v>9</v>
      </c>
      <c r="K1940" s="357" t="s">
        <v>212</v>
      </c>
      <c r="L1940" s="361" t="s">
        <v>213</v>
      </c>
      <c r="M1940" s="357" t="s">
        <v>214</v>
      </c>
      <c r="N1940" s="357" t="s">
        <v>8798</v>
      </c>
    </row>
    <row r="1941" spans="1:14">
      <c r="A1941" s="372">
        <v>11939</v>
      </c>
      <c r="B1941" s="336" t="s">
        <v>8892</v>
      </c>
      <c r="C1941" s="336" t="s">
        <v>8893</v>
      </c>
      <c r="D1941" s="331" t="s">
        <v>233</v>
      </c>
      <c r="E1941" s="331" t="s">
        <v>8894</v>
      </c>
      <c r="F1941" s="331" t="s">
        <v>9451</v>
      </c>
      <c r="G1941" s="331" t="s">
        <v>141</v>
      </c>
      <c r="H1941" s="331" t="s">
        <v>1047</v>
      </c>
      <c r="I1941" s="359" t="s">
        <v>7916</v>
      </c>
      <c r="J1941" s="362" t="s">
        <v>207</v>
      </c>
      <c r="K1941" s="357" t="s">
        <v>212</v>
      </c>
      <c r="L1941" s="361" t="s">
        <v>428</v>
      </c>
      <c r="M1941" s="357" t="s">
        <v>6054</v>
      </c>
      <c r="N1941" s="357" t="s">
        <v>9452</v>
      </c>
    </row>
    <row r="1942" spans="1:14">
      <c r="A1942" s="372">
        <v>11940</v>
      </c>
      <c r="B1942" s="336" t="s">
        <v>8103</v>
      </c>
      <c r="C1942" s="336" t="s">
        <v>8104</v>
      </c>
      <c r="D1942" s="331" t="s">
        <v>226</v>
      </c>
      <c r="E1942" s="331" t="s">
        <v>8105</v>
      </c>
      <c r="F1942" s="331" t="s">
        <v>9453</v>
      </c>
      <c r="G1942" s="331" t="s">
        <v>18</v>
      </c>
      <c r="H1942" s="331" t="s">
        <v>1148</v>
      </c>
      <c r="I1942" s="359" t="s">
        <v>9454</v>
      </c>
      <c r="J1942" s="362" t="s">
        <v>207</v>
      </c>
      <c r="K1942" s="357" t="s">
        <v>212</v>
      </c>
      <c r="L1942" s="361" t="s">
        <v>428</v>
      </c>
      <c r="M1942" s="357" t="s">
        <v>1149</v>
      </c>
      <c r="N1942" s="357" t="s">
        <v>8108</v>
      </c>
    </row>
    <row r="1943" spans="1:14">
      <c r="A1943" s="372">
        <v>11941</v>
      </c>
      <c r="B1943" s="336" t="s">
        <v>8103</v>
      </c>
      <c r="C1943" s="336" t="s">
        <v>8104</v>
      </c>
      <c r="D1943" s="331" t="s">
        <v>226</v>
      </c>
      <c r="E1943" s="331" t="s">
        <v>8105</v>
      </c>
      <c r="F1943" s="331" t="s">
        <v>9453</v>
      </c>
      <c r="G1943" s="331" t="s">
        <v>24</v>
      </c>
      <c r="H1943" s="331" t="s">
        <v>1940</v>
      </c>
      <c r="I1943" s="359" t="s">
        <v>9455</v>
      </c>
      <c r="J1943" s="362" t="s">
        <v>207</v>
      </c>
      <c r="K1943" s="357" t="s">
        <v>212</v>
      </c>
      <c r="L1943" s="361" t="s">
        <v>428</v>
      </c>
      <c r="M1943" s="357" t="s">
        <v>1149</v>
      </c>
      <c r="N1943" s="357" t="s">
        <v>8108</v>
      </c>
    </row>
    <row r="1944" spans="1:14">
      <c r="A1944" s="372">
        <v>11942</v>
      </c>
      <c r="B1944" s="336" t="s">
        <v>1772</v>
      </c>
      <c r="C1944" s="336" t="s">
        <v>2672</v>
      </c>
      <c r="D1944" s="331" t="s">
        <v>1773</v>
      </c>
      <c r="E1944" s="331" t="s">
        <v>2673</v>
      </c>
      <c r="F1944" s="331" t="s">
        <v>9456</v>
      </c>
      <c r="G1944" s="331" t="s">
        <v>141</v>
      </c>
      <c r="H1944" s="331" t="s">
        <v>1048</v>
      </c>
      <c r="I1944" s="359" t="s">
        <v>1048</v>
      </c>
      <c r="J1944" s="362" t="s">
        <v>207</v>
      </c>
      <c r="K1944" s="357" t="s">
        <v>212</v>
      </c>
      <c r="L1944" s="361" t="s">
        <v>428</v>
      </c>
      <c r="M1944" s="357" t="s">
        <v>1773</v>
      </c>
      <c r="N1944" s="357" t="s">
        <v>9457</v>
      </c>
    </row>
    <row r="1945" spans="1:14">
      <c r="A1945" s="372">
        <v>11943</v>
      </c>
      <c r="B1945" s="336" t="s">
        <v>9458</v>
      </c>
      <c r="C1945" s="336" t="s">
        <v>9459</v>
      </c>
      <c r="D1945" s="331" t="s">
        <v>214</v>
      </c>
      <c r="E1945" s="331" t="s">
        <v>9460</v>
      </c>
      <c r="F1945" s="331" t="s">
        <v>9461</v>
      </c>
      <c r="G1945" s="331" t="s">
        <v>141</v>
      </c>
      <c r="H1945" s="331" t="s">
        <v>9462</v>
      </c>
      <c r="I1945" s="359" t="s">
        <v>9463</v>
      </c>
      <c r="J1945" s="362" t="s">
        <v>207</v>
      </c>
      <c r="K1945" s="357" t="s">
        <v>212</v>
      </c>
      <c r="L1945" s="361" t="s">
        <v>213</v>
      </c>
      <c r="M1945" s="357" t="s">
        <v>214</v>
      </c>
      <c r="N1945" s="357" t="s">
        <v>9460</v>
      </c>
    </row>
    <row r="1946" spans="1:14">
      <c r="A1946" s="372">
        <v>11944</v>
      </c>
      <c r="B1946" s="336" t="s">
        <v>9464</v>
      </c>
      <c r="C1946" s="336" t="s">
        <v>9465</v>
      </c>
      <c r="D1946" s="331" t="s">
        <v>695</v>
      </c>
      <c r="E1946" s="331" t="s">
        <v>9466</v>
      </c>
      <c r="F1946" s="331" t="s">
        <v>9467</v>
      </c>
      <c r="G1946" s="331" t="s">
        <v>18</v>
      </c>
      <c r="H1946" s="331" t="s">
        <v>1150</v>
      </c>
      <c r="I1946" s="359" t="s">
        <v>9468</v>
      </c>
      <c r="J1946" s="362" t="s">
        <v>207</v>
      </c>
      <c r="K1946" s="357" t="s">
        <v>287</v>
      </c>
      <c r="L1946" s="361" t="s">
        <v>694</v>
      </c>
      <c r="M1946" s="357" t="s">
        <v>695</v>
      </c>
      <c r="N1946" s="357" t="s">
        <v>9466</v>
      </c>
    </row>
    <row r="1947" spans="1:14">
      <c r="A1947" s="372">
        <v>11945</v>
      </c>
      <c r="B1947" s="336" t="s">
        <v>9464</v>
      </c>
      <c r="C1947" s="336" t="s">
        <v>9465</v>
      </c>
      <c r="D1947" s="331" t="s">
        <v>695</v>
      </c>
      <c r="E1947" s="331" t="s">
        <v>9466</v>
      </c>
      <c r="F1947" s="331" t="s">
        <v>9467</v>
      </c>
      <c r="G1947" s="331" t="s">
        <v>19</v>
      </c>
      <c r="H1947" s="331" t="s">
        <v>9469</v>
      </c>
      <c r="I1947" s="359" t="s">
        <v>9470</v>
      </c>
      <c r="J1947" s="362" t="s">
        <v>207</v>
      </c>
      <c r="K1947" s="357" t="s">
        <v>287</v>
      </c>
      <c r="L1947" s="361" t="s">
        <v>694</v>
      </c>
      <c r="M1947" s="357" t="s">
        <v>695</v>
      </c>
      <c r="N1947" s="357" t="s">
        <v>9466</v>
      </c>
    </row>
    <row r="1948" spans="1:14">
      <c r="A1948" s="372">
        <v>11946</v>
      </c>
      <c r="B1948" s="336" t="s">
        <v>9464</v>
      </c>
      <c r="C1948" s="336" t="s">
        <v>9465</v>
      </c>
      <c r="D1948" s="331" t="s">
        <v>695</v>
      </c>
      <c r="E1948" s="331" t="s">
        <v>9466</v>
      </c>
      <c r="F1948" s="331" t="s">
        <v>9467</v>
      </c>
      <c r="G1948" s="331" t="s">
        <v>137</v>
      </c>
      <c r="H1948" s="331" t="s">
        <v>9471</v>
      </c>
      <c r="I1948" s="359" t="s">
        <v>9472</v>
      </c>
      <c r="J1948" s="362" t="s">
        <v>207</v>
      </c>
      <c r="K1948" s="357" t="s">
        <v>287</v>
      </c>
      <c r="L1948" s="361" t="s">
        <v>694</v>
      </c>
      <c r="M1948" s="357" t="s">
        <v>695</v>
      </c>
      <c r="N1948" s="357" t="s">
        <v>9466</v>
      </c>
    </row>
    <row r="1949" spans="1:14">
      <c r="A1949" s="372">
        <v>11947</v>
      </c>
      <c r="B1949" s="336" t="s">
        <v>9464</v>
      </c>
      <c r="C1949" s="336" t="s">
        <v>9465</v>
      </c>
      <c r="D1949" s="331" t="s">
        <v>695</v>
      </c>
      <c r="E1949" s="331" t="s">
        <v>9466</v>
      </c>
      <c r="F1949" s="331" t="s">
        <v>9467</v>
      </c>
      <c r="G1949" s="331" t="s">
        <v>24</v>
      </c>
      <c r="H1949" s="331" t="s">
        <v>1941</v>
      </c>
      <c r="I1949" s="359" t="s">
        <v>9473</v>
      </c>
      <c r="J1949" s="362" t="s">
        <v>207</v>
      </c>
      <c r="K1949" s="357" t="s">
        <v>287</v>
      </c>
      <c r="L1949" s="361" t="s">
        <v>694</v>
      </c>
      <c r="M1949" s="357" t="s">
        <v>695</v>
      </c>
      <c r="N1949" s="357" t="s">
        <v>9466</v>
      </c>
    </row>
    <row r="1950" spans="1:14">
      <c r="A1950" s="372">
        <v>11948</v>
      </c>
      <c r="B1950" s="336" t="s">
        <v>8114</v>
      </c>
      <c r="C1950" s="336" t="s">
        <v>8115</v>
      </c>
      <c r="D1950" s="331" t="s">
        <v>474</v>
      </c>
      <c r="E1950" s="331" t="s">
        <v>9474</v>
      </c>
      <c r="F1950" s="331" t="s">
        <v>9475</v>
      </c>
      <c r="G1950" s="331" t="s">
        <v>18</v>
      </c>
      <c r="H1950" s="331" t="s">
        <v>1151</v>
      </c>
      <c r="I1950" s="359" t="s">
        <v>9476</v>
      </c>
      <c r="J1950" s="362" t="s">
        <v>207</v>
      </c>
      <c r="K1950" s="357" t="s">
        <v>287</v>
      </c>
      <c r="L1950" s="361" t="s">
        <v>288</v>
      </c>
      <c r="M1950" s="357" t="s">
        <v>713</v>
      </c>
      <c r="N1950" s="357" t="s">
        <v>9477</v>
      </c>
    </row>
    <row r="1951" spans="1:14">
      <c r="A1951" s="372">
        <v>11949</v>
      </c>
      <c r="B1951" s="336" t="s">
        <v>8114</v>
      </c>
      <c r="C1951" s="336" t="s">
        <v>8115</v>
      </c>
      <c r="D1951" s="331" t="s">
        <v>474</v>
      </c>
      <c r="E1951" s="331" t="s">
        <v>9474</v>
      </c>
      <c r="F1951" s="331" t="s">
        <v>9475</v>
      </c>
      <c r="G1951" s="331" t="s">
        <v>137</v>
      </c>
      <c r="H1951" s="331" t="s">
        <v>696</v>
      </c>
      <c r="I1951" s="359" t="s">
        <v>9478</v>
      </c>
      <c r="J1951" s="362" t="s">
        <v>207</v>
      </c>
      <c r="K1951" s="357" t="s">
        <v>287</v>
      </c>
      <c r="L1951" s="361" t="s">
        <v>288</v>
      </c>
      <c r="M1951" s="357" t="s">
        <v>474</v>
      </c>
      <c r="N1951" s="357" t="s">
        <v>9474</v>
      </c>
    </row>
    <row r="1952" spans="1:14">
      <c r="A1952" s="372">
        <v>11950</v>
      </c>
      <c r="B1952" s="336" t="s">
        <v>8114</v>
      </c>
      <c r="C1952" s="336" t="s">
        <v>8115</v>
      </c>
      <c r="D1952" s="331" t="s">
        <v>474</v>
      </c>
      <c r="E1952" s="331" t="s">
        <v>9474</v>
      </c>
      <c r="F1952" s="331" t="s">
        <v>9475</v>
      </c>
      <c r="G1952" s="331" t="s">
        <v>48</v>
      </c>
      <c r="H1952" s="331" t="s">
        <v>9479</v>
      </c>
      <c r="I1952" s="359" t="s">
        <v>9480</v>
      </c>
      <c r="J1952" s="362">
        <v>4</v>
      </c>
      <c r="K1952" s="357" t="s">
        <v>287</v>
      </c>
      <c r="L1952" s="361" t="s">
        <v>288</v>
      </c>
      <c r="M1952" s="357" t="s">
        <v>474</v>
      </c>
      <c r="N1952" s="357" t="s">
        <v>9474</v>
      </c>
    </row>
    <row r="1953" spans="1:14">
      <c r="A1953" s="372">
        <v>11951</v>
      </c>
      <c r="B1953" s="336" t="s">
        <v>8114</v>
      </c>
      <c r="C1953" s="336" t="s">
        <v>8115</v>
      </c>
      <c r="D1953" s="331" t="s">
        <v>474</v>
      </c>
      <c r="E1953" s="331" t="s">
        <v>9474</v>
      </c>
      <c r="F1953" s="331" t="s">
        <v>9475</v>
      </c>
      <c r="G1953" s="331" t="s">
        <v>24</v>
      </c>
      <c r="H1953" s="331" t="s">
        <v>1942</v>
      </c>
      <c r="I1953" s="359" t="s">
        <v>9481</v>
      </c>
      <c r="J1953" s="362" t="s">
        <v>207</v>
      </c>
      <c r="K1953" s="357" t="s">
        <v>287</v>
      </c>
      <c r="L1953" s="361" t="s">
        <v>288</v>
      </c>
      <c r="M1953" s="357" t="s">
        <v>713</v>
      </c>
      <c r="N1953" s="357" t="s">
        <v>9477</v>
      </c>
    </row>
    <row r="1954" spans="1:14">
      <c r="A1954" s="372">
        <v>11952</v>
      </c>
      <c r="B1954" s="336" t="s">
        <v>8114</v>
      </c>
      <c r="C1954" s="336" t="s">
        <v>8115</v>
      </c>
      <c r="D1954" s="331" t="s">
        <v>474</v>
      </c>
      <c r="E1954" s="331" t="s">
        <v>9474</v>
      </c>
      <c r="F1954" s="331" t="s">
        <v>9475</v>
      </c>
      <c r="G1954" s="331" t="s">
        <v>28</v>
      </c>
      <c r="H1954" s="331" t="s">
        <v>9482</v>
      </c>
      <c r="I1954" s="359" t="s">
        <v>9483</v>
      </c>
      <c r="J1954" s="362">
        <v>50</v>
      </c>
      <c r="K1954" s="357" t="s">
        <v>287</v>
      </c>
      <c r="L1954" s="361" t="s">
        <v>288</v>
      </c>
      <c r="M1954" s="357" t="s">
        <v>474</v>
      </c>
      <c r="N1954" s="357" t="s">
        <v>9474</v>
      </c>
    </row>
    <row r="1955" spans="1:14">
      <c r="A1955" s="372">
        <v>11953</v>
      </c>
      <c r="B1955" s="336" t="s">
        <v>7971</v>
      </c>
      <c r="C1955" s="336" t="s">
        <v>7972</v>
      </c>
      <c r="D1955" s="331" t="s">
        <v>473</v>
      </c>
      <c r="E1955" s="331" t="s">
        <v>8666</v>
      </c>
      <c r="F1955" s="331" t="s">
        <v>9484</v>
      </c>
      <c r="G1955" s="331" t="s">
        <v>137</v>
      </c>
      <c r="H1955" s="331" t="s">
        <v>1035</v>
      </c>
      <c r="I1955" s="359" t="s">
        <v>9485</v>
      </c>
      <c r="J1955" s="362" t="s">
        <v>207</v>
      </c>
      <c r="K1955" s="357" t="s">
        <v>287</v>
      </c>
      <c r="L1955" s="361" t="s">
        <v>288</v>
      </c>
      <c r="M1955" s="357" t="s">
        <v>949</v>
      </c>
      <c r="N1955" s="357" t="s">
        <v>8671</v>
      </c>
    </row>
    <row r="1956" spans="1:14">
      <c r="A1956" s="372">
        <v>11954</v>
      </c>
      <c r="B1956" s="336" t="s">
        <v>7971</v>
      </c>
      <c r="C1956" s="336" t="s">
        <v>7972</v>
      </c>
      <c r="D1956" s="331" t="s">
        <v>473</v>
      </c>
      <c r="E1956" s="331" t="s">
        <v>8666</v>
      </c>
      <c r="F1956" s="331" t="s">
        <v>9484</v>
      </c>
      <c r="G1956" s="331" t="s">
        <v>48</v>
      </c>
      <c r="H1956" s="331" t="s">
        <v>9486</v>
      </c>
      <c r="I1956" s="359" t="s">
        <v>9487</v>
      </c>
      <c r="J1956" s="362">
        <v>20</v>
      </c>
      <c r="K1956" s="357" t="s">
        <v>287</v>
      </c>
      <c r="L1956" s="361" t="s">
        <v>288</v>
      </c>
      <c r="M1956" s="357" t="s">
        <v>949</v>
      </c>
      <c r="N1956" s="357" t="s">
        <v>8671</v>
      </c>
    </row>
    <row r="1957" spans="1:14">
      <c r="A1957" s="372">
        <v>11955</v>
      </c>
      <c r="B1957" s="336" t="s">
        <v>7971</v>
      </c>
      <c r="C1957" s="336" t="s">
        <v>7972</v>
      </c>
      <c r="D1957" s="331" t="s">
        <v>473</v>
      </c>
      <c r="E1957" s="331" t="s">
        <v>8666</v>
      </c>
      <c r="F1957" s="331" t="s">
        <v>9484</v>
      </c>
      <c r="G1957" s="331" t="s">
        <v>24</v>
      </c>
      <c r="H1957" s="331" t="s">
        <v>1943</v>
      </c>
      <c r="I1957" s="359" t="s">
        <v>9488</v>
      </c>
      <c r="J1957" s="362" t="s">
        <v>207</v>
      </c>
      <c r="K1957" s="357" t="s">
        <v>287</v>
      </c>
      <c r="L1957" s="361" t="s">
        <v>288</v>
      </c>
      <c r="M1957" s="357" t="s">
        <v>949</v>
      </c>
      <c r="N1957" s="357" t="s">
        <v>9489</v>
      </c>
    </row>
    <row r="1958" spans="1:14">
      <c r="A1958" s="372">
        <v>11956</v>
      </c>
      <c r="B1958" s="336" t="s">
        <v>7971</v>
      </c>
      <c r="C1958" s="336" t="s">
        <v>7972</v>
      </c>
      <c r="D1958" s="331" t="s">
        <v>473</v>
      </c>
      <c r="E1958" s="331" t="s">
        <v>8666</v>
      </c>
      <c r="F1958" s="331" t="s">
        <v>9484</v>
      </c>
      <c r="G1958" s="331" t="s">
        <v>28</v>
      </c>
      <c r="H1958" s="331" t="s">
        <v>9486</v>
      </c>
      <c r="I1958" s="359" t="s">
        <v>9487</v>
      </c>
      <c r="J1958" s="362">
        <v>50</v>
      </c>
      <c r="K1958" s="357" t="s">
        <v>287</v>
      </c>
      <c r="L1958" s="361" t="s">
        <v>288</v>
      </c>
      <c r="M1958" s="357" t="s">
        <v>949</v>
      </c>
      <c r="N1958" s="357" t="s">
        <v>8671</v>
      </c>
    </row>
    <row r="1959" spans="1:14">
      <c r="A1959" s="372">
        <v>11957</v>
      </c>
      <c r="B1959" s="336" t="s">
        <v>9490</v>
      </c>
      <c r="C1959" s="336" t="s">
        <v>9491</v>
      </c>
      <c r="D1959" s="331" t="s">
        <v>298</v>
      </c>
      <c r="E1959" s="331" t="s">
        <v>9492</v>
      </c>
      <c r="F1959" s="331" t="s">
        <v>9493</v>
      </c>
      <c r="G1959" s="331" t="s">
        <v>137</v>
      </c>
      <c r="H1959" s="331" t="s">
        <v>697</v>
      </c>
      <c r="I1959" s="359" t="s">
        <v>9494</v>
      </c>
      <c r="J1959" s="362" t="s">
        <v>207</v>
      </c>
      <c r="K1959" s="357" t="s">
        <v>287</v>
      </c>
      <c r="L1959" s="361" t="s">
        <v>288</v>
      </c>
      <c r="M1959" s="357" t="s">
        <v>298</v>
      </c>
      <c r="N1959" s="357" t="s">
        <v>9492</v>
      </c>
    </row>
    <row r="1960" spans="1:14">
      <c r="A1960" s="372">
        <v>11958</v>
      </c>
      <c r="B1960" s="336" t="s">
        <v>9490</v>
      </c>
      <c r="C1960" s="336" t="s">
        <v>9491</v>
      </c>
      <c r="D1960" s="331" t="s">
        <v>298</v>
      </c>
      <c r="E1960" s="331" t="s">
        <v>9492</v>
      </c>
      <c r="F1960" s="331" t="s">
        <v>9493</v>
      </c>
      <c r="G1960" s="331" t="s">
        <v>48</v>
      </c>
      <c r="H1960" s="331" t="s">
        <v>9495</v>
      </c>
      <c r="I1960" s="359" t="s">
        <v>9496</v>
      </c>
      <c r="J1960" s="362">
        <v>20</v>
      </c>
      <c r="K1960" s="357" t="s">
        <v>287</v>
      </c>
      <c r="L1960" s="361" t="s">
        <v>288</v>
      </c>
      <c r="M1960" s="357" t="s">
        <v>298</v>
      </c>
      <c r="N1960" s="357" t="s">
        <v>9492</v>
      </c>
    </row>
    <row r="1961" spans="1:14">
      <c r="A1961" s="372">
        <v>11959</v>
      </c>
      <c r="B1961" s="336" t="s">
        <v>9490</v>
      </c>
      <c r="C1961" s="336" t="s">
        <v>9491</v>
      </c>
      <c r="D1961" s="331" t="s">
        <v>298</v>
      </c>
      <c r="E1961" s="331" t="s">
        <v>9492</v>
      </c>
      <c r="F1961" s="331" t="s">
        <v>9493</v>
      </c>
      <c r="G1961" s="331" t="s">
        <v>24</v>
      </c>
      <c r="H1961" s="331" t="s">
        <v>1944</v>
      </c>
      <c r="I1961" s="359" t="s">
        <v>9497</v>
      </c>
      <c r="J1961" s="362" t="s">
        <v>207</v>
      </c>
      <c r="K1961" s="357" t="s">
        <v>287</v>
      </c>
      <c r="L1961" s="361" t="s">
        <v>288</v>
      </c>
      <c r="M1961" s="357" t="s">
        <v>298</v>
      </c>
      <c r="N1961" s="357" t="s">
        <v>9492</v>
      </c>
    </row>
    <row r="1962" spans="1:14">
      <c r="A1962" s="372">
        <v>11960</v>
      </c>
      <c r="B1962" s="336" t="s">
        <v>9490</v>
      </c>
      <c r="C1962" s="336" t="s">
        <v>9491</v>
      </c>
      <c r="D1962" s="331" t="s">
        <v>298</v>
      </c>
      <c r="E1962" s="331" t="s">
        <v>9492</v>
      </c>
      <c r="F1962" s="331" t="s">
        <v>9493</v>
      </c>
      <c r="G1962" s="331" t="s">
        <v>28</v>
      </c>
      <c r="H1962" s="331" t="s">
        <v>9498</v>
      </c>
      <c r="I1962" s="359" t="s">
        <v>9499</v>
      </c>
      <c r="J1962" s="362">
        <v>100</v>
      </c>
      <c r="K1962" s="357" t="s">
        <v>287</v>
      </c>
      <c r="L1962" s="361" t="s">
        <v>288</v>
      </c>
      <c r="M1962" s="357" t="s">
        <v>298</v>
      </c>
      <c r="N1962" s="357" t="s">
        <v>9492</v>
      </c>
    </row>
    <row r="1963" spans="1:14">
      <c r="A1963" s="372">
        <v>11961</v>
      </c>
      <c r="B1963" s="336" t="s">
        <v>9500</v>
      </c>
      <c r="C1963" s="336" t="s">
        <v>9501</v>
      </c>
      <c r="D1963" s="331" t="s">
        <v>454</v>
      </c>
      <c r="E1963" s="331" t="s">
        <v>9502</v>
      </c>
      <c r="F1963" s="331" t="s">
        <v>9503</v>
      </c>
      <c r="G1963" s="331" t="s">
        <v>18</v>
      </c>
      <c r="H1963" s="331" t="s">
        <v>1152</v>
      </c>
      <c r="I1963" s="359" t="s">
        <v>9504</v>
      </c>
      <c r="J1963" s="362" t="s">
        <v>207</v>
      </c>
      <c r="K1963" s="357" t="s">
        <v>287</v>
      </c>
      <c r="L1963" s="361" t="s">
        <v>337</v>
      </c>
      <c r="M1963" s="357" t="s">
        <v>341</v>
      </c>
      <c r="N1963" s="357" t="s">
        <v>1153</v>
      </c>
    </row>
    <row r="1964" spans="1:14">
      <c r="A1964" s="372">
        <v>11962</v>
      </c>
      <c r="B1964" s="336" t="s">
        <v>9500</v>
      </c>
      <c r="C1964" s="336" t="s">
        <v>9501</v>
      </c>
      <c r="D1964" s="331" t="s">
        <v>454</v>
      </c>
      <c r="E1964" s="331" t="s">
        <v>9502</v>
      </c>
      <c r="F1964" s="331" t="s">
        <v>9503</v>
      </c>
      <c r="G1964" s="331" t="s">
        <v>19</v>
      </c>
      <c r="H1964" s="331" t="s">
        <v>1401</v>
      </c>
      <c r="I1964" s="359" t="s">
        <v>9505</v>
      </c>
      <c r="J1964" s="362" t="s">
        <v>207</v>
      </c>
      <c r="K1964" s="357" t="s">
        <v>287</v>
      </c>
      <c r="L1964" s="361" t="s">
        <v>337</v>
      </c>
      <c r="M1964" s="357" t="s">
        <v>341</v>
      </c>
      <c r="N1964" s="357" t="s">
        <v>1402</v>
      </c>
    </row>
    <row r="1965" spans="1:14">
      <c r="A1965" s="372">
        <v>11963</v>
      </c>
      <c r="B1965" s="336" t="s">
        <v>9500</v>
      </c>
      <c r="C1965" s="336" t="s">
        <v>9501</v>
      </c>
      <c r="D1965" s="331" t="s">
        <v>454</v>
      </c>
      <c r="E1965" s="331" t="s">
        <v>9502</v>
      </c>
      <c r="F1965" s="331" t="s">
        <v>9503</v>
      </c>
      <c r="G1965" s="331" t="s">
        <v>137</v>
      </c>
      <c r="H1965" s="331" t="s">
        <v>1036</v>
      </c>
      <c r="I1965" s="359" t="s">
        <v>9506</v>
      </c>
      <c r="J1965" s="362" t="s">
        <v>207</v>
      </c>
      <c r="K1965" s="357" t="s">
        <v>287</v>
      </c>
      <c r="L1965" s="361" t="s">
        <v>337</v>
      </c>
      <c r="M1965" s="357" t="s">
        <v>341</v>
      </c>
      <c r="N1965" s="357" t="s">
        <v>1402</v>
      </c>
    </row>
    <row r="1966" spans="1:14">
      <c r="A1966" s="372">
        <v>11964</v>
      </c>
      <c r="B1966" s="336" t="s">
        <v>9500</v>
      </c>
      <c r="C1966" s="336" t="s">
        <v>9501</v>
      </c>
      <c r="D1966" s="331" t="s">
        <v>454</v>
      </c>
      <c r="E1966" s="331" t="s">
        <v>9502</v>
      </c>
      <c r="F1966" s="331" t="s">
        <v>9503</v>
      </c>
      <c r="G1966" s="331" t="s">
        <v>24</v>
      </c>
      <c r="H1966" s="331" t="s">
        <v>1945</v>
      </c>
      <c r="I1966" s="359" t="s">
        <v>9507</v>
      </c>
      <c r="J1966" s="362" t="s">
        <v>207</v>
      </c>
      <c r="K1966" s="357" t="s">
        <v>287</v>
      </c>
      <c r="L1966" s="361" t="s">
        <v>337</v>
      </c>
      <c r="M1966" s="357" t="s">
        <v>341</v>
      </c>
      <c r="N1966" s="357" t="s">
        <v>1402</v>
      </c>
    </row>
    <row r="1967" spans="1:14">
      <c r="A1967" s="372">
        <v>11965</v>
      </c>
      <c r="B1967" s="336" t="s">
        <v>9508</v>
      </c>
      <c r="C1967" s="336" t="s">
        <v>9509</v>
      </c>
      <c r="D1967" s="331" t="s">
        <v>1154</v>
      </c>
      <c r="E1967" s="331" t="s">
        <v>9510</v>
      </c>
      <c r="F1967" s="331" t="s">
        <v>9511</v>
      </c>
      <c r="G1967" s="331" t="s">
        <v>18</v>
      </c>
      <c r="H1967" s="331" t="s">
        <v>698</v>
      </c>
      <c r="I1967" s="359" t="s">
        <v>9512</v>
      </c>
      <c r="J1967" s="362" t="s">
        <v>207</v>
      </c>
      <c r="K1967" s="357" t="s">
        <v>287</v>
      </c>
      <c r="L1967" s="361" t="s">
        <v>337</v>
      </c>
      <c r="M1967" s="357" t="s">
        <v>1154</v>
      </c>
      <c r="N1967" s="357" t="s">
        <v>9513</v>
      </c>
    </row>
    <row r="1968" spans="1:14">
      <c r="A1968" s="372">
        <v>11966</v>
      </c>
      <c r="B1968" s="336" t="s">
        <v>9508</v>
      </c>
      <c r="C1968" s="336" t="s">
        <v>9509</v>
      </c>
      <c r="D1968" s="331" t="s">
        <v>1154</v>
      </c>
      <c r="E1968" s="331" t="s">
        <v>9510</v>
      </c>
      <c r="F1968" s="331" t="s">
        <v>9511</v>
      </c>
      <c r="G1968" s="331" t="s">
        <v>137</v>
      </c>
      <c r="H1968" s="331" t="s">
        <v>698</v>
      </c>
      <c r="I1968" s="359" t="s">
        <v>9514</v>
      </c>
      <c r="J1968" s="362" t="s">
        <v>207</v>
      </c>
      <c r="K1968" s="357" t="s">
        <v>287</v>
      </c>
      <c r="L1968" s="361" t="s">
        <v>337</v>
      </c>
      <c r="M1968" s="357" t="s">
        <v>1154</v>
      </c>
      <c r="N1968" s="357" t="s">
        <v>9515</v>
      </c>
    </row>
    <row r="1969" spans="1:14">
      <c r="A1969" s="372">
        <v>11967</v>
      </c>
      <c r="B1969" s="336" t="s">
        <v>9508</v>
      </c>
      <c r="C1969" s="336" t="s">
        <v>9509</v>
      </c>
      <c r="D1969" s="331" t="s">
        <v>1154</v>
      </c>
      <c r="E1969" s="331" t="s">
        <v>9510</v>
      </c>
      <c r="F1969" s="331" t="s">
        <v>9511</v>
      </c>
      <c r="G1969" s="331" t="s">
        <v>24</v>
      </c>
      <c r="H1969" s="331" t="s">
        <v>698</v>
      </c>
      <c r="I1969" s="359" t="s">
        <v>9512</v>
      </c>
      <c r="J1969" s="362" t="s">
        <v>207</v>
      </c>
      <c r="K1969" s="357" t="s">
        <v>287</v>
      </c>
      <c r="L1969" s="361" t="s">
        <v>337</v>
      </c>
      <c r="M1969" s="357" t="s">
        <v>1154</v>
      </c>
      <c r="N1969" s="357" t="s">
        <v>9510</v>
      </c>
    </row>
    <row r="1970" spans="1:14">
      <c r="A1970" s="372">
        <v>11968</v>
      </c>
      <c r="B1970" s="336" t="s">
        <v>9508</v>
      </c>
      <c r="C1970" s="336" t="s">
        <v>9509</v>
      </c>
      <c r="D1970" s="331" t="s">
        <v>1154</v>
      </c>
      <c r="E1970" s="331" t="s">
        <v>9510</v>
      </c>
      <c r="F1970" s="331" t="s">
        <v>9511</v>
      </c>
      <c r="G1970" s="331" t="s">
        <v>17</v>
      </c>
      <c r="H1970" s="331" t="s">
        <v>698</v>
      </c>
      <c r="I1970" s="359" t="s">
        <v>9512</v>
      </c>
      <c r="J1970" s="362" t="s">
        <v>207</v>
      </c>
      <c r="K1970" s="357" t="s">
        <v>287</v>
      </c>
      <c r="L1970" s="361" t="s">
        <v>337</v>
      </c>
      <c r="M1970" s="357" t="s">
        <v>1154</v>
      </c>
      <c r="N1970" s="357" t="s">
        <v>9510</v>
      </c>
    </row>
    <row r="1971" spans="1:14">
      <c r="A1971" s="372">
        <v>11969</v>
      </c>
      <c r="B1971" s="336" t="s">
        <v>9516</v>
      </c>
      <c r="C1971" s="336" t="s">
        <v>9517</v>
      </c>
      <c r="D1971" s="331" t="s">
        <v>477</v>
      </c>
      <c r="E1971" s="331" t="s">
        <v>9518</v>
      </c>
      <c r="F1971" s="331" t="s">
        <v>9519</v>
      </c>
      <c r="G1971" s="331" t="s">
        <v>18</v>
      </c>
      <c r="H1971" s="331" t="s">
        <v>1155</v>
      </c>
      <c r="I1971" s="359" t="s">
        <v>9520</v>
      </c>
      <c r="J1971" s="362" t="s">
        <v>207</v>
      </c>
      <c r="K1971" s="357" t="s">
        <v>287</v>
      </c>
      <c r="L1971" s="361" t="s">
        <v>476</v>
      </c>
      <c r="M1971" s="357" t="s">
        <v>2694</v>
      </c>
      <c r="N1971" s="357" t="s">
        <v>9521</v>
      </c>
    </row>
    <row r="1972" spans="1:14">
      <c r="A1972" s="372">
        <v>11970</v>
      </c>
      <c r="B1972" s="336" t="s">
        <v>9516</v>
      </c>
      <c r="C1972" s="336" t="s">
        <v>9517</v>
      </c>
      <c r="D1972" s="331" t="s">
        <v>477</v>
      </c>
      <c r="E1972" s="331" t="s">
        <v>9518</v>
      </c>
      <c r="F1972" s="331" t="s">
        <v>9519</v>
      </c>
      <c r="G1972" s="331" t="s">
        <v>24</v>
      </c>
      <c r="H1972" s="331" t="s">
        <v>1946</v>
      </c>
      <c r="I1972" s="359" t="s">
        <v>9522</v>
      </c>
      <c r="J1972" s="362" t="s">
        <v>207</v>
      </c>
      <c r="K1972" s="357" t="s">
        <v>287</v>
      </c>
      <c r="L1972" s="361" t="s">
        <v>476</v>
      </c>
      <c r="M1972" s="357" t="s">
        <v>2694</v>
      </c>
      <c r="N1972" s="357" t="s">
        <v>9523</v>
      </c>
    </row>
    <row r="1973" spans="1:14">
      <c r="A1973" s="372">
        <v>11971</v>
      </c>
      <c r="B1973" s="336" t="s">
        <v>476</v>
      </c>
      <c r="C1973" s="336" t="s">
        <v>2683</v>
      </c>
      <c r="D1973" s="331" t="s">
        <v>1432</v>
      </c>
      <c r="E1973" s="331" t="s">
        <v>9524</v>
      </c>
      <c r="F1973" s="331" t="s">
        <v>9525</v>
      </c>
      <c r="G1973" s="331" t="s">
        <v>24</v>
      </c>
      <c r="H1973" s="331" t="s">
        <v>9526</v>
      </c>
      <c r="I1973" s="359" t="s">
        <v>9527</v>
      </c>
      <c r="J1973" s="362" t="s">
        <v>207</v>
      </c>
      <c r="K1973" s="357" t="s">
        <v>287</v>
      </c>
      <c r="L1973" s="361" t="s">
        <v>476</v>
      </c>
      <c r="M1973" s="357" t="s">
        <v>1432</v>
      </c>
      <c r="N1973" s="357" t="s">
        <v>9524</v>
      </c>
    </row>
    <row r="1974" spans="1:14">
      <c r="A1974" s="372">
        <v>11972</v>
      </c>
      <c r="B1974" s="336" t="s">
        <v>708</v>
      </c>
      <c r="C1974" s="336" t="s">
        <v>9528</v>
      </c>
      <c r="D1974" s="331" t="s">
        <v>709</v>
      </c>
      <c r="E1974" s="331" t="s">
        <v>9529</v>
      </c>
      <c r="F1974" s="331" t="s">
        <v>9530</v>
      </c>
      <c r="G1974" s="331" t="s">
        <v>24</v>
      </c>
      <c r="H1974" s="331" t="s">
        <v>1947</v>
      </c>
      <c r="I1974" s="359" t="s">
        <v>9531</v>
      </c>
      <c r="J1974" s="362" t="s">
        <v>207</v>
      </c>
      <c r="K1974" s="357" t="s">
        <v>287</v>
      </c>
      <c r="L1974" s="361" t="s">
        <v>708</v>
      </c>
      <c r="M1974" s="357" t="s">
        <v>709</v>
      </c>
      <c r="N1974" s="357" t="s">
        <v>9532</v>
      </c>
    </row>
    <row r="1975" spans="1:14">
      <c r="A1975" s="372">
        <v>11973</v>
      </c>
      <c r="B1975" s="336" t="s">
        <v>9533</v>
      </c>
      <c r="C1975" s="336" t="s">
        <v>9534</v>
      </c>
      <c r="D1975" s="331" t="s">
        <v>9535</v>
      </c>
      <c r="E1975" s="331" t="s">
        <v>9536</v>
      </c>
      <c r="F1975" s="331" t="s">
        <v>9537</v>
      </c>
      <c r="G1975" s="331" t="s">
        <v>33</v>
      </c>
      <c r="H1975" s="331" t="s">
        <v>9538</v>
      </c>
      <c r="I1975" s="359" t="s">
        <v>9539</v>
      </c>
      <c r="J1975" s="362">
        <v>18</v>
      </c>
      <c r="K1975" s="357" t="s">
        <v>287</v>
      </c>
      <c r="L1975" s="361" t="s">
        <v>288</v>
      </c>
      <c r="M1975" s="357" t="s">
        <v>298</v>
      </c>
      <c r="N1975" s="357" t="s">
        <v>9540</v>
      </c>
    </row>
    <row r="1976" spans="1:14">
      <c r="A1976" s="372">
        <v>11974</v>
      </c>
      <c r="B1976" s="336" t="s">
        <v>9541</v>
      </c>
      <c r="C1976" s="336" t="s">
        <v>9542</v>
      </c>
      <c r="D1976" s="331" t="s">
        <v>9543</v>
      </c>
      <c r="E1976" s="331" t="s">
        <v>9544</v>
      </c>
      <c r="F1976" s="331" t="s">
        <v>9545</v>
      </c>
      <c r="G1976" s="331" t="s">
        <v>33</v>
      </c>
      <c r="H1976" s="331" t="s">
        <v>293</v>
      </c>
      <c r="I1976" s="359" t="s">
        <v>293</v>
      </c>
      <c r="J1976" s="362">
        <v>9</v>
      </c>
      <c r="K1976" s="357" t="s">
        <v>287</v>
      </c>
      <c r="L1976" s="361" t="s">
        <v>288</v>
      </c>
      <c r="M1976" s="357" t="s">
        <v>298</v>
      </c>
      <c r="N1976" s="357" t="s">
        <v>9540</v>
      </c>
    </row>
    <row r="1977" spans="1:14">
      <c r="A1977" s="372">
        <v>11975</v>
      </c>
      <c r="B1977" s="336" t="s">
        <v>9546</v>
      </c>
      <c r="C1977" s="336" t="s">
        <v>9547</v>
      </c>
      <c r="D1977" s="331" t="s">
        <v>700</v>
      </c>
      <c r="E1977" s="331" t="s">
        <v>701</v>
      </c>
      <c r="F1977" s="331" t="s">
        <v>9548</v>
      </c>
      <c r="G1977" s="331" t="s">
        <v>137</v>
      </c>
      <c r="H1977" s="331" t="s">
        <v>699</v>
      </c>
      <c r="I1977" s="359" t="s">
        <v>9549</v>
      </c>
      <c r="J1977" s="362" t="s">
        <v>207</v>
      </c>
      <c r="K1977" s="357" t="s">
        <v>287</v>
      </c>
      <c r="L1977" s="361" t="s">
        <v>337</v>
      </c>
      <c r="M1977" s="357" t="s">
        <v>700</v>
      </c>
      <c r="N1977" s="357" t="s">
        <v>701</v>
      </c>
    </row>
    <row r="1978" spans="1:14">
      <c r="A1978" s="372">
        <v>11976</v>
      </c>
      <c r="B1978" s="336" t="s">
        <v>9550</v>
      </c>
      <c r="C1978" s="336" t="s">
        <v>9551</v>
      </c>
      <c r="D1978" s="331" t="s">
        <v>702</v>
      </c>
      <c r="E1978" s="331" t="s">
        <v>9552</v>
      </c>
      <c r="F1978" s="331" t="s">
        <v>9553</v>
      </c>
      <c r="G1978" s="331" t="s">
        <v>137</v>
      </c>
      <c r="H1978" s="331" t="s">
        <v>9554</v>
      </c>
      <c r="I1978" s="359" t="s">
        <v>9554</v>
      </c>
      <c r="J1978" s="362" t="s">
        <v>207</v>
      </c>
      <c r="K1978" s="357" t="s">
        <v>287</v>
      </c>
      <c r="L1978" s="361" t="s">
        <v>288</v>
      </c>
      <c r="M1978" s="357" t="s">
        <v>702</v>
      </c>
      <c r="N1978" s="357" t="s">
        <v>9552</v>
      </c>
    </row>
    <row r="1979" spans="1:14">
      <c r="A1979" s="372">
        <v>11977</v>
      </c>
      <c r="B1979" s="336" t="s">
        <v>9550</v>
      </c>
      <c r="C1979" s="336" t="s">
        <v>9551</v>
      </c>
      <c r="D1979" s="331" t="s">
        <v>702</v>
      </c>
      <c r="E1979" s="331" t="s">
        <v>9552</v>
      </c>
      <c r="F1979" s="331" t="s">
        <v>9553</v>
      </c>
      <c r="G1979" s="331" t="s">
        <v>24</v>
      </c>
      <c r="H1979" s="331" t="s">
        <v>1948</v>
      </c>
      <c r="I1979" s="359" t="s">
        <v>9555</v>
      </c>
      <c r="J1979" s="362" t="s">
        <v>207</v>
      </c>
      <c r="K1979" s="357" t="s">
        <v>287</v>
      </c>
      <c r="L1979" s="361" t="s">
        <v>288</v>
      </c>
      <c r="M1979" s="357" t="s">
        <v>702</v>
      </c>
      <c r="N1979" s="357" t="s">
        <v>9556</v>
      </c>
    </row>
    <row r="1980" spans="1:14">
      <c r="A1980" s="372">
        <v>11978</v>
      </c>
      <c r="B1980" s="336" t="s">
        <v>7569</v>
      </c>
      <c r="C1980" s="336" t="s">
        <v>7570</v>
      </c>
      <c r="D1980" s="331" t="s">
        <v>7584</v>
      </c>
      <c r="E1980" s="331" t="s">
        <v>9557</v>
      </c>
      <c r="F1980" s="331" t="s">
        <v>9558</v>
      </c>
      <c r="G1980" s="331" t="s">
        <v>141</v>
      </c>
      <c r="H1980" s="331" t="s">
        <v>703</v>
      </c>
      <c r="I1980" s="359" t="s">
        <v>9559</v>
      </c>
      <c r="J1980" s="362" t="s">
        <v>207</v>
      </c>
      <c r="K1980" s="357" t="s">
        <v>287</v>
      </c>
      <c r="L1980" s="361" t="s">
        <v>288</v>
      </c>
      <c r="M1980" s="357" t="s">
        <v>705</v>
      </c>
      <c r="N1980" s="357" t="s">
        <v>704</v>
      </c>
    </row>
    <row r="1981" spans="1:14">
      <c r="A1981" s="372">
        <v>11979</v>
      </c>
      <c r="B1981" s="336" t="s">
        <v>9500</v>
      </c>
      <c r="C1981" s="336" t="s">
        <v>9560</v>
      </c>
      <c r="D1981" s="331" t="s">
        <v>454</v>
      </c>
      <c r="E1981" s="331" t="s">
        <v>9502</v>
      </c>
      <c r="F1981" s="331" t="s">
        <v>9561</v>
      </c>
      <c r="G1981" s="331" t="s">
        <v>48</v>
      </c>
      <c r="H1981" s="331" t="s">
        <v>9562</v>
      </c>
      <c r="I1981" s="359" t="s">
        <v>9563</v>
      </c>
      <c r="J1981" s="362">
        <v>14</v>
      </c>
      <c r="K1981" s="357" t="s">
        <v>287</v>
      </c>
      <c r="L1981" s="361" t="s">
        <v>337</v>
      </c>
      <c r="M1981" s="357" t="s">
        <v>341</v>
      </c>
      <c r="N1981" s="357" t="s">
        <v>9564</v>
      </c>
    </row>
    <row r="1982" spans="1:14">
      <c r="A1982" s="372">
        <v>11980</v>
      </c>
      <c r="B1982" s="336" t="s">
        <v>9500</v>
      </c>
      <c r="C1982" s="336" t="s">
        <v>9560</v>
      </c>
      <c r="D1982" s="331" t="s">
        <v>454</v>
      </c>
      <c r="E1982" s="331" t="s">
        <v>9502</v>
      </c>
      <c r="F1982" s="331" t="s">
        <v>9561</v>
      </c>
      <c r="G1982" s="331" t="s">
        <v>28</v>
      </c>
      <c r="H1982" s="331" t="s">
        <v>9565</v>
      </c>
      <c r="I1982" s="359" t="s">
        <v>9566</v>
      </c>
      <c r="J1982" s="362">
        <v>90</v>
      </c>
      <c r="K1982" s="357" t="s">
        <v>287</v>
      </c>
      <c r="L1982" s="361" t="s">
        <v>337</v>
      </c>
      <c r="M1982" s="357" t="s">
        <v>1154</v>
      </c>
      <c r="N1982" s="357" t="s">
        <v>9567</v>
      </c>
    </row>
    <row r="1983" spans="1:14">
      <c r="A1983" s="372">
        <v>11981</v>
      </c>
      <c r="B1983" s="336" t="s">
        <v>8917</v>
      </c>
      <c r="C1983" s="336" t="s">
        <v>8918</v>
      </c>
      <c r="D1983" s="331" t="s">
        <v>8919</v>
      </c>
      <c r="E1983" s="331" t="s">
        <v>9568</v>
      </c>
      <c r="F1983" s="331" t="s">
        <v>9569</v>
      </c>
      <c r="G1983" s="331" t="s">
        <v>18</v>
      </c>
      <c r="H1983" s="331" t="s">
        <v>1156</v>
      </c>
      <c r="I1983" s="359" t="s">
        <v>9570</v>
      </c>
      <c r="J1983" s="362" t="s">
        <v>207</v>
      </c>
      <c r="K1983" s="357" t="s">
        <v>287</v>
      </c>
      <c r="L1983" s="361" t="s">
        <v>337</v>
      </c>
      <c r="M1983" s="357" t="s">
        <v>1157</v>
      </c>
      <c r="N1983" s="357" t="s">
        <v>9571</v>
      </c>
    </row>
    <row r="1984" spans="1:14">
      <c r="A1984" s="372">
        <v>11982</v>
      </c>
      <c r="B1984" s="336" t="s">
        <v>9572</v>
      </c>
      <c r="C1984" s="336" t="s">
        <v>9573</v>
      </c>
      <c r="D1984" s="331" t="s">
        <v>477</v>
      </c>
      <c r="E1984" s="331" t="s">
        <v>1950</v>
      </c>
      <c r="F1984" s="331" t="s">
        <v>9574</v>
      </c>
      <c r="G1984" s="331" t="s">
        <v>137</v>
      </c>
      <c r="H1984" s="331" t="s">
        <v>1037</v>
      </c>
      <c r="I1984" s="359" t="s">
        <v>9575</v>
      </c>
      <c r="J1984" s="362" t="s">
        <v>207</v>
      </c>
      <c r="K1984" s="357" t="s">
        <v>287</v>
      </c>
      <c r="L1984" s="361" t="s">
        <v>476</v>
      </c>
      <c r="M1984" s="357" t="s">
        <v>477</v>
      </c>
      <c r="N1984" s="357" t="s">
        <v>1950</v>
      </c>
    </row>
    <row r="1985" spans="1:14">
      <c r="A1985" s="372">
        <v>11983</v>
      </c>
      <c r="B1985" s="336" t="s">
        <v>9572</v>
      </c>
      <c r="C1985" s="336" t="s">
        <v>9573</v>
      </c>
      <c r="D1985" s="331" t="s">
        <v>477</v>
      </c>
      <c r="E1985" s="331" t="s">
        <v>1950</v>
      </c>
      <c r="F1985" s="331" t="s">
        <v>9574</v>
      </c>
      <c r="G1985" s="331" t="s">
        <v>48</v>
      </c>
      <c r="H1985" s="331" t="s">
        <v>9576</v>
      </c>
      <c r="I1985" s="359" t="s">
        <v>9577</v>
      </c>
      <c r="J1985" s="362">
        <v>20</v>
      </c>
      <c r="K1985" s="357" t="s">
        <v>287</v>
      </c>
      <c r="L1985" s="361" t="s">
        <v>476</v>
      </c>
      <c r="M1985" s="357" t="s">
        <v>477</v>
      </c>
      <c r="N1985" s="357" t="s">
        <v>1950</v>
      </c>
    </row>
    <row r="1986" spans="1:14">
      <c r="A1986" s="372">
        <v>11984</v>
      </c>
      <c r="B1986" s="336" t="s">
        <v>9572</v>
      </c>
      <c r="C1986" s="336" t="s">
        <v>9573</v>
      </c>
      <c r="D1986" s="331" t="s">
        <v>477</v>
      </c>
      <c r="E1986" s="331" t="s">
        <v>1950</v>
      </c>
      <c r="F1986" s="331" t="s">
        <v>9574</v>
      </c>
      <c r="G1986" s="331" t="s">
        <v>24</v>
      </c>
      <c r="H1986" s="331" t="s">
        <v>1949</v>
      </c>
      <c r="I1986" s="359" t="s">
        <v>9578</v>
      </c>
      <c r="J1986" s="362" t="s">
        <v>207</v>
      </c>
      <c r="K1986" s="357" t="s">
        <v>287</v>
      </c>
      <c r="L1986" s="361" t="s">
        <v>476</v>
      </c>
      <c r="M1986" s="357" t="s">
        <v>477</v>
      </c>
      <c r="N1986" s="357" t="s">
        <v>1950</v>
      </c>
    </row>
    <row r="1987" spans="1:14">
      <c r="A1987" s="372">
        <v>11985</v>
      </c>
      <c r="B1987" s="336" t="s">
        <v>9572</v>
      </c>
      <c r="C1987" s="336" t="s">
        <v>9573</v>
      </c>
      <c r="D1987" s="331" t="s">
        <v>477</v>
      </c>
      <c r="E1987" s="331" t="s">
        <v>1950</v>
      </c>
      <c r="F1987" s="331" t="s">
        <v>9574</v>
      </c>
      <c r="G1987" s="331" t="s">
        <v>28</v>
      </c>
      <c r="H1987" s="331" t="s">
        <v>9579</v>
      </c>
      <c r="I1987" s="359" t="s">
        <v>9580</v>
      </c>
      <c r="J1987" s="362">
        <v>50</v>
      </c>
      <c r="K1987" s="357" t="s">
        <v>287</v>
      </c>
      <c r="L1987" s="361" t="s">
        <v>476</v>
      </c>
      <c r="M1987" s="357" t="s">
        <v>477</v>
      </c>
      <c r="N1987" s="357" t="s">
        <v>1950</v>
      </c>
    </row>
    <row r="1988" spans="1:14">
      <c r="A1988" s="372">
        <v>11986</v>
      </c>
      <c r="B1988" s="336" t="s">
        <v>9581</v>
      </c>
      <c r="C1988" s="336" t="s">
        <v>9582</v>
      </c>
      <c r="D1988" s="331" t="s">
        <v>579</v>
      </c>
      <c r="E1988" s="331" t="s">
        <v>578</v>
      </c>
      <c r="F1988" s="331" t="s">
        <v>9583</v>
      </c>
      <c r="G1988" s="331" t="s">
        <v>137</v>
      </c>
      <c r="H1988" s="331" t="s">
        <v>706</v>
      </c>
      <c r="I1988" s="359" t="s">
        <v>9584</v>
      </c>
      <c r="J1988" s="362" t="s">
        <v>207</v>
      </c>
      <c r="K1988" s="357" t="s">
        <v>287</v>
      </c>
      <c r="L1988" s="361" t="s">
        <v>337</v>
      </c>
      <c r="M1988" s="357" t="s">
        <v>700</v>
      </c>
      <c r="N1988" s="357" t="s">
        <v>9585</v>
      </c>
    </row>
    <row r="1989" spans="1:14">
      <c r="A1989" s="372">
        <v>11987</v>
      </c>
      <c r="B1989" s="336" t="s">
        <v>9586</v>
      </c>
      <c r="C1989" s="336" t="s">
        <v>9587</v>
      </c>
      <c r="D1989" s="331" t="s">
        <v>1952</v>
      </c>
      <c r="E1989" s="331" t="s">
        <v>9588</v>
      </c>
      <c r="F1989" s="331" t="s">
        <v>9589</v>
      </c>
      <c r="G1989" s="331" t="s">
        <v>24</v>
      </c>
      <c r="H1989" s="331" t="s">
        <v>1951</v>
      </c>
      <c r="I1989" s="359" t="s">
        <v>9590</v>
      </c>
      <c r="J1989" s="362" t="s">
        <v>207</v>
      </c>
      <c r="K1989" s="357" t="s">
        <v>287</v>
      </c>
      <c r="L1989" s="361" t="s">
        <v>337</v>
      </c>
      <c r="M1989" s="357" t="s">
        <v>1952</v>
      </c>
      <c r="N1989" s="357" t="s">
        <v>9588</v>
      </c>
    </row>
    <row r="1990" spans="1:14">
      <c r="A1990" s="372">
        <v>11988</v>
      </c>
      <c r="B1990" s="336" t="s">
        <v>2730</v>
      </c>
      <c r="C1990" s="336" t="s">
        <v>2731</v>
      </c>
      <c r="D1990" s="331" t="s">
        <v>709</v>
      </c>
      <c r="E1990" s="331" t="s">
        <v>2732</v>
      </c>
      <c r="F1990" s="331" t="s">
        <v>9591</v>
      </c>
      <c r="G1990" s="331" t="s">
        <v>137</v>
      </c>
      <c r="H1990" s="331" t="s">
        <v>707</v>
      </c>
      <c r="I1990" s="359" t="s">
        <v>9592</v>
      </c>
      <c r="J1990" s="362" t="s">
        <v>207</v>
      </c>
      <c r="K1990" s="357" t="s">
        <v>287</v>
      </c>
      <c r="L1990" s="361" t="s">
        <v>708</v>
      </c>
      <c r="M1990" s="357" t="s">
        <v>709</v>
      </c>
      <c r="N1990" s="357" t="s">
        <v>9593</v>
      </c>
    </row>
    <row r="1991" spans="1:14">
      <c r="A1991" s="372">
        <v>11989</v>
      </c>
      <c r="B1991" s="336" t="s">
        <v>9594</v>
      </c>
      <c r="C1991" s="336" t="s">
        <v>9595</v>
      </c>
      <c r="D1991" s="331" t="s">
        <v>340</v>
      </c>
      <c r="E1991" s="331" t="s">
        <v>9596</v>
      </c>
      <c r="F1991" s="331" t="s">
        <v>9597</v>
      </c>
      <c r="G1991" s="331" t="s">
        <v>18</v>
      </c>
      <c r="H1991" s="331" t="s">
        <v>1158</v>
      </c>
      <c r="I1991" s="359" t="s">
        <v>9598</v>
      </c>
      <c r="J1991" s="362" t="s">
        <v>207</v>
      </c>
      <c r="K1991" s="357" t="s">
        <v>287</v>
      </c>
      <c r="L1991" s="361" t="s">
        <v>337</v>
      </c>
      <c r="M1991" s="357" t="s">
        <v>340</v>
      </c>
      <c r="N1991" s="357" t="s">
        <v>9596</v>
      </c>
    </row>
    <row r="1992" spans="1:14">
      <c r="A1992" s="372">
        <v>11990</v>
      </c>
      <c r="B1992" s="336" t="s">
        <v>8114</v>
      </c>
      <c r="C1992" s="336" t="s">
        <v>8115</v>
      </c>
      <c r="D1992" s="331" t="s">
        <v>474</v>
      </c>
      <c r="E1992" s="331" t="s">
        <v>8116</v>
      </c>
      <c r="F1992" s="331" t="s">
        <v>9599</v>
      </c>
      <c r="G1992" s="331" t="s">
        <v>137</v>
      </c>
      <c r="H1992" s="331" t="s">
        <v>710</v>
      </c>
      <c r="I1992" s="359" t="s">
        <v>9600</v>
      </c>
      <c r="J1992" s="362" t="s">
        <v>207</v>
      </c>
      <c r="K1992" s="357" t="s">
        <v>287</v>
      </c>
      <c r="L1992" s="361" t="s">
        <v>337</v>
      </c>
      <c r="M1992" s="357" t="s">
        <v>690</v>
      </c>
      <c r="N1992" s="357" t="s">
        <v>8119</v>
      </c>
    </row>
    <row r="1993" spans="1:14">
      <c r="A1993" s="372">
        <v>11991</v>
      </c>
      <c r="B1993" s="336" t="s">
        <v>8114</v>
      </c>
      <c r="C1993" s="336" t="s">
        <v>8115</v>
      </c>
      <c r="D1993" s="331" t="s">
        <v>474</v>
      </c>
      <c r="E1993" s="331" t="s">
        <v>8116</v>
      </c>
      <c r="F1993" s="331" t="s">
        <v>9599</v>
      </c>
      <c r="G1993" s="331" t="s">
        <v>24</v>
      </c>
      <c r="H1993" s="331" t="s">
        <v>1953</v>
      </c>
      <c r="I1993" s="359" t="s">
        <v>1953</v>
      </c>
      <c r="J1993" s="362" t="s">
        <v>207</v>
      </c>
      <c r="K1993" s="357" t="s">
        <v>287</v>
      </c>
      <c r="L1993" s="361" t="s">
        <v>337</v>
      </c>
      <c r="M1993" s="357" t="s">
        <v>690</v>
      </c>
      <c r="N1993" s="357" t="s">
        <v>8119</v>
      </c>
    </row>
    <row r="1994" spans="1:14">
      <c r="A1994" s="372">
        <v>11992</v>
      </c>
      <c r="B1994" s="336" t="s">
        <v>9601</v>
      </c>
      <c r="C1994" s="336" t="s">
        <v>9602</v>
      </c>
      <c r="D1994" s="331" t="s">
        <v>1643</v>
      </c>
      <c r="E1994" s="331" t="s">
        <v>8126</v>
      </c>
      <c r="F1994" s="331" t="s">
        <v>9603</v>
      </c>
      <c r="G1994" s="331" t="s">
        <v>18</v>
      </c>
      <c r="H1994" s="331" t="s">
        <v>13546</v>
      </c>
      <c r="I1994" s="359" t="s">
        <v>13547</v>
      </c>
      <c r="J1994" s="362" t="s">
        <v>207</v>
      </c>
      <c r="K1994" s="357" t="s">
        <v>287</v>
      </c>
      <c r="L1994" s="361" t="s">
        <v>13548</v>
      </c>
      <c r="M1994" s="357" t="s">
        <v>13549</v>
      </c>
      <c r="N1994" s="336" t="s">
        <v>13550</v>
      </c>
    </row>
    <row r="1995" spans="1:14">
      <c r="A1995" s="372">
        <v>11993</v>
      </c>
      <c r="B1995" s="336" t="s">
        <v>9604</v>
      </c>
      <c r="C1995" s="336" t="s">
        <v>9605</v>
      </c>
      <c r="D1995" s="331" t="s">
        <v>1160</v>
      </c>
      <c r="E1995" s="331" t="s">
        <v>9606</v>
      </c>
      <c r="F1995" s="331" t="s">
        <v>9607</v>
      </c>
      <c r="G1995" s="331" t="s">
        <v>18</v>
      </c>
      <c r="H1995" s="331" t="s">
        <v>1159</v>
      </c>
      <c r="I1995" s="359" t="s">
        <v>9608</v>
      </c>
      <c r="J1995" s="362" t="s">
        <v>207</v>
      </c>
      <c r="K1995" s="357" t="s">
        <v>287</v>
      </c>
      <c r="L1995" s="361" t="s">
        <v>337</v>
      </c>
      <c r="M1995" s="357" t="s">
        <v>1160</v>
      </c>
      <c r="N1995" s="357" t="s">
        <v>9609</v>
      </c>
    </row>
    <row r="1996" spans="1:14">
      <c r="A1996" s="372">
        <v>11994</v>
      </c>
      <c r="B1996" s="336" t="s">
        <v>9594</v>
      </c>
      <c r="C1996" s="336" t="s">
        <v>9595</v>
      </c>
      <c r="D1996" s="331" t="s">
        <v>340</v>
      </c>
      <c r="E1996" s="331" t="s">
        <v>9596</v>
      </c>
      <c r="F1996" s="331" t="s">
        <v>9610</v>
      </c>
      <c r="G1996" s="331" t="s">
        <v>24</v>
      </c>
      <c r="H1996" s="331" t="s">
        <v>9611</v>
      </c>
      <c r="I1996" s="359" t="s">
        <v>9612</v>
      </c>
      <c r="J1996" s="362" t="s">
        <v>207</v>
      </c>
      <c r="K1996" s="357" t="s">
        <v>287</v>
      </c>
      <c r="L1996" s="361" t="s">
        <v>337</v>
      </c>
      <c r="M1996" s="357" t="s">
        <v>1647</v>
      </c>
      <c r="N1996" s="357" t="s">
        <v>9613</v>
      </c>
    </row>
    <row r="1997" spans="1:14">
      <c r="A1997" s="372">
        <v>11995</v>
      </c>
      <c r="B1997" s="336" t="s">
        <v>9614</v>
      </c>
      <c r="C1997" s="336" t="s">
        <v>9615</v>
      </c>
      <c r="D1997" s="331" t="s">
        <v>700</v>
      </c>
      <c r="E1997" s="331" t="s">
        <v>9616</v>
      </c>
      <c r="F1997" s="331" t="s">
        <v>9617</v>
      </c>
      <c r="G1997" s="331" t="s">
        <v>24</v>
      </c>
      <c r="H1997" s="331" t="s">
        <v>1954</v>
      </c>
      <c r="I1997" s="359" t="s">
        <v>9618</v>
      </c>
      <c r="J1997" s="362" t="s">
        <v>207</v>
      </c>
      <c r="K1997" s="357" t="s">
        <v>287</v>
      </c>
      <c r="L1997" s="361" t="s">
        <v>337</v>
      </c>
      <c r="M1997" s="357" t="s">
        <v>700</v>
      </c>
      <c r="N1997" s="357" t="s">
        <v>9616</v>
      </c>
    </row>
    <row r="1998" spans="1:14">
      <c r="A1998" s="372">
        <v>11996</v>
      </c>
      <c r="B1998" s="336" t="s">
        <v>8134</v>
      </c>
      <c r="C1998" s="336" t="s">
        <v>8135</v>
      </c>
      <c r="D1998" s="331" t="s">
        <v>690</v>
      </c>
      <c r="E1998" s="331" t="s">
        <v>8139</v>
      </c>
      <c r="F1998" s="331" t="s">
        <v>9619</v>
      </c>
      <c r="G1998" s="331" t="s">
        <v>24</v>
      </c>
      <c r="H1998" s="331" t="s">
        <v>1955</v>
      </c>
      <c r="I1998" s="359" t="s">
        <v>1955</v>
      </c>
      <c r="J1998" s="362" t="s">
        <v>207</v>
      </c>
      <c r="K1998" s="357" t="s">
        <v>287</v>
      </c>
      <c r="L1998" s="361" t="s">
        <v>337</v>
      </c>
      <c r="M1998" s="357" t="s">
        <v>690</v>
      </c>
      <c r="N1998" s="357" t="s">
        <v>8139</v>
      </c>
    </row>
    <row r="1999" spans="1:14">
      <c r="A1999" s="372">
        <v>11997</v>
      </c>
      <c r="B1999" s="336" t="s">
        <v>8127</v>
      </c>
      <c r="C1999" s="336" t="s">
        <v>9620</v>
      </c>
      <c r="D1999" s="331" t="s">
        <v>8129</v>
      </c>
      <c r="E1999" s="331" t="s">
        <v>9621</v>
      </c>
      <c r="F1999" s="331" t="s">
        <v>9622</v>
      </c>
      <c r="G1999" s="331" t="s">
        <v>24</v>
      </c>
      <c r="H1999" s="331" t="s">
        <v>9623</v>
      </c>
      <c r="I1999" s="359" t="s">
        <v>9624</v>
      </c>
      <c r="J1999" s="362" t="s">
        <v>207</v>
      </c>
      <c r="K1999" s="357" t="s">
        <v>287</v>
      </c>
      <c r="L1999" s="361" t="s">
        <v>337</v>
      </c>
      <c r="M1999" s="357" t="s">
        <v>1647</v>
      </c>
      <c r="N1999" s="357" t="s">
        <v>9613</v>
      </c>
    </row>
    <row r="2000" spans="1:14">
      <c r="A2000" s="372">
        <v>11998</v>
      </c>
      <c r="B2000" s="336" t="s">
        <v>9625</v>
      </c>
      <c r="C2000" s="336" t="s">
        <v>9626</v>
      </c>
      <c r="D2000" s="331" t="s">
        <v>361</v>
      </c>
      <c r="E2000" s="331" t="s">
        <v>9627</v>
      </c>
      <c r="F2000" s="331" t="s">
        <v>9628</v>
      </c>
      <c r="G2000" s="331" t="s">
        <v>18</v>
      </c>
      <c r="H2000" s="331" t="s">
        <v>1161</v>
      </c>
      <c r="I2000" s="359" t="s">
        <v>9629</v>
      </c>
      <c r="J2000" s="362" t="s">
        <v>207</v>
      </c>
      <c r="K2000" s="357" t="s">
        <v>262</v>
      </c>
      <c r="L2000" s="361" t="s">
        <v>358</v>
      </c>
      <c r="M2000" s="357" t="s">
        <v>361</v>
      </c>
      <c r="N2000" s="357" t="s">
        <v>365</v>
      </c>
    </row>
    <row r="2001" spans="1:14">
      <c r="A2001" s="372">
        <v>11999</v>
      </c>
      <c r="B2001" s="336" t="s">
        <v>9625</v>
      </c>
      <c r="C2001" s="336" t="s">
        <v>9626</v>
      </c>
      <c r="D2001" s="331" t="s">
        <v>361</v>
      </c>
      <c r="E2001" s="331" t="s">
        <v>9627</v>
      </c>
      <c r="F2001" s="331" t="s">
        <v>9628</v>
      </c>
      <c r="G2001" s="331" t="s">
        <v>48</v>
      </c>
      <c r="H2001" s="331" t="s">
        <v>2158</v>
      </c>
      <c r="I2001" s="359" t="s">
        <v>9630</v>
      </c>
      <c r="J2001" s="362">
        <v>20</v>
      </c>
      <c r="K2001" s="357" t="s">
        <v>262</v>
      </c>
      <c r="L2001" s="361" t="s">
        <v>358</v>
      </c>
      <c r="M2001" s="357" t="s">
        <v>361</v>
      </c>
      <c r="N2001" s="357" t="s">
        <v>9631</v>
      </c>
    </row>
    <row r="2002" spans="1:14">
      <c r="A2002" s="372">
        <v>12000</v>
      </c>
      <c r="B2002" s="336" t="s">
        <v>9625</v>
      </c>
      <c r="C2002" s="336" t="s">
        <v>9626</v>
      </c>
      <c r="D2002" s="331" t="s">
        <v>361</v>
      </c>
      <c r="E2002" s="331" t="s">
        <v>9627</v>
      </c>
      <c r="F2002" s="331" t="s">
        <v>9628</v>
      </c>
      <c r="G2002" s="331" t="s">
        <v>24</v>
      </c>
      <c r="H2002" s="331" t="s">
        <v>1956</v>
      </c>
      <c r="I2002" s="359" t="s">
        <v>9632</v>
      </c>
      <c r="J2002" s="362" t="s">
        <v>207</v>
      </c>
      <c r="K2002" s="357" t="s">
        <v>262</v>
      </c>
      <c r="L2002" s="361" t="s">
        <v>358</v>
      </c>
      <c r="M2002" s="357" t="s">
        <v>361</v>
      </c>
      <c r="N2002" s="357" t="s">
        <v>365</v>
      </c>
    </row>
    <row r="2003" spans="1:14">
      <c r="A2003" s="372">
        <v>12001</v>
      </c>
      <c r="B2003" s="336" t="s">
        <v>9625</v>
      </c>
      <c r="C2003" s="336" t="s">
        <v>9626</v>
      </c>
      <c r="D2003" s="331" t="s">
        <v>361</v>
      </c>
      <c r="E2003" s="331" t="s">
        <v>9627</v>
      </c>
      <c r="F2003" s="331" t="s">
        <v>9628</v>
      </c>
      <c r="G2003" s="331" t="s">
        <v>33</v>
      </c>
      <c r="H2003" s="331" t="s">
        <v>364</v>
      </c>
      <c r="I2003" s="359" t="s">
        <v>9633</v>
      </c>
      <c r="J2003" s="362">
        <v>9</v>
      </c>
      <c r="K2003" s="357" t="s">
        <v>262</v>
      </c>
      <c r="L2003" s="361" t="s">
        <v>358</v>
      </c>
      <c r="M2003" s="357" t="s">
        <v>361</v>
      </c>
      <c r="N2003" s="357" t="s">
        <v>9634</v>
      </c>
    </row>
    <row r="2004" spans="1:14">
      <c r="A2004" s="372">
        <v>12002</v>
      </c>
      <c r="B2004" s="336" t="s">
        <v>9635</v>
      </c>
      <c r="C2004" s="336" t="s">
        <v>9636</v>
      </c>
      <c r="D2004" s="331" t="s">
        <v>440</v>
      </c>
      <c r="E2004" s="331" t="s">
        <v>9637</v>
      </c>
      <c r="F2004" s="331" t="s">
        <v>9638</v>
      </c>
      <c r="G2004" s="331" t="s">
        <v>18</v>
      </c>
      <c r="H2004" s="331" t="s">
        <v>1162</v>
      </c>
      <c r="I2004" s="359" t="s">
        <v>9639</v>
      </c>
      <c r="J2004" s="362" t="s">
        <v>207</v>
      </c>
      <c r="K2004" s="357" t="s">
        <v>262</v>
      </c>
      <c r="L2004" s="361" t="s">
        <v>322</v>
      </c>
      <c r="M2004" s="357" t="s">
        <v>440</v>
      </c>
      <c r="N2004" s="357" t="s">
        <v>1163</v>
      </c>
    </row>
    <row r="2005" spans="1:14">
      <c r="A2005" s="372">
        <v>12003</v>
      </c>
      <c r="B2005" s="336" t="s">
        <v>9635</v>
      </c>
      <c r="C2005" s="336" t="s">
        <v>9636</v>
      </c>
      <c r="D2005" s="331" t="s">
        <v>440</v>
      </c>
      <c r="E2005" s="331" t="s">
        <v>9637</v>
      </c>
      <c r="F2005" s="331" t="s">
        <v>9638</v>
      </c>
      <c r="G2005" s="331" t="s">
        <v>137</v>
      </c>
      <c r="H2005" s="331" t="s">
        <v>1077</v>
      </c>
      <c r="I2005" s="359" t="s">
        <v>9640</v>
      </c>
      <c r="J2005" s="362" t="s">
        <v>207</v>
      </c>
      <c r="K2005" s="357" t="s">
        <v>262</v>
      </c>
      <c r="L2005" s="361" t="s">
        <v>322</v>
      </c>
      <c r="M2005" s="357" t="s">
        <v>440</v>
      </c>
      <c r="N2005" s="357" t="s">
        <v>1163</v>
      </c>
    </row>
    <row r="2006" spans="1:14">
      <c r="A2006" s="372">
        <v>12004</v>
      </c>
      <c r="B2006" s="336" t="s">
        <v>9635</v>
      </c>
      <c r="C2006" s="336" t="s">
        <v>9636</v>
      </c>
      <c r="D2006" s="331" t="s">
        <v>440</v>
      </c>
      <c r="E2006" s="331" t="s">
        <v>9637</v>
      </c>
      <c r="F2006" s="331" t="s">
        <v>9638</v>
      </c>
      <c r="G2006" s="331" t="s">
        <v>48</v>
      </c>
      <c r="H2006" s="331" t="s">
        <v>9641</v>
      </c>
      <c r="I2006" s="359" t="s">
        <v>9642</v>
      </c>
      <c r="J2006" s="362">
        <v>10</v>
      </c>
      <c r="K2006" s="357" t="s">
        <v>262</v>
      </c>
      <c r="L2006" s="361" t="s">
        <v>322</v>
      </c>
      <c r="M2006" s="357" t="s">
        <v>440</v>
      </c>
      <c r="N2006" s="357" t="s">
        <v>1163</v>
      </c>
    </row>
    <row r="2007" spans="1:14">
      <c r="A2007" s="372">
        <v>12005</v>
      </c>
      <c r="B2007" s="336" t="s">
        <v>9635</v>
      </c>
      <c r="C2007" s="336" t="s">
        <v>9636</v>
      </c>
      <c r="D2007" s="331" t="s">
        <v>440</v>
      </c>
      <c r="E2007" s="331" t="s">
        <v>9637</v>
      </c>
      <c r="F2007" s="331" t="s">
        <v>9638</v>
      </c>
      <c r="G2007" s="331" t="s">
        <v>24</v>
      </c>
      <c r="H2007" s="331" t="s">
        <v>1162</v>
      </c>
      <c r="I2007" s="359" t="s">
        <v>9643</v>
      </c>
      <c r="J2007" s="362" t="s">
        <v>207</v>
      </c>
      <c r="K2007" s="357" t="s">
        <v>262</v>
      </c>
      <c r="L2007" s="361" t="s">
        <v>322</v>
      </c>
      <c r="M2007" s="357" t="s">
        <v>440</v>
      </c>
      <c r="N2007" s="357" t="s">
        <v>1163</v>
      </c>
    </row>
    <row r="2008" spans="1:14">
      <c r="A2008" s="372">
        <v>12006</v>
      </c>
      <c r="B2008" s="336" t="s">
        <v>9635</v>
      </c>
      <c r="C2008" s="336" t="s">
        <v>9636</v>
      </c>
      <c r="D2008" s="331" t="s">
        <v>440</v>
      </c>
      <c r="E2008" s="331" t="s">
        <v>9637</v>
      </c>
      <c r="F2008" s="331" t="s">
        <v>9638</v>
      </c>
      <c r="G2008" s="331" t="s">
        <v>28</v>
      </c>
      <c r="H2008" s="331" t="s">
        <v>9644</v>
      </c>
      <c r="I2008" s="359" t="s">
        <v>9642</v>
      </c>
      <c r="J2008" s="362">
        <v>60</v>
      </c>
      <c r="K2008" s="357" t="s">
        <v>262</v>
      </c>
      <c r="L2008" s="361" t="s">
        <v>322</v>
      </c>
      <c r="M2008" s="357" t="s">
        <v>440</v>
      </c>
      <c r="N2008" s="357" t="s">
        <v>9645</v>
      </c>
    </row>
    <row r="2009" spans="1:14">
      <c r="A2009" s="372">
        <v>12007</v>
      </c>
      <c r="B2009" s="336" t="s">
        <v>7912</v>
      </c>
      <c r="C2009" s="336" t="s">
        <v>7913</v>
      </c>
      <c r="D2009" s="331" t="s">
        <v>456</v>
      </c>
      <c r="E2009" s="331" t="s">
        <v>9646</v>
      </c>
      <c r="F2009" s="331" t="s">
        <v>9647</v>
      </c>
      <c r="G2009" s="331" t="s">
        <v>48</v>
      </c>
      <c r="H2009" s="331" t="s">
        <v>9648</v>
      </c>
      <c r="I2009" s="359" t="s">
        <v>7916</v>
      </c>
      <c r="J2009" s="362">
        <v>10</v>
      </c>
      <c r="K2009" s="357" t="s">
        <v>262</v>
      </c>
      <c r="L2009" s="361" t="s">
        <v>358</v>
      </c>
      <c r="M2009" s="357" t="s">
        <v>456</v>
      </c>
      <c r="N2009" s="357" t="s">
        <v>962</v>
      </c>
    </row>
    <row r="2010" spans="1:14">
      <c r="A2010" s="372">
        <v>12008</v>
      </c>
      <c r="B2010" s="336" t="s">
        <v>7912</v>
      </c>
      <c r="C2010" s="336" t="s">
        <v>7913</v>
      </c>
      <c r="D2010" s="331" t="s">
        <v>456</v>
      </c>
      <c r="E2010" s="331" t="s">
        <v>9646</v>
      </c>
      <c r="F2010" s="331" t="s">
        <v>9647</v>
      </c>
      <c r="G2010" s="331" t="s">
        <v>28</v>
      </c>
      <c r="H2010" s="331" t="s">
        <v>9649</v>
      </c>
      <c r="I2010" s="359" t="s">
        <v>7916</v>
      </c>
      <c r="J2010" s="362">
        <v>50</v>
      </c>
      <c r="K2010" s="357" t="s">
        <v>262</v>
      </c>
      <c r="L2010" s="361" t="s">
        <v>358</v>
      </c>
      <c r="M2010" s="357" t="s">
        <v>456</v>
      </c>
      <c r="N2010" s="357" t="s">
        <v>9646</v>
      </c>
    </row>
    <row r="2011" spans="1:14">
      <c r="A2011" s="372">
        <v>12009</v>
      </c>
      <c r="B2011" s="336" t="s">
        <v>7912</v>
      </c>
      <c r="C2011" s="336" t="s">
        <v>9650</v>
      </c>
      <c r="D2011" s="331" t="s">
        <v>456</v>
      </c>
      <c r="E2011" s="331" t="s">
        <v>9646</v>
      </c>
      <c r="F2011" s="331" t="s">
        <v>9651</v>
      </c>
      <c r="G2011" s="331" t="s">
        <v>24</v>
      </c>
      <c r="H2011" s="331" t="s">
        <v>1957</v>
      </c>
      <c r="I2011" s="359" t="s">
        <v>9652</v>
      </c>
      <c r="J2011" s="362" t="s">
        <v>207</v>
      </c>
      <c r="K2011" s="357" t="s">
        <v>262</v>
      </c>
      <c r="L2011" s="361" t="s">
        <v>358</v>
      </c>
      <c r="M2011" s="357" t="s">
        <v>456</v>
      </c>
      <c r="N2011" s="357" t="s">
        <v>962</v>
      </c>
    </row>
    <row r="2012" spans="1:14">
      <c r="A2012" s="372">
        <v>12010</v>
      </c>
      <c r="B2012" s="336" t="s">
        <v>9653</v>
      </c>
      <c r="C2012" s="336" t="s">
        <v>9654</v>
      </c>
      <c r="D2012" s="331" t="s">
        <v>441</v>
      </c>
      <c r="E2012" s="331" t="s">
        <v>9655</v>
      </c>
      <c r="F2012" s="331" t="s">
        <v>9656</v>
      </c>
      <c r="G2012" s="331" t="s">
        <v>137</v>
      </c>
      <c r="H2012" s="331" t="s">
        <v>540</v>
      </c>
      <c r="I2012" s="359" t="s">
        <v>9657</v>
      </c>
      <c r="J2012" s="362" t="s">
        <v>207</v>
      </c>
      <c r="K2012" s="357" t="s">
        <v>262</v>
      </c>
      <c r="L2012" s="361" t="s">
        <v>322</v>
      </c>
      <c r="M2012" s="357" t="s">
        <v>541</v>
      </c>
      <c r="N2012" s="357" t="s">
        <v>542</v>
      </c>
    </row>
    <row r="2013" spans="1:14">
      <c r="A2013" s="372">
        <v>12011</v>
      </c>
      <c r="B2013" s="336" t="s">
        <v>9653</v>
      </c>
      <c r="C2013" s="336" t="s">
        <v>9654</v>
      </c>
      <c r="D2013" s="331" t="s">
        <v>441</v>
      </c>
      <c r="E2013" s="331" t="s">
        <v>9655</v>
      </c>
      <c r="F2013" s="331" t="s">
        <v>9656</v>
      </c>
      <c r="G2013" s="331" t="s">
        <v>48</v>
      </c>
      <c r="H2013" s="331" t="s">
        <v>9658</v>
      </c>
      <c r="I2013" s="359" t="s">
        <v>9659</v>
      </c>
      <c r="J2013" s="362">
        <v>0</v>
      </c>
      <c r="K2013" s="357" t="s">
        <v>262</v>
      </c>
      <c r="L2013" s="361" t="s">
        <v>322</v>
      </c>
      <c r="M2013" s="357" t="s">
        <v>441</v>
      </c>
      <c r="N2013" s="357" t="s">
        <v>9655</v>
      </c>
    </row>
    <row r="2014" spans="1:14">
      <c r="A2014" s="372">
        <v>12012</v>
      </c>
      <c r="B2014" s="336" t="s">
        <v>9653</v>
      </c>
      <c r="C2014" s="336" t="s">
        <v>9654</v>
      </c>
      <c r="D2014" s="331" t="s">
        <v>441</v>
      </c>
      <c r="E2014" s="331" t="s">
        <v>9655</v>
      </c>
      <c r="F2014" s="331" t="s">
        <v>9656</v>
      </c>
      <c r="G2014" s="331" t="s">
        <v>24</v>
      </c>
      <c r="H2014" s="331" t="s">
        <v>1958</v>
      </c>
      <c r="I2014" s="359" t="s">
        <v>9660</v>
      </c>
      <c r="J2014" s="362" t="s">
        <v>207</v>
      </c>
      <c r="K2014" s="357" t="s">
        <v>262</v>
      </c>
      <c r="L2014" s="361" t="s">
        <v>322</v>
      </c>
      <c r="M2014" s="357" t="s">
        <v>541</v>
      </c>
      <c r="N2014" s="357" t="s">
        <v>1959</v>
      </c>
    </row>
    <row r="2015" spans="1:14">
      <c r="A2015" s="372">
        <v>12013</v>
      </c>
      <c r="B2015" s="336" t="s">
        <v>9653</v>
      </c>
      <c r="C2015" s="336" t="s">
        <v>9654</v>
      </c>
      <c r="D2015" s="331" t="s">
        <v>441</v>
      </c>
      <c r="E2015" s="331" t="s">
        <v>9655</v>
      </c>
      <c r="F2015" s="331" t="s">
        <v>9656</v>
      </c>
      <c r="G2015" s="331" t="s">
        <v>28</v>
      </c>
      <c r="H2015" s="331" t="s">
        <v>9661</v>
      </c>
      <c r="I2015" s="359" t="s">
        <v>9662</v>
      </c>
      <c r="J2015" s="362">
        <v>80</v>
      </c>
      <c r="K2015" s="357" t="s">
        <v>262</v>
      </c>
      <c r="L2015" s="361" t="s">
        <v>322</v>
      </c>
      <c r="M2015" s="357" t="s">
        <v>441</v>
      </c>
      <c r="N2015" s="357" t="s">
        <v>9655</v>
      </c>
    </row>
    <row r="2016" spans="1:14">
      <c r="A2016" s="372">
        <v>12014</v>
      </c>
      <c r="B2016" s="336" t="s">
        <v>9663</v>
      </c>
      <c r="C2016" s="336" t="s">
        <v>9664</v>
      </c>
      <c r="D2016" s="331" t="s">
        <v>961</v>
      </c>
      <c r="E2016" s="331" t="s">
        <v>1165</v>
      </c>
      <c r="F2016" s="331" t="s">
        <v>9665</v>
      </c>
      <c r="G2016" s="331" t="s">
        <v>18</v>
      </c>
      <c r="H2016" s="331" t="s">
        <v>1164</v>
      </c>
      <c r="I2016" s="359" t="s">
        <v>9666</v>
      </c>
      <c r="J2016" s="362" t="s">
        <v>207</v>
      </c>
      <c r="K2016" s="357" t="s">
        <v>262</v>
      </c>
      <c r="L2016" s="361" t="s">
        <v>358</v>
      </c>
      <c r="M2016" s="357" t="s">
        <v>961</v>
      </c>
      <c r="N2016" s="357" t="s">
        <v>1165</v>
      </c>
    </row>
    <row r="2017" spans="1:14">
      <c r="A2017" s="372">
        <v>12015</v>
      </c>
      <c r="B2017" s="336" t="s">
        <v>9663</v>
      </c>
      <c r="C2017" s="336" t="s">
        <v>9664</v>
      </c>
      <c r="D2017" s="331" t="s">
        <v>961</v>
      </c>
      <c r="E2017" s="331" t="s">
        <v>1165</v>
      </c>
      <c r="F2017" s="331" t="s">
        <v>9665</v>
      </c>
      <c r="G2017" s="331" t="s">
        <v>137</v>
      </c>
      <c r="H2017" s="331" t="s">
        <v>993</v>
      </c>
      <c r="I2017" s="359" t="s">
        <v>9667</v>
      </c>
      <c r="J2017" s="362" t="s">
        <v>207</v>
      </c>
      <c r="K2017" s="357" t="s">
        <v>262</v>
      </c>
      <c r="L2017" s="361" t="s">
        <v>358</v>
      </c>
      <c r="M2017" s="357" t="s">
        <v>961</v>
      </c>
      <c r="N2017" s="357" t="s">
        <v>1165</v>
      </c>
    </row>
    <row r="2018" spans="1:14">
      <c r="A2018" s="372">
        <v>12016</v>
      </c>
      <c r="B2018" s="336" t="s">
        <v>9663</v>
      </c>
      <c r="C2018" s="336" t="s">
        <v>9664</v>
      </c>
      <c r="D2018" s="331" t="s">
        <v>961</v>
      </c>
      <c r="E2018" s="331" t="s">
        <v>1165</v>
      </c>
      <c r="F2018" s="331" t="s">
        <v>9665</v>
      </c>
      <c r="G2018" s="331" t="s">
        <v>48</v>
      </c>
      <c r="H2018" s="331" t="s">
        <v>9663</v>
      </c>
      <c r="I2018" s="359" t="s">
        <v>9667</v>
      </c>
      <c r="J2018" s="362">
        <v>32</v>
      </c>
      <c r="K2018" s="357" t="s">
        <v>262</v>
      </c>
      <c r="L2018" s="361" t="s">
        <v>358</v>
      </c>
      <c r="M2018" s="357" t="s">
        <v>961</v>
      </c>
      <c r="N2018" s="357" t="s">
        <v>968</v>
      </c>
    </row>
    <row r="2019" spans="1:14">
      <c r="A2019" s="372">
        <v>12017</v>
      </c>
      <c r="B2019" s="336" t="s">
        <v>9663</v>
      </c>
      <c r="C2019" s="336" t="s">
        <v>9664</v>
      </c>
      <c r="D2019" s="331" t="s">
        <v>961</v>
      </c>
      <c r="E2019" s="331" t="s">
        <v>1165</v>
      </c>
      <c r="F2019" s="331" t="s">
        <v>9665</v>
      </c>
      <c r="G2019" s="331" t="s">
        <v>24</v>
      </c>
      <c r="H2019" s="331" t="s">
        <v>1960</v>
      </c>
      <c r="I2019" s="359" t="s">
        <v>9668</v>
      </c>
      <c r="J2019" s="362" t="s">
        <v>207</v>
      </c>
      <c r="K2019" s="357" t="s">
        <v>262</v>
      </c>
      <c r="L2019" s="361" t="s">
        <v>358</v>
      </c>
      <c r="M2019" s="357" t="s">
        <v>961</v>
      </c>
      <c r="N2019" s="357" t="s">
        <v>968</v>
      </c>
    </row>
    <row r="2020" spans="1:14">
      <c r="A2020" s="372">
        <v>12018</v>
      </c>
      <c r="B2020" s="336" t="s">
        <v>9663</v>
      </c>
      <c r="C2020" s="336" t="s">
        <v>9664</v>
      </c>
      <c r="D2020" s="331" t="s">
        <v>961</v>
      </c>
      <c r="E2020" s="331" t="s">
        <v>1165</v>
      </c>
      <c r="F2020" s="331" t="s">
        <v>9665</v>
      </c>
      <c r="G2020" s="331" t="s">
        <v>28</v>
      </c>
      <c r="H2020" s="331" t="s">
        <v>9669</v>
      </c>
      <c r="I2020" s="359" t="s">
        <v>9667</v>
      </c>
      <c r="J2020" s="362">
        <v>258</v>
      </c>
      <c r="K2020" s="357" t="s">
        <v>262</v>
      </c>
      <c r="L2020" s="361" t="s">
        <v>358</v>
      </c>
      <c r="M2020" s="357" t="s">
        <v>961</v>
      </c>
      <c r="N2020" s="357" t="s">
        <v>968</v>
      </c>
    </row>
    <row r="2021" spans="1:14">
      <c r="A2021" s="372">
        <v>12019</v>
      </c>
      <c r="B2021" s="336" t="s">
        <v>9663</v>
      </c>
      <c r="C2021" s="336" t="s">
        <v>9664</v>
      </c>
      <c r="D2021" s="331" t="s">
        <v>961</v>
      </c>
      <c r="E2021" s="331" t="s">
        <v>1165</v>
      </c>
      <c r="F2021" s="331" t="s">
        <v>9665</v>
      </c>
      <c r="G2021" s="331" t="s">
        <v>33</v>
      </c>
      <c r="H2021" s="331" t="s">
        <v>967</v>
      </c>
      <c r="I2021" s="359" t="s">
        <v>9670</v>
      </c>
      <c r="J2021" s="362">
        <v>18</v>
      </c>
      <c r="K2021" s="357" t="s">
        <v>262</v>
      </c>
      <c r="L2021" s="361" t="s">
        <v>358</v>
      </c>
      <c r="M2021" s="357" t="s">
        <v>961</v>
      </c>
      <c r="N2021" s="357" t="s">
        <v>968</v>
      </c>
    </row>
    <row r="2022" spans="1:14">
      <c r="A2022" s="372">
        <v>12020</v>
      </c>
      <c r="B2022" s="336" t="s">
        <v>9671</v>
      </c>
      <c r="C2022" s="336" t="s">
        <v>9672</v>
      </c>
      <c r="D2022" s="331" t="s">
        <v>443</v>
      </c>
      <c r="E2022" s="331" t="s">
        <v>9673</v>
      </c>
      <c r="F2022" s="331" t="s">
        <v>9674</v>
      </c>
      <c r="G2022" s="331" t="s">
        <v>137</v>
      </c>
      <c r="H2022" s="331" t="s">
        <v>994</v>
      </c>
      <c r="I2022" s="359" t="s">
        <v>9675</v>
      </c>
      <c r="J2022" s="362" t="s">
        <v>207</v>
      </c>
      <c r="K2022" s="357" t="s">
        <v>262</v>
      </c>
      <c r="L2022" s="361" t="s">
        <v>322</v>
      </c>
      <c r="M2022" s="357" t="s">
        <v>443</v>
      </c>
      <c r="N2022" s="357" t="s">
        <v>9676</v>
      </c>
    </row>
    <row r="2023" spans="1:14">
      <c r="A2023" s="372">
        <v>12021</v>
      </c>
      <c r="B2023" s="336" t="s">
        <v>9671</v>
      </c>
      <c r="C2023" s="336" t="s">
        <v>9672</v>
      </c>
      <c r="D2023" s="331" t="s">
        <v>443</v>
      </c>
      <c r="E2023" s="331" t="s">
        <v>9673</v>
      </c>
      <c r="F2023" s="331" t="s">
        <v>9674</v>
      </c>
      <c r="G2023" s="331" t="s">
        <v>48</v>
      </c>
      <c r="H2023" s="331" t="s">
        <v>9677</v>
      </c>
      <c r="I2023" s="359" t="s">
        <v>9678</v>
      </c>
      <c r="J2023" s="362">
        <v>10</v>
      </c>
      <c r="K2023" s="357" t="s">
        <v>262</v>
      </c>
      <c r="L2023" s="361" t="s">
        <v>322</v>
      </c>
      <c r="M2023" s="357" t="s">
        <v>443</v>
      </c>
      <c r="N2023" s="357" t="s">
        <v>9676</v>
      </c>
    </row>
    <row r="2024" spans="1:14">
      <c r="A2024" s="372">
        <v>12022</v>
      </c>
      <c r="B2024" s="336" t="s">
        <v>9671</v>
      </c>
      <c r="C2024" s="336" t="s">
        <v>9672</v>
      </c>
      <c r="D2024" s="331" t="s">
        <v>443</v>
      </c>
      <c r="E2024" s="331" t="s">
        <v>9673</v>
      </c>
      <c r="F2024" s="331" t="s">
        <v>9674</v>
      </c>
      <c r="G2024" s="331" t="s">
        <v>24</v>
      </c>
      <c r="H2024" s="331" t="s">
        <v>1961</v>
      </c>
      <c r="I2024" s="359" t="s">
        <v>9679</v>
      </c>
      <c r="J2024" s="362" t="s">
        <v>207</v>
      </c>
      <c r="K2024" s="357" t="s">
        <v>262</v>
      </c>
      <c r="L2024" s="361" t="s">
        <v>322</v>
      </c>
      <c r="M2024" s="357" t="s">
        <v>443</v>
      </c>
      <c r="N2024" s="357" t="s">
        <v>996</v>
      </c>
    </row>
    <row r="2025" spans="1:14">
      <c r="A2025" s="372">
        <v>12023</v>
      </c>
      <c r="B2025" s="336" t="s">
        <v>9671</v>
      </c>
      <c r="C2025" s="336" t="s">
        <v>9672</v>
      </c>
      <c r="D2025" s="331" t="s">
        <v>443</v>
      </c>
      <c r="E2025" s="331" t="s">
        <v>9673</v>
      </c>
      <c r="F2025" s="331" t="s">
        <v>9674</v>
      </c>
      <c r="G2025" s="331" t="s">
        <v>28</v>
      </c>
      <c r="H2025" s="331" t="s">
        <v>9680</v>
      </c>
      <c r="I2025" s="359" t="s">
        <v>9681</v>
      </c>
      <c r="J2025" s="362">
        <v>50</v>
      </c>
      <c r="K2025" s="357" t="s">
        <v>262</v>
      </c>
      <c r="L2025" s="361" t="s">
        <v>322</v>
      </c>
      <c r="M2025" s="357" t="s">
        <v>443</v>
      </c>
      <c r="N2025" s="357" t="s">
        <v>9673</v>
      </c>
    </row>
    <row r="2026" spans="1:14">
      <c r="A2026" s="372">
        <v>12024</v>
      </c>
      <c r="B2026" s="336" t="s">
        <v>9671</v>
      </c>
      <c r="C2026" s="336" t="s">
        <v>9672</v>
      </c>
      <c r="D2026" s="331" t="s">
        <v>443</v>
      </c>
      <c r="E2026" s="331" t="s">
        <v>9673</v>
      </c>
      <c r="F2026" s="331" t="s">
        <v>9674</v>
      </c>
      <c r="G2026" s="331" t="s">
        <v>33</v>
      </c>
      <c r="H2026" s="331" t="s">
        <v>956</v>
      </c>
      <c r="I2026" s="359" t="s">
        <v>9682</v>
      </c>
      <c r="J2026" s="362">
        <v>18</v>
      </c>
      <c r="K2026" s="357" t="s">
        <v>262</v>
      </c>
      <c r="L2026" s="361" t="s">
        <v>322</v>
      </c>
      <c r="M2026" s="357" t="s">
        <v>443</v>
      </c>
      <c r="N2026" s="357" t="s">
        <v>9673</v>
      </c>
    </row>
    <row r="2027" spans="1:14">
      <c r="A2027" s="372">
        <v>12025</v>
      </c>
      <c r="B2027" s="336" t="s">
        <v>1166</v>
      </c>
      <c r="C2027" s="336" t="s">
        <v>9683</v>
      </c>
      <c r="D2027" s="331" t="s">
        <v>920</v>
      </c>
      <c r="E2027" s="331" t="s">
        <v>9684</v>
      </c>
      <c r="F2027" s="331" t="s">
        <v>9685</v>
      </c>
      <c r="G2027" s="331" t="s">
        <v>18</v>
      </c>
      <c r="H2027" s="331" t="s">
        <v>1166</v>
      </c>
      <c r="I2027" s="359" t="s">
        <v>9683</v>
      </c>
      <c r="J2027" s="362" t="s">
        <v>207</v>
      </c>
      <c r="K2027" s="357" t="s">
        <v>262</v>
      </c>
      <c r="L2027" s="361" t="s">
        <v>358</v>
      </c>
      <c r="M2027" s="357" t="s">
        <v>920</v>
      </c>
      <c r="N2027" s="357" t="s">
        <v>1167</v>
      </c>
    </row>
    <row r="2028" spans="1:14">
      <c r="A2028" s="372">
        <v>12026</v>
      </c>
      <c r="B2028" s="336" t="s">
        <v>1166</v>
      </c>
      <c r="C2028" s="336" t="s">
        <v>9683</v>
      </c>
      <c r="D2028" s="331" t="s">
        <v>920</v>
      </c>
      <c r="E2028" s="331" t="s">
        <v>9684</v>
      </c>
      <c r="F2028" s="331" t="s">
        <v>9685</v>
      </c>
      <c r="G2028" s="331" t="s">
        <v>19</v>
      </c>
      <c r="H2028" s="331" t="s">
        <v>1166</v>
      </c>
      <c r="I2028" s="359" t="s">
        <v>9683</v>
      </c>
      <c r="J2028" s="362" t="s">
        <v>207</v>
      </c>
      <c r="K2028" s="357" t="s">
        <v>262</v>
      </c>
      <c r="L2028" s="361" t="s">
        <v>358</v>
      </c>
      <c r="M2028" s="357" t="s">
        <v>920</v>
      </c>
      <c r="N2028" s="357" t="s">
        <v>1167</v>
      </c>
    </row>
    <row r="2029" spans="1:14">
      <c r="A2029" s="372">
        <v>12027</v>
      </c>
      <c r="B2029" s="336" t="s">
        <v>1166</v>
      </c>
      <c r="C2029" s="336" t="s">
        <v>9683</v>
      </c>
      <c r="D2029" s="331" t="s">
        <v>920</v>
      </c>
      <c r="E2029" s="331" t="s">
        <v>9684</v>
      </c>
      <c r="F2029" s="331" t="s">
        <v>9685</v>
      </c>
      <c r="G2029" s="331" t="s">
        <v>137</v>
      </c>
      <c r="H2029" s="331" t="s">
        <v>919</v>
      </c>
      <c r="I2029" s="359" t="s">
        <v>9686</v>
      </c>
      <c r="J2029" s="362" t="s">
        <v>207</v>
      </c>
      <c r="K2029" s="357" t="s">
        <v>262</v>
      </c>
      <c r="L2029" s="361" t="s">
        <v>358</v>
      </c>
      <c r="M2029" s="357" t="s">
        <v>920</v>
      </c>
      <c r="N2029" s="357" t="s">
        <v>9684</v>
      </c>
    </row>
    <row r="2030" spans="1:14">
      <c r="A2030" s="372">
        <v>12028</v>
      </c>
      <c r="B2030" s="336" t="s">
        <v>1166</v>
      </c>
      <c r="C2030" s="336" t="s">
        <v>9683</v>
      </c>
      <c r="D2030" s="331" t="s">
        <v>920</v>
      </c>
      <c r="E2030" s="331" t="s">
        <v>9684</v>
      </c>
      <c r="F2030" s="331" t="s">
        <v>9685</v>
      </c>
      <c r="G2030" s="331" t="s">
        <v>24</v>
      </c>
      <c r="H2030" s="331" t="s">
        <v>1166</v>
      </c>
      <c r="I2030" s="359" t="s">
        <v>9687</v>
      </c>
      <c r="J2030" s="362" t="s">
        <v>207</v>
      </c>
      <c r="K2030" s="357" t="s">
        <v>262</v>
      </c>
      <c r="L2030" s="361" t="s">
        <v>358</v>
      </c>
      <c r="M2030" s="357" t="s">
        <v>920</v>
      </c>
      <c r="N2030" s="357" t="s">
        <v>1962</v>
      </c>
    </row>
    <row r="2031" spans="1:14">
      <c r="A2031" s="372">
        <v>12029</v>
      </c>
      <c r="B2031" s="336" t="s">
        <v>9688</v>
      </c>
      <c r="C2031" s="336" t="s">
        <v>9689</v>
      </c>
      <c r="D2031" s="331" t="s">
        <v>324</v>
      </c>
      <c r="E2031" s="331" t="s">
        <v>9690</v>
      </c>
      <c r="F2031" s="331" t="s">
        <v>9691</v>
      </c>
      <c r="G2031" s="331" t="s">
        <v>18</v>
      </c>
      <c r="H2031" s="331" t="s">
        <v>1168</v>
      </c>
      <c r="I2031" s="359" t="s">
        <v>9692</v>
      </c>
      <c r="J2031" s="362" t="s">
        <v>207</v>
      </c>
      <c r="K2031" s="357" t="s">
        <v>262</v>
      </c>
      <c r="L2031" s="361" t="s">
        <v>322</v>
      </c>
      <c r="M2031" s="357" t="s">
        <v>324</v>
      </c>
      <c r="N2031" s="357" t="s">
        <v>9693</v>
      </c>
    </row>
    <row r="2032" spans="1:14">
      <c r="A2032" s="372">
        <v>12030</v>
      </c>
      <c r="B2032" s="336" t="s">
        <v>9688</v>
      </c>
      <c r="C2032" s="336" t="s">
        <v>9689</v>
      </c>
      <c r="D2032" s="331" t="s">
        <v>324</v>
      </c>
      <c r="E2032" s="331" t="s">
        <v>9690</v>
      </c>
      <c r="F2032" s="331" t="s">
        <v>9691</v>
      </c>
      <c r="G2032" s="331" t="s">
        <v>24</v>
      </c>
      <c r="H2032" s="331" t="s">
        <v>1168</v>
      </c>
      <c r="I2032" s="359" t="s">
        <v>9694</v>
      </c>
      <c r="J2032" s="362" t="s">
        <v>207</v>
      </c>
      <c r="K2032" s="357" t="s">
        <v>262</v>
      </c>
      <c r="L2032" s="361" t="s">
        <v>322</v>
      </c>
      <c r="M2032" s="357" t="s">
        <v>324</v>
      </c>
      <c r="N2032" s="357" t="s">
        <v>1963</v>
      </c>
    </row>
    <row r="2033" spans="1:14">
      <c r="A2033" s="372">
        <v>12031</v>
      </c>
      <c r="B2033" s="336" t="s">
        <v>9688</v>
      </c>
      <c r="C2033" s="336" t="s">
        <v>9689</v>
      </c>
      <c r="D2033" s="331" t="s">
        <v>324</v>
      </c>
      <c r="E2033" s="331" t="s">
        <v>9690</v>
      </c>
      <c r="F2033" s="331" t="s">
        <v>9691</v>
      </c>
      <c r="G2033" s="331" t="s">
        <v>141</v>
      </c>
      <c r="H2033" s="331" t="s">
        <v>543</v>
      </c>
      <c r="I2033" s="359" t="s">
        <v>543</v>
      </c>
      <c r="J2033" s="362" t="s">
        <v>207</v>
      </c>
      <c r="K2033" s="357" t="s">
        <v>262</v>
      </c>
      <c r="L2033" s="361" t="s">
        <v>322</v>
      </c>
      <c r="M2033" s="357" t="s">
        <v>324</v>
      </c>
      <c r="N2033" s="357" t="s">
        <v>544</v>
      </c>
    </row>
    <row r="2034" spans="1:14">
      <c r="A2034" s="372">
        <v>12032</v>
      </c>
      <c r="B2034" s="336" t="s">
        <v>648</v>
      </c>
      <c r="C2034" s="336" t="s">
        <v>9695</v>
      </c>
      <c r="D2034" s="331" t="s">
        <v>649</v>
      </c>
      <c r="E2034" s="331" t="s">
        <v>1169</v>
      </c>
      <c r="F2034" s="331" t="s">
        <v>9696</v>
      </c>
      <c r="G2034" s="331" t="s">
        <v>18</v>
      </c>
      <c r="H2034" s="331" t="s">
        <v>648</v>
      </c>
      <c r="I2034" s="359" t="s">
        <v>9697</v>
      </c>
      <c r="J2034" s="362" t="s">
        <v>207</v>
      </c>
      <c r="K2034" s="357" t="s">
        <v>262</v>
      </c>
      <c r="L2034" s="361" t="s">
        <v>322</v>
      </c>
      <c r="M2034" s="357" t="s">
        <v>649</v>
      </c>
      <c r="N2034" s="357" t="s">
        <v>1169</v>
      </c>
    </row>
    <row r="2035" spans="1:14">
      <c r="A2035" s="372">
        <v>12033</v>
      </c>
      <c r="B2035" s="336" t="s">
        <v>648</v>
      </c>
      <c r="C2035" s="336" t="s">
        <v>9695</v>
      </c>
      <c r="D2035" s="331" t="s">
        <v>649</v>
      </c>
      <c r="E2035" s="331" t="s">
        <v>1169</v>
      </c>
      <c r="F2035" s="331" t="s">
        <v>9696</v>
      </c>
      <c r="G2035" s="331" t="s">
        <v>24</v>
      </c>
      <c r="H2035" s="331" t="s">
        <v>648</v>
      </c>
      <c r="I2035" s="359" t="s">
        <v>9697</v>
      </c>
      <c r="J2035" s="362" t="s">
        <v>207</v>
      </c>
      <c r="K2035" s="357" t="s">
        <v>262</v>
      </c>
      <c r="L2035" s="361" t="s">
        <v>322</v>
      </c>
      <c r="M2035" s="357" t="s">
        <v>649</v>
      </c>
      <c r="N2035" s="357" t="s">
        <v>1169</v>
      </c>
    </row>
    <row r="2036" spans="1:14">
      <c r="A2036" s="372">
        <v>12034</v>
      </c>
      <c r="B2036" s="336" t="s">
        <v>648</v>
      </c>
      <c r="C2036" s="336" t="s">
        <v>9695</v>
      </c>
      <c r="D2036" s="331" t="s">
        <v>649</v>
      </c>
      <c r="E2036" s="331" t="s">
        <v>1169</v>
      </c>
      <c r="F2036" s="331" t="s">
        <v>9696</v>
      </c>
      <c r="G2036" s="331" t="s">
        <v>141</v>
      </c>
      <c r="H2036" s="331" t="s">
        <v>648</v>
      </c>
      <c r="I2036" s="359" t="s">
        <v>9697</v>
      </c>
      <c r="J2036" s="362" t="s">
        <v>207</v>
      </c>
      <c r="K2036" s="357" t="s">
        <v>262</v>
      </c>
      <c r="L2036" s="361" t="s">
        <v>322</v>
      </c>
      <c r="M2036" s="357" t="s">
        <v>649</v>
      </c>
      <c r="N2036" s="357" t="s">
        <v>650</v>
      </c>
    </row>
    <row r="2037" spans="1:14">
      <c r="A2037" s="372">
        <v>12035</v>
      </c>
      <c r="B2037" s="336" t="s">
        <v>9698</v>
      </c>
      <c r="C2037" s="336" t="s">
        <v>9699</v>
      </c>
      <c r="D2037" s="331" t="s">
        <v>1747</v>
      </c>
      <c r="E2037" s="331" t="s">
        <v>9700</v>
      </c>
      <c r="F2037" s="331" t="s">
        <v>9701</v>
      </c>
      <c r="G2037" s="331" t="s">
        <v>25</v>
      </c>
      <c r="H2037" s="331" t="s">
        <v>9698</v>
      </c>
      <c r="I2037" s="359" t="s">
        <v>9699</v>
      </c>
      <c r="J2037" s="362" t="s">
        <v>207</v>
      </c>
      <c r="K2037" s="357" t="s">
        <v>262</v>
      </c>
      <c r="L2037" s="361" t="s">
        <v>358</v>
      </c>
      <c r="M2037" s="357" t="s">
        <v>1747</v>
      </c>
      <c r="N2037" s="357" t="s">
        <v>9700</v>
      </c>
    </row>
    <row r="2038" spans="1:14">
      <c r="A2038" s="372">
        <v>12036</v>
      </c>
      <c r="B2038" s="336" t="s">
        <v>9702</v>
      </c>
      <c r="C2038" s="336" t="s">
        <v>9703</v>
      </c>
      <c r="D2038" s="331" t="s">
        <v>961</v>
      </c>
      <c r="E2038" s="331" t="s">
        <v>9704</v>
      </c>
      <c r="F2038" s="331" t="s">
        <v>9705</v>
      </c>
      <c r="G2038" s="331" t="s">
        <v>25</v>
      </c>
      <c r="H2038" s="331" t="s">
        <v>9702</v>
      </c>
      <c r="I2038" s="359" t="s">
        <v>9703</v>
      </c>
      <c r="J2038" s="362" t="s">
        <v>207</v>
      </c>
      <c r="K2038" s="357" t="s">
        <v>262</v>
      </c>
      <c r="L2038" s="361" t="s">
        <v>358</v>
      </c>
      <c r="M2038" s="357" t="s">
        <v>961</v>
      </c>
      <c r="N2038" s="357" t="s">
        <v>9704</v>
      </c>
    </row>
    <row r="2039" spans="1:14">
      <c r="A2039" s="372">
        <v>12037</v>
      </c>
      <c r="B2039" s="336" t="s">
        <v>9706</v>
      </c>
      <c r="C2039" s="336" t="s">
        <v>9707</v>
      </c>
      <c r="D2039" s="331" t="s">
        <v>458</v>
      </c>
      <c r="E2039" s="331" t="s">
        <v>9708</v>
      </c>
      <c r="F2039" s="331" t="s">
        <v>9709</v>
      </c>
      <c r="G2039" s="331" t="s">
        <v>48</v>
      </c>
      <c r="H2039" s="331" t="s">
        <v>9710</v>
      </c>
      <c r="I2039" s="359" t="s">
        <v>9711</v>
      </c>
      <c r="J2039" s="362">
        <v>15</v>
      </c>
      <c r="K2039" s="357" t="s">
        <v>262</v>
      </c>
      <c r="L2039" s="361" t="s">
        <v>358</v>
      </c>
      <c r="M2039" s="357" t="s">
        <v>458</v>
      </c>
      <c r="N2039" s="357" t="s">
        <v>965</v>
      </c>
    </row>
    <row r="2040" spans="1:14">
      <c r="A2040" s="372">
        <v>12038</v>
      </c>
      <c r="B2040" s="336" t="s">
        <v>9706</v>
      </c>
      <c r="C2040" s="336" t="s">
        <v>9707</v>
      </c>
      <c r="D2040" s="331" t="s">
        <v>458</v>
      </c>
      <c r="E2040" s="331" t="s">
        <v>9708</v>
      </c>
      <c r="F2040" s="331" t="s">
        <v>9709</v>
      </c>
      <c r="G2040" s="331" t="s">
        <v>28</v>
      </c>
      <c r="H2040" s="331" t="s">
        <v>9712</v>
      </c>
      <c r="I2040" s="359" t="s">
        <v>9713</v>
      </c>
      <c r="J2040" s="362">
        <v>125</v>
      </c>
      <c r="K2040" s="357" t="s">
        <v>262</v>
      </c>
      <c r="L2040" s="361" t="s">
        <v>358</v>
      </c>
      <c r="M2040" s="357" t="s">
        <v>458</v>
      </c>
      <c r="N2040" s="357" t="s">
        <v>9708</v>
      </c>
    </row>
    <row r="2041" spans="1:14">
      <c r="A2041" s="372">
        <v>12039</v>
      </c>
      <c r="B2041" s="336" t="s">
        <v>9706</v>
      </c>
      <c r="C2041" s="336" t="s">
        <v>9707</v>
      </c>
      <c r="D2041" s="331" t="s">
        <v>458</v>
      </c>
      <c r="E2041" s="331" t="s">
        <v>9708</v>
      </c>
      <c r="F2041" s="331" t="s">
        <v>9709</v>
      </c>
      <c r="G2041" s="331" t="s">
        <v>33</v>
      </c>
      <c r="H2041" s="331" t="s">
        <v>9714</v>
      </c>
      <c r="I2041" s="359" t="s">
        <v>9715</v>
      </c>
      <c r="J2041" s="362">
        <v>9</v>
      </c>
      <c r="K2041" s="357" t="s">
        <v>262</v>
      </c>
      <c r="L2041" s="361" t="s">
        <v>358</v>
      </c>
      <c r="M2041" s="357" t="s">
        <v>458</v>
      </c>
      <c r="N2041" s="357" t="s">
        <v>965</v>
      </c>
    </row>
    <row r="2042" spans="1:14">
      <c r="A2042" s="372">
        <v>12040</v>
      </c>
      <c r="B2042" s="336" t="s">
        <v>9716</v>
      </c>
      <c r="C2042" s="336" t="s">
        <v>9717</v>
      </c>
      <c r="D2042" s="331" t="s">
        <v>936</v>
      </c>
      <c r="E2042" s="331" t="s">
        <v>937</v>
      </c>
      <c r="F2042" s="331" t="s">
        <v>9718</v>
      </c>
      <c r="G2042" s="331" t="s">
        <v>18</v>
      </c>
      <c r="H2042" s="331" t="s">
        <v>1170</v>
      </c>
      <c r="I2042" s="359" t="s">
        <v>9719</v>
      </c>
      <c r="J2042" s="362" t="s">
        <v>207</v>
      </c>
      <c r="K2042" s="357" t="s">
        <v>262</v>
      </c>
      <c r="L2042" s="361" t="s">
        <v>322</v>
      </c>
      <c r="M2042" s="357" t="s">
        <v>936</v>
      </c>
      <c r="N2042" s="357" t="s">
        <v>937</v>
      </c>
    </row>
    <row r="2043" spans="1:14">
      <c r="A2043" s="372">
        <v>12041</v>
      </c>
      <c r="B2043" s="336" t="s">
        <v>9716</v>
      </c>
      <c r="C2043" s="336" t="s">
        <v>9717</v>
      </c>
      <c r="D2043" s="331" t="s">
        <v>936</v>
      </c>
      <c r="E2043" s="331" t="s">
        <v>937</v>
      </c>
      <c r="F2043" s="331" t="s">
        <v>9718</v>
      </c>
      <c r="G2043" s="331" t="s">
        <v>24</v>
      </c>
      <c r="H2043" s="331" t="s">
        <v>1964</v>
      </c>
      <c r="I2043" s="359" t="s">
        <v>9720</v>
      </c>
      <c r="J2043" s="362" t="s">
        <v>207</v>
      </c>
      <c r="K2043" s="357" t="s">
        <v>262</v>
      </c>
      <c r="L2043" s="361" t="s">
        <v>322</v>
      </c>
      <c r="M2043" s="357" t="s">
        <v>936</v>
      </c>
      <c r="N2043" s="357" t="s">
        <v>937</v>
      </c>
    </row>
    <row r="2044" spans="1:14">
      <c r="A2044" s="372">
        <v>12042</v>
      </c>
      <c r="B2044" s="336" t="s">
        <v>9721</v>
      </c>
      <c r="C2044" s="336" t="s">
        <v>9722</v>
      </c>
      <c r="D2044" s="331" t="s">
        <v>546</v>
      </c>
      <c r="E2044" s="331" t="s">
        <v>547</v>
      </c>
      <c r="F2044" s="331" t="s">
        <v>9723</v>
      </c>
      <c r="G2044" s="331" t="s">
        <v>137</v>
      </c>
      <c r="H2044" s="331" t="s">
        <v>545</v>
      </c>
      <c r="I2044" s="359" t="s">
        <v>9724</v>
      </c>
      <c r="J2044" s="362" t="s">
        <v>207</v>
      </c>
      <c r="K2044" s="357" t="s">
        <v>262</v>
      </c>
      <c r="L2044" s="361" t="s">
        <v>322</v>
      </c>
      <c r="M2044" s="357" t="s">
        <v>546</v>
      </c>
      <c r="N2044" s="357" t="s">
        <v>547</v>
      </c>
    </row>
    <row r="2045" spans="1:14">
      <c r="A2045" s="372">
        <v>12043</v>
      </c>
      <c r="B2045" s="336" t="s">
        <v>9671</v>
      </c>
      <c r="C2045" s="336" t="s">
        <v>9672</v>
      </c>
      <c r="D2045" s="331" t="s">
        <v>443</v>
      </c>
      <c r="E2045" s="331" t="s">
        <v>9673</v>
      </c>
      <c r="F2045" s="331" t="s">
        <v>9725</v>
      </c>
      <c r="G2045" s="331" t="s">
        <v>48</v>
      </c>
      <c r="H2045" s="331" t="s">
        <v>9726</v>
      </c>
      <c r="I2045" s="359" t="s">
        <v>9727</v>
      </c>
      <c r="J2045" s="362">
        <v>7</v>
      </c>
      <c r="K2045" s="357" t="s">
        <v>262</v>
      </c>
      <c r="L2045" s="361" t="s">
        <v>322</v>
      </c>
      <c r="M2045" s="357" t="s">
        <v>443</v>
      </c>
      <c r="N2045" s="357" t="s">
        <v>9728</v>
      </c>
    </row>
    <row r="2046" spans="1:14">
      <c r="A2046" s="372">
        <v>12044</v>
      </c>
      <c r="B2046" s="336" t="s">
        <v>9671</v>
      </c>
      <c r="C2046" s="336" t="s">
        <v>9672</v>
      </c>
      <c r="D2046" s="331" t="s">
        <v>443</v>
      </c>
      <c r="E2046" s="331" t="s">
        <v>9673</v>
      </c>
      <c r="F2046" s="331" t="s">
        <v>9725</v>
      </c>
      <c r="G2046" s="331" t="s">
        <v>141</v>
      </c>
      <c r="H2046" s="331" t="s">
        <v>995</v>
      </c>
      <c r="I2046" s="359" t="s">
        <v>9729</v>
      </c>
      <c r="J2046" s="362" t="s">
        <v>207</v>
      </c>
      <c r="K2046" s="357" t="s">
        <v>262</v>
      </c>
      <c r="L2046" s="361" t="s">
        <v>322</v>
      </c>
      <c r="M2046" s="357" t="s">
        <v>443</v>
      </c>
      <c r="N2046" s="357" t="s">
        <v>9728</v>
      </c>
    </row>
    <row r="2047" spans="1:14">
      <c r="A2047" s="372">
        <v>12045</v>
      </c>
      <c r="B2047" s="336" t="s">
        <v>9730</v>
      </c>
      <c r="C2047" s="336" t="s">
        <v>9731</v>
      </c>
      <c r="D2047" s="331" t="s">
        <v>1172</v>
      </c>
      <c r="E2047" s="331" t="s">
        <v>9732</v>
      </c>
      <c r="F2047" s="331" t="s">
        <v>9733</v>
      </c>
      <c r="G2047" s="331" t="s">
        <v>18</v>
      </c>
      <c r="H2047" s="331" t="s">
        <v>1171</v>
      </c>
      <c r="I2047" s="359" t="s">
        <v>9734</v>
      </c>
      <c r="J2047" s="362" t="s">
        <v>207</v>
      </c>
      <c r="K2047" s="357" t="s">
        <v>262</v>
      </c>
      <c r="L2047" s="361" t="s">
        <v>322</v>
      </c>
      <c r="M2047" s="357" t="s">
        <v>1172</v>
      </c>
      <c r="N2047" s="357" t="s">
        <v>9732</v>
      </c>
    </row>
    <row r="2048" spans="1:14">
      <c r="A2048" s="372">
        <v>12046</v>
      </c>
      <c r="B2048" s="336" t="s">
        <v>9735</v>
      </c>
      <c r="C2048" s="336" t="s">
        <v>9736</v>
      </c>
      <c r="D2048" s="331" t="s">
        <v>270</v>
      </c>
      <c r="E2048" s="331" t="s">
        <v>9737</v>
      </c>
      <c r="F2048" s="331" t="s">
        <v>9738</v>
      </c>
      <c r="G2048" s="331" t="s">
        <v>18</v>
      </c>
      <c r="H2048" s="331" t="s">
        <v>921</v>
      </c>
      <c r="I2048" s="359" t="s">
        <v>9739</v>
      </c>
      <c r="J2048" s="362" t="s">
        <v>207</v>
      </c>
      <c r="K2048" s="357" t="s">
        <v>262</v>
      </c>
      <c r="L2048" s="361" t="s">
        <v>263</v>
      </c>
      <c r="M2048" s="357" t="s">
        <v>270</v>
      </c>
      <c r="N2048" s="357" t="s">
        <v>922</v>
      </c>
    </row>
    <row r="2049" spans="1:14">
      <c r="A2049" s="372">
        <v>12047</v>
      </c>
      <c r="B2049" s="336" t="s">
        <v>9735</v>
      </c>
      <c r="C2049" s="336" t="s">
        <v>9736</v>
      </c>
      <c r="D2049" s="331" t="s">
        <v>270</v>
      </c>
      <c r="E2049" s="331" t="s">
        <v>9737</v>
      </c>
      <c r="F2049" s="331" t="s">
        <v>9738</v>
      </c>
      <c r="G2049" s="331" t="s">
        <v>137</v>
      </c>
      <c r="H2049" s="331" t="s">
        <v>921</v>
      </c>
      <c r="I2049" s="359" t="s">
        <v>9739</v>
      </c>
      <c r="J2049" s="362" t="s">
        <v>207</v>
      </c>
      <c r="K2049" s="357" t="s">
        <v>262</v>
      </c>
      <c r="L2049" s="361" t="s">
        <v>263</v>
      </c>
      <c r="M2049" s="357" t="s">
        <v>270</v>
      </c>
      <c r="N2049" s="357" t="s">
        <v>922</v>
      </c>
    </row>
    <row r="2050" spans="1:14">
      <c r="A2050" s="372">
        <v>12048</v>
      </c>
      <c r="B2050" s="336" t="s">
        <v>9735</v>
      </c>
      <c r="C2050" s="336" t="s">
        <v>9736</v>
      </c>
      <c r="D2050" s="331" t="s">
        <v>270</v>
      </c>
      <c r="E2050" s="331" t="s">
        <v>9737</v>
      </c>
      <c r="F2050" s="331" t="s">
        <v>9738</v>
      </c>
      <c r="G2050" s="331" t="s">
        <v>48</v>
      </c>
      <c r="H2050" s="331" t="s">
        <v>921</v>
      </c>
      <c r="I2050" s="359" t="s">
        <v>9739</v>
      </c>
      <c r="J2050" s="362">
        <v>6</v>
      </c>
      <c r="K2050" s="357" t="s">
        <v>262</v>
      </c>
      <c r="L2050" s="361" t="s">
        <v>263</v>
      </c>
      <c r="M2050" s="357" t="s">
        <v>270</v>
      </c>
      <c r="N2050" s="357" t="s">
        <v>922</v>
      </c>
    </row>
    <row r="2051" spans="1:14">
      <c r="A2051" s="372">
        <v>12049</v>
      </c>
      <c r="B2051" s="336" t="s">
        <v>9735</v>
      </c>
      <c r="C2051" s="336" t="s">
        <v>9736</v>
      </c>
      <c r="D2051" s="331" t="s">
        <v>270</v>
      </c>
      <c r="E2051" s="331" t="s">
        <v>9737</v>
      </c>
      <c r="F2051" s="331" t="s">
        <v>9738</v>
      </c>
      <c r="G2051" s="331" t="s">
        <v>48</v>
      </c>
      <c r="H2051" s="331" t="s">
        <v>921</v>
      </c>
      <c r="I2051" s="359" t="s">
        <v>9739</v>
      </c>
      <c r="J2051" s="362"/>
      <c r="K2051" s="357" t="s">
        <v>262</v>
      </c>
      <c r="L2051" s="361" t="s">
        <v>263</v>
      </c>
      <c r="M2051" s="357" t="s">
        <v>270</v>
      </c>
      <c r="N2051" s="357" t="s">
        <v>922</v>
      </c>
    </row>
    <row r="2052" spans="1:14">
      <c r="A2052" s="372">
        <v>12050</v>
      </c>
      <c r="B2052" s="336" t="s">
        <v>9735</v>
      </c>
      <c r="C2052" s="336" t="s">
        <v>9736</v>
      </c>
      <c r="D2052" s="331" t="s">
        <v>270</v>
      </c>
      <c r="E2052" s="331" t="s">
        <v>9737</v>
      </c>
      <c r="F2052" s="331" t="s">
        <v>9738</v>
      </c>
      <c r="G2052" s="331" t="s">
        <v>24</v>
      </c>
      <c r="H2052" s="331" t="s">
        <v>921</v>
      </c>
      <c r="I2052" s="359" t="s">
        <v>9739</v>
      </c>
      <c r="J2052" s="362" t="s">
        <v>207</v>
      </c>
      <c r="K2052" s="357" t="s">
        <v>262</v>
      </c>
      <c r="L2052" s="361" t="s">
        <v>263</v>
      </c>
      <c r="M2052" s="357" t="s">
        <v>270</v>
      </c>
      <c r="N2052" s="357" t="s">
        <v>1965</v>
      </c>
    </row>
    <row r="2053" spans="1:14">
      <c r="A2053" s="372">
        <v>12051</v>
      </c>
      <c r="B2053" s="336" t="s">
        <v>9735</v>
      </c>
      <c r="C2053" s="336" t="s">
        <v>9736</v>
      </c>
      <c r="D2053" s="331" t="s">
        <v>270</v>
      </c>
      <c r="E2053" s="331" t="s">
        <v>9737</v>
      </c>
      <c r="F2053" s="331" t="s">
        <v>9738</v>
      </c>
      <c r="G2053" s="331" t="s">
        <v>28</v>
      </c>
      <c r="H2053" s="331" t="s">
        <v>921</v>
      </c>
      <c r="I2053" s="359" t="s">
        <v>9739</v>
      </c>
      <c r="J2053" s="362">
        <v>80</v>
      </c>
      <c r="K2053" s="357" t="s">
        <v>262</v>
      </c>
      <c r="L2053" s="361" t="s">
        <v>263</v>
      </c>
      <c r="M2053" s="357" t="s">
        <v>270</v>
      </c>
      <c r="N2053" s="357" t="s">
        <v>9740</v>
      </c>
    </row>
    <row r="2054" spans="1:14">
      <c r="A2054" s="372">
        <v>12052</v>
      </c>
      <c r="B2054" s="336" t="s">
        <v>9735</v>
      </c>
      <c r="C2054" s="336" t="s">
        <v>9736</v>
      </c>
      <c r="D2054" s="331" t="s">
        <v>270</v>
      </c>
      <c r="E2054" s="331" t="s">
        <v>9737</v>
      </c>
      <c r="F2054" s="331" t="s">
        <v>9738</v>
      </c>
      <c r="G2054" s="331" t="s">
        <v>28</v>
      </c>
      <c r="H2054" s="331" t="s">
        <v>921</v>
      </c>
      <c r="I2054" s="359" t="s">
        <v>9739</v>
      </c>
      <c r="J2054" s="362">
        <v>80</v>
      </c>
      <c r="K2054" s="357" t="s">
        <v>262</v>
      </c>
      <c r="L2054" s="361" t="s">
        <v>263</v>
      </c>
      <c r="M2054" s="357" t="s">
        <v>270</v>
      </c>
      <c r="N2054" s="357" t="s">
        <v>9740</v>
      </c>
    </row>
    <row r="2055" spans="1:14">
      <c r="A2055" s="372">
        <v>12053</v>
      </c>
      <c r="B2055" s="336" t="s">
        <v>9741</v>
      </c>
      <c r="C2055" s="336" t="s">
        <v>9742</v>
      </c>
      <c r="D2055" s="331" t="s">
        <v>268</v>
      </c>
      <c r="E2055" s="331" t="s">
        <v>9743</v>
      </c>
      <c r="F2055" s="331" t="s">
        <v>9744</v>
      </c>
      <c r="G2055" s="331" t="s">
        <v>18</v>
      </c>
      <c r="H2055" s="331" t="s">
        <v>1173</v>
      </c>
      <c r="I2055" s="359" t="s">
        <v>9745</v>
      </c>
      <c r="J2055" s="362" t="s">
        <v>207</v>
      </c>
      <c r="K2055" s="357" t="s">
        <v>262</v>
      </c>
      <c r="L2055" s="361" t="s">
        <v>263</v>
      </c>
      <c r="M2055" s="357" t="s">
        <v>268</v>
      </c>
      <c r="N2055" s="357" t="s">
        <v>1174</v>
      </c>
    </row>
    <row r="2056" spans="1:14">
      <c r="A2056" s="372">
        <v>12054</v>
      </c>
      <c r="B2056" s="336" t="s">
        <v>9741</v>
      </c>
      <c r="C2056" s="336" t="s">
        <v>9742</v>
      </c>
      <c r="D2056" s="331" t="s">
        <v>268</v>
      </c>
      <c r="E2056" s="331" t="s">
        <v>9743</v>
      </c>
      <c r="F2056" s="331" t="s">
        <v>9744</v>
      </c>
      <c r="G2056" s="331" t="s">
        <v>137</v>
      </c>
      <c r="H2056" s="331" t="s">
        <v>997</v>
      </c>
      <c r="I2056" s="359" t="s">
        <v>9746</v>
      </c>
      <c r="J2056" s="362" t="s">
        <v>207</v>
      </c>
      <c r="K2056" s="357" t="s">
        <v>262</v>
      </c>
      <c r="L2056" s="361" t="s">
        <v>263</v>
      </c>
      <c r="M2056" s="357" t="s">
        <v>268</v>
      </c>
      <c r="N2056" s="357" t="s">
        <v>9747</v>
      </c>
    </row>
    <row r="2057" spans="1:14">
      <c r="A2057" s="372">
        <v>12055</v>
      </c>
      <c r="B2057" s="336" t="s">
        <v>9741</v>
      </c>
      <c r="C2057" s="336" t="s">
        <v>9742</v>
      </c>
      <c r="D2057" s="331" t="s">
        <v>268</v>
      </c>
      <c r="E2057" s="331" t="s">
        <v>9743</v>
      </c>
      <c r="F2057" s="331" t="s">
        <v>9744</v>
      </c>
      <c r="G2057" s="331" t="s">
        <v>24</v>
      </c>
      <c r="H2057" s="331" t="s">
        <v>9748</v>
      </c>
      <c r="I2057" s="359" t="s">
        <v>9749</v>
      </c>
      <c r="J2057" s="362" t="s">
        <v>207</v>
      </c>
      <c r="K2057" s="357" t="s">
        <v>262</v>
      </c>
      <c r="L2057" s="361" t="s">
        <v>263</v>
      </c>
      <c r="M2057" s="357" t="s">
        <v>268</v>
      </c>
      <c r="N2057" s="357" t="s">
        <v>1966</v>
      </c>
    </row>
    <row r="2058" spans="1:14">
      <c r="A2058" s="372">
        <v>12056</v>
      </c>
      <c r="B2058" s="336" t="s">
        <v>2819</v>
      </c>
      <c r="C2058" s="336" t="s">
        <v>2820</v>
      </c>
      <c r="D2058" s="331" t="s">
        <v>271</v>
      </c>
      <c r="E2058" s="331" t="s">
        <v>9750</v>
      </c>
      <c r="F2058" s="331" t="s">
        <v>9751</v>
      </c>
      <c r="G2058" s="331" t="s">
        <v>137</v>
      </c>
      <c r="H2058" s="331" t="s">
        <v>1078</v>
      </c>
      <c r="I2058" s="359" t="s">
        <v>9752</v>
      </c>
      <c r="J2058" s="362" t="s">
        <v>207</v>
      </c>
      <c r="K2058" s="357" t="s">
        <v>262</v>
      </c>
      <c r="L2058" s="361" t="s">
        <v>263</v>
      </c>
      <c r="M2058" s="357" t="s">
        <v>272</v>
      </c>
      <c r="N2058" s="357" t="s">
        <v>9753</v>
      </c>
    </row>
    <row r="2059" spans="1:14">
      <c r="A2059" s="372">
        <v>12057</v>
      </c>
      <c r="B2059" s="336" t="s">
        <v>2819</v>
      </c>
      <c r="C2059" s="336" t="s">
        <v>2820</v>
      </c>
      <c r="D2059" s="331" t="s">
        <v>271</v>
      </c>
      <c r="E2059" s="331" t="s">
        <v>9750</v>
      </c>
      <c r="F2059" s="331" t="s">
        <v>9751</v>
      </c>
      <c r="G2059" s="331" t="s">
        <v>48</v>
      </c>
      <c r="H2059" s="331" t="s">
        <v>9754</v>
      </c>
      <c r="I2059" s="359" t="s">
        <v>9755</v>
      </c>
      <c r="J2059" s="362">
        <v>10</v>
      </c>
      <c r="K2059" s="357" t="s">
        <v>262</v>
      </c>
      <c r="L2059" s="361" t="s">
        <v>263</v>
      </c>
      <c r="M2059" s="357" t="s">
        <v>272</v>
      </c>
      <c r="N2059" s="357" t="s">
        <v>9753</v>
      </c>
    </row>
    <row r="2060" spans="1:14">
      <c r="A2060" s="372">
        <v>12058</v>
      </c>
      <c r="B2060" s="336" t="s">
        <v>2819</v>
      </c>
      <c r="C2060" s="336" t="s">
        <v>2820</v>
      </c>
      <c r="D2060" s="331" t="s">
        <v>271</v>
      </c>
      <c r="E2060" s="331" t="s">
        <v>9750</v>
      </c>
      <c r="F2060" s="331" t="s">
        <v>9751</v>
      </c>
      <c r="G2060" s="331" t="s">
        <v>24</v>
      </c>
      <c r="H2060" s="331" t="s">
        <v>1967</v>
      </c>
      <c r="I2060" s="359" t="s">
        <v>9756</v>
      </c>
      <c r="J2060" s="362" t="s">
        <v>207</v>
      </c>
      <c r="K2060" s="357" t="s">
        <v>262</v>
      </c>
      <c r="L2060" s="361" t="s">
        <v>263</v>
      </c>
      <c r="M2060" s="357" t="s">
        <v>272</v>
      </c>
      <c r="N2060" s="357" t="s">
        <v>9753</v>
      </c>
    </row>
    <row r="2061" spans="1:14">
      <c r="A2061" s="372">
        <v>12059</v>
      </c>
      <c r="B2061" s="336" t="s">
        <v>2819</v>
      </c>
      <c r="C2061" s="336" t="s">
        <v>2820</v>
      </c>
      <c r="D2061" s="331" t="s">
        <v>271</v>
      </c>
      <c r="E2061" s="331" t="s">
        <v>9750</v>
      </c>
      <c r="F2061" s="331" t="s">
        <v>9751</v>
      </c>
      <c r="G2061" s="331" t="s">
        <v>28</v>
      </c>
      <c r="H2061" s="331" t="s">
        <v>9754</v>
      </c>
      <c r="I2061" s="359" t="s">
        <v>9755</v>
      </c>
      <c r="J2061" s="362">
        <v>50</v>
      </c>
      <c r="K2061" s="357" t="s">
        <v>262</v>
      </c>
      <c r="L2061" s="361" t="s">
        <v>263</v>
      </c>
      <c r="M2061" s="357" t="s">
        <v>272</v>
      </c>
      <c r="N2061" s="357" t="s">
        <v>9757</v>
      </c>
    </row>
    <row r="2062" spans="1:14">
      <c r="A2062" s="372">
        <v>12060</v>
      </c>
      <c r="B2062" s="336" t="s">
        <v>2819</v>
      </c>
      <c r="C2062" s="336" t="s">
        <v>2820</v>
      </c>
      <c r="D2062" s="331" t="s">
        <v>271</v>
      </c>
      <c r="E2062" s="331" t="s">
        <v>9750</v>
      </c>
      <c r="F2062" s="331" t="s">
        <v>9758</v>
      </c>
      <c r="G2062" s="331" t="s">
        <v>48</v>
      </c>
      <c r="H2062" s="331" t="s">
        <v>9759</v>
      </c>
      <c r="I2062" s="359" t="s">
        <v>9760</v>
      </c>
      <c r="J2062" s="362">
        <v>20</v>
      </c>
      <c r="K2062" s="357" t="s">
        <v>262</v>
      </c>
      <c r="L2062" s="361" t="s">
        <v>263</v>
      </c>
      <c r="M2062" s="357" t="s">
        <v>271</v>
      </c>
      <c r="N2062" s="357" t="s">
        <v>1969</v>
      </c>
    </row>
    <row r="2063" spans="1:14">
      <c r="A2063" s="372">
        <v>12061</v>
      </c>
      <c r="B2063" s="336" t="s">
        <v>2819</v>
      </c>
      <c r="C2063" s="336" t="s">
        <v>2820</v>
      </c>
      <c r="D2063" s="331" t="s">
        <v>271</v>
      </c>
      <c r="E2063" s="331" t="s">
        <v>9750</v>
      </c>
      <c r="F2063" s="331" t="s">
        <v>9758</v>
      </c>
      <c r="G2063" s="331" t="s">
        <v>24</v>
      </c>
      <c r="H2063" s="331" t="s">
        <v>1968</v>
      </c>
      <c r="I2063" s="359" t="s">
        <v>9761</v>
      </c>
      <c r="J2063" s="362" t="s">
        <v>207</v>
      </c>
      <c r="K2063" s="357" t="s">
        <v>262</v>
      </c>
      <c r="L2063" s="361" t="s">
        <v>263</v>
      </c>
      <c r="M2063" s="357" t="s">
        <v>271</v>
      </c>
      <c r="N2063" s="357" t="s">
        <v>1969</v>
      </c>
    </row>
    <row r="2064" spans="1:14">
      <c r="A2064" s="372">
        <v>12062</v>
      </c>
      <c r="B2064" s="336" t="s">
        <v>2819</v>
      </c>
      <c r="C2064" s="336" t="s">
        <v>2820</v>
      </c>
      <c r="D2064" s="331" t="s">
        <v>271</v>
      </c>
      <c r="E2064" s="331" t="s">
        <v>9750</v>
      </c>
      <c r="F2064" s="331" t="s">
        <v>9758</v>
      </c>
      <c r="G2064" s="331" t="s">
        <v>28</v>
      </c>
      <c r="H2064" s="331" t="s">
        <v>9759</v>
      </c>
      <c r="I2064" s="359" t="s">
        <v>9760</v>
      </c>
      <c r="J2064" s="362">
        <v>100</v>
      </c>
      <c r="K2064" s="357" t="s">
        <v>262</v>
      </c>
      <c r="L2064" s="361" t="s">
        <v>263</v>
      </c>
      <c r="M2064" s="357" t="s">
        <v>271</v>
      </c>
      <c r="N2064" s="357" t="s">
        <v>9762</v>
      </c>
    </row>
    <row r="2065" spans="1:14">
      <c r="A2065" s="372">
        <v>12063</v>
      </c>
      <c r="B2065" s="336" t="s">
        <v>2819</v>
      </c>
      <c r="C2065" s="336" t="s">
        <v>2820</v>
      </c>
      <c r="D2065" s="331" t="s">
        <v>271</v>
      </c>
      <c r="E2065" s="331" t="s">
        <v>9750</v>
      </c>
      <c r="F2065" s="331" t="s">
        <v>9758</v>
      </c>
      <c r="G2065" s="331" t="s">
        <v>141</v>
      </c>
      <c r="H2065" s="331" t="s">
        <v>1079</v>
      </c>
      <c r="I2065" s="359" t="s">
        <v>9763</v>
      </c>
      <c r="J2065" s="362" t="s">
        <v>207</v>
      </c>
      <c r="K2065" s="357" t="s">
        <v>262</v>
      </c>
      <c r="L2065" s="361" t="s">
        <v>263</v>
      </c>
      <c r="M2065" s="357" t="s">
        <v>271</v>
      </c>
      <c r="N2065" s="357" t="s">
        <v>1969</v>
      </c>
    </row>
    <row r="2066" spans="1:14">
      <c r="A2066" s="372">
        <v>12064</v>
      </c>
      <c r="B2066" s="336" t="s">
        <v>8140</v>
      </c>
      <c r="C2066" s="336" t="s">
        <v>9764</v>
      </c>
      <c r="D2066" s="331" t="s">
        <v>555</v>
      </c>
      <c r="E2066" s="331" t="s">
        <v>2852</v>
      </c>
      <c r="F2066" s="331" t="s">
        <v>9765</v>
      </c>
      <c r="G2066" s="331" t="s">
        <v>18</v>
      </c>
      <c r="H2066" s="331" t="s">
        <v>1175</v>
      </c>
      <c r="I2066" s="359" t="s">
        <v>9766</v>
      </c>
      <c r="J2066" s="362" t="s">
        <v>207</v>
      </c>
      <c r="K2066" s="357" t="s">
        <v>262</v>
      </c>
      <c r="L2066" s="361" t="s">
        <v>263</v>
      </c>
      <c r="M2066" s="357" t="s">
        <v>551</v>
      </c>
      <c r="N2066" s="357" t="s">
        <v>1176</v>
      </c>
    </row>
    <row r="2067" spans="1:14">
      <c r="A2067" s="372">
        <v>12065</v>
      </c>
      <c r="B2067" s="336" t="s">
        <v>8140</v>
      </c>
      <c r="C2067" s="336" t="s">
        <v>9764</v>
      </c>
      <c r="D2067" s="331" t="s">
        <v>555</v>
      </c>
      <c r="E2067" s="331" t="s">
        <v>2852</v>
      </c>
      <c r="F2067" s="331" t="s">
        <v>9767</v>
      </c>
      <c r="G2067" s="331" t="s">
        <v>137</v>
      </c>
      <c r="H2067" s="331" t="s">
        <v>548</v>
      </c>
      <c r="I2067" s="359" t="s">
        <v>9768</v>
      </c>
      <c r="J2067" s="362" t="s">
        <v>207</v>
      </c>
      <c r="K2067" s="357" t="s">
        <v>262</v>
      </c>
      <c r="L2067" s="361" t="s">
        <v>263</v>
      </c>
      <c r="M2067" s="357" t="s">
        <v>549</v>
      </c>
      <c r="N2067" s="357" t="s">
        <v>9769</v>
      </c>
    </row>
    <row r="2068" spans="1:14">
      <c r="A2068" s="372">
        <v>12066</v>
      </c>
      <c r="B2068" s="336" t="s">
        <v>9770</v>
      </c>
      <c r="C2068" s="336" t="s">
        <v>9771</v>
      </c>
      <c r="D2068" s="331" t="s">
        <v>1886</v>
      </c>
      <c r="E2068" s="331" t="s">
        <v>9772</v>
      </c>
      <c r="F2068" s="331" t="s">
        <v>9773</v>
      </c>
      <c r="G2068" s="331" t="s">
        <v>137</v>
      </c>
      <c r="H2068" s="331" t="s">
        <v>651</v>
      </c>
      <c r="I2068" s="359" t="s">
        <v>9774</v>
      </c>
      <c r="J2068" s="362" t="s">
        <v>207</v>
      </c>
      <c r="K2068" s="357" t="s">
        <v>262</v>
      </c>
      <c r="L2068" s="361" t="s">
        <v>263</v>
      </c>
      <c r="M2068" s="357" t="s">
        <v>1886</v>
      </c>
      <c r="N2068" s="357" t="s">
        <v>1971</v>
      </c>
    </row>
    <row r="2069" spans="1:14">
      <c r="A2069" s="372">
        <v>12067</v>
      </c>
      <c r="B2069" s="336" t="s">
        <v>9770</v>
      </c>
      <c r="C2069" s="336" t="s">
        <v>9771</v>
      </c>
      <c r="D2069" s="331" t="s">
        <v>1886</v>
      </c>
      <c r="E2069" s="331" t="s">
        <v>9772</v>
      </c>
      <c r="F2069" s="331" t="s">
        <v>9773</v>
      </c>
      <c r="G2069" s="331" t="s">
        <v>48</v>
      </c>
      <c r="H2069" s="331" t="s">
        <v>9775</v>
      </c>
      <c r="I2069" s="359" t="s">
        <v>9776</v>
      </c>
      <c r="J2069" s="362">
        <v>6</v>
      </c>
      <c r="K2069" s="357" t="s">
        <v>262</v>
      </c>
      <c r="L2069" s="361" t="s">
        <v>263</v>
      </c>
      <c r="M2069" s="357" t="s">
        <v>1886</v>
      </c>
      <c r="N2069" s="357" t="s">
        <v>9777</v>
      </c>
    </row>
    <row r="2070" spans="1:14">
      <c r="A2070" s="372">
        <v>12068</v>
      </c>
      <c r="B2070" s="336" t="s">
        <v>9770</v>
      </c>
      <c r="C2070" s="336" t="s">
        <v>9771</v>
      </c>
      <c r="D2070" s="331" t="s">
        <v>1886</v>
      </c>
      <c r="E2070" s="331" t="s">
        <v>9772</v>
      </c>
      <c r="F2070" s="331" t="s">
        <v>9773</v>
      </c>
      <c r="G2070" s="331" t="s">
        <v>24</v>
      </c>
      <c r="H2070" s="331" t="s">
        <v>1970</v>
      </c>
      <c r="I2070" s="359" t="s">
        <v>9778</v>
      </c>
      <c r="J2070" s="362" t="s">
        <v>207</v>
      </c>
      <c r="K2070" s="357" t="s">
        <v>262</v>
      </c>
      <c r="L2070" s="361" t="s">
        <v>263</v>
      </c>
      <c r="M2070" s="357" t="s">
        <v>1886</v>
      </c>
      <c r="N2070" s="357" t="s">
        <v>1971</v>
      </c>
    </row>
    <row r="2071" spans="1:14">
      <c r="A2071" s="372">
        <v>12069</v>
      </c>
      <c r="B2071" s="336" t="s">
        <v>8917</v>
      </c>
      <c r="C2071" s="336" t="s">
        <v>8918</v>
      </c>
      <c r="D2071" s="331" t="s">
        <v>8919</v>
      </c>
      <c r="E2071" s="331" t="s">
        <v>8920</v>
      </c>
      <c r="F2071" s="331" t="s">
        <v>9779</v>
      </c>
      <c r="G2071" s="331" t="s">
        <v>18</v>
      </c>
      <c r="H2071" s="331" t="s">
        <v>1177</v>
      </c>
      <c r="I2071" s="359" t="s">
        <v>9780</v>
      </c>
      <c r="J2071" s="362" t="s">
        <v>207</v>
      </c>
      <c r="K2071" s="357" t="s">
        <v>262</v>
      </c>
      <c r="L2071" s="361" t="s">
        <v>263</v>
      </c>
      <c r="M2071" s="357" t="s">
        <v>1178</v>
      </c>
      <c r="N2071" s="357" t="s">
        <v>9781</v>
      </c>
    </row>
    <row r="2072" spans="1:14">
      <c r="A2072" s="372">
        <v>12070</v>
      </c>
      <c r="B2072" s="336" t="s">
        <v>8140</v>
      </c>
      <c r="C2072" s="336" t="s">
        <v>9782</v>
      </c>
      <c r="D2072" s="331" t="s">
        <v>555</v>
      </c>
      <c r="E2072" s="331" t="s">
        <v>2852</v>
      </c>
      <c r="F2072" s="331" t="s">
        <v>9783</v>
      </c>
      <c r="G2072" s="331" t="s">
        <v>24</v>
      </c>
      <c r="H2072" s="331" t="s">
        <v>1972</v>
      </c>
      <c r="I2072" s="359" t="s">
        <v>9782</v>
      </c>
      <c r="J2072" s="362" t="s">
        <v>207</v>
      </c>
      <c r="K2072" s="357" t="s">
        <v>262</v>
      </c>
      <c r="L2072" s="361" t="s">
        <v>263</v>
      </c>
      <c r="M2072" s="357" t="s">
        <v>1973</v>
      </c>
      <c r="N2072" s="357" t="s">
        <v>9784</v>
      </c>
    </row>
    <row r="2073" spans="1:14">
      <c r="A2073" s="372">
        <v>12071</v>
      </c>
      <c r="B2073" s="336" t="s">
        <v>2832</v>
      </c>
      <c r="C2073" s="336" t="s">
        <v>2833</v>
      </c>
      <c r="D2073" s="331" t="s">
        <v>2834</v>
      </c>
      <c r="E2073" s="331" t="s">
        <v>2835</v>
      </c>
      <c r="F2073" s="331" t="s">
        <v>9785</v>
      </c>
      <c r="G2073" s="331" t="s">
        <v>24</v>
      </c>
      <c r="H2073" s="331" t="s">
        <v>1974</v>
      </c>
      <c r="I2073" s="359" t="s">
        <v>9786</v>
      </c>
      <c r="J2073" s="362" t="s">
        <v>207</v>
      </c>
      <c r="K2073" s="357" t="s">
        <v>262</v>
      </c>
      <c r="L2073" s="361" t="s">
        <v>263</v>
      </c>
      <c r="M2073" s="357" t="s">
        <v>535</v>
      </c>
      <c r="N2073" s="357" t="s">
        <v>9787</v>
      </c>
    </row>
    <row r="2074" spans="1:14">
      <c r="A2074" s="372">
        <v>12072</v>
      </c>
      <c r="B2074" s="336" t="s">
        <v>8140</v>
      </c>
      <c r="C2074" s="336" t="s">
        <v>9782</v>
      </c>
      <c r="D2074" s="331" t="s">
        <v>555</v>
      </c>
      <c r="E2074" s="331" t="s">
        <v>2852</v>
      </c>
      <c r="F2074" s="331" t="s">
        <v>9788</v>
      </c>
      <c r="G2074" s="331" t="s">
        <v>137</v>
      </c>
      <c r="H2074" s="331" t="s">
        <v>550</v>
      </c>
      <c r="I2074" s="359" t="s">
        <v>9789</v>
      </c>
      <c r="J2074" s="362" t="s">
        <v>207</v>
      </c>
      <c r="K2074" s="357" t="s">
        <v>262</v>
      </c>
      <c r="L2074" s="361" t="s">
        <v>263</v>
      </c>
      <c r="M2074" s="357" t="s">
        <v>551</v>
      </c>
      <c r="N2074" s="357" t="s">
        <v>9790</v>
      </c>
    </row>
    <row r="2075" spans="1:14">
      <c r="A2075" s="372">
        <v>12073</v>
      </c>
      <c r="B2075" s="336" t="s">
        <v>9326</v>
      </c>
      <c r="C2075" s="336" t="s">
        <v>9327</v>
      </c>
      <c r="D2075" s="331" t="s">
        <v>9791</v>
      </c>
      <c r="E2075" s="331" t="s">
        <v>9329</v>
      </c>
      <c r="F2075" s="331" t="s">
        <v>9792</v>
      </c>
      <c r="G2075" s="331" t="s">
        <v>19</v>
      </c>
      <c r="H2075" s="331" t="s">
        <v>1403</v>
      </c>
      <c r="I2075" s="359" t="s">
        <v>9793</v>
      </c>
      <c r="J2075" s="362" t="s">
        <v>207</v>
      </c>
      <c r="K2075" s="357" t="s">
        <v>262</v>
      </c>
      <c r="L2075" s="361" t="s">
        <v>263</v>
      </c>
      <c r="M2075" s="357" t="s">
        <v>1404</v>
      </c>
      <c r="N2075" s="357" t="s">
        <v>9794</v>
      </c>
    </row>
    <row r="2076" spans="1:14">
      <c r="A2076" s="372">
        <v>12074</v>
      </c>
      <c r="B2076" s="336" t="s">
        <v>9795</v>
      </c>
      <c r="C2076" s="336" t="s">
        <v>9796</v>
      </c>
      <c r="D2076" s="331" t="s">
        <v>1180</v>
      </c>
      <c r="E2076" s="331" t="s">
        <v>9797</v>
      </c>
      <c r="F2076" s="331" t="s">
        <v>9798</v>
      </c>
      <c r="G2076" s="331" t="s">
        <v>18</v>
      </c>
      <c r="H2076" s="331" t="s">
        <v>1179</v>
      </c>
      <c r="I2076" s="359" t="s">
        <v>9799</v>
      </c>
      <c r="J2076" s="362" t="s">
        <v>207</v>
      </c>
      <c r="K2076" s="357" t="s">
        <v>262</v>
      </c>
      <c r="L2076" s="361" t="s">
        <v>263</v>
      </c>
      <c r="M2076" s="357" t="s">
        <v>1180</v>
      </c>
      <c r="N2076" s="357" t="s">
        <v>280</v>
      </c>
    </row>
    <row r="2077" spans="1:14">
      <c r="A2077" s="372">
        <v>12075</v>
      </c>
      <c r="B2077" s="336" t="s">
        <v>9795</v>
      </c>
      <c r="C2077" s="336" t="s">
        <v>9796</v>
      </c>
      <c r="D2077" s="331" t="s">
        <v>1180</v>
      </c>
      <c r="E2077" s="331" t="s">
        <v>9797</v>
      </c>
      <c r="F2077" s="331" t="s">
        <v>9798</v>
      </c>
      <c r="G2077" s="331" t="s">
        <v>33</v>
      </c>
      <c r="H2077" s="331" t="s">
        <v>279</v>
      </c>
      <c r="I2077" s="359" t="s">
        <v>9800</v>
      </c>
      <c r="J2077" s="362">
        <v>9</v>
      </c>
      <c r="K2077" s="357" t="s">
        <v>262</v>
      </c>
      <c r="L2077" s="361" t="s">
        <v>263</v>
      </c>
      <c r="M2077" s="357" t="s">
        <v>1180</v>
      </c>
      <c r="N2077" s="357" t="s">
        <v>280</v>
      </c>
    </row>
    <row r="2078" spans="1:14">
      <c r="A2078" s="372">
        <v>12076</v>
      </c>
      <c r="B2078" s="336" t="s">
        <v>7920</v>
      </c>
      <c r="C2078" s="336" t="s">
        <v>7921</v>
      </c>
      <c r="D2078" s="331" t="s">
        <v>455</v>
      </c>
      <c r="E2078" s="331" t="s">
        <v>7922</v>
      </c>
      <c r="F2078" s="331" t="s">
        <v>9801</v>
      </c>
      <c r="G2078" s="331" t="s">
        <v>33</v>
      </c>
      <c r="H2078" s="331" t="s">
        <v>285</v>
      </c>
      <c r="I2078" s="359" t="s">
        <v>9802</v>
      </c>
      <c r="J2078" s="362">
        <v>9</v>
      </c>
      <c r="K2078" s="357" t="s">
        <v>262</v>
      </c>
      <c r="L2078" s="361" t="s">
        <v>263</v>
      </c>
      <c r="M2078" s="357" t="s">
        <v>2786</v>
      </c>
      <c r="N2078" s="357" t="s">
        <v>286</v>
      </c>
    </row>
    <row r="2079" spans="1:14">
      <c r="A2079" s="372">
        <v>12077</v>
      </c>
      <c r="B2079" s="336" t="s">
        <v>9803</v>
      </c>
      <c r="C2079" s="336" t="s">
        <v>9804</v>
      </c>
      <c r="D2079" s="331" t="s">
        <v>9805</v>
      </c>
      <c r="E2079" s="331" t="s">
        <v>9806</v>
      </c>
      <c r="F2079" s="331" t="s">
        <v>9807</v>
      </c>
      <c r="G2079" s="331" t="s">
        <v>139</v>
      </c>
      <c r="H2079" s="331" t="s">
        <v>998</v>
      </c>
      <c r="I2079" s="359" t="s">
        <v>9808</v>
      </c>
      <c r="J2079" s="362" t="s">
        <v>207</v>
      </c>
      <c r="K2079" s="357" t="s">
        <v>262</v>
      </c>
      <c r="L2079" s="361" t="s">
        <v>263</v>
      </c>
      <c r="M2079" s="357" t="s">
        <v>9805</v>
      </c>
      <c r="N2079" s="357" t="s">
        <v>9806</v>
      </c>
    </row>
    <row r="2080" spans="1:14">
      <c r="A2080" s="372">
        <v>12078</v>
      </c>
      <c r="B2080" s="336" t="s">
        <v>1181</v>
      </c>
      <c r="C2080" s="336" t="s">
        <v>9809</v>
      </c>
      <c r="D2080" s="331" t="s">
        <v>281</v>
      </c>
      <c r="E2080" s="331" t="s">
        <v>1182</v>
      </c>
      <c r="F2080" s="331" t="s">
        <v>9810</v>
      </c>
      <c r="G2080" s="331" t="s">
        <v>18</v>
      </c>
      <c r="H2080" s="331" t="s">
        <v>1181</v>
      </c>
      <c r="I2080" s="359" t="s">
        <v>9811</v>
      </c>
      <c r="J2080" s="362" t="s">
        <v>207</v>
      </c>
      <c r="K2080" s="357" t="s">
        <v>262</v>
      </c>
      <c r="L2080" s="361" t="s">
        <v>263</v>
      </c>
      <c r="M2080" s="357" t="s">
        <v>281</v>
      </c>
      <c r="N2080" s="357" t="s">
        <v>1182</v>
      </c>
    </row>
    <row r="2081" spans="1:14">
      <c r="A2081" s="372">
        <v>12079</v>
      </c>
      <c r="B2081" s="336" t="s">
        <v>9812</v>
      </c>
      <c r="C2081" s="336" t="s">
        <v>9813</v>
      </c>
      <c r="D2081" s="331" t="s">
        <v>9814</v>
      </c>
      <c r="E2081" s="331" t="s">
        <v>9815</v>
      </c>
      <c r="F2081" s="331" t="s">
        <v>9816</v>
      </c>
      <c r="G2081" s="331" t="s">
        <v>18</v>
      </c>
      <c r="H2081" s="331" t="s">
        <v>1183</v>
      </c>
      <c r="I2081" s="359" t="s">
        <v>9817</v>
      </c>
      <c r="J2081" s="362" t="s">
        <v>207</v>
      </c>
      <c r="K2081" s="357" t="s">
        <v>262</v>
      </c>
      <c r="L2081" s="361" t="s">
        <v>263</v>
      </c>
      <c r="M2081" s="357" t="s">
        <v>555</v>
      </c>
      <c r="N2081" s="357" t="s">
        <v>9818</v>
      </c>
    </row>
    <row r="2082" spans="1:14">
      <c r="A2082" s="372">
        <v>12080</v>
      </c>
      <c r="B2082" s="336" t="s">
        <v>9819</v>
      </c>
      <c r="C2082" s="336" t="s">
        <v>9820</v>
      </c>
      <c r="D2082" s="331" t="s">
        <v>1860</v>
      </c>
      <c r="E2082" s="331" t="s">
        <v>9821</v>
      </c>
      <c r="F2082" s="331" t="s">
        <v>9822</v>
      </c>
      <c r="G2082" s="331" t="s">
        <v>18</v>
      </c>
      <c r="H2082" s="331" t="s">
        <v>1184</v>
      </c>
      <c r="I2082" s="359" t="s">
        <v>9823</v>
      </c>
      <c r="J2082" s="362" t="s">
        <v>207</v>
      </c>
      <c r="K2082" s="357" t="s">
        <v>262</v>
      </c>
      <c r="L2082" s="361" t="s">
        <v>263</v>
      </c>
      <c r="M2082" s="357" t="s">
        <v>268</v>
      </c>
      <c r="N2082" s="357" t="s">
        <v>9824</v>
      </c>
    </row>
    <row r="2083" spans="1:14">
      <c r="A2083" s="372">
        <v>12081</v>
      </c>
      <c r="B2083" s="336" t="s">
        <v>8140</v>
      </c>
      <c r="C2083" s="336" t="s">
        <v>9782</v>
      </c>
      <c r="D2083" s="331" t="s">
        <v>555</v>
      </c>
      <c r="E2083" s="331" t="s">
        <v>2852</v>
      </c>
      <c r="F2083" s="331" t="s">
        <v>9825</v>
      </c>
      <c r="G2083" s="331" t="s">
        <v>137</v>
      </c>
      <c r="H2083" s="331" t="s">
        <v>552</v>
      </c>
      <c r="I2083" s="359" t="s">
        <v>9826</v>
      </c>
      <c r="J2083" s="362" t="s">
        <v>207</v>
      </c>
      <c r="K2083" s="357" t="s">
        <v>262</v>
      </c>
      <c r="L2083" s="361" t="s">
        <v>263</v>
      </c>
      <c r="M2083" s="357" t="s">
        <v>549</v>
      </c>
      <c r="N2083" s="357" t="s">
        <v>274</v>
      </c>
    </row>
    <row r="2084" spans="1:14">
      <c r="A2084" s="372">
        <v>12082</v>
      </c>
      <c r="B2084" s="336" t="s">
        <v>9827</v>
      </c>
      <c r="C2084" s="336" t="s">
        <v>9828</v>
      </c>
      <c r="D2084" s="331" t="s">
        <v>925</v>
      </c>
      <c r="E2084" s="331" t="s">
        <v>924</v>
      </c>
      <c r="F2084" s="331" t="s">
        <v>9829</v>
      </c>
      <c r="G2084" s="331" t="s">
        <v>137</v>
      </c>
      <c r="H2084" s="331" t="s">
        <v>923</v>
      </c>
      <c r="I2084" s="359" t="s">
        <v>9830</v>
      </c>
      <c r="J2084" s="362" t="s">
        <v>207</v>
      </c>
      <c r="K2084" s="357" t="s">
        <v>262</v>
      </c>
      <c r="L2084" s="361" t="s">
        <v>263</v>
      </c>
      <c r="M2084" s="357" t="s">
        <v>925</v>
      </c>
      <c r="N2084" s="357" t="s">
        <v>924</v>
      </c>
    </row>
    <row r="2085" spans="1:14">
      <c r="A2085" s="372">
        <v>12083</v>
      </c>
      <c r="B2085" s="336" t="s">
        <v>9831</v>
      </c>
      <c r="C2085" s="336" t="s">
        <v>9832</v>
      </c>
      <c r="D2085" s="331" t="s">
        <v>268</v>
      </c>
      <c r="E2085" s="331" t="s">
        <v>553</v>
      </c>
      <c r="F2085" s="331" t="s">
        <v>9833</v>
      </c>
      <c r="G2085" s="331" t="s">
        <v>137</v>
      </c>
      <c r="H2085" s="331" t="s">
        <v>9834</v>
      </c>
      <c r="I2085" s="359" t="s">
        <v>9835</v>
      </c>
      <c r="J2085" s="362" t="s">
        <v>207</v>
      </c>
      <c r="K2085" s="357" t="s">
        <v>262</v>
      </c>
      <c r="L2085" s="361" t="s">
        <v>263</v>
      </c>
      <c r="M2085" s="357" t="s">
        <v>268</v>
      </c>
      <c r="N2085" s="357" t="s">
        <v>553</v>
      </c>
    </row>
    <row r="2086" spans="1:14">
      <c r="A2086" s="372">
        <v>12084</v>
      </c>
      <c r="B2086" s="336" t="s">
        <v>9831</v>
      </c>
      <c r="C2086" s="336" t="s">
        <v>9832</v>
      </c>
      <c r="D2086" s="331" t="s">
        <v>268</v>
      </c>
      <c r="E2086" s="331" t="s">
        <v>553</v>
      </c>
      <c r="F2086" s="331" t="s">
        <v>9833</v>
      </c>
      <c r="G2086" s="331" t="s">
        <v>48</v>
      </c>
      <c r="H2086" s="331" t="s">
        <v>9836</v>
      </c>
      <c r="I2086" s="359" t="s">
        <v>9837</v>
      </c>
      <c r="J2086" s="362">
        <v>10</v>
      </c>
      <c r="K2086" s="357" t="s">
        <v>262</v>
      </c>
      <c r="L2086" s="361" t="s">
        <v>263</v>
      </c>
      <c r="M2086" s="357" t="s">
        <v>268</v>
      </c>
      <c r="N2086" s="357" t="s">
        <v>553</v>
      </c>
    </row>
    <row r="2087" spans="1:14">
      <c r="A2087" s="372">
        <v>12085</v>
      </c>
      <c r="B2087" s="336" t="s">
        <v>9831</v>
      </c>
      <c r="C2087" s="336" t="s">
        <v>9832</v>
      </c>
      <c r="D2087" s="331" t="s">
        <v>268</v>
      </c>
      <c r="E2087" s="331" t="s">
        <v>553</v>
      </c>
      <c r="F2087" s="331" t="s">
        <v>9833</v>
      </c>
      <c r="G2087" s="331" t="s">
        <v>28</v>
      </c>
      <c r="H2087" s="331" t="s">
        <v>9838</v>
      </c>
      <c r="I2087" s="359" t="s">
        <v>9839</v>
      </c>
      <c r="J2087" s="362">
        <v>150</v>
      </c>
      <c r="K2087" s="357" t="s">
        <v>262</v>
      </c>
      <c r="L2087" s="361" t="s">
        <v>263</v>
      </c>
      <c r="M2087" s="357" t="s">
        <v>268</v>
      </c>
      <c r="N2087" s="357" t="s">
        <v>553</v>
      </c>
    </row>
    <row r="2088" spans="1:14">
      <c r="A2088" s="372">
        <v>12086</v>
      </c>
      <c r="B2088" s="336" t="s">
        <v>8160</v>
      </c>
      <c r="C2088" s="336" t="s">
        <v>8161</v>
      </c>
      <c r="D2088" s="331" t="s">
        <v>1186</v>
      </c>
      <c r="E2088" s="331" t="s">
        <v>8162</v>
      </c>
      <c r="F2088" s="331" t="s">
        <v>9840</v>
      </c>
      <c r="G2088" s="331" t="s">
        <v>18</v>
      </c>
      <c r="H2088" s="331" t="s">
        <v>1185</v>
      </c>
      <c r="I2088" s="359" t="s">
        <v>9841</v>
      </c>
      <c r="J2088" s="362" t="s">
        <v>207</v>
      </c>
      <c r="K2088" s="357" t="s">
        <v>262</v>
      </c>
      <c r="L2088" s="361" t="s">
        <v>263</v>
      </c>
      <c r="M2088" s="357" t="s">
        <v>1186</v>
      </c>
      <c r="N2088" s="357" t="s">
        <v>9842</v>
      </c>
    </row>
    <row r="2089" spans="1:14">
      <c r="A2089" s="372">
        <v>12087</v>
      </c>
      <c r="B2089" s="336" t="s">
        <v>9843</v>
      </c>
      <c r="C2089" s="336" t="s">
        <v>9844</v>
      </c>
      <c r="D2089" s="331" t="s">
        <v>1200</v>
      </c>
      <c r="E2089" s="331" t="s">
        <v>9845</v>
      </c>
      <c r="F2089" s="331" t="s">
        <v>9846</v>
      </c>
      <c r="G2089" s="331" t="s">
        <v>24</v>
      </c>
      <c r="H2089" s="331" t="s">
        <v>1975</v>
      </c>
      <c r="I2089" s="359" t="s">
        <v>9847</v>
      </c>
      <c r="J2089" s="362" t="s">
        <v>207</v>
      </c>
      <c r="K2089" s="357" t="s">
        <v>262</v>
      </c>
      <c r="L2089" s="361" t="s">
        <v>263</v>
      </c>
      <c r="M2089" s="357" t="s">
        <v>265</v>
      </c>
      <c r="N2089" s="357" t="s">
        <v>9848</v>
      </c>
    </row>
    <row r="2090" spans="1:14">
      <c r="A2090" s="372">
        <v>12088</v>
      </c>
      <c r="B2090" s="336" t="s">
        <v>9849</v>
      </c>
      <c r="C2090" s="336" t="s">
        <v>9850</v>
      </c>
      <c r="D2090" s="331" t="s">
        <v>1886</v>
      </c>
      <c r="E2090" s="331" t="s">
        <v>9851</v>
      </c>
      <c r="F2090" s="331" t="s">
        <v>9852</v>
      </c>
      <c r="G2090" s="331" t="s">
        <v>141</v>
      </c>
      <c r="H2090" s="331" t="s">
        <v>554</v>
      </c>
      <c r="I2090" s="359" t="s">
        <v>9853</v>
      </c>
      <c r="J2090" s="362" t="s">
        <v>207</v>
      </c>
      <c r="K2090" s="357" t="s">
        <v>262</v>
      </c>
      <c r="L2090" s="361" t="s">
        <v>263</v>
      </c>
      <c r="M2090" s="357" t="s">
        <v>1196</v>
      </c>
      <c r="N2090" s="357" t="s">
        <v>9854</v>
      </c>
    </row>
    <row r="2091" spans="1:14">
      <c r="A2091" s="372">
        <v>12089</v>
      </c>
      <c r="B2091" s="336" t="s">
        <v>9855</v>
      </c>
      <c r="C2091" s="336" t="s">
        <v>9856</v>
      </c>
      <c r="D2091" s="331" t="s">
        <v>9247</v>
      </c>
      <c r="E2091" s="331" t="s">
        <v>9857</v>
      </c>
      <c r="F2091" s="331" t="s">
        <v>9858</v>
      </c>
      <c r="G2091" s="331" t="s">
        <v>18</v>
      </c>
      <c r="H2091" s="331" t="s">
        <v>1187</v>
      </c>
      <c r="I2091" s="359" t="s">
        <v>9859</v>
      </c>
      <c r="J2091" s="362" t="s">
        <v>207</v>
      </c>
      <c r="K2091" s="357" t="s">
        <v>262</v>
      </c>
      <c r="L2091" s="361" t="s">
        <v>263</v>
      </c>
      <c r="M2091" s="357" t="s">
        <v>265</v>
      </c>
      <c r="N2091" s="357" t="s">
        <v>9860</v>
      </c>
    </row>
    <row r="2092" spans="1:14">
      <c r="A2092" s="372">
        <v>12090</v>
      </c>
      <c r="B2092" s="336" t="s">
        <v>9855</v>
      </c>
      <c r="C2092" s="336" t="s">
        <v>9856</v>
      </c>
      <c r="D2092" s="331" t="s">
        <v>9247</v>
      </c>
      <c r="E2092" s="331" t="s">
        <v>9857</v>
      </c>
      <c r="F2092" s="331" t="s">
        <v>9858</v>
      </c>
      <c r="G2092" s="331" t="s">
        <v>24</v>
      </c>
      <c r="H2092" s="331" t="s">
        <v>1976</v>
      </c>
      <c r="I2092" s="359" t="s">
        <v>9861</v>
      </c>
      <c r="J2092" s="362" t="s">
        <v>207</v>
      </c>
      <c r="K2092" s="357" t="s">
        <v>262</v>
      </c>
      <c r="L2092" s="361" t="s">
        <v>263</v>
      </c>
      <c r="M2092" s="357" t="s">
        <v>265</v>
      </c>
      <c r="N2092" s="357" t="s">
        <v>9862</v>
      </c>
    </row>
    <row r="2093" spans="1:14">
      <c r="A2093" s="372">
        <v>12091</v>
      </c>
      <c r="B2093" s="336" t="s">
        <v>9863</v>
      </c>
      <c r="C2093" s="336" t="s">
        <v>9864</v>
      </c>
      <c r="D2093" s="331" t="s">
        <v>1189</v>
      </c>
      <c r="E2093" s="331" t="s">
        <v>9865</v>
      </c>
      <c r="F2093" s="331" t="s">
        <v>9866</v>
      </c>
      <c r="G2093" s="331" t="s">
        <v>18</v>
      </c>
      <c r="H2093" s="331" t="s">
        <v>1188</v>
      </c>
      <c r="I2093" s="359" t="s">
        <v>9867</v>
      </c>
      <c r="J2093" s="362" t="s">
        <v>207</v>
      </c>
      <c r="K2093" s="357" t="s">
        <v>262</v>
      </c>
      <c r="L2093" s="361" t="s">
        <v>263</v>
      </c>
      <c r="M2093" s="357" t="s">
        <v>1189</v>
      </c>
      <c r="N2093" s="357" t="s">
        <v>9868</v>
      </c>
    </row>
    <row r="2094" spans="1:14">
      <c r="A2094" s="372">
        <v>12092</v>
      </c>
      <c r="B2094" s="336" t="s">
        <v>9863</v>
      </c>
      <c r="C2094" s="336" t="s">
        <v>9864</v>
      </c>
      <c r="D2094" s="331" t="s">
        <v>1189</v>
      </c>
      <c r="E2094" s="331" t="s">
        <v>9865</v>
      </c>
      <c r="F2094" s="331" t="s">
        <v>9866</v>
      </c>
      <c r="G2094" s="331" t="s">
        <v>19</v>
      </c>
      <c r="H2094" s="331" t="s">
        <v>1188</v>
      </c>
      <c r="I2094" s="359">
        <v>0</v>
      </c>
      <c r="J2094" s="362" t="s">
        <v>207</v>
      </c>
      <c r="K2094" s="357" t="s">
        <v>262</v>
      </c>
      <c r="L2094" s="361" t="s">
        <v>263</v>
      </c>
      <c r="M2094" s="357" t="s">
        <v>1189</v>
      </c>
      <c r="N2094" s="357" t="s">
        <v>9868</v>
      </c>
    </row>
    <row r="2095" spans="1:14">
      <c r="A2095" s="372">
        <v>12093</v>
      </c>
      <c r="B2095" s="336" t="s">
        <v>9869</v>
      </c>
      <c r="C2095" s="336" t="s">
        <v>9870</v>
      </c>
      <c r="D2095" s="331" t="s">
        <v>549</v>
      </c>
      <c r="E2095" s="331" t="s">
        <v>9871</v>
      </c>
      <c r="F2095" s="331" t="s">
        <v>9872</v>
      </c>
      <c r="G2095" s="331" t="s">
        <v>25</v>
      </c>
      <c r="H2095" s="331" t="s">
        <v>9873</v>
      </c>
      <c r="I2095" s="359" t="s">
        <v>9873</v>
      </c>
      <c r="J2095" s="362" t="s">
        <v>207</v>
      </c>
      <c r="K2095" s="357" t="s">
        <v>262</v>
      </c>
      <c r="L2095" s="361" t="s">
        <v>263</v>
      </c>
      <c r="M2095" s="357" t="s">
        <v>549</v>
      </c>
      <c r="N2095" s="357" t="s">
        <v>9871</v>
      </c>
    </row>
    <row r="2096" spans="1:14">
      <c r="A2096" s="372">
        <v>12094</v>
      </c>
      <c r="B2096" s="336" t="s">
        <v>9874</v>
      </c>
      <c r="C2096" s="336" t="s">
        <v>9875</v>
      </c>
      <c r="D2096" s="331" t="s">
        <v>9876</v>
      </c>
      <c r="E2096" s="331" t="s">
        <v>9877</v>
      </c>
      <c r="F2096" s="331" t="s">
        <v>9878</v>
      </c>
      <c r="G2096" s="331" t="s">
        <v>25</v>
      </c>
      <c r="H2096" s="331" t="s">
        <v>9879</v>
      </c>
      <c r="I2096" s="359" t="s">
        <v>9880</v>
      </c>
      <c r="J2096" s="362" t="s">
        <v>207</v>
      </c>
      <c r="K2096" s="357" t="s">
        <v>262</v>
      </c>
      <c r="L2096" s="361" t="s">
        <v>263</v>
      </c>
      <c r="M2096" s="357" t="s">
        <v>9876</v>
      </c>
      <c r="N2096" s="357" t="s">
        <v>9877</v>
      </c>
    </row>
    <row r="2097" spans="1:14">
      <c r="A2097" s="372">
        <v>12095</v>
      </c>
      <c r="B2097" s="336" t="s">
        <v>9881</v>
      </c>
      <c r="C2097" s="336" t="s">
        <v>9882</v>
      </c>
      <c r="D2097" s="331" t="s">
        <v>9883</v>
      </c>
      <c r="E2097" s="331" t="s">
        <v>9884</v>
      </c>
      <c r="F2097" s="331" t="s">
        <v>9885</v>
      </c>
      <c r="G2097" s="331" t="s">
        <v>18</v>
      </c>
      <c r="H2097" s="331" t="s">
        <v>1190</v>
      </c>
      <c r="I2097" s="359" t="s">
        <v>9886</v>
      </c>
      <c r="J2097" s="362" t="s">
        <v>207</v>
      </c>
      <c r="K2097" s="357" t="s">
        <v>262</v>
      </c>
      <c r="L2097" s="361" t="s">
        <v>263</v>
      </c>
      <c r="M2097" s="357" t="s">
        <v>266</v>
      </c>
      <c r="N2097" s="357" t="s">
        <v>9887</v>
      </c>
    </row>
    <row r="2098" spans="1:14">
      <c r="A2098" s="372">
        <v>12096</v>
      </c>
      <c r="B2098" s="336" t="s">
        <v>1977</v>
      </c>
      <c r="C2098" s="336" t="s">
        <v>9888</v>
      </c>
      <c r="D2098" s="331" t="s">
        <v>1200</v>
      </c>
      <c r="E2098" s="331" t="s">
        <v>9889</v>
      </c>
      <c r="F2098" s="331" t="s">
        <v>9890</v>
      </c>
      <c r="G2098" s="331" t="s">
        <v>24</v>
      </c>
      <c r="H2098" s="331" t="s">
        <v>1977</v>
      </c>
      <c r="I2098" s="359" t="s">
        <v>9888</v>
      </c>
      <c r="J2098" s="362" t="s">
        <v>207</v>
      </c>
      <c r="K2098" s="357" t="s">
        <v>262</v>
      </c>
      <c r="L2098" s="361" t="s">
        <v>263</v>
      </c>
      <c r="M2098" s="357" t="s">
        <v>1200</v>
      </c>
      <c r="N2098" s="357" t="s">
        <v>9889</v>
      </c>
    </row>
    <row r="2099" spans="1:14">
      <c r="A2099" s="372">
        <v>12097</v>
      </c>
      <c r="B2099" s="336" t="s">
        <v>9891</v>
      </c>
      <c r="C2099" s="336" t="s">
        <v>9892</v>
      </c>
      <c r="D2099" s="331" t="s">
        <v>557</v>
      </c>
      <c r="E2099" s="331" t="s">
        <v>9893</v>
      </c>
      <c r="F2099" s="331" t="s">
        <v>9894</v>
      </c>
      <c r="G2099" s="331" t="s">
        <v>141</v>
      </c>
      <c r="H2099" s="331" t="s">
        <v>556</v>
      </c>
      <c r="I2099" s="359" t="s">
        <v>9895</v>
      </c>
      <c r="J2099" s="362" t="s">
        <v>207</v>
      </c>
      <c r="K2099" s="357" t="s">
        <v>262</v>
      </c>
      <c r="L2099" s="361" t="s">
        <v>263</v>
      </c>
      <c r="M2099" s="357" t="s">
        <v>557</v>
      </c>
      <c r="N2099" s="357" t="s">
        <v>9896</v>
      </c>
    </row>
    <row r="2100" spans="1:14">
      <c r="A2100" s="372">
        <v>12098</v>
      </c>
      <c r="B2100" s="336" t="s">
        <v>9897</v>
      </c>
      <c r="C2100" s="336" t="s">
        <v>9898</v>
      </c>
      <c r="D2100" s="331" t="s">
        <v>1192</v>
      </c>
      <c r="E2100" s="331" t="s">
        <v>9899</v>
      </c>
      <c r="F2100" s="331" t="s">
        <v>9900</v>
      </c>
      <c r="G2100" s="331" t="s">
        <v>18</v>
      </c>
      <c r="H2100" s="331" t="s">
        <v>1191</v>
      </c>
      <c r="I2100" s="359" t="s">
        <v>9901</v>
      </c>
      <c r="J2100" s="362" t="s">
        <v>207</v>
      </c>
      <c r="K2100" s="357" t="s">
        <v>262</v>
      </c>
      <c r="L2100" s="361" t="s">
        <v>263</v>
      </c>
      <c r="M2100" s="357" t="s">
        <v>1192</v>
      </c>
      <c r="N2100" s="357" t="s">
        <v>9899</v>
      </c>
    </row>
    <row r="2101" spans="1:14">
      <c r="A2101" s="372">
        <v>12099</v>
      </c>
      <c r="B2101" s="336" t="s">
        <v>9902</v>
      </c>
      <c r="C2101" s="336" t="s">
        <v>9903</v>
      </c>
      <c r="D2101" s="331" t="s">
        <v>9247</v>
      </c>
      <c r="E2101" s="331" t="s">
        <v>9904</v>
      </c>
      <c r="F2101" s="331" t="s">
        <v>9905</v>
      </c>
      <c r="G2101" s="331" t="s">
        <v>18</v>
      </c>
      <c r="H2101" s="331" t="s">
        <v>1193</v>
      </c>
      <c r="I2101" s="359" t="s">
        <v>9906</v>
      </c>
      <c r="J2101" s="362" t="s">
        <v>207</v>
      </c>
      <c r="K2101" s="357" t="s">
        <v>262</v>
      </c>
      <c r="L2101" s="361" t="s">
        <v>263</v>
      </c>
      <c r="M2101" s="357" t="s">
        <v>944</v>
      </c>
      <c r="N2101" s="357" t="s">
        <v>9907</v>
      </c>
    </row>
    <row r="2102" spans="1:14">
      <c r="A2102" s="372">
        <v>12100</v>
      </c>
      <c r="B2102" s="336" t="s">
        <v>9908</v>
      </c>
      <c r="C2102" s="336" t="s">
        <v>9909</v>
      </c>
      <c r="D2102" s="331" t="s">
        <v>9910</v>
      </c>
      <c r="E2102" s="331" t="s">
        <v>9911</v>
      </c>
      <c r="F2102" s="331" t="s">
        <v>9912</v>
      </c>
      <c r="G2102" s="331" t="s">
        <v>25</v>
      </c>
      <c r="H2102" s="331" t="s">
        <v>9913</v>
      </c>
      <c r="I2102" s="359" t="s">
        <v>9914</v>
      </c>
      <c r="J2102" s="362" t="s">
        <v>207</v>
      </c>
      <c r="K2102" s="357" t="s">
        <v>262</v>
      </c>
      <c r="L2102" s="361" t="s">
        <v>263</v>
      </c>
      <c r="M2102" s="357" t="s">
        <v>268</v>
      </c>
      <c r="N2102" s="357" t="s">
        <v>9915</v>
      </c>
    </row>
    <row r="2103" spans="1:14">
      <c r="A2103" s="372">
        <v>12101</v>
      </c>
      <c r="B2103" s="336" t="s">
        <v>9916</v>
      </c>
      <c r="C2103" s="336" t="s">
        <v>9917</v>
      </c>
      <c r="D2103" s="331" t="s">
        <v>1836</v>
      </c>
      <c r="E2103" s="331" t="s">
        <v>3049</v>
      </c>
      <c r="F2103" s="331" t="s">
        <v>9918</v>
      </c>
      <c r="G2103" s="331" t="s">
        <v>18</v>
      </c>
      <c r="H2103" s="331" t="s">
        <v>1194</v>
      </c>
      <c r="I2103" s="359" t="s">
        <v>9919</v>
      </c>
      <c r="J2103" s="362" t="s">
        <v>207</v>
      </c>
      <c r="K2103" s="357" t="s">
        <v>262</v>
      </c>
      <c r="L2103" s="361" t="s">
        <v>263</v>
      </c>
      <c r="M2103" s="357" t="s">
        <v>268</v>
      </c>
      <c r="N2103" s="357" t="s">
        <v>9920</v>
      </c>
    </row>
    <row r="2104" spans="1:14">
      <c r="A2104" s="372">
        <v>12102</v>
      </c>
      <c r="B2104" s="336" t="s">
        <v>9916</v>
      </c>
      <c r="C2104" s="336" t="s">
        <v>9917</v>
      </c>
      <c r="D2104" s="331" t="s">
        <v>1836</v>
      </c>
      <c r="E2104" s="331" t="s">
        <v>3049</v>
      </c>
      <c r="F2104" s="331" t="s">
        <v>9918</v>
      </c>
      <c r="G2104" s="331" t="s">
        <v>24</v>
      </c>
      <c r="H2104" s="331" t="s">
        <v>1978</v>
      </c>
      <c r="I2104" s="359" t="s">
        <v>9921</v>
      </c>
      <c r="J2104" s="362" t="s">
        <v>207</v>
      </c>
      <c r="K2104" s="357" t="s">
        <v>262</v>
      </c>
      <c r="L2104" s="361" t="s">
        <v>263</v>
      </c>
      <c r="M2104" s="357" t="s">
        <v>268</v>
      </c>
      <c r="N2104" s="357" t="s">
        <v>9920</v>
      </c>
    </row>
    <row r="2105" spans="1:14">
      <c r="A2105" s="372">
        <v>12103</v>
      </c>
      <c r="B2105" s="336" t="s">
        <v>9849</v>
      </c>
      <c r="C2105" s="336" t="s">
        <v>9850</v>
      </c>
      <c r="D2105" s="331" t="s">
        <v>1196</v>
      </c>
      <c r="E2105" s="331" t="s">
        <v>9854</v>
      </c>
      <c r="F2105" s="331" t="s">
        <v>9922</v>
      </c>
      <c r="G2105" s="331" t="s">
        <v>18</v>
      </c>
      <c r="H2105" s="331" t="s">
        <v>1195</v>
      </c>
      <c r="I2105" s="359" t="s">
        <v>9923</v>
      </c>
      <c r="J2105" s="362" t="s">
        <v>207</v>
      </c>
      <c r="K2105" s="357" t="s">
        <v>262</v>
      </c>
      <c r="L2105" s="361" t="s">
        <v>263</v>
      </c>
      <c r="M2105" s="357" t="s">
        <v>1196</v>
      </c>
      <c r="N2105" s="357" t="s">
        <v>9854</v>
      </c>
    </row>
    <row r="2106" spans="1:14">
      <c r="A2106" s="372">
        <v>12104</v>
      </c>
      <c r="B2106" s="336" t="s">
        <v>9849</v>
      </c>
      <c r="C2106" s="336" t="s">
        <v>9850</v>
      </c>
      <c r="D2106" s="331" t="s">
        <v>1196</v>
      </c>
      <c r="E2106" s="331" t="s">
        <v>9854</v>
      </c>
      <c r="F2106" s="331" t="s">
        <v>9922</v>
      </c>
      <c r="G2106" s="331" t="s">
        <v>137</v>
      </c>
      <c r="H2106" s="331" t="s">
        <v>1080</v>
      </c>
      <c r="I2106" s="359" t="s">
        <v>9924</v>
      </c>
      <c r="J2106" s="362" t="s">
        <v>207</v>
      </c>
      <c r="K2106" s="357" t="s">
        <v>262</v>
      </c>
      <c r="L2106" s="361" t="s">
        <v>263</v>
      </c>
      <c r="M2106" s="357" t="s">
        <v>1196</v>
      </c>
      <c r="N2106" s="357" t="s">
        <v>9854</v>
      </c>
    </row>
    <row r="2107" spans="1:14">
      <c r="A2107" s="372">
        <v>12105</v>
      </c>
      <c r="B2107" s="336" t="s">
        <v>9925</v>
      </c>
      <c r="C2107" s="336" t="s">
        <v>9926</v>
      </c>
      <c r="D2107" s="331" t="s">
        <v>1198</v>
      </c>
      <c r="E2107" s="331" t="s">
        <v>9927</v>
      </c>
      <c r="F2107" s="331" t="s">
        <v>9928</v>
      </c>
      <c r="G2107" s="331" t="s">
        <v>18</v>
      </c>
      <c r="H2107" s="331" t="s">
        <v>1197</v>
      </c>
      <c r="I2107" s="359" t="s">
        <v>9929</v>
      </c>
      <c r="J2107" s="362" t="s">
        <v>207</v>
      </c>
      <c r="K2107" s="357" t="s">
        <v>262</v>
      </c>
      <c r="L2107" s="361" t="s">
        <v>263</v>
      </c>
      <c r="M2107" s="357" t="s">
        <v>1198</v>
      </c>
      <c r="N2107" s="357" t="s">
        <v>9927</v>
      </c>
    </row>
    <row r="2108" spans="1:14">
      <c r="A2108" s="372">
        <v>12106</v>
      </c>
      <c r="B2108" s="336" t="s">
        <v>9930</v>
      </c>
      <c r="C2108" s="336" t="s">
        <v>9931</v>
      </c>
      <c r="D2108" s="331" t="s">
        <v>1200</v>
      </c>
      <c r="E2108" s="331" t="s">
        <v>9932</v>
      </c>
      <c r="F2108" s="331" t="s">
        <v>9933</v>
      </c>
      <c r="G2108" s="331" t="s">
        <v>18</v>
      </c>
      <c r="H2108" s="331" t="s">
        <v>1199</v>
      </c>
      <c r="I2108" s="359" t="s">
        <v>9934</v>
      </c>
      <c r="J2108" s="362" t="s">
        <v>207</v>
      </c>
      <c r="K2108" s="357" t="s">
        <v>262</v>
      </c>
      <c r="L2108" s="361" t="s">
        <v>263</v>
      </c>
      <c r="M2108" s="357" t="s">
        <v>1200</v>
      </c>
      <c r="N2108" s="357" t="s">
        <v>9932</v>
      </c>
    </row>
    <row r="2109" spans="1:14">
      <c r="A2109" s="372">
        <v>12107</v>
      </c>
      <c r="B2109" s="336" t="s">
        <v>9930</v>
      </c>
      <c r="C2109" s="336" t="s">
        <v>9931</v>
      </c>
      <c r="D2109" s="331" t="s">
        <v>1200</v>
      </c>
      <c r="E2109" s="331" t="s">
        <v>9932</v>
      </c>
      <c r="F2109" s="331" t="s">
        <v>9933</v>
      </c>
      <c r="G2109" s="331" t="s">
        <v>24</v>
      </c>
      <c r="H2109" s="331" t="s">
        <v>1979</v>
      </c>
      <c r="I2109" s="359" t="s">
        <v>9935</v>
      </c>
      <c r="J2109" s="362" t="s">
        <v>207</v>
      </c>
      <c r="K2109" s="357" t="s">
        <v>262</v>
      </c>
      <c r="L2109" s="361" t="s">
        <v>263</v>
      </c>
      <c r="M2109" s="357" t="s">
        <v>1200</v>
      </c>
      <c r="N2109" s="357" t="s">
        <v>9932</v>
      </c>
    </row>
    <row r="2110" spans="1:14">
      <c r="A2110" s="372">
        <v>12108</v>
      </c>
      <c r="B2110" s="336" t="s">
        <v>9936</v>
      </c>
      <c r="C2110" s="336" t="s">
        <v>9937</v>
      </c>
      <c r="D2110" s="331" t="s">
        <v>549</v>
      </c>
      <c r="E2110" s="331" t="s">
        <v>9845</v>
      </c>
      <c r="F2110" s="331" t="s">
        <v>9938</v>
      </c>
      <c r="G2110" s="331" t="s">
        <v>18</v>
      </c>
      <c r="H2110" s="331" t="s">
        <v>1201</v>
      </c>
      <c r="I2110" s="359" t="s">
        <v>9939</v>
      </c>
      <c r="J2110" s="362" t="s">
        <v>207</v>
      </c>
      <c r="K2110" s="357" t="s">
        <v>262</v>
      </c>
      <c r="L2110" s="361" t="s">
        <v>263</v>
      </c>
      <c r="M2110" s="357" t="s">
        <v>265</v>
      </c>
      <c r="N2110" s="357" t="s">
        <v>9940</v>
      </c>
    </row>
    <row r="2111" spans="1:14">
      <c r="A2111" s="372">
        <v>12109</v>
      </c>
      <c r="B2111" s="336" t="s">
        <v>9941</v>
      </c>
      <c r="C2111" s="336" t="s">
        <v>9942</v>
      </c>
      <c r="D2111" s="331" t="s">
        <v>4591</v>
      </c>
      <c r="E2111" s="331" t="s">
        <v>9943</v>
      </c>
      <c r="F2111" s="331" t="s">
        <v>9944</v>
      </c>
      <c r="G2111" s="331" t="s">
        <v>18</v>
      </c>
      <c r="H2111" s="331" t="s">
        <v>1202</v>
      </c>
      <c r="I2111" s="359" t="s">
        <v>9945</v>
      </c>
      <c r="J2111" s="362" t="s">
        <v>207</v>
      </c>
      <c r="K2111" s="357" t="s">
        <v>262</v>
      </c>
      <c r="L2111" s="361" t="s">
        <v>263</v>
      </c>
      <c r="M2111" s="357" t="s">
        <v>1203</v>
      </c>
      <c r="N2111" s="357" t="s">
        <v>9946</v>
      </c>
    </row>
    <row r="2112" spans="1:14">
      <c r="A2112" s="372">
        <v>12110</v>
      </c>
      <c r="B2112" s="336" t="s">
        <v>9947</v>
      </c>
      <c r="C2112" s="336" t="s">
        <v>9948</v>
      </c>
      <c r="D2112" s="331" t="s">
        <v>1205</v>
      </c>
      <c r="E2112" s="331" t="s">
        <v>9949</v>
      </c>
      <c r="F2112" s="331" t="s">
        <v>9950</v>
      </c>
      <c r="G2112" s="331" t="s">
        <v>18</v>
      </c>
      <c r="H2112" s="331" t="s">
        <v>1204</v>
      </c>
      <c r="I2112" s="359" t="s">
        <v>9951</v>
      </c>
      <c r="J2112" s="362" t="s">
        <v>207</v>
      </c>
      <c r="K2112" s="357" t="s">
        <v>262</v>
      </c>
      <c r="L2112" s="361" t="s">
        <v>263</v>
      </c>
      <c r="M2112" s="357" t="s">
        <v>1205</v>
      </c>
      <c r="N2112" s="357" t="s">
        <v>9949</v>
      </c>
    </row>
    <row r="2113" spans="1:14">
      <c r="A2113" s="372">
        <v>12111</v>
      </c>
      <c r="B2113" s="336" t="s">
        <v>9952</v>
      </c>
      <c r="C2113" s="336" t="s">
        <v>9953</v>
      </c>
      <c r="D2113" s="331" t="s">
        <v>2174</v>
      </c>
      <c r="E2113" s="331" t="s">
        <v>9954</v>
      </c>
      <c r="F2113" s="331" t="s">
        <v>9955</v>
      </c>
      <c r="G2113" s="331" t="s">
        <v>24</v>
      </c>
      <c r="H2113" s="331" t="s">
        <v>2173</v>
      </c>
      <c r="I2113" s="359" t="s">
        <v>9956</v>
      </c>
      <c r="J2113" s="362" t="s">
        <v>207</v>
      </c>
      <c r="K2113" s="357" t="s">
        <v>262</v>
      </c>
      <c r="L2113" s="361" t="s">
        <v>263</v>
      </c>
      <c r="M2113" s="357" t="s">
        <v>2174</v>
      </c>
      <c r="N2113" s="357" t="s">
        <v>9954</v>
      </c>
    </row>
    <row r="2114" spans="1:14">
      <c r="A2114" s="372">
        <v>12112</v>
      </c>
      <c r="B2114" s="336" t="s">
        <v>9957</v>
      </c>
      <c r="C2114" s="336" t="s">
        <v>9958</v>
      </c>
      <c r="D2114" s="331" t="s">
        <v>1198</v>
      </c>
      <c r="E2114" s="331" t="s">
        <v>9959</v>
      </c>
      <c r="F2114" s="331" t="s">
        <v>9960</v>
      </c>
      <c r="G2114" s="331" t="s">
        <v>18</v>
      </c>
      <c r="H2114" s="331" t="s">
        <v>2198</v>
      </c>
      <c r="I2114" s="359" t="s">
        <v>2198</v>
      </c>
      <c r="J2114" s="362" t="s">
        <v>207</v>
      </c>
      <c r="K2114" s="357" t="s">
        <v>262</v>
      </c>
      <c r="L2114" s="361" t="s">
        <v>263</v>
      </c>
      <c r="M2114" s="357" t="s">
        <v>1198</v>
      </c>
      <c r="N2114" s="357" t="s">
        <v>9959</v>
      </c>
    </row>
    <row r="2115" spans="1:14">
      <c r="A2115" s="372">
        <v>12113</v>
      </c>
      <c r="B2115" s="336" t="s">
        <v>9961</v>
      </c>
      <c r="C2115" s="336" t="s">
        <v>9962</v>
      </c>
      <c r="D2115" s="331" t="s">
        <v>6294</v>
      </c>
      <c r="E2115" s="331" t="s">
        <v>9963</v>
      </c>
      <c r="F2115" s="331" t="s">
        <v>9964</v>
      </c>
      <c r="G2115" s="331" t="s">
        <v>18</v>
      </c>
      <c r="H2115" s="331" t="s">
        <v>9965</v>
      </c>
      <c r="I2115" s="359" t="s">
        <v>9966</v>
      </c>
      <c r="J2115" s="362" t="s">
        <v>207</v>
      </c>
      <c r="K2115" s="357" t="s">
        <v>262</v>
      </c>
      <c r="L2115" s="361" t="s">
        <v>263</v>
      </c>
      <c r="M2115" s="357" t="s">
        <v>1657</v>
      </c>
      <c r="N2115" s="357" t="s">
        <v>2214</v>
      </c>
    </row>
    <row r="2116" spans="1:14">
      <c r="A2116" s="372">
        <v>12114</v>
      </c>
      <c r="B2116" s="336" t="s">
        <v>9967</v>
      </c>
      <c r="C2116" s="336" t="s">
        <v>9968</v>
      </c>
      <c r="D2116" s="331" t="s">
        <v>9969</v>
      </c>
      <c r="E2116" s="331" t="s">
        <v>9970</v>
      </c>
      <c r="F2116" s="331" t="s">
        <v>9971</v>
      </c>
      <c r="G2116" s="331" t="s">
        <v>18</v>
      </c>
      <c r="H2116" s="331" t="s">
        <v>9972</v>
      </c>
      <c r="I2116" s="359" t="s">
        <v>9973</v>
      </c>
      <c r="J2116" s="362" t="s">
        <v>207</v>
      </c>
      <c r="K2116" s="357" t="s">
        <v>262</v>
      </c>
      <c r="L2116" s="361" t="s">
        <v>263</v>
      </c>
      <c r="M2116" s="357" t="s">
        <v>2786</v>
      </c>
      <c r="N2116" s="357" t="s">
        <v>9974</v>
      </c>
    </row>
    <row r="2117" spans="1:14">
      <c r="A2117" s="372">
        <v>12115</v>
      </c>
      <c r="B2117" s="336" t="s">
        <v>9735</v>
      </c>
      <c r="C2117" s="336" t="s">
        <v>9736</v>
      </c>
      <c r="D2117" s="331" t="s">
        <v>270</v>
      </c>
      <c r="E2117" s="331" t="s">
        <v>9737</v>
      </c>
      <c r="F2117" s="331" t="s">
        <v>9975</v>
      </c>
      <c r="G2117" s="331" t="s">
        <v>18</v>
      </c>
      <c r="H2117" s="331" t="s">
        <v>9976</v>
      </c>
      <c r="I2117" s="359" t="s">
        <v>9977</v>
      </c>
      <c r="J2117" s="362" t="s">
        <v>207</v>
      </c>
      <c r="K2117" s="357" t="s">
        <v>262</v>
      </c>
      <c r="L2117" s="361" t="s">
        <v>263</v>
      </c>
      <c r="M2117" s="357" t="s">
        <v>535</v>
      </c>
      <c r="N2117" s="357" t="s">
        <v>9978</v>
      </c>
    </row>
    <row r="2118" spans="1:14">
      <c r="A2118" s="372">
        <v>12116</v>
      </c>
      <c r="B2118" s="336" t="s">
        <v>9979</v>
      </c>
      <c r="C2118" s="336" t="s">
        <v>9980</v>
      </c>
      <c r="D2118" s="331" t="s">
        <v>9981</v>
      </c>
      <c r="E2118" s="331" t="s">
        <v>9982</v>
      </c>
      <c r="F2118" s="331" t="s">
        <v>9983</v>
      </c>
      <c r="G2118" s="331" t="s">
        <v>25</v>
      </c>
      <c r="H2118" s="331" t="s">
        <v>9984</v>
      </c>
      <c r="I2118" s="359" t="s">
        <v>9985</v>
      </c>
      <c r="J2118" s="362" t="s">
        <v>207</v>
      </c>
      <c r="K2118" s="357" t="s">
        <v>262</v>
      </c>
      <c r="L2118" s="361" t="s">
        <v>263</v>
      </c>
      <c r="M2118" s="357" t="s">
        <v>6294</v>
      </c>
      <c r="N2118" s="357" t="s">
        <v>9986</v>
      </c>
    </row>
    <row r="2119" spans="1:14">
      <c r="A2119" s="372">
        <v>12117</v>
      </c>
      <c r="B2119" s="336" t="s">
        <v>9987</v>
      </c>
      <c r="C2119" s="336" t="s">
        <v>9988</v>
      </c>
      <c r="D2119" s="331" t="s">
        <v>457</v>
      </c>
      <c r="E2119" s="331" t="s">
        <v>9989</v>
      </c>
      <c r="F2119" s="331" t="s">
        <v>9990</v>
      </c>
      <c r="G2119" s="331" t="s">
        <v>18</v>
      </c>
      <c r="H2119" s="331" t="s">
        <v>969</v>
      </c>
      <c r="I2119" s="359" t="s">
        <v>9991</v>
      </c>
      <c r="J2119" s="362" t="s">
        <v>207</v>
      </c>
      <c r="K2119" s="357" t="s">
        <v>262</v>
      </c>
      <c r="L2119" s="361" t="s">
        <v>358</v>
      </c>
      <c r="M2119" s="357" t="s">
        <v>964</v>
      </c>
      <c r="N2119" s="357" t="s">
        <v>9992</v>
      </c>
    </row>
    <row r="2120" spans="1:14">
      <c r="A2120" s="372">
        <v>12118</v>
      </c>
      <c r="B2120" s="336" t="s">
        <v>9987</v>
      </c>
      <c r="C2120" s="336" t="s">
        <v>9988</v>
      </c>
      <c r="D2120" s="331" t="s">
        <v>457</v>
      </c>
      <c r="E2120" s="331" t="s">
        <v>9989</v>
      </c>
      <c r="F2120" s="331" t="s">
        <v>9990</v>
      </c>
      <c r="G2120" s="331" t="s">
        <v>137</v>
      </c>
      <c r="H2120" s="331" t="s">
        <v>9993</v>
      </c>
      <c r="I2120" s="359" t="s">
        <v>9994</v>
      </c>
      <c r="J2120" s="362" t="s">
        <v>207</v>
      </c>
      <c r="K2120" s="357" t="s">
        <v>262</v>
      </c>
      <c r="L2120" s="361" t="s">
        <v>358</v>
      </c>
      <c r="M2120" s="357" t="s">
        <v>964</v>
      </c>
      <c r="N2120" s="357" t="s">
        <v>1206</v>
      </c>
    </row>
    <row r="2121" spans="1:14">
      <c r="A2121" s="372">
        <v>12119</v>
      </c>
      <c r="B2121" s="336" t="s">
        <v>9987</v>
      </c>
      <c r="C2121" s="336" t="s">
        <v>9988</v>
      </c>
      <c r="D2121" s="331" t="s">
        <v>457</v>
      </c>
      <c r="E2121" s="331" t="s">
        <v>9989</v>
      </c>
      <c r="F2121" s="331" t="s">
        <v>9990</v>
      </c>
      <c r="G2121" s="331" t="s">
        <v>48</v>
      </c>
      <c r="H2121" s="331" t="s">
        <v>969</v>
      </c>
      <c r="I2121" s="359" t="s">
        <v>9991</v>
      </c>
      <c r="J2121" s="362">
        <v>20</v>
      </c>
      <c r="K2121" s="357" t="s">
        <v>262</v>
      </c>
      <c r="L2121" s="361" t="s">
        <v>358</v>
      </c>
      <c r="M2121" s="357" t="s">
        <v>964</v>
      </c>
      <c r="N2121" s="357" t="s">
        <v>1206</v>
      </c>
    </row>
    <row r="2122" spans="1:14">
      <c r="A2122" s="372">
        <v>12120</v>
      </c>
      <c r="B2122" s="336" t="s">
        <v>9987</v>
      </c>
      <c r="C2122" s="336" t="s">
        <v>9988</v>
      </c>
      <c r="D2122" s="331" t="s">
        <v>457</v>
      </c>
      <c r="E2122" s="331" t="s">
        <v>9989</v>
      </c>
      <c r="F2122" s="331" t="s">
        <v>9990</v>
      </c>
      <c r="G2122" s="331" t="s">
        <v>48</v>
      </c>
      <c r="H2122" s="331" t="s">
        <v>969</v>
      </c>
      <c r="I2122" s="359" t="s">
        <v>9991</v>
      </c>
      <c r="J2122" s="362">
        <v>20</v>
      </c>
      <c r="K2122" s="357" t="s">
        <v>262</v>
      </c>
      <c r="L2122" s="361" t="s">
        <v>358</v>
      </c>
      <c r="M2122" s="357" t="s">
        <v>964</v>
      </c>
      <c r="N2122" s="357" t="s">
        <v>1206</v>
      </c>
    </row>
    <row r="2123" spans="1:14">
      <c r="A2123" s="372">
        <v>12121</v>
      </c>
      <c r="B2123" s="336" t="s">
        <v>9987</v>
      </c>
      <c r="C2123" s="336" t="s">
        <v>9988</v>
      </c>
      <c r="D2123" s="331" t="s">
        <v>457</v>
      </c>
      <c r="E2123" s="331" t="s">
        <v>9989</v>
      </c>
      <c r="F2123" s="331" t="s">
        <v>9990</v>
      </c>
      <c r="G2123" s="331" t="s">
        <v>24</v>
      </c>
      <c r="H2123" s="331" t="s">
        <v>969</v>
      </c>
      <c r="I2123" s="359" t="s">
        <v>9991</v>
      </c>
      <c r="J2123" s="362" t="s">
        <v>207</v>
      </c>
      <c r="K2123" s="357" t="s">
        <v>262</v>
      </c>
      <c r="L2123" s="361" t="s">
        <v>358</v>
      </c>
      <c r="M2123" s="357" t="s">
        <v>964</v>
      </c>
      <c r="N2123" s="357" t="s">
        <v>1206</v>
      </c>
    </row>
    <row r="2124" spans="1:14">
      <c r="A2124" s="372">
        <v>12122</v>
      </c>
      <c r="B2124" s="336" t="s">
        <v>9987</v>
      </c>
      <c r="C2124" s="336" t="s">
        <v>9988</v>
      </c>
      <c r="D2124" s="331" t="s">
        <v>457</v>
      </c>
      <c r="E2124" s="331" t="s">
        <v>9989</v>
      </c>
      <c r="F2124" s="331" t="s">
        <v>9990</v>
      </c>
      <c r="G2124" s="331" t="s">
        <v>28</v>
      </c>
      <c r="H2124" s="331" t="s">
        <v>9995</v>
      </c>
      <c r="I2124" s="359" t="s">
        <v>9991</v>
      </c>
      <c r="J2124" s="362">
        <v>50</v>
      </c>
      <c r="K2124" s="357" t="s">
        <v>262</v>
      </c>
      <c r="L2124" s="361" t="s">
        <v>358</v>
      </c>
      <c r="M2124" s="357" t="s">
        <v>964</v>
      </c>
      <c r="N2124" s="357" t="s">
        <v>9992</v>
      </c>
    </row>
    <row r="2125" spans="1:14">
      <c r="A2125" s="372">
        <v>12123</v>
      </c>
      <c r="B2125" s="336" t="s">
        <v>9987</v>
      </c>
      <c r="C2125" s="336" t="s">
        <v>9988</v>
      </c>
      <c r="D2125" s="331" t="s">
        <v>457</v>
      </c>
      <c r="E2125" s="331" t="s">
        <v>9989</v>
      </c>
      <c r="F2125" s="331" t="s">
        <v>9990</v>
      </c>
      <c r="G2125" s="331" t="s">
        <v>17</v>
      </c>
      <c r="H2125" s="331" t="s">
        <v>9993</v>
      </c>
      <c r="I2125" s="359" t="s">
        <v>9994</v>
      </c>
      <c r="J2125" s="362" t="s">
        <v>207</v>
      </c>
      <c r="K2125" s="357" t="s">
        <v>262</v>
      </c>
      <c r="L2125" s="361" t="s">
        <v>358</v>
      </c>
      <c r="M2125" s="357" t="s">
        <v>964</v>
      </c>
      <c r="N2125" s="357" t="s">
        <v>9996</v>
      </c>
    </row>
    <row r="2126" spans="1:14">
      <c r="A2126" s="372">
        <v>12124</v>
      </c>
      <c r="B2126" s="336" t="s">
        <v>9987</v>
      </c>
      <c r="C2126" s="336" t="s">
        <v>9988</v>
      </c>
      <c r="D2126" s="331" t="s">
        <v>457</v>
      </c>
      <c r="E2126" s="331" t="s">
        <v>9989</v>
      </c>
      <c r="F2126" s="331" t="s">
        <v>9990</v>
      </c>
      <c r="G2126" s="331" t="s">
        <v>33</v>
      </c>
      <c r="H2126" s="331" t="s">
        <v>969</v>
      </c>
      <c r="I2126" s="359" t="s">
        <v>9991</v>
      </c>
      <c r="J2126" s="362">
        <v>9</v>
      </c>
      <c r="K2126" s="357" t="s">
        <v>262</v>
      </c>
      <c r="L2126" s="361" t="s">
        <v>358</v>
      </c>
      <c r="M2126" s="357" t="s">
        <v>964</v>
      </c>
      <c r="N2126" s="357" t="s">
        <v>9997</v>
      </c>
    </row>
    <row r="2127" spans="1:14">
      <c r="A2127" s="372">
        <v>12125</v>
      </c>
      <c r="B2127" s="336" t="s">
        <v>9998</v>
      </c>
      <c r="C2127" s="336" t="s">
        <v>9999</v>
      </c>
      <c r="D2127" s="331" t="s">
        <v>10000</v>
      </c>
      <c r="E2127" s="331" t="s">
        <v>10001</v>
      </c>
      <c r="F2127" s="331" t="s">
        <v>10002</v>
      </c>
      <c r="G2127" s="331" t="s">
        <v>137</v>
      </c>
      <c r="H2127" s="331" t="s">
        <v>1019</v>
      </c>
      <c r="I2127" s="359" t="s">
        <v>10003</v>
      </c>
      <c r="J2127" s="362" t="s">
        <v>207</v>
      </c>
      <c r="K2127" s="357" t="s">
        <v>262</v>
      </c>
      <c r="L2127" s="361" t="s">
        <v>358</v>
      </c>
      <c r="M2127" s="357" t="s">
        <v>1981</v>
      </c>
      <c r="N2127" s="357" t="s">
        <v>363</v>
      </c>
    </row>
    <row r="2128" spans="1:14">
      <c r="A2128" s="372">
        <v>12126</v>
      </c>
      <c r="B2128" s="336" t="s">
        <v>9998</v>
      </c>
      <c r="C2128" s="336" t="s">
        <v>9999</v>
      </c>
      <c r="D2128" s="331" t="s">
        <v>10000</v>
      </c>
      <c r="E2128" s="331" t="s">
        <v>10001</v>
      </c>
      <c r="F2128" s="331" t="s">
        <v>10002</v>
      </c>
      <c r="G2128" s="331" t="s">
        <v>24</v>
      </c>
      <c r="H2128" s="331" t="s">
        <v>1980</v>
      </c>
      <c r="I2128" s="359" t="s">
        <v>10004</v>
      </c>
      <c r="J2128" s="362" t="s">
        <v>207</v>
      </c>
      <c r="K2128" s="357" t="s">
        <v>262</v>
      </c>
      <c r="L2128" s="361" t="s">
        <v>358</v>
      </c>
      <c r="M2128" s="357" t="s">
        <v>1981</v>
      </c>
      <c r="N2128" s="357" t="s">
        <v>363</v>
      </c>
    </row>
    <row r="2129" spans="1:14">
      <c r="A2129" s="372">
        <v>12127</v>
      </c>
      <c r="B2129" s="336" t="s">
        <v>9998</v>
      </c>
      <c r="C2129" s="336" t="s">
        <v>9999</v>
      </c>
      <c r="D2129" s="331" t="s">
        <v>10000</v>
      </c>
      <c r="E2129" s="331" t="s">
        <v>10001</v>
      </c>
      <c r="F2129" s="331" t="s">
        <v>10002</v>
      </c>
      <c r="G2129" s="331" t="s">
        <v>33</v>
      </c>
      <c r="H2129" s="331" t="s">
        <v>362</v>
      </c>
      <c r="I2129" s="359" t="s">
        <v>10005</v>
      </c>
      <c r="J2129" s="362">
        <v>9</v>
      </c>
      <c r="K2129" s="357" t="s">
        <v>262</v>
      </c>
      <c r="L2129" s="361" t="s">
        <v>358</v>
      </c>
      <c r="M2129" s="357" t="s">
        <v>1981</v>
      </c>
      <c r="N2129" s="357" t="s">
        <v>363</v>
      </c>
    </row>
    <row r="2130" spans="1:14">
      <c r="A2130" s="372">
        <v>12128</v>
      </c>
      <c r="B2130" s="336" t="s">
        <v>9987</v>
      </c>
      <c r="C2130" s="336" t="s">
        <v>9988</v>
      </c>
      <c r="D2130" s="331" t="s">
        <v>457</v>
      </c>
      <c r="E2130" s="331" t="s">
        <v>9989</v>
      </c>
      <c r="F2130" s="331" t="s">
        <v>10006</v>
      </c>
      <c r="G2130" s="331" t="s">
        <v>141</v>
      </c>
      <c r="H2130" s="331" t="s">
        <v>1020</v>
      </c>
      <c r="I2130" s="359" t="s">
        <v>10007</v>
      </c>
      <c r="J2130" s="362" t="s">
        <v>207</v>
      </c>
      <c r="K2130" s="357" t="s">
        <v>262</v>
      </c>
      <c r="L2130" s="361" t="s">
        <v>358</v>
      </c>
      <c r="M2130" s="357" t="s">
        <v>5541</v>
      </c>
      <c r="N2130" s="357" t="s">
        <v>10008</v>
      </c>
    </row>
    <row r="2131" spans="1:14">
      <c r="A2131" s="372">
        <v>12129</v>
      </c>
      <c r="B2131" s="336" t="s">
        <v>10009</v>
      </c>
      <c r="C2131" s="336" t="s">
        <v>10010</v>
      </c>
      <c r="D2131" s="331" t="s">
        <v>1209</v>
      </c>
      <c r="E2131" s="331" t="s">
        <v>10011</v>
      </c>
      <c r="F2131" s="331" t="s">
        <v>10012</v>
      </c>
      <c r="G2131" s="331" t="s">
        <v>18</v>
      </c>
      <c r="H2131" s="331" t="s">
        <v>1207</v>
      </c>
      <c r="I2131" s="359" t="s">
        <v>10010</v>
      </c>
      <c r="J2131" s="362" t="s">
        <v>207</v>
      </c>
      <c r="K2131" s="357" t="s">
        <v>205</v>
      </c>
      <c r="L2131" s="361" t="s">
        <v>206</v>
      </c>
      <c r="M2131" s="357" t="s">
        <v>1209</v>
      </c>
      <c r="N2131" s="357" t="s">
        <v>10011</v>
      </c>
    </row>
    <row r="2132" spans="1:14">
      <c r="A2132" s="372">
        <v>12130</v>
      </c>
      <c r="B2132" s="336" t="s">
        <v>10009</v>
      </c>
      <c r="C2132" s="336" t="s">
        <v>10010</v>
      </c>
      <c r="D2132" s="331" t="s">
        <v>1209</v>
      </c>
      <c r="E2132" s="331" t="s">
        <v>10011</v>
      </c>
      <c r="F2132" s="331" t="s">
        <v>10012</v>
      </c>
      <c r="G2132" s="331" t="s">
        <v>19</v>
      </c>
      <c r="H2132" s="331" t="s">
        <v>1207</v>
      </c>
      <c r="I2132" s="359" t="s">
        <v>10010</v>
      </c>
      <c r="J2132" s="362" t="s">
        <v>207</v>
      </c>
      <c r="K2132" s="357" t="s">
        <v>205</v>
      </c>
      <c r="L2132" s="361" t="s">
        <v>206</v>
      </c>
      <c r="M2132" s="357" t="s">
        <v>1209</v>
      </c>
      <c r="N2132" s="357" t="s">
        <v>10011</v>
      </c>
    </row>
    <row r="2133" spans="1:14">
      <c r="A2133" s="372">
        <v>12131</v>
      </c>
      <c r="B2133" s="336" t="s">
        <v>10009</v>
      </c>
      <c r="C2133" s="336" t="s">
        <v>10010</v>
      </c>
      <c r="D2133" s="331" t="s">
        <v>1209</v>
      </c>
      <c r="E2133" s="331" t="s">
        <v>10011</v>
      </c>
      <c r="F2133" s="331" t="s">
        <v>10012</v>
      </c>
      <c r="G2133" s="331" t="s">
        <v>24</v>
      </c>
      <c r="H2133" s="331" t="s">
        <v>1207</v>
      </c>
      <c r="I2133" s="359" t="s">
        <v>10010</v>
      </c>
      <c r="J2133" s="362" t="s">
        <v>207</v>
      </c>
      <c r="K2133" s="357" t="s">
        <v>205</v>
      </c>
      <c r="L2133" s="361" t="s">
        <v>206</v>
      </c>
      <c r="M2133" s="357" t="s">
        <v>1209</v>
      </c>
      <c r="N2133" s="357" t="s">
        <v>10011</v>
      </c>
    </row>
    <row r="2134" spans="1:14">
      <c r="A2134" s="372">
        <v>12132</v>
      </c>
      <c r="B2134" s="336" t="s">
        <v>10013</v>
      </c>
      <c r="C2134" s="336" t="s">
        <v>10014</v>
      </c>
      <c r="D2134" s="331" t="s">
        <v>10015</v>
      </c>
      <c r="E2134" s="331" t="s">
        <v>10016</v>
      </c>
      <c r="F2134" s="331" t="s">
        <v>10017</v>
      </c>
      <c r="G2134" s="331" t="s">
        <v>48</v>
      </c>
      <c r="H2134" s="331" t="s">
        <v>10018</v>
      </c>
      <c r="I2134" s="359" t="s">
        <v>10019</v>
      </c>
      <c r="J2134" s="362">
        <v>14</v>
      </c>
      <c r="K2134" s="357" t="s">
        <v>205</v>
      </c>
      <c r="L2134" s="361" t="s">
        <v>206</v>
      </c>
      <c r="M2134" s="357" t="s">
        <v>508</v>
      </c>
      <c r="N2134" s="357" t="s">
        <v>10020</v>
      </c>
    </row>
    <row r="2135" spans="1:14">
      <c r="A2135" s="372">
        <v>12133</v>
      </c>
      <c r="B2135" s="336" t="s">
        <v>10013</v>
      </c>
      <c r="C2135" s="336" t="s">
        <v>10014</v>
      </c>
      <c r="D2135" s="331" t="s">
        <v>10015</v>
      </c>
      <c r="E2135" s="331" t="s">
        <v>10016</v>
      </c>
      <c r="F2135" s="331" t="s">
        <v>10017</v>
      </c>
      <c r="G2135" s="331" t="s">
        <v>48</v>
      </c>
      <c r="H2135" s="331" t="s">
        <v>10018</v>
      </c>
      <c r="I2135" s="359" t="s">
        <v>10019</v>
      </c>
      <c r="J2135" s="362">
        <v>14</v>
      </c>
      <c r="K2135" s="357" t="s">
        <v>205</v>
      </c>
      <c r="L2135" s="361" t="s">
        <v>206</v>
      </c>
      <c r="M2135" s="357" t="s">
        <v>508</v>
      </c>
      <c r="N2135" s="357" t="s">
        <v>10020</v>
      </c>
    </row>
    <row r="2136" spans="1:14">
      <c r="A2136" s="372">
        <v>12134</v>
      </c>
      <c r="B2136" s="336" t="s">
        <v>10013</v>
      </c>
      <c r="C2136" s="336" t="s">
        <v>10014</v>
      </c>
      <c r="D2136" s="331" t="s">
        <v>10015</v>
      </c>
      <c r="E2136" s="331" t="s">
        <v>10016</v>
      </c>
      <c r="F2136" s="331" t="s">
        <v>10017</v>
      </c>
      <c r="G2136" s="331" t="s">
        <v>28</v>
      </c>
      <c r="H2136" s="331" t="s">
        <v>10018</v>
      </c>
      <c r="I2136" s="359" t="s">
        <v>10019</v>
      </c>
      <c r="J2136" s="362">
        <v>87</v>
      </c>
      <c r="K2136" s="357" t="s">
        <v>205</v>
      </c>
      <c r="L2136" s="361" t="s">
        <v>206</v>
      </c>
      <c r="M2136" s="357" t="s">
        <v>508</v>
      </c>
      <c r="N2136" s="357" t="s">
        <v>10020</v>
      </c>
    </row>
    <row r="2137" spans="1:14">
      <c r="A2137" s="372">
        <v>12135</v>
      </c>
      <c r="B2137" s="336" t="s">
        <v>10013</v>
      </c>
      <c r="C2137" s="336" t="s">
        <v>10014</v>
      </c>
      <c r="D2137" s="331" t="s">
        <v>10015</v>
      </c>
      <c r="E2137" s="331" t="s">
        <v>10016</v>
      </c>
      <c r="F2137" s="331" t="s">
        <v>10017</v>
      </c>
      <c r="G2137" s="331" t="s">
        <v>28</v>
      </c>
      <c r="H2137" s="331" t="s">
        <v>10018</v>
      </c>
      <c r="I2137" s="359" t="s">
        <v>10019</v>
      </c>
      <c r="J2137" s="362">
        <v>87</v>
      </c>
      <c r="K2137" s="357" t="s">
        <v>205</v>
      </c>
      <c r="L2137" s="361" t="s">
        <v>206</v>
      </c>
      <c r="M2137" s="357" t="s">
        <v>508</v>
      </c>
      <c r="N2137" s="357" t="s">
        <v>10020</v>
      </c>
    </row>
    <row r="2138" spans="1:14">
      <c r="A2138" s="372">
        <v>12136</v>
      </c>
      <c r="B2138" s="336" t="s">
        <v>2872</v>
      </c>
      <c r="C2138" s="336" t="s">
        <v>10021</v>
      </c>
      <c r="D2138" s="331" t="s">
        <v>208</v>
      </c>
      <c r="E2138" s="331" t="s">
        <v>10022</v>
      </c>
      <c r="F2138" s="331" t="s">
        <v>10023</v>
      </c>
      <c r="G2138" s="331" t="s">
        <v>18</v>
      </c>
      <c r="H2138" s="331" t="s">
        <v>1210</v>
      </c>
      <c r="I2138" s="359" t="s">
        <v>10024</v>
      </c>
      <c r="J2138" s="362" t="s">
        <v>207</v>
      </c>
      <c r="K2138" s="357" t="s">
        <v>205</v>
      </c>
      <c r="L2138" s="361" t="s">
        <v>206</v>
      </c>
      <c r="M2138" s="357" t="s">
        <v>208</v>
      </c>
      <c r="N2138" s="357" t="s">
        <v>10025</v>
      </c>
    </row>
    <row r="2139" spans="1:14">
      <c r="A2139" s="372">
        <v>12137</v>
      </c>
      <c r="B2139" s="336" t="s">
        <v>2872</v>
      </c>
      <c r="C2139" s="336" t="s">
        <v>10021</v>
      </c>
      <c r="D2139" s="331" t="s">
        <v>208</v>
      </c>
      <c r="E2139" s="331" t="s">
        <v>10022</v>
      </c>
      <c r="F2139" s="331" t="s">
        <v>10023</v>
      </c>
      <c r="G2139" s="331" t="s">
        <v>137</v>
      </c>
      <c r="H2139" s="331" t="s">
        <v>497</v>
      </c>
      <c r="I2139" s="359" t="s">
        <v>10026</v>
      </c>
      <c r="J2139" s="362" t="s">
        <v>207</v>
      </c>
      <c r="K2139" s="357" t="s">
        <v>205</v>
      </c>
      <c r="L2139" s="361" t="s">
        <v>206</v>
      </c>
      <c r="M2139" s="357" t="s">
        <v>208</v>
      </c>
      <c r="N2139" s="357" t="s">
        <v>10025</v>
      </c>
    </row>
    <row r="2140" spans="1:14">
      <c r="A2140" s="372">
        <v>12138</v>
      </c>
      <c r="B2140" s="336" t="s">
        <v>2872</v>
      </c>
      <c r="C2140" s="336" t="s">
        <v>10021</v>
      </c>
      <c r="D2140" s="331" t="s">
        <v>208</v>
      </c>
      <c r="E2140" s="331" t="s">
        <v>10022</v>
      </c>
      <c r="F2140" s="331" t="s">
        <v>10023</v>
      </c>
      <c r="G2140" s="331" t="s">
        <v>48</v>
      </c>
      <c r="H2140" s="331" t="s">
        <v>10027</v>
      </c>
      <c r="I2140" s="359" t="s">
        <v>10028</v>
      </c>
      <c r="J2140" s="362">
        <v>20</v>
      </c>
      <c r="K2140" s="357" t="s">
        <v>205</v>
      </c>
      <c r="L2140" s="361" t="s">
        <v>206</v>
      </c>
      <c r="M2140" s="357" t="s">
        <v>208</v>
      </c>
      <c r="N2140" s="357" t="s">
        <v>10025</v>
      </c>
    </row>
    <row r="2141" spans="1:14">
      <c r="A2141" s="372">
        <v>12139</v>
      </c>
      <c r="B2141" s="336" t="s">
        <v>2872</v>
      </c>
      <c r="C2141" s="336" t="s">
        <v>10021</v>
      </c>
      <c r="D2141" s="331" t="s">
        <v>208</v>
      </c>
      <c r="E2141" s="331" t="s">
        <v>10022</v>
      </c>
      <c r="F2141" s="331" t="s">
        <v>10023</v>
      </c>
      <c r="G2141" s="331" t="s">
        <v>24</v>
      </c>
      <c r="H2141" s="331" t="s">
        <v>1982</v>
      </c>
      <c r="I2141" s="359" t="s">
        <v>10029</v>
      </c>
      <c r="J2141" s="362" t="s">
        <v>207</v>
      </c>
      <c r="K2141" s="357" t="s">
        <v>205</v>
      </c>
      <c r="L2141" s="361" t="s">
        <v>206</v>
      </c>
      <c r="M2141" s="357" t="s">
        <v>208</v>
      </c>
      <c r="N2141" s="357" t="s">
        <v>10025</v>
      </c>
    </row>
    <row r="2142" spans="1:14">
      <c r="A2142" s="372">
        <v>12140</v>
      </c>
      <c r="B2142" s="336" t="s">
        <v>2872</v>
      </c>
      <c r="C2142" s="336" t="s">
        <v>10021</v>
      </c>
      <c r="D2142" s="331" t="s">
        <v>208</v>
      </c>
      <c r="E2142" s="331" t="s">
        <v>10022</v>
      </c>
      <c r="F2142" s="331" t="s">
        <v>10023</v>
      </c>
      <c r="G2142" s="331" t="s">
        <v>28</v>
      </c>
      <c r="H2142" s="331" t="s">
        <v>10027</v>
      </c>
      <c r="I2142" s="359" t="s">
        <v>10030</v>
      </c>
      <c r="J2142" s="362">
        <v>70</v>
      </c>
      <c r="K2142" s="357" t="s">
        <v>205</v>
      </c>
      <c r="L2142" s="361" t="s">
        <v>206</v>
      </c>
      <c r="M2142" s="357" t="s">
        <v>208</v>
      </c>
      <c r="N2142" s="357" t="s">
        <v>10025</v>
      </c>
    </row>
    <row r="2143" spans="1:14">
      <c r="A2143" s="372">
        <v>12141</v>
      </c>
      <c r="B2143" s="336" t="s">
        <v>2872</v>
      </c>
      <c r="C2143" s="336" t="s">
        <v>10021</v>
      </c>
      <c r="D2143" s="331" t="s">
        <v>208</v>
      </c>
      <c r="E2143" s="331" t="s">
        <v>10022</v>
      </c>
      <c r="F2143" s="331" t="s">
        <v>10023</v>
      </c>
      <c r="G2143" s="331" t="s">
        <v>28</v>
      </c>
      <c r="H2143" s="331" t="s">
        <v>10027</v>
      </c>
      <c r="I2143" s="359" t="s">
        <v>10030</v>
      </c>
      <c r="J2143" s="362">
        <v>70</v>
      </c>
      <c r="K2143" s="357" t="s">
        <v>205</v>
      </c>
      <c r="L2143" s="361" t="s">
        <v>206</v>
      </c>
      <c r="M2143" s="357" t="s">
        <v>208</v>
      </c>
      <c r="N2143" s="357" t="s">
        <v>10025</v>
      </c>
    </row>
    <row r="2144" spans="1:14">
      <c r="A2144" s="372">
        <v>12142</v>
      </c>
      <c r="B2144" s="336" t="s">
        <v>10009</v>
      </c>
      <c r="C2144" s="336" t="s">
        <v>10010</v>
      </c>
      <c r="D2144" s="331" t="s">
        <v>1209</v>
      </c>
      <c r="E2144" s="331" t="s">
        <v>10011</v>
      </c>
      <c r="F2144" s="331" t="s">
        <v>10031</v>
      </c>
      <c r="G2144" s="331" t="s">
        <v>137</v>
      </c>
      <c r="H2144" s="331" t="s">
        <v>498</v>
      </c>
      <c r="I2144" s="359" t="s">
        <v>10032</v>
      </c>
      <c r="J2144" s="362" t="s">
        <v>207</v>
      </c>
      <c r="K2144" s="357" t="s">
        <v>205</v>
      </c>
      <c r="L2144" s="361" t="s">
        <v>206</v>
      </c>
      <c r="M2144" s="357" t="s">
        <v>912</v>
      </c>
      <c r="N2144" s="357" t="s">
        <v>10033</v>
      </c>
    </row>
    <row r="2145" spans="1:14">
      <c r="A2145" s="372">
        <v>12143</v>
      </c>
      <c r="B2145" s="336" t="s">
        <v>2872</v>
      </c>
      <c r="C2145" s="336" t="s">
        <v>10034</v>
      </c>
      <c r="D2145" s="331" t="s">
        <v>208</v>
      </c>
      <c r="E2145" s="331" t="s">
        <v>10022</v>
      </c>
      <c r="F2145" s="331" t="s">
        <v>10035</v>
      </c>
      <c r="G2145" s="331" t="s">
        <v>48</v>
      </c>
      <c r="H2145" s="331" t="s">
        <v>10036</v>
      </c>
      <c r="I2145" s="359" t="s">
        <v>10034</v>
      </c>
      <c r="J2145" s="362">
        <v>15</v>
      </c>
      <c r="K2145" s="357" t="s">
        <v>205</v>
      </c>
      <c r="L2145" s="361" t="s">
        <v>206</v>
      </c>
      <c r="M2145" s="357" t="s">
        <v>208</v>
      </c>
      <c r="N2145" s="357" t="s">
        <v>10022</v>
      </c>
    </row>
    <row r="2146" spans="1:14">
      <c r="A2146" s="372">
        <v>12144</v>
      </c>
      <c r="B2146" s="336" t="s">
        <v>2872</v>
      </c>
      <c r="C2146" s="336" t="s">
        <v>10034</v>
      </c>
      <c r="D2146" s="331" t="s">
        <v>208</v>
      </c>
      <c r="E2146" s="331" t="s">
        <v>10022</v>
      </c>
      <c r="F2146" s="331" t="s">
        <v>10035</v>
      </c>
      <c r="G2146" s="331" t="s">
        <v>28</v>
      </c>
      <c r="H2146" s="331" t="s">
        <v>10036</v>
      </c>
      <c r="I2146" s="359" t="s">
        <v>10034</v>
      </c>
      <c r="J2146" s="362">
        <v>34</v>
      </c>
      <c r="K2146" s="357" t="s">
        <v>205</v>
      </c>
      <c r="L2146" s="361" t="s">
        <v>206</v>
      </c>
      <c r="M2146" s="357" t="s">
        <v>208</v>
      </c>
      <c r="N2146" s="357" t="s">
        <v>10022</v>
      </c>
    </row>
    <row r="2147" spans="1:14">
      <c r="A2147" s="372">
        <v>12145</v>
      </c>
      <c r="B2147" s="336" t="s">
        <v>7770</v>
      </c>
      <c r="C2147" s="336" t="s">
        <v>7771</v>
      </c>
      <c r="D2147" s="331" t="s">
        <v>424</v>
      </c>
      <c r="E2147" s="331" t="s">
        <v>7772</v>
      </c>
      <c r="F2147" s="331" t="s">
        <v>10037</v>
      </c>
      <c r="G2147" s="331" t="s">
        <v>18</v>
      </c>
      <c r="H2147" s="331" t="s">
        <v>1211</v>
      </c>
      <c r="I2147" s="359" t="s">
        <v>10038</v>
      </c>
      <c r="J2147" s="362" t="s">
        <v>207</v>
      </c>
      <c r="K2147" s="357" t="s">
        <v>205</v>
      </c>
      <c r="L2147" s="361" t="s">
        <v>206</v>
      </c>
      <c r="M2147" s="357" t="s">
        <v>424</v>
      </c>
      <c r="N2147" s="357" t="s">
        <v>10039</v>
      </c>
    </row>
    <row r="2148" spans="1:14">
      <c r="A2148" s="372">
        <v>12146</v>
      </c>
      <c r="B2148" s="336" t="s">
        <v>7770</v>
      </c>
      <c r="C2148" s="336" t="s">
        <v>7771</v>
      </c>
      <c r="D2148" s="331" t="s">
        <v>424</v>
      </c>
      <c r="E2148" s="331" t="s">
        <v>7772</v>
      </c>
      <c r="F2148" s="331" t="s">
        <v>10037</v>
      </c>
      <c r="G2148" s="331" t="s">
        <v>48</v>
      </c>
      <c r="H2148" s="331" t="s">
        <v>10040</v>
      </c>
      <c r="I2148" s="359" t="s">
        <v>10041</v>
      </c>
      <c r="J2148" s="362">
        <v>10</v>
      </c>
      <c r="K2148" s="357" t="s">
        <v>205</v>
      </c>
      <c r="L2148" s="361" t="s">
        <v>206</v>
      </c>
      <c r="M2148" s="357" t="s">
        <v>424</v>
      </c>
      <c r="N2148" s="357" t="s">
        <v>10039</v>
      </c>
    </row>
    <row r="2149" spans="1:14">
      <c r="A2149" s="372">
        <v>12147</v>
      </c>
      <c r="B2149" s="336" t="s">
        <v>7770</v>
      </c>
      <c r="C2149" s="336" t="s">
        <v>7771</v>
      </c>
      <c r="D2149" s="331" t="s">
        <v>424</v>
      </c>
      <c r="E2149" s="331" t="s">
        <v>7772</v>
      </c>
      <c r="F2149" s="331" t="s">
        <v>10037</v>
      </c>
      <c r="G2149" s="331" t="s">
        <v>28</v>
      </c>
      <c r="H2149" s="331" t="s">
        <v>10042</v>
      </c>
      <c r="I2149" s="359" t="s">
        <v>10043</v>
      </c>
      <c r="J2149" s="362">
        <v>50</v>
      </c>
      <c r="K2149" s="357" t="s">
        <v>205</v>
      </c>
      <c r="L2149" s="361" t="s">
        <v>206</v>
      </c>
      <c r="M2149" s="357" t="s">
        <v>424</v>
      </c>
      <c r="N2149" s="357" t="s">
        <v>10039</v>
      </c>
    </row>
    <row r="2150" spans="1:14">
      <c r="A2150" s="372">
        <v>12148</v>
      </c>
      <c r="B2150" s="336" t="s">
        <v>8917</v>
      </c>
      <c r="C2150" s="336" t="s">
        <v>10044</v>
      </c>
      <c r="D2150" s="331" t="s">
        <v>8919</v>
      </c>
      <c r="E2150" s="331" t="s">
        <v>8920</v>
      </c>
      <c r="F2150" s="331" t="s">
        <v>10045</v>
      </c>
      <c r="G2150" s="331" t="s">
        <v>18</v>
      </c>
      <c r="H2150" s="331" t="s">
        <v>499</v>
      </c>
      <c r="I2150" s="359" t="s">
        <v>10046</v>
      </c>
      <c r="J2150" s="362" t="s">
        <v>207</v>
      </c>
      <c r="K2150" s="357" t="s">
        <v>205</v>
      </c>
      <c r="L2150" s="361" t="s">
        <v>206</v>
      </c>
      <c r="M2150" s="357" t="s">
        <v>500</v>
      </c>
      <c r="N2150" s="357" t="s">
        <v>10047</v>
      </c>
    </row>
    <row r="2151" spans="1:14">
      <c r="A2151" s="372">
        <v>12149</v>
      </c>
      <c r="B2151" s="336" t="s">
        <v>8917</v>
      </c>
      <c r="C2151" s="336" t="s">
        <v>10044</v>
      </c>
      <c r="D2151" s="331" t="s">
        <v>8919</v>
      </c>
      <c r="E2151" s="331" t="s">
        <v>8920</v>
      </c>
      <c r="F2151" s="331" t="s">
        <v>10045</v>
      </c>
      <c r="G2151" s="331" t="s">
        <v>137</v>
      </c>
      <c r="H2151" s="331" t="s">
        <v>499</v>
      </c>
      <c r="I2151" s="359" t="s">
        <v>10046</v>
      </c>
      <c r="J2151" s="362" t="s">
        <v>207</v>
      </c>
      <c r="K2151" s="357" t="s">
        <v>205</v>
      </c>
      <c r="L2151" s="361" t="s">
        <v>206</v>
      </c>
      <c r="M2151" s="357" t="s">
        <v>500</v>
      </c>
      <c r="N2151" s="357" t="s">
        <v>10048</v>
      </c>
    </row>
    <row r="2152" spans="1:14">
      <c r="A2152" s="372">
        <v>12150</v>
      </c>
      <c r="B2152" s="336" t="s">
        <v>8917</v>
      </c>
      <c r="C2152" s="336" t="s">
        <v>10044</v>
      </c>
      <c r="D2152" s="331" t="s">
        <v>8919</v>
      </c>
      <c r="E2152" s="331" t="s">
        <v>8920</v>
      </c>
      <c r="F2152" s="331" t="s">
        <v>10045</v>
      </c>
      <c r="G2152" s="331" t="s">
        <v>24</v>
      </c>
      <c r="H2152" s="331" t="s">
        <v>499</v>
      </c>
      <c r="I2152" s="359" t="s">
        <v>10046</v>
      </c>
      <c r="J2152" s="362" t="s">
        <v>207</v>
      </c>
      <c r="K2152" s="357" t="s">
        <v>205</v>
      </c>
      <c r="L2152" s="361" t="s">
        <v>206</v>
      </c>
      <c r="M2152" s="357" t="s">
        <v>500</v>
      </c>
      <c r="N2152" s="357" t="s">
        <v>10047</v>
      </c>
    </row>
    <row r="2153" spans="1:14">
      <c r="A2153" s="372">
        <v>12151</v>
      </c>
      <c r="B2153" s="336" t="s">
        <v>2872</v>
      </c>
      <c r="C2153" s="336" t="s">
        <v>10049</v>
      </c>
      <c r="D2153" s="331" t="s">
        <v>208</v>
      </c>
      <c r="E2153" s="331" t="s">
        <v>10050</v>
      </c>
      <c r="F2153" s="331" t="s">
        <v>10051</v>
      </c>
      <c r="G2153" s="331" t="s">
        <v>137</v>
      </c>
      <c r="H2153" s="331" t="s">
        <v>501</v>
      </c>
      <c r="I2153" s="359" t="s">
        <v>10052</v>
      </c>
      <c r="J2153" s="362" t="s">
        <v>207</v>
      </c>
      <c r="K2153" s="357" t="s">
        <v>205</v>
      </c>
      <c r="L2153" s="361" t="s">
        <v>206</v>
      </c>
      <c r="M2153" s="357" t="s">
        <v>503</v>
      </c>
      <c r="N2153" s="357" t="s">
        <v>502</v>
      </c>
    </row>
    <row r="2154" spans="1:14">
      <c r="A2154" s="372">
        <v>12152</v>
      </c>
      <c r="B2154" s="336" t="s">
        <v>2872</v>
      </c>
      <c r="C2154" s="336" t="s">
        <v>10049</v>
      </c>
      <c r="D2154" s="331" t="s">
        <v>208</v>
      </c>
      <c r="E2154" s="331" t="s">
        <v>10050</v>
      </c>
      <c r="F2154" s="331" t="s">
        <v>10051</v>
      </c>
      <c r="G2154" s="331" t="s">
        <v>24</v>
      </c>
      <c r="H2154" s="331" t="s">
        <v>1983</v>
      </c>
      <c r="I2154" s="359" t="s">
        <v>10053</v>
      </c>
      <c r="J2154" s="362" t="s">
        <v>207</v>
      </c>
      <c r="K2154" s="357" t="s">
        <v>205</v>
      </c>
      <c r="L2154" s="361" t="s">
        <v>206</v>
      </c>
      <c r="M2154" s="357" t="s">
        <v>503</v>
      </c>
      <c r="N2154" s="357" t="s">
        <v>1984</v>
      </c>
    </row>
    <row r="2155" spans="1:14">
      <c r="A2155" s="372">
        <v>12153</v>
      </c>
      <c r="B2155" s="336" t="s">
        <v>2872</v>
      </c>
      <c r="C2155" s="336" t="s">
        <v>2873</v>
      </c>
      <c r="D2155" s="331" t="s">
        <v>208</v>
      </c>
      <c r="E2155" s="331" t="s">
        <v>2874</v>
      </c>
      <c r="F2155" s="331" t="s">
        <v>10054</v>
      </c>
      <c r="G2155" s="331" t="s">
        <v>17</v>
      </c>
      <c r="H2155" s="331" t="s">
        <v>985</v>
      </c>
      <c r="I2155" s="359" t="s">
        <v>10055</v>
      </c>
      <c r="J2155" s="362" t="s">
        <v>207</v>
      </c>
      <c r="K2155" s="357" t="s">
        <v>205</v>
      </c>
      <c r="L2155" s="361" t="s">
        <v>206</v>
      </c>
      <c r="M2155" s="357" t="s">
        <v>208</v>
      </c>
      <c r="N2155" s="357" t="s">
        <v>211</v>
      </c>
    </row>
    <row r="2156" spans="1:14">
      <c r="A2156" s="372">
        <v>12154</v>
      </c>
      <c r="B2156" s="336" t="s">
        <v>2872</v>
      </c>
      <c r="C2156" s="336" t="s">
        <v>2873</v>
      </c>
      <c r="D2156" s="331" t="s">
        <v>208</v>
      </c>
      <c r="E2156" s="331" t="s">
        <v>2874</v>
      </c>
      <c r="F2156" s="331" t="s">
        <v>10054</v>
      </c>
      <c r="G2156" s="331" t="s">
        <v>33</v>
      </c>
      <c r="H2156" s="331" t="s">
        <v>210</v>
      </c>
      <c r="I2156" s="359" t="s">
        <v>10056</v>
      </c>
      <c r="J2156" s="362">
        <v>9</v>
      </c>
      <c r="K2156" s="357" t="s">
        <v>205</v>
      </c>
      <c r="L2156" s="361" t="s">
        <v>206</v>
      </c>
      <c r="M2156" s="357" t="s">
        <v>208</v>
      </c>
      <c r="N2156" s="357" t="s">
        <v>211</v>
      </c>
    </row>
    <row r="2157" spans="1:14">
      <c r="A2157" s="372">
        <v>12155</v>
      </c>
      <c r="B2157" s="336" t="s">
        <v>10009</v>
      </c>
      <c r="C2157" s="336" t="s">
        <v>10057</v>
      </c>
      <c r="D2157" s="331" t="s">
        <v>1209</v>
      </c>
      <c r="E2157" s="331" t="s">
        <v>1208</v>
      </c>
      <c r="F2157" s="331" t="s">
        <v>10058</v>
      </c>
      <c r="G2157" s="331" t="s">
        <v>137</v>
      </c>
      <c r="H2157" s="331" t="s">
        <v>900</v>
      </c>
      <c r="I2157" s="359" t="s">
        <v>10059</v>
      </c>
      <c r="J2157" s="362" t="s">
        <v>207</v>
      </c>
      <c r="K2157" s="357" t="s">
        <v>205</v>
      </c>
      <c r="L2157" s="361" t="s">
        <v>206</v>
      </c>
      <c r="M2157" s="357" t="s">
        <v>902</v>
      </c>
      <c r="N2157" s="357" t="s">
        <v>901</v>
      </c>
    </row>
    <row r="2158" spans="1:14">
      <c r="A2158" s="372">
        <v>12156</v>
      </c>
      <c r="B2158" s="336" t="s">
        <v>8350</v>
      </c>
      <c r="C2158" s="336" t="s">
        <v>10060</v>
      </c>
      <c r="D2158" s="331" t="s">
        <v>1238</v>
      </c>
      <c r="E2158" s="331" t="s">
        <v>1237</v>
      </c>
      <c r="F2158" s="331" t="s">
        <v>10061</v>
      </c>
      <c r="G2158" s="331" t="s">
        <v>18</v>
      </c>
      <c r="H2158" s="331" t="s">
        <v>504</v>
      </c>
      <c r="I2158" s="359" t="s">
        <v>10062</v>
      </c>
      <c r="J2158" s="362" t="s">
        <v>207</v>
      </c>
      <c r="K2158" s="357" t="s">
        <v>205</v>
      </c>
      <c r="L2158" s="361" t="s">
        <v>206</v>
      </c>
      <c r="M2158" s="357" t="s">
        <v>506</v>
      </c>
      <c r="N2158" s="357" t="s">
        <v>505</v>
      </c>
    </row>
    <row r="2159" spans="1:14">
      <c r="A2159" s="372">
        <v>12157</v>
      </c>
      <c r="B2159" s="336" t="s">
        <v>8350</v>
      </c>
      <c r="C2159" s="336" t="s">
        <v>10060</v>
      </c>
      <c r="D2159" s="331" t="s">
        <v>1238</v>
      </c>
      <c r="E2159" s="331" t="s">
        <v>1237</v>
      </c>
      <c r="F2159" s="331" t="s">
        <v>10061</v>
      </c>
      <c r="G2159" s="331" t="s">
        <v>139</v>
      </c>
      <c r="H2159" s="331" t="s">
        <v>504</v>
      </c>
      <c r="I2159" s="359" t="s">
        <v>10062</v>
      </c>
      <c r="J2159" s="362" t="s">
        <v>207</v>
      </c>
      <c r="K2159" s="357" t="s">
        <v>205</v>
      </c>
      <c r="L2159" s="361" t="s">
        <v>206</v>
      </c>
      <c r="M2159" s="357" t="s">
        <v>506</v>
      </c>
      <c r="N2159" s="357" t="s">
        <v>505</v>
      </c>
    </row>
    <row r="2160" spans="1:14">
      <c r="A2160" s="372">
        <v>12158</v>
      </c>
      <c r="B2160" s="336" t="s">
        <v>10063</v>
      </c>
      <c r="C2160" s="336" t="s">
        <v>9832</v>
      </c>
      <c r="D2160" s="331" t="s">
        <v>268</v>
      </c>
      <c r="E2160" s="331" t="s">
        <v>553</v>
      </c>
      <c r="F2160" s="331" t="s">
        <v>10064</v>
      </c>
      <c r="G2160" s="331" t="s">
        <v>48</v>
      </c>
      <c r="H2160" s="331" t="s">
        <v>10065</v>
      </c>
      <c r="I2160" s="359" t="s">
        <v>10066</v>
      </c>
      <c r="J2160" s="362">
        <v>20</v>
      </c>
      <c r="K2160" s="357" t="s">
        <v>205</v>
      </c>
      <c r="L2160" s="361" t="s">
        <v>206</v>
      </c>
      <c r="M2160" s="357" t="s">
        <v>510</v>
      </c>
      <c r="N2160" s="357" t="s">
        <v>10067</v>
      </c>
    </row>
    <row r="2161" spans="1:14">
      <c r="A2161" s="372">
        <v>12159</v>
      </c>
      <c r="B2161" s="336" t="s">
        <v>10063</v>
      </c>
      <c r="C2161" s="336" t="s">
        <v>9832</v>
      </c>
      <c r="D2161" s="331" t="s">
        <v>268</v>
      </c>
      <c r="E2161" s="331" t="s">
        <v>553</v>
      </c>
      <c r="F2161" s="331" t="s">
        <v>10064</v>
      </c>
      <c r="G2161" s="331" t="s">
        <v>28</v>
      </c>
      <c r="H2161" s="331" t="s">
        <v>10065</v>
      </c>
      <c r="I2161" s="359" t="s">
        <v>10066</v>
      </c>
      <c r="J2161" s="362">
        <v>180</v>
      </c>
      <c r="K2161" s="357" t="s">
        <v>205</v>
      </c>
      <c r="L2161" s="361" t="s">
        <v>206</v>
      </c>
      <c r="M2161" s="357" t="s">
        <v>510</v>
      </c>
      <c r="N2161" s="357" t="s">
        <v>10067</v>
      </c>
    </row>
    <row r="2162" spans="1:14">
      <c r="A2162" s="372">
        <v>12160</v>
      </c>
      <c r="B2162" s="336" t="s">
        <v>10068</v>
      </c>
      <c r="C2162" s="336" t="s">
        <v>10069</v>
      </c>
      <c r="D2162" s="331" t="s">
        <v>10015</v>
      </c>
      <c r="E2162" s="331" t="s">
        <v>10070</v>
      </c>
      <c r="F2162" s="331" t="s">
        <v>10071</v>
      </c>
      <c r="G2162" s="331" t="s">
        <v>18</v>
      </c>
      <c r="H2162" s="331" t="s">
        <v>1213</v>
      </c>
      <c r="I2162" s="359" t="s">
        <v>10072</v>
      </c>
      <c r="J2162" s="362" t="s">
        <v>207</v>
      </c>
      <c r="K2162" s="357" t="s">
        <v>205</v>
      </c>
      <c r="L2162" s="361" t="s">
        <v>206</v>
      </c>
      <c r="M2162" s="357" t="s">
        <v>508</v>
      </c>
      <c r="N2162" s="357" t="s">
        <v>10073</v>
      </c>
    </row>
    <row r="2163" spans="1:14">
      <c r="A2163" s="372">
        <v>12161</v>
      </c>
      <c r="B2163" s="336" t="s">
        <v>10068</v>
      </c>
      <c r="C2163" s="336" t="s">
        <v>10069</v>
      </c>
      <c r="D2163" s="331" t="s">
        <v>10015</v>
      </c>
      <c r="E2163" s="331" t="s">
        <v>10070</v>
      </c>
      <c r="F2163" s="331" t="s">
        <v>10071</v>
      </c>
      <c r="G2163" s="331" t="s">
        <v>137</v>
      </c>
      <c r="H2163" s="331" t="s">
        <v>507</v>
      </c>
      <c r="I2163" s="359" t="s">
        <v>10074</v>
      </c>
      <c r="J2163" s="362" t="s">
        <v>207</v>
      </c>
      <c r="K2163" s="357" t="s">
        <v>205</v>
      </c>
      <c r="L2163" s="361" t="s">
        <v>206</v>
      </c>
      <c r="M2163" s="357" t="s">
        <v>508</v>
      </c>
      <c r="N2163" s="357" t="s">
        <v>10073</v>
      </c>
    </row>
    <row r="2164" spans="1:14">
      <c r="A2164" s="372">
        <v>12162</v>
      </c>
      <c r="B2164" s="336" t="s">
        <v>10068</v>
      </c>
      <c r="C2164" s="336" t="s">
        <v>10069</v>
      </c>
      <c r="D2164" s="331" t="s">
        <v>10015</v>
      </c>
      <c r="E2164" s="331" t="s">
        <v>10070</v>
      </c>
      <c r="F2164" s="331" t="s">
        <v>10071</v>
      </c>
      <c r="G2164" s="331" t="s">
        <v>24</v>
      </c>
      <c r="H2164" s="331" t="s">
        <v>1213</v>
      </c>
      <c r="I2164" s="359" t="s">
        <v>10072</v>
      </c>
      <c r="J2164" s="362" t="s">
        <v>207</v>
      </c>
      <c r="K2164" s="357" t="s">
        <v>205</v>
      </c>
      <c r="L2164" s="361" t="s">
        <v>206</v>
      </c>
      <c r="M2164" s="357" t="s">
        <v>508</v>
      </c>
      <c r="N2164" s="357" t="s">
        <v>10073</v>
      </c>
    </row>
    <row r="2165" spans="1:14">
      <c r="A2165" s="372">
        <v>12163</v>
      </c>
      <c r="B2165" s="336" t="s">
        <v>10075</v>
      </c>
      <c r="C2165" s="336" t="s">
        <v>10076</v>
      </c>
      <c r="D2165" s="331" t="s">
        <v>640</v>
      </c>
      <c r="E2165" s="331" t="s">
        <v>10077</v>
      </c>
      <c r="F2165" s="331" t="s">
        <v>10078</v>
      </c>
      <c r="G2165" s="331" t="s">
        <v>141</v>
      </c>
      <c r="H2165" s="331" t="s">
        <v>509</v>
      </c>
      <c r="I2165" s="359" t="s">
        <v>10079</v>
      </c>
      <c r="J2165" s="362" t="s">
        <v>207</v>
      </c>
      <c r="K2165" s="357" t="s">
        <v>205</v>
      </c>
      <c r="L2165" s="361" t="s">
        <v>206</v>
      </c>
      <c r="M2165" s="357" t="s">
        <v>510</v>
      </c>
      <c r="N2165" s="357" t="s">
        <v>10080</v>
      </c>
    </row>
    <row r="2166" spans="1:14">
      <c r="A2166" s="372">
        <v>12164</v>
      </c>
      <c r="B2166" s="336" t="s">
        <v>6338</v>
      </c>
      <c r="C2166" s="336" t="s">
        <v>6339</v>
      </c>
      <c r="D2166" s="331" t="s">
        <v>2166</v>
      </c>
      <c r="E2166" s="331" t="s">
        <v>6340</v>
      </c>
      <c r="F2166" s="331" t="s">
        <v>10081</v>
      </c>
      <c r="G2166" s="331" t="s">
        <v>141</v>
      </c>
      <c r="H2166" s="331" t="s">
        <v>511</v>
      </c>
      <c r="I2166" s="359" t="s">
        <v>10082</v>
      </c>
      <c r="J2166" s="362" t="s">
        <v>207</v>
      </c>
      <c r="K2166" s="357" t="s">
        <v>205</v>
      </c>
      <c r="L2166" s="361" t="s">
        <v>206</v>
      </c>
      <c r="M2166" s="357" t="s">
        <v>512</v>
      </c>
      <c r="N2166" s="357" t="s">
        <v>10083</v>
      </c>
    </row>
    <row r="2167" spans="1:14">
      <c r="A2167" s="372">
        <v>12165</v>
      </c>
      <c r="B2167" s="336" t="s">
        <v>10084</v>
      </c>
      <c r="C2167" s="336" t="s">
        <v>10085</v>
      </c>
      <c r="D2167" s="331" t="s">
        <v>904</v>
      </c>
      <c r="E2167" s="331" t="s">
        <v>10086</v>
      </c>
      <c r="F2167" s="331" t="s">
        <v>10087</v>
      </c>
      <c r="G2167" s="331" t="s">
        <v>25</v>
      </c>
      <c r="H2167" s="331" t="s">
        <v>10088</v>
      </c>
      <c r="I2167" s="359" t="s">
        <v>10088</v>
      </c>
      <c r="J2167" s="362" t="s">
        <v>207</v>
      </c>
      <c r="K2167" s="357" t="s">
        <v>205</v>
      </c>
      <c r="L2167" s="361" t="s">
        <v>206</v>
      </c>
      <c r="M2167" s="357" t="s">
        <v>904</v>
      </c>
      <c r="N2167" s="357" t="s">
        <v>10086</v>
      </c>
    </row>
    <row r="2168" spans="1:14">
      <c r="A2168" s="372">
        <v>12166</v>
      </c>
      <c r="B2168" s="336" t="s">
        <v>10089</v>
      </c>
      <c r="C2168" s="336" t="s">
        <v>10090</v>
      </c>
      <c r="D2168" s="331" t="s">
        <v>1987</v>
      </c>
      <c r="E2168" s="331" t="s">
        <v>10091</v>
      </c>
      <c r="F2168" s="331" t="s">
        <v>10092</v>
      </c>
      <c r="G2168" s="331" t="s">
        <v>139</v>
      </c>
      <c r="H2168" s="331" t="s">
        <v>10093</v>
      </c>
      <c r="I2168" s="359" t="s">
        <v>10094</v>
      </c>
      <c r="J2168" s="362" t="s">
        <v>207</v>
      </c>
      <c r="K2168" s="357" t="s">
        <v>205</v>
      </c>
      <c r="L2168" s="361" t="s">
        <v>206</v>
      </c>
      <c r="M2168" s="357" t="s">
        <v>1987</v>
      </c>
      <c r="N2168" s="357" t="s">
        <v>10091</v>
      </c>
    </row>
    <row r="2169" spans="1:14">
      <c r="A2169" s="372">
        <v>12167</v>
      </c>
      <c r="B2169" s="336" t="s">
        <v>10089</v>
      </c>
      <c r="C2169" s="336" t="s">
        <v>10090</v>
      </c>
      <c r="D2169" s="331" t="s">
        <v>1987</v>
      </c>
      <c r="E2169" s="331" t="s">
        <v>10091</v>
      </c>
      <c r="F2169" s="331" t="s">
        <v>10092</v>
      </c>
      <c r="G2169" s="331" t="s">
        <v>24</v>
      </c>
      <c r="H2169" s="331" t="s">
        <v>1986</v>
      </c>
      <c r="I2169" s="359" t="s">
        <v>10095</v>
      </c>
      <c r="J2169" s="362" t="s">
        <v>207</v>
      </c>
      <c r="K2169" s="357" t="s">
        <v>205</v>
      </c>
      <c r="L2169" s="361" t="s">
        <v>206</v>
      </c>
      <c r="M2169" s="357" t="s">
        <v>1987</v>
      </c>
      <c r="N2169" s="357" t="s">
        <v>10091</v>
      </c>
    </row>
    <row r="2170" spans="1:14">
      <c r="A2170" s="372">
        <v>12168</v>
      </c>
      <c r="B2170" s="336" t="s">
        <v>8197</v>
      </c>
      <c r="C2170" s="336" t="s">
        <v>8198</v>
      </c>
      <c r="D2170" s="331" t="s">
        <v>8199</v>
      </c>
      <c r="E2170" s="331" t="s">
        <v>8200</v>
      </c>
      <c r="F2170" s="331" t="s">
        <v>10096</v>
      </c>
      <c r="G2170" s="331" t="s">
        <v>137</v>
      </c>
      <c r="H2170" s="331" t="s">
        <v>903</v>
      </c>
      <c r="I2170" s="359" t="s">
        <v>903</v>
      </c>
      <c r="J2170" s="362" t="s">
        <v>207</v>
      </c>
      <c r="K2170" s="357" t="s">
        <v>205</v>
      </c>
      <c r="L2170" s="361" t="s">
        <v>206</v>
      </c>
      <c r="M2170" s="357" t="s">
        <v>904</v>
      </c>
      <c r="N2170" s="357" t="s">
        <v>8203</v>
      </c>
    </row>
    <row r="2171" spans="1:14">
      <c r="A2171" s="372">
        <v>12169</v>
      </c>
      <c r="B2171" s="336" t="s">
        <v>8197</v>
      </c>
      <c r="C2171" s="336" t="s">
        <v>8198</v>
      </c>
      <c r="D2171" s="331" t="s">
        <v>8199</v>
      </c>
      <c r="E2171" s="331" t="s">
        <v>8200</v>
      </c>
      <c r="F2171" s="331" t="s">
        <v>10096</v>
      </c>
      <c r="G2171" s="331" t="s">
        <v>24</v>
      </c>
      <c r="H2171" s="331" t="s">
        <v>1988</v>
      </c>
      <c r="I2171" s="359" t="s">
        <v>10097</v>
      </c>
      <c r="J2171" s="362" t="s">
        <v>207</v>
      </c>
      <c r="K2171" s="357" t="s">
        <v>205</v>
      </c>
      <c r="L2171" s="361" t="s">
        <v>206</v>
      </c>
      <c r="M2171" s="357" t="s">
        <v>904</v>
      </c>
      <c r="N2171" s="357" t="s">
        <v>8203</v>
      </c>
    </row>
    <row r="2172" spans="1:14">
      <c r="A2172" s="372">
        <v>12170</v>
      </c>
      <c r="B2172" s="336" t="s">
        <v>2872</v>
      </c>
      <c r="C2172" s="336" t="s">
        <v>10098</v>
      </c>
      <c r="D2172" s="331" t="s">
        <v>208</v>
      </c>
      <c r="E2172" s="331" t="s">
        <v>10022</v>
      </c>
      <c r="F2172" s="331" t="s">
        <v>10099</v>
      </c>
      <c r="G2172" s="331" t="s">
        <v>48</v>
      </c>
      <c r="H2172" s="331" t="s">
        <v>10100</v>
      </c>
      <c r="I2172" s="359" t="s">
        <v>10101</v>
      </c>
      <c r="J2172" s="362">
        <v>4</v>
      </c>
      <c r="K2172" s="357" t="s">
        <v>205</v>
      </c>
      <c r="L2172" s="361" t="s">
        <v>206</v>
      </c>
      <c r="M2172" s="357" t="s">
        <v>10102</v>
      </c>
      <c r="N2172" s="357" t="s">
        <v>10103</v>
      </c>
    </row>
    <row r="2173" spans="1:14">
      <c r="A2173" s="372">
        <v>12171</v>
      </c>
      <c r="B2173" s="336" t="s">
        <v>10104</v>
      </c>
      <c r="C2173" s="336" t="s">
        <v>10105</v>
      </c>
      <c r="D2173" s="331" t="s">
        <v>10106</v>
      </c>
      <c r="E2173" s="331" t="s">
        <v>10107</v>
      </c>
      <c r="F2173" s="331" t="s">
        <v>10108</v>
      </c>
      <c r="G2173" s="331" t="s">
        <v>24</v>
      </c>
      <c r="H2173" s="331" t="s">
        <v>1989</v>
      </c>
      <c r="I2173" s="359" t="s">
        <v>10109</v>
      </c>
      <c r="J2173" s="362" t="s">
        <v>207</v>
      </c>
      <c r="K2173" s="357" t="s">
        <v>205</v>
      </c>
      <c r="L2173" s="361" t="s">
        <v>206</v>
      </c>
      <c r="M2173" s="357" t="s">
        <v>1990</v>
      </c>
      <c r="N2173" s="357" t="s">
        <v>10110</v>
      </c>
    </row>
    <row r="2174" spans="1:14">
      <c r="A2174" s="372">
        <v>12172</v>
      </c>
      <c r="B2174" s="336" t="s">
        <v>10111</v>
      </c>
      <c r="C2174" s="336" t="s">
        <v>10112</v>
      </c>
      <c r="D2174" s="331" t="s">
        <v>911</v>
      </c>
      <c r="E2174" s="331" t="s">
        <v>10113</v>
      </c>
      <c r="F2174" s="331" t="s">
        <v>10114</v>
      </c>
      <c r="G2174" s="331" t="s">
        <v>24</v>
      </c>
      <c r="H2174" s="331" t="s">
        <v>1985</v>
      </c>
      <c r="I2174" s="359" t="s">
        <v>10115</v>
      </c>
      <c r="J2174" s="362" t="s">
        <v>207</v>
      </c>
      <c r="K2174" s="357" t="s">
        <v>205</v>
      </c>
      <c r="L2174" s="361" t="s">
        <v>206</v>
      </c>
      <c r="M2174" s="357" t="s">
        <v>911</v>
      </c>
      <c r="N2174" s="357" t="s">
        <v>10113</v>
      </c>
    </row>
    <row r="2175" spans="1:14">
      <c r="A2175" s="372">
        <v>12173</v>
      </c>
      <c r="B2175" s="336" t="s">
        <v>10111</v>
      </c>
      <c r="C2175" s="336" t="s">
        <v>10112</v>
      </c>
      <c r="D2175" s="331" t="s">
        <v>911</v>
      </c>
      <c r="E2175" s="331" t="s">
        <v>10116</v>
      </c>
      <c r="F2175" s="331" t="s">
        <v>10117</v>
      </c>
      <c r="G2175" s="331" t="s">
        <v>18</v>
      </c>
      <c r="H2175" s="331" t="s">
        <v>1212</v>
      </c>
      <c r="I2175" s="359" t="s">
        <v>10118</v>
      </c>
      <c r="J2175" s="362" t="s">
        <v>207</v>
      </c>
      <c r="K2175" s="357" t="s">
        <v>205</v>
      </c>
      <c r="L2175" s="361" t="s">
        <v>206</v>
      </c>
      <c r="M2175" s="357" t="s">
        <v>911</v>
      </c>
      <c r="N2175" s="357" t="s">
        <v>10116</v>
      </c>
    </row>
    <row r="2176" spans="1:14">
      <c r="A2176" s="372">
        <v>12174</v>
      </c>
      <c r="B2176" s="336" t="s">
        <v>9979</v>
      </c>
      <c r="C2176" s="336" t="s">
        <v>10119</v>
      </c>
      <c r="D2176" s="331" t="s">
        <v>9981</v>
      </c>
      <c r="E2176" s="331" t="s">
        <v>10120</v>
      </c>
      <c r="F2176" s="331" t="s">
        <v>10121</v>
      </c>
      <c r="G2176" s="331" t="s">
        <v>25</v>
      </c>
      <c r="H2176" s="331" t="s">
        <v>10122</v>
      </c>
      <c r="I2176" s="359" t="s">
        <v>10123</v>
      </c>
      <c r="J2176" s="362" t="s">
        <v>207</v>
      </c>
      <c r="K2176" s="357" t="s">
        <v>205</v>
      </c>
      <c r="L2176" s="361" t="s">
        <v>206</v>
      </c>
      <c r="M2176" s="357" t="s">
        <v>1451</v>
      </c>
      <c r="N2176" s="357" t="s">
        <v>10124</v>
      </c>
    </row>
    <row r="2177" spans="1:14">
      <c r="A2177" s="372">
        <v>12175</v>
      </c>
      <c r="B2177" s="336" t="s">
        <v>10125</v>
      </c>
      <c r="C2177" s="336" t="s">
        <v>10126</v>
      </c>
      <c r="D2177" s="331" t="s">
        <v>10127</v>
      </c>
      <c r="E2177" s="331" t="s">
        <v>10128</v>
      </c>
      <c r="F2177" s="331" t="s">
        <v>10129</v>
      </c>
      <c r="G2177" s="331" t="s">
        <v>24</v>
      </c>
      <c r="H2177" s="331" t="s">
        <v>10130</v>
      </c>
      <c r="I2177" s="359" t="s">
        <v>10131</v>
      </c>
      <c r="J2177" s="362" t="s">
        <v>207</v>
      </c>
      <c r="K2177" s="357" t="s">
        <v>205</v>
      </c>
      <c r="L2177" s="361" t="s">
        <v>206</v>
      </c>
      <c r="M2177" s="357" t="s">
        <v>1661</v>
      </c>
      <c r="N2177" s="357" t="s">
        <v>10132</v>
      </c>
    </row>
    <row r="2178" spans="1:14">
      <c r="A2178" s="372">
        <v>12176</v>
      </c>
      <c r="B2178" s="336" t="s">
        <v>10133</v>
      </c>
      <c r="C2178" s="336" t="s">
        <v>10134</v>
      </c>
      <c r="D2178" s="331" t="s">
        <v>470</v>
      </c>
      <c r="E2178" s="331" t="s">
        <v>10135</v>
      </c>
      <c r="F2178" s="331" t="s">
        <v>10136</v>
      </c>
      <c r="G2178" s="331" t="s">
        <v>137</v>
      </c>
      <c r="H2178" s="331" t="s">
        <v>1014</v>
      </c>
      <c r="I2178" s="359" t="s">
        <v>10137</v>
      </c>
      <c r="J2178" s="362" t="s">
        <v>207</v>
      </c>
      <c r="K2178" s="357" t="s">
        <v>366</v>
      </c>
      <c r="L2178" s="361" t="s">
        <v>367</v>
      </c>
      <c r="M2178" s="357" t="s">
        <v>470</v>
      </c>
      <c r="N2178" s="357" t="s">
        <v>977</v>
      </c>
    </row>
    <row r="2179" spans="1:14">
      <c r="A2179" s="372">
        <v>12177</v>
      </c>
      <c r="B2179" s="336" t="s">
        <v>10133</v>
      </c>
      <c r="C2179" s="336" t="s">
        <v>10134</v>
      </c>
      <c r="D2179" s="331" t="s">
        <v>470</v>
      </c>
      <c r="E2179" s="331" t="s">
        <v>10135</v>
      </c>
      <c r="F2179" s="331" t="s">
        <v>10136</v>
      </c>
      <c r="G2179" s="331" t="s">
        <v>48</v>
      </c>
      <c r="H2179" s="331" t="s">
        <v>10138</v>
      </c>
      <c r="I2179" s="359" t="s">
        <v>10139</v>
      </c>
      <c r="J2179" s="362">
        <v>10</v>
      </c>
      <c r="K2179" s="357" t="s">
        <v>366</v>
      </c>
      <c r="L2179" s="361" t="s">
        <v>367</v>
      </c>
      <c r="M2179" s="357" t="s">
        <v>470</v>
      </c>
      <c r="N2179" s="357" t="s">
        <v>977</v>
      </c>
    </row>
    <row r="2180" spans="1:14">
      <c r="A2180" s="372">
        <v>12178</v>
      </c>
      <c r="B2180" s="336" t="s">
        <v>10133</v>
      </c>
      <c r="C2180" s="336" t="s">
        <v>10134</v>
      </c>
      <c r="D2180" s="331" t="s">
        <v>470</v>
      </c>
      <c r="E2180" s="331" t="s">
        <v>10135</v>
      </c>
      <c r="F2180" s="331" t="s">
        <v>10136</v>
      </c>
      <c r="G2180" s="331" t="s">
        <v>24</v>
      </c>
      <c r="H2180" s="331" t="s">
        <v>1991</v>
      </c>
      <c r="I2180" s="359" t="s">
        <v>10140</v>
      </c>
      <c r="J2180" s="362" t="s">
        <v>207</v>
      </c>
      <c r="K2180" s="357" t="s">
        <v>366</v>
      </c>
      <c r="L2180" s="361" t="s">
        <v>367</v>
      </c>
      <c r="M2180" s="357" t="s">
        <v>470</v>
      </c>
      <c r="N2180" s="357" t="s">
        <v>977</v>
      </c>
    </row>
    <row r="2181" spans="1:14">
      <c r="A2181" s="372">
        <v>12179</v>
      </c>
      <c r="B2181" s="336" t="s">
        <v>10133</v>
      </c>
      <c r="C2181" s="336" t="s">
        <v>10134</v>
      </c>
      <c r="D2181" s="331" t="s">
        <v>470</v>
      </c>
      <c r="E2181" s="331" t="s">
        <v>10135</v>
      </c>
      <c r="F2181" s="331" t="s">
        <v>10136</v>
      </c>
      <c r="G2181" s="331" t="s">
        <v>28</v>
      </c>
      <c r="H2181" s="331" t="s">
        <v>10141</v>
      </c>
      <c r="I2181" s="359" t="s">
        <v>10142</v>
      </c>
      <c r="J2181" s="362">
        <v>50</v>
      </c>
      <c r="K2181" s="357" t="s">
        <v>366</v>
      </c>
      <c r="L2181" s="361" t="s">
        <v>367</v>
      </c>
      <c r="M2181" s="357" t="s">
        <v>470</v>
      </c>
      <c r="N2181" s="357" t="s">
        <v>977</v>
      </c>
    </row>
    <row r="2182" spans="1:14">
      <c r="A2182" s="372">
        <v>12180</v>
      </c>
      <c r="B2182" s="336" t="s">
        <v>8244</v>
      </c>
      <c r="C2182" s="336" t="s">
        <v>8245</v>
      </c>
      <c r="D2182" s="331" t="s">
        <v>469</v>
      </c>
      <c r="E2182" s="331" t="s">
        <v>1993</v>
      </c>
      <c r="F2182" s="331" t="s">
        <v>10143</v>
      </c>
      <c r="G2182" s="331" t="s">
        <v>137</v>
      </c>
      <c r="H2182" s="331" t="s">
        <v>1015</v>
      </c>
      <c r="I2182" s="359" t="s">
        <v>10144</v>
      </c>
      <c r="J2182" s="362" t="s">
        <v>207</v>
      </c>
      <c r="K2182" s="357" t="s">
        <v>366</v>
      </c>
      <c r="L2182" s="361" t="s">
        <v>367</v>
      </c>
      <c r="M2182" s="357" t="s">
        <v>469</v>
      </c>
      <c r="N2182" s="357" t="s">
        <v>1993</v>
      </c>
    </row>
    <row r="2183" spans="1:14">
      <c r="A2183" s="372">
        <v>12181</v>
      </c>
      <c r="B2183" s="336" t="s">
        <v>8244</v>
      </c>
      <c r="C2183" s="336" t="s">
        <v>8245</v>
      </c>
      <c r="D2183" s="331" t="s">
        <v>469</v>
      </c>
      <c r="E2183" s="331" t="s">
        <v>1993</v>
      </c>
      <c r="F2183" s="331" t="s">
        <v>10143</v>
      </c>
      <c r="G2183" s="331" t="s">
        <v>48</v>
      </c>
      <c r="H2183" s="331" t="s">
        <v>10145</v>
      </c>
      <c r="I2183" s="359" t="s">
        <v>10146</v>
      </c>
      <c r="J2183" s="362">
        <v>10</v>
      </c>
      <c r="K2183" s="357" t="s">
        <v>366</v>
      </c>
      <c r="L2183" s="361" t="s">
        <v>367</v>
      </c>
      <c r="M2183" s="357" t="s">
        <v>469</v>
      </c>
      <c r="N2183" s="357" t="s">
        <v>1993</v>
      </c>
    </row>
    <row r="2184" spans="1:14">
      <c r="A2184" s="372">
        <v>12182</v>
      </c>
      <c r="B2184" s="336" t="s">
        <v>8244</v>
      </c>
      <c r="C2184" s="336" t="s">
        <v>8245</v>
      </c>
      <c r="D2184" s="331" t="s">
        <v>469</v>
      </c>
      <c r="E2184" s="331" t="s">
        <v>1993</v>
      </c>
      <c r="F2184" s="331" t="s">
        <v>10143</v>
      </c>
      <c r="G2184" s="331" t="s">
        <v>24</v>
      </c>
      <c r="H2184" s="331" t="s">
        <v>1992</v>
      </c>
      <c r="I2184" s="359" t="s">
        <v>10147</v>
      </c>
      <c r="J2184" s="362" t="s">
        <v>207</v>
      </c>
      <c r="K2184" s="357" t="s">
        <v>366</v>
      </c>
      <c r="L2184" s="361" t="s">
        <v>367</v>
      </c>
      <c r="M2184" s="357" t="s">
        <v>469</v>
      </c>
      <c r="N2184" s="357" t="s">
        <v>1993</v>
      </c>
    </row>
    <row r="2185" spans="1:14">
      <c r="A2185" s="372">
        <v>12183</v>
      </c>
      <c r="B2185" s="336" t="s">
        <v>8244</v>
      </c>
      <c r="C2185" s="336" t="s">
        <v>8245</v>
      </c>
      <c r="D2185" s="331" t="s">
        <v>469</v>
      </c>
      <c r="E2185" s="331" t="s">
        <v>1993</v>
      </c>
      <c r="F2185" s="331" t="s">
        <v>10143</v>
      </c>
      <c r="G2185" s="331" t="s">
        <v>28</v>
      </c>
      <c r="H2185" s="331" t="s">
        <v>10148</v>
      </c>
      <c r="I2185" s="359" t="s">
        <v>10149</v>
      </c>
      <c r="J2185" s="362">
        <v>50</v>
      </c>
      <c r="K2185" s="357" t="s">
        <v>366</v>
      </c>
      <c r="L2185" s="361" t="s">
        <v>367</v>
      </c>
      <c r="M2185" s="357" t="s">
        <v>469</v>
      </c>
      <c r="N2185" s="357" t="s">
        <v>1993</v>
      </c>
    </row>
    <row r="2186" spans="1:14">
      <c r="A2186" s="372">
        <v>12184</v>
      </c>
      <c r="B2186" s="336" t="s">
        <v>8244</v>
      </c>
      <c r="C2186" s="336" t="s">
        <v>8245</v>
      </c>
      <c r="D2186" s="331" t="s">
        <v>469</v>
      </c>
      <c r="E2186" s="331" t="s">
        <v>1993</v>
      </c>
      <c r="F2186" s="331" t="s">
        <v>10143</v>
      </c>
      <c r="G2186" s="331" t="s">
        <v>33</v>
      </c>
      <c r="H2186" s="331" t="s">
        <v>10150</v>
      </c>
      <c r="I2186" s="359" t="s">
        <v>10151</v>
      </c>
      <c r="J2186" s="362">
        <v>9</v>
      </c>
      <c r="K2186" s="357" t="s">
        <v>366</v>
      </c>
      <c r="L2186" s="361" t="s">
        <v>367</v>
      </c>
      <c r="M2186" s="357" t="s">
        <v>469</v>
      </c>
      <c r="N2186" s="357" t="s">
        <v>1993</v>
      </c>
    </row>
    <row r="2187" spans="1:14">
      <c r="A2187" s="372">
        <v>12185</v>
      </c>
      <c r="B2187" s="336" t="s">
        <v>10152</v>
      </c>
      <c r="C2187" s="336" t="s">
        <v>10153</v>
      </c>
      <c r="D2187" s="331" t="s">
        <v>425</v>
      </c>
      <c r="E2187" s="331" t="s">
        <v>10154</v>
      </c>
      <c r="F2187" s="331" t="s">
        <v>10155</v>
      </c>
      <c r="G2187" s="331" t="s">
        <v>137</v>
      </c>
      <c r="H2187" s="331" t="s">
        <v>802</v>
      </c>
      <c r="I2187" s="359" t="s">
        <v>10156</v>
      </c>
      <c r="J2187" s="362" t="s">
        <v>207</v>
      </c>
      <c r="K2187" s="357" t="s">
        <v>217</v>
      </c>
      <c r="L2187" s="361" t="s">
        <v>218</v>
      </c>
      <c r="M2187" s="357" t="s">
        <v>219</v>
      </c>
      <c r="N2187" s="357" t="s">
        <v>10157</v>
      </c>
    </row>
    <row r="2188" spans="1:14">
      <c r="A2188" s="372">
        <v>12186</v>
      </c>
      <c r="B2188" s="336" t="s">
        <v>10152</v>
      </c>
      <c r="C2188" s="336" t="s">
        <v>10153</v>
      </c>
      <c r="D2188" s="331" t="s">
        <v>425</v>
      </c>
      <c r="E2188" s="331" t="s">
        <v>10154</v>
      </c>
      <c r="F2188" s="331" t="s">
        <v>10155</v>
      </c>
      <c r="G2188" s="331" t="s">
        <v>48</v>
      </c>
      <c r="H2188" s="331" t="s">
        <v>10158</v>
      </c>
      <c r="I2188" s="359" t="s">
        <v>10159</v>
      </c>
      <c r="J2188" s="362">
        <v>8</v>
      </c>
      <c r="K2188" s="357" t="s">
        <v>217</v>
      </c>
      <c r="L2188" s="361" t="s">
        <v>218</v>
      </c>
      <c r="M2188" s="357" t="s">
        <v>219</v>
      </c>
      <c r="N2188" s="357" t="s">
        <v>10157</v>
      </c>
    </row>
    <row r="2189" spans="1:14">
      <c r="A2189" s="372">
        <v>12187</v>
      </c>
      <c r="B2189" s="336" t="s">
        <v>10152</v>
      </c>
      <c r="C2189" s="336" t="s">
        <v>10153</v>
      </c>
      <c r="D2189" s="331" t="s">
        <v>425</v>
      </c>
      <c r="E2189" s="331" t="s">
        <v>10154</v>
      </c>
      <c r="F2189" s="331" t="s">
        <v>10155</v>
      </c>
      <c r="G2189" s="331" t="s">
        <v>24</v>
      </c>
      <c r="H2189" s="331" t="s">
        <v>1994</v>
      </c>
      <c r="I2189" s="359" t="s">
        <v>10160</v>
      </c>
      <c r="J2189" s="362" t="s">
        <v>207</v>
      </c>
      <c r="K2189" s="357" t="s">
        <v>217</v>
      </c>
      <c r="L2189" s="361" t="s">
        <v>218</v>
      </c>
      <c r="M2189" s="357" t="s">
        <v>219</v>
      </c>
      <c r="N2189" s="357" t="s">
        <v>10157</v>
      </c>
    </row>
    <row r="2190" spans="1:14">
      <c r="A2190" s="372">
        <v>12188</v>
      </c>
      <c r="B2190" s="336" t="s">
        <v>10152</v>
      </c>
      <c r="C2190" s="336" t="s">
        <v>10153</v>
      </c>
      <c r="D2190" s="331" t="s">
        <v>425</v>
      </c>
      <c r="E2190" s="331" t="s">
        <v>10154</v>
      </c>
      <c r="F2190" s="331" t="s">
        <v>10155</v>
      </c>
      <c r="G2190" s="331" t="s">
        <v>28</v>
      </c>
      <c r="H2190" s="331" t="s">
        <v>10161</v>
      </c>
      <c r="I2190" s="359" t="s">
        <v>10162</v>
      </c>
      <c r="J2190" s="362">
        <v>30</v>
      </c>
      <c r="K2190" s="357" t="s">
        <v>217</v>
      </c>
      <c r="L2190" s="361" t="s">
        <v>218</v>
      </c>
      <c r="M2190" s="357" t="s">
        <v>219</v>
      </c>
      <c r="N2190" s="357" t="s">
        <v>10157</v>
      </c>
    </row>
    <row r="2191" spans="1:14">
      <c r="A2191" s="372">
        <v>12189</v>
      </c>
      <c r="B2191" s="336" t="s">
        <v>10152</v>
      </c>
      <c r="C2191" s="336" t="s">
        <v>10153</v>
      </c>
      <c r="D2191" s="331" t="s">
        <v>425</v>
      </c>
      <c r="E2191" s="331" t="s">
        <v>10154</v>
      </c>
      <c r="F2191" s="331" t="s">
        <v>10163</v>
      </c>
      <c r="G2191" s="331" t="s">
        <v>18</v>
      </c>
      <c r="H2191" s="331" t="s">
        <v>1214</v>
      </c>
      <c r="I2191" s="359" t="s">
        <v>10164</v>
      </c>
      <c r="J2191" s="362" t="s">
        <v>207</v>
      </c>
      <c r="K2191" s="357" t="s">
        <v>217</v>
      </c>
      <c r="L2191" s="361" t="s">
        <v>416</v>
      </c>
      <c r="M2191" s="357" t="s">
        <v>418</v>
      </c>
      <c r="N2191" s="357" t="s">
        <v>10165</v>
      </c>
    </row>
    <row r="2192" spans="1:14">
      <c r="A2192" s="372">
        <v>12190</v>
      </c>
      <c r="B2192" s="336" t="s">
        <v>10152</v>
      </c>
      <c r="C2192" s="336" t="s">
        <v>10153</v>
      </c>
      <c r="D2192" s="331" t="s">
        <v>425</v>
      </c>
      <c r="E2192" s="331" t="s">
        <v>10154</v>
      </c>
      <c r="F2192" s="331" t="s">
        <v>10163</v>
      </c>
      <c r="G2192" s="331" t="s">
        <v>137</v>
      </c>
      <c r="H2192" s="331" t="s">
        <v>803</v>
      </c>
      <c r="I2192" s="359" t="s">
        <v>10166</v>
      </c>
      <c r="J2192" s="362" t="s">
        <v>207</v>
      </c>
      <c r="K2192" s="357" t="s">
        <v>217</v>
      </c>
      <c r="L2192" s="361" t="s">
        <v>416</v>
      </c>
      <c r="M2192" s="357" t="s">
        <v>418</v>
      </c>
      <c r="N2192" s="357" t="s">
        <v>10165</v>
      </c>
    </row>
    <row r="2193" spans="1:14">
      <c r="A2193" s="372">
        <v>12191</v>
      </c>
      <c r="B2193" s="336" t="s">
        <v>10152</v>
      </c>
      <c r="C2193" s="336" t="s">
        <v>10153</v>
      </c>
      <c r="D2193" s="331" t="s">
        <v>425</v>
      </c>
      <c r="E2193" s="331" t="s">
        <v>10154</v>
      </c>
      <c r="F2193" s="331" t="s">
        <v>10163</v>
      </c>
      <c r="G2193" s="331" t="s">
        <v>48</v>
      </c>
      <c r="H2193" s="331" t="s">
        <v>10167</v>
      </c>
      <c r="I2193" s="359" t="s">
        <v>10168</v>
      </c>
      <c r="J2193" s="362">
        <v>20</v>
      </c>
      <c r="K2193" s="357" t="s">
        <v>217</v>
      </c>
      <c r="L2193" s="361" t="s">
        <v>416</v>
      </c>
      <c r="M2193" s="357" t="s">
        <v>418</v>
      </c>
      <c r="N2193" s="357" t="s">
        <v>10169</v>
      </c>
    </row>
    <row r="2194" spans="1:14">
      <c r="A2194" s="372">
        <v>12192</v>
      </c>
      <c r="B2194" s="336" t="s">
        <v>10152</v>
      </c>
      <c r="C2194" s="336" t="s">
        <v>10153</v>
      </c>
      <c r="D2194" s="331" t="s">
        <v>425</v>
      </c>
      <c r="E2194" s="331" t="s">
        <v>10154</v>
      </c>
      <c r="F2194" s="331" t="s">
        <v>10163</v>
      </c>
      <c r="G2194" s="331" t="s">
        <v>24</v>
      </c>
      <c r="H2194" s="331" t="s">
        <v>10170</v>
      </c>
      <c r="I2194" s="359" t="s">
        <v>10171</v>
      </c>
      <c r="J2194" s="362" t="s">
        <v>207</v>
      </c>
      <c r="K2194" s="357" t="s">
        <v>217</v>
      </c>
      <c r="L2194" s="361" t="s">
        <v>416</v>
      </c>
      <c r="M2194" s="357" t="s">
        <v>418</v>
      </c>
      <c r="N2194" s="357" t="s">
        <v>10165</v>
      </c>
    </row>
    <row r="2195" spans="1:14">
      <c r="A2195" s="372">
        <v>12193</v>
      </c>
      <c r="B2195" s="336" t="s">
        <v>10152</v>
      </c>
      <c r="C2195" s="336" t="s">
        <v>10153</v>
      </c>
      <c r="D2195" s="331" t="s">
        <v>425</v>
      </c>
      <c r="E2195" s="331" t="s">
        <v>10154</v>
      </c>
      <c r="F2195" s="331" t="s">
        <v>10163</v>
      </c>
      <c r="G2195" s="331" t="s">
        <v>28</v>
      </c>
      <c r="H2195" s="331" t="s">
        <v>10167</v>
      </c>
      <c r="I2195" s="359" t="s">
        <v>10172</v>
      </c>
      <c r="J2195" s="362">
        <v>50</v>
      </c>
      <c r="K2195" s="357" t="s">
        <v>217</v>
      </c>
      <c r="L2195" s="361" t="s">
        <v>416</v>
      </c>
      <c r="M2195" s="357" t="s">
        <v>418</v>
      </c>
      <c r="N2195" s="357" t="s">
        <v>10169</v>
      </c>
    </row>
    <row r="2196" spans="1:14">
      <c r="A2196" s="372">
        <v>12194</v>
      </c>
      <c r="B2196" s="336" t="s">
        <v>10173</v>
      </c>
      <c r="C2196" s="336" t="s">
        <v>10174</v>
      </c>
      <c r="D2196" s="331" t="s">
        <v>1667</v>
      </c>
      <c r="E2196" s="331" t="s">
        <v>10175</v>
      </c>
      <c r="F2196" s="331" t="s">
        <v>10176</v>
      </c>
      <c r="G2196" s="331" t="s">
        <v>25</v>
      </c>
      <c r="H2196" s="331" t="s">
        <v>10173</v>
      </c>
      <c r="I2196" s="359" t="s">
        <v>10174</v>
      </c>
      <c r="J2196" s="362" t="s">
        <v>207</v>
      </c>
      <c r="K2196" s="357" t="s">
        <v>217</v>
      </c>
      <c r="L2196" s="361" t="s">
        <v>416</v>
      </c>
      <c r="M2196" s="357" t="s">
        <v>1667</v>
      </c>
      <c r="N2196" s="357" t="s">
        <v>10175</v>
      </c>
    </row>
    <row r="2197" spans="1:14">
      <c r="A2197" s="372">
        <v>12195</v>
      </c>
      <c r="B2197" s="336" t="s">
        <v>10152</v>
      </c>
      <c r="C2197" s="336" t="s">
        <v>10153</v>
      </c>
      <c r="D2197" s="331" t="s">
        <v>425</v>
      </c>
      <c r="E2197" s="331" t="s">
        <v>10154</v>
      </c>
      <c r="F2197" s="331" t="s">
        <v>10177</v>
      </c>
      <c r="G2197" s="331" t="s">
        <v>137</v>
      </c>
      <c r="H2197" s="331" t="s">
        <v>804</v>
      </c>
      <c r="I2197" s="359" t="s">
        <v>10178</v>
      </c>
      <c r="J2197" s="362" t="s">
        <v>207</v>
      </c>
      <c r="K2197" s="357" t="s">
        <v>217</v>
      </c>
      <c r="L2197" s="361" t="s">
        <v>416</v>
      </c>
      <c r="M2197" s="357" t="s">
        <v>417</v>
      </c>
      <c r="N2197" s="357" t="s">
        <v>10179</v>
      </c>
    </row>
    <row r="2198" spans="1:14">
      <c r="A2198" s="372">
        <v>12196</v>
      </c>
      <c r="B2198" s="336" t="s">
        <v>10152</v>
      </c>
      <c r="C2198" s="336" t="s">
        <v>10153</v>
      </c>
      <c r="D2198" s="331" t="s">
        <v>425</v>
      </c>
      <c r="E2198" s="331" t="s">
        <v>10154</v>
      </c>
      <c r="F2198" s="331" t="s">
        <v>10177</v>
      </c>
      <c r="G2198" s="331" t="s">
        <v>48</v>
      </c>
      <c r="H2198" s="331" t="s">
        <v>10180</v>
      </c>
      <c r="I2198" s="359" t="s">
        <v>10178</v>
      </c>
      <c r="J2198" s="362">
        <v>10</v>
      </c>
      <c r="K2198" s="357" t="s">
        <v>217</v>
      </c>
      <c r="L2198" s="361" t="s">
        <v>416</v>
      </c>
      <c r="M2198" s="357" t="s">
        <v>417</v>
      </c>
      <c r="N2198" s="357" t="s">
        <v>10179</v>
      </c>
    </row>
    <row r="2199" spans="1:14">
      <c r="A2199" s="372">
        <v>12197</v>
      </c>
      <c r="B2199" s="336" t="s">
        <v>10152</v>
      </c>
      <c r="C2199" s="336" t="s">
        <v>10153</v>
      </c>
      <c r="D2199" s="331" t="s">
        <v>425</v>
      </c>
      <c r="E2199" s="331" t="s">
        <v>10154</v>
      </c>
      <c r="F2199" s="331" t="s">
        <v>10177</v>
      </c>
      <c r="G2199" s="331" t="s">
        <v>28</v>
      </c>
      <c r="H2199" s="331" t="s">
        <v>10181</v>
      </c>
      <c r="I2199" s="359" t="s">
        <v>10178</v>
      </c>
      <c r="J2199" s="362">
        <v>50</v>
      </c>
      <c r="K2199" s="357" t="s">
        <v>217</v>
      </c>
      <c r="L2199" s="361" t="s">
        <v>416</v>
      </c>
      <c r="M2199" s="357" t="s">
        <v>417</v>
      </c>
      <c r="N2199" s="357" t="s">
        <v>10179</v>
      </c>
    </row>
    <row r="2200" spans="1:14">
      <c r="A2200" s="372">
        <v>12198</v>
      </c>
      <c r="B2200" s="336" t="s">
        <v>1215</v>
      </c>
      <c r="C2200" s="336" t="s">
        <v>10182</v>
      </c>
      <c r="D2200" s="331" t="s">
        <v>1216</v>
      </c>
      <c r="E2200" s="331" t="s">
        <v>10183</v>
      </c>
      <c r="F2200" s="331" t="s">
        <v>10184</v>
      </c>
      <c r="G2200" s="331" t="s">
        <v>18</v>
      </c>
      <c r="H2200" s="331" t="s">
        <v>1215</v>
      </c>
      <c r="I2200" s="359" t="s">
        <v>10185</v>
      </c>
      <c r="J2200" s="362" t="s">
        <v>207</v>
      </c>
      <c r="K2200" s="357" t="s">
        <v>217</v>
      </c>
      <c r="L2200" s="361" t="s">
        <v>218</v>
      </c>
      <c r="M2200" s="357" t="s">
        <v>1216</v>
      </c>
      <c r="N2200" s="357" t="s">
        <v>10183</v>
      </c>
    </row>
    <row r="2201" spans="1:14">
      <c r="A2201" s="372">
        <v>12199</v>
      </c>
      <c r="B2201" s="336" t="s">
        <v>1215</v>
      </c>
      <c r="C2201" s="336" t="s">
        <v>10182</v>
      </c>
      <c r="D2201" s="331" t="s">
        <v>1216</v>
      </c>
      <c r="E2201" s="331" t="s">
        <v>10183</v>
      </c>
      <c r="F2201" s="331" t="s">
        <v>10184</v>
      </c>
      <c r="G2201" s="331" t="s">
        <v>19</v>
      </c>
      <c r="H2201" s="331" t="s">
        <v>1215</v>
      </c>
      <c r="I2201" s="359" t="s">
        <v>10185</v>
      </c>
      <c r="J2201" s="362" t="s">
        <v>207</v>
      </c>
      <c r="K2201" s="357" t="s">
        <v>217</v>
      </c>
      <c r="L2201" s="361" t="s">
        <v>218</v>
      </c>
      <c r="M2201" s="357" t="s">
        <v>1216</v>
      </c>
      <c r="N2201" s="357" t="s">
        <v>10183</v>
      </c>
    </row>
    <row r="2202" spans="1:14">
      <c r="A2202" s="372">
        <v>12200</v>
      </c>
      <c r="B2202" s="336" t="s">
        <v>7787</v>
      </c>
      <c r="C2202" s="336" t="s">
        <v>10186</v>
      </c>
      <c r="D2202" s="331" t="s">
        <v>435</v>
      </c>
      <c r="E2202" s="331" t="s">
        <v>7789</v>
      </c>
      <c r="F2202" s="331" t="s">
        <v>10187</v>
      </c>
      <c r="G2202" s="331" t="s">
        <v>18</v>
      </c>
      <c r="H2202" s="331" t="s">
        <v>1217</v>
      </c>
      <c r="I2202" s="359" t="s">
        <v>10188</v>
      </c>
      <c r="J2202" s="362" t="s">
        <v>207</v>
      </c>
      <c r="K2202" s="357" t="s">
        <v>217</v>
      </c>
      <c r="L2202" s="361" t="s">
        <v>416</v>
      </c>
      <c r="M2202" s="357" t="s">
        <v>1218</v>
      </c>
      <c r="N2202" s="357" t="s">
        <v>10189</v>
      </c>
    </row>
    <row r="2203" spans="1:14">
      <c r="A2203" s="372">
        <v>12201</v>
      </c>
      <c r="B2203" s="336" t="s">
        <v>7787</v>
      </c>
      <c r="C2203" s="336" t="s">
        <v>10186</v>
      </c>
      <c r="D2203" s="331" t="s">
        <v>435</v>
      </c>
      <c r="E2203" s="331" t="s">
        <v>7789</v>
      </c>
      <c r="F2203" s="331" t="s">
        <v>10187</v>
      </c>
      <c r="G2203" s="331" t="s">
        <v>19</v>
      </c>
      <c r="H2203" s="331" t="s">
        <v>10190</v>
      </c>
      <c r="I2203" s="359" t="s">
        <v>10191</v>
      </c>
      <c r="J2203" s="362" t="s">
        <v>207</v>
      </c>
      <c r="K2203" s="357" t="s">
        <v>217</v>
      </c>
      <c r="L2203" s="361" t="s">
        <v>416</v>
      </c>
      <c r="M2203" s="357" t="s">
        <v>1218</v>
      </c>
      <c r="N2203" s="357" t="s">
        <v>10189</v>
      </c>
    </row>
    <row r="2204" spans="1:14">
      <c r="A2204" s="372">
        <v>12202</v>
      </c>
      <c r="B2204" s="336" t="s">
        <v>7787</v>
      </c>
      <c r="C2204" s="336" t="s">
        <v>10186</v>
      </c>
      <c r="D2204" s="331" t="s">
        <v>435</v>
      </c>
      <c r="E2204" s="331" t="s">
        <v>7789</v>
      </c>
      <c r="F2204" s="331" t="s">
        <v>10187</v>
      </c>
      <c r="G2204" s="331" t="s">
        <v>137</v>
      </c>
      <c r="H2204" s="331" t="s">
        <v>1009</v>
      </c>
      <c r="I2204" s="359" t="s">
        <v>10192</v>
      </c>
      <c r="J2204" s="362" t="s">
        <v>207</v>
      </c>
      <c r="K2204" s="357" t="s">
        <v>217</v>
      </c>
      <c r="L2204" s="361" t="s">
        <v>416</v>
      </c>
      <c r="M2204" s="357" t="s">
        <v>1218</v>
      </c>
      <c r="N2204" s="357" t="s">
        <v>10189</v>
      </c>
    </row>
    <row r="2205" spans="1:14">
      <c r="A2205" s="372">
        <v>12203</v>
      </c>
      <c r="B2205" s="336" t="s">
        <v>7787</v>
      </c>
      <c r="C2205" s="336" t="s">
        <v>10186</v>
      </c>
      <c r="D2205" s="331" t="s">
        <v>435</v>
      </c>
      <c r="E2205" s="331" t="s">
        <v>7789</v>
      </c>
      <c r="F2205" s="331" t="s">
        <v>10187</v>
      </c>
      <c r="G2205" s="331" t="s">
        <v>48</v>
      </c>
      <c r="H2205" s="331" t="s">
        <v>10193</v>
      </c>
      <c r="I2205" s="359" t="s">
        <v>10194</v>
      </c>
      <c r="J2205" s="362">
        <v>10</v>
      </c>
      <c r="K2205" s="357" t="s">
        <v>217</v>
      </c>
      <c r="L2205" s="361" t="s">
        <v>416</v>
      </c>
      <c r="M2205" s="357" t="s">
        <v>1218</v>
      </c>
      <c r="N2205" s="357" t="s">
        <v>10189</v>
      </c>
    </row>
    <row r="2206" spans="1:14">
      <c r="A2206" s="372">
        <v>12204</v>
      </c>
      <c r="B2206" s="336" t="s">
        <v>7787</v>
      </c>
      <c r="C2206" s="336" t="s">
        <v>10186</v>
      </c>
      <c r="D2206" s="331" t="s">
        <v>435</v>
      </c>
      <c r="E2206" s="331" t="s">
        <v>7789</v>
      </c>
      <c r="F2206" s="331" t="s">
        <v>10187</v>
      </c>
      <c r="G2206" s="331" t="s">
        <v>24</v>
      </c>
      <c r="H2206" s="331" t="s">
        <v>1995</v>
      </c>
      <c r="I2206" s="359" t="s">
        <v>10195</v>
      </c>
      <c r="J2206" s="362" t="s">
        <v>207</v>
      </c>
      <c r="K2206" s="357" t="s">
        <v>217</v>
      </c>
      <c r="L2206" s="361" t="s">
        <v>416</v>
      </c>
      <c r="M2206" s="357" t="s">
        <v>1218</v>
      </c>
      <c r="N2206" s="357" t="s">
        <v>10189</v>
      </c>
    </row>
    <row r="2207" spans="1:14">
      <c r="A2207" s="372">
        <v>12205</v>
      </c>
      <c r="B2207" s="336" t="s">
        <v>7787</v>
      </c>
      <c r="C2207" s="336" t="s">
        <v>10186</v>
      </c>
      <c r="D2207" s="331" t="s">
        <v>435</v>
      </c>
      <c r="E2207" s="331" t="s">
        <v>7789</v>
      </c>
      <c r="F2207" s="331" t="s">
        <v>10187</v>
      </c>
      <c r="G2207" s="331" t="s">
        <v>28</v>
      </c>
      <c r="H2207" s="331" t="s">
        <v>10196</v>
      </c>
      <c r="I2207" s="359" t="s">
        <v>10197</v>
      </c>
      <c r="J2207" s="362">
        <v>80</v>
      </c>
      <c r="K2207" s="357" t="s">
        <v>217</v>
      </c>
      <c r="L2207" s="361" t="s">
        <v>416</v>
      </c>
      <c r="M2207" s="357" t="s">
        <v>1218</v>
      </c>
      <c r="N2207" s="357" t="s">
        <v>10189</v>
      </c>
    </row>
    <row r="2208" spans="1:14">
      <c r="A2208" s="372">
        <v>12206</v>
      </c>
      <c r="B2208" s="336" t="s">
        <v>10198</v>
      </c>
      <c r="C2208" s="336" t="s">
        <v>10199</v>
      </c>
      <c r="D2208" s="331" t="s">
        <v>1218</v>
      </c>
      <c r="E2208" s="331" t="s">
        <v>10200</v>
      </c>
      <c r="F2208" s="331" t="s">
        <v>10201</v>
      </c>
      <c r="G2208" s="331" t="s">
        <v>33</v>
      </c>
      <c r="H2208" s="331" t="s">
        <v>973</v>
      </c>
      <c r="I2208" s="359" t="s">
        <v>10202</v>
      </c>
      <c r="J2208" s="362">
        <v>18</v>
      </c>
      <c r="K2208" s="357" t="s">
        <v>217</v>
      </c>
      <c r="L2208" s="361" t="s">
        <v>416</v>
      </c>
      <c r="M2208" s="357" t="s">
        <v>1218</v>
      </c>
      <c r="N2208" s="357" t="s">
        <v>10203</v>
      </c>
    </row>
    <row r="2209" spans="1:14">
      <c r="A2209" s="372">
        <v>12207</v>
      </c>
      <c r="B2209" s="336" t="s">
        <v>10204</v>
      </c>
      <c r="C2209" s="336" t="s">
        <v>10205</v>
      </c>
      <c r="D2209" s="331" t="s">
        <v>475</v>
      </c>
      <c r="E2209" s="331" t="s">
        <v>607</v>
      </c>
      <c r="F2209" s="331" t="s">
        <v>10206</v>
      </c>
      <c r="G2209" s="331" t="s">
        <v>137</v>
      </c>
      <c r="H2209" s="331" t="s">
        <v>10207</v>
      </c>
      <c r="I2209" s="359" t="s">
        <v>10208</v>
      </c>
      <c r="J2209" s="362" t="s">
        <v>207</v>
      </c>
      <c r="K2209" s="357" t="s">
        <v>217</v>
      </c>
      <c r="L2209" s="361" t="s">
        <v>416</v>
      </c>
      <c r="M2209" s="357" t="s">
        <v>475</v>
      </c>
      <c r="N2209" s="357" t="s">
        <v>607</v>
      </c>
    </row>
    <row r="2210" spans="1:14">
      <c r="A2210" s="372">
        <v>12208</v>
      </c>
      <c r="B2210" s="336" t="s">
        <v>10204</v>
      </c>
      <c r="C2210" s="336" t="s">
        <v>10205</v>
      </c>
      <c r="D2210" s="331" t="s">
        <v>475</v>
      </c>
      <c r="E2210" s="331" t="s">
        <v>607</v>
      </c>
      <c r="F2210" s="331" t="s">
        <v>10206</v>
      </c>
      <c r="G2210" s="331" t="s">
        <v>139</v>
      </c>
      <c r="H2210" s="331" t="s">
        <v>10207</v>
      </c>
      <c r="I2210" s="359" t="s">
        <v>10208</v>
      </c>
      <c r="J2210" s="362" t="s">
        <v>207</v>
      </c>
      <c r="K2210" s="357" t="s">
        <v>217</v>
      </c>
      <c r="L2210" s="361" t="s">
        <v>416</v>
      </c>
      <c r="M2210" s="357" t="s">
        <v>475</v>
      </c>
      <c r="N2210" s="357" t="s">
        <v>607</v>
      </c>
    </row>
    <row r="2211" spans="1:14">
      <c r="A2211" s="372">
        <v>12209</v>
      </c>
      <c r="B2211" s="336" t="s">
        <v>10204</v>
      </c>
      <c r="C2211" s="336" t="s">
        <v>10205</v>
      </c>
      <c r="D2211" s="331" t="s">
        <v>475</v>
      </c>
      <c r="E2211" s="331" t="s">
        <v>607</v>
      </c>
      <c r="F2211" s="331" t="s">
        <v>10206</v>
      </c>
      <c r="G2211" s="331" t="s">
        <v>33</v>
      </c>
      <c r="H2211" s="331" t="s">
        <v>10209</v>
      </c>
      <c r="I2211" s="359" t="s">
        <v>10210</v>
      </c>
      <c r="J2211" s="362">
        <v>9</v>
      </c>
      <c r="K2211" s="357" t="s">
        <v>217</v>
      </c>
      <c r="L2211" s="361" t="s">
        <v>416</v>
      </c>
      <c r="M2211" s="357" t="s">
        <v>475</v>
      </c>
      <c r="N2211" s="357" t="s">
        <v>421</v>
      </c>
    </row>
    <row r="2212" spans="1:14">
      <c r="A2212" s="372">
        <v>12210</v>
      </c>
      <c r="B2212" s="336" t="s">
        <v>10211</v>
      </c>
      <c r="C2212" s="336" t="s">
        <v>10212</v>
      </c>
      <c r="D2212" s="331" t="s">
        <v>417</v>
      </c>
      <c r="E2212" s="331" t="s">
        <v>10213</v>
      </c>
      <c r="F2212" s="331" t="s">
        <v>10214</v>
      </c>
      <c r="G2212" s="331" t="s">
        <v>25</v>
      </c>
      <c r="H2212" s="331" t="s">
        <v>10215</v>
      </c>
      <c r="I2212" s="359" t="s">
        <v>10216</v>
      </c>
      <c r="J2212" s="362" t="s">
        <v>207</v>
      </c>
      <c r="K2212" s="357" t="s">
        <v>217</v>
      </c>
      <c r="L2212" s="361" t="s">
        <v>416</v>
      </c>
      <c r="M2212" s="357" t="s">
        <v>417</v>
      </c>
      <c r="N2212" s="357" t="s">
        <v>10213</v>
      </c>
    </row>
    <row r="2213" spans="1:14">
      <c r="A2213" s="372">
        <v>12211</v>
      </c>
      <c r="B2213" s="336" t="s">
        <v>10217</v>
      </c>
      <c r="C2213" s="336" t="s">
        <v>10218</v>
      </c>
      <c r="D2213" s="331" t="s">
        <v>10219</v>
      </c>
      <c r="E2213" s="331" t="s">
        <v>10220</v>
      </c>
      <c r="F2213" s="331" t="s">
        <v>10221</v>
      </c>
      <c r="G2213" s="331" t="s">
        <v>18</v>
      </c>
      <c r="H2213" s="331" t="s">
        <v>1220</v>
      </c>
      <c r="I2213" s="359" t="s">
        <v>10222</v>
      </c>
      <c r="J2213" s="362" t="s">
        <v>207</v>
      </c>
      <c r="K2213" s="357" t="s">
        <v>217</v>
      </c>
      <c r="L2213" s="361" t="s">
        <v>416</v>
      </c>
      <c r="M2213" s="357" t="s">
        <v>423</v>
      </c>
      <c r="N2213" s="357" t="s">
        <v>1221</v>
      </c>
    </row>
    <row r="2214" spans="1:14">
      <c r="A2214" s="372">
        <v>12212</v>
      </c>
      <c r="B2214" s="336" t="s">
        <v>10217</v>
      </c>
      <c r="C2214" s="336" t="s">
        <v>10218</v>
      </c>
      <c r="D2214" s="331" t="s">
        <v>10219</v>
      </c>
      <c r="E2214" s="331" t="s">
        <v>10220</v>
      </c>
      <c r="F2214" s="331" t="s">
        <v>10221</v>
      </c>
      <c r="G2214" s="331" t="s">
        <v>24</v>
      </c>
      <c r="H2214" s="331" t="s">
        <v>1996</v>
      </c>
      <c r="I2214" s="359" t="s">
        <v>10223</v>
      </c>
      <c r="J2214" s="362" t="s">
        <v>207</v>
      </c>
      <c r="K2214" s="357" t="s">
        <v>217</v>
      </c>
      <c r="L2214" s="361" t="s">
        <v>416</v>
      </c>
      <c r="M2214" s="357" t="s">
        <v>423</v>
      </c>
      <c r="N2214" s="357" t="s">
        <v>1221</v>
      </c>
    </row>
    <row r="2215" spans="1:14">
      <c r="A2215" s="372">
        <v>12213</v>
      </c>
      <c r="B2215" s="336" t="s">
        <v>10224</v>
      </c>
      <c r="C2215" s="336" t="s">
        <v>10225</v>
      </c>
      <c r="D2215" s="331" t="s">
        <v>1218</v>
      </c>
      <c r="E2215" s="331" t="s">
        <v>10226</v>
      </c>
      <c r="F2215" s="331" t="s">
        <v>10227</v>
      </c>
      <c r="G2215" s="331" t="s">
        <v>137</v>
      </c>
      <c r="H2215" s="331" t="s">
        <v>1010</v>
      </c>
      <c r="I2215" s="359" t="s">
        <v>10228</v>
      </c>
      <c r="J2215" s="362" t="s">
        <v>207</v>
      </c>
      <c r="K2215" s="357" t="s">
        <v>217</v>
      </c>
      <c r="L2215" s="361" t="s">
        <v>416</v>
      </c>
      <c r="M2215" s="357" t="s">
        <v>1218</v>
      </c>
      <c r="N2215" s="357" t="s">
        <v>10226</v>
      </c>
    </row>
    <row r="2216" spans="1:14">
      <c r="A2216" s="372">
        <v>12214</v>
      </c>
      <c r="B2216" s="336" t="s">
        <v>10229</v>
      </c>
      <c r="C2216" s="336" t="s">
        <v>10230</v>
      </c>
      <c r="D2216" s="331" t="s">
        <v>887</v>
      </c>
      <c r="E2216" s="331" t="s">
        <v>10231</v>
      </c>
      <c r="F2216" s="331" t="s">
        <v>10232</v>
      </c>
      <c r="G2216" s="331" t="s">
        <v>25</v>
      </c>
      <c r="H2216" s="331" t="s">
        <v>10233</v>
      </c>
      <c r="I2216" s="359" t="s">
        <v>10234</v>
      </c>
      <c r="J2216" s="362" t="s">
        <v>207</v>
      </c>
      <c r="K2216" s="357" t="s">
        <v>217</v>
      </c>
      <c r="L2216" s="361" t="s">
        <v>310</v>
      </c>
      <c r="M2216" s="357" t="s">
        <v>625</v>
      </c>
      <c r="N2216" s="357" t="s">
        <v>10235</v>
      </c>
    </row>
    <row r="2217" spans="1:14">
      <c r="A2217" s="372">
        <v>12215</v>
      </c>
      <c r="B2217" s="336" t="s">
        <v>10236</v>
      </c>
      <c r="C2217" s="336" t="s">
        <v>10237</v>
      </c>
      <c r="D2217" s="331" t="s">
        <v>826</v>
      </c>
      <c r="E2217" s="331" t="s">
        <v>10238</v>
      </c>
      <c r="F2217" s="331" t="s">
        <v>10239</v>
      </c>
      <c r="G2217" s="331" t="s">
        <v>137</v>
      </c>
      <c r="H2217" s="331" t="s">
        <v>10240</v>
      </c>
      <c r="I2217" s="359" t="s">
        <v>10241</v>
      </c>
      <c r="J2217" s="362" t="s">
        <v>207</v>
      </c>
      <c r="K2217" s="357" t="s">
        <v>217</v>
      </c>
      <c r="L2217" s="361" t="s">
        <v>416</v>
      </c>
      <c r="M2217" s="357" t="s">
        <v>1998</v>
      </c>
      <c r="N2217" s="357" t="s">
        <v>10242</v>
      </c>
    </row>
    <row r="2218" spans="1:14">
      <c r="A2218" s="372">
        <v>12216</v>
      </c>
      <c r="B2218" s="336" t="s">
        <v>10236</v>
      </c>
      <c r="C2218" s="336" t="s">
        <v>10237</v>
      </c>
      <c r="D2218" s="331" t="s">
        <v>826</v>
      </c>
      <c r="E2218" s="331" t="s">
        <v>10238</v>
      </c>
      <c r="F2218" s="331" t="s">
        <v>10239</v>
      </c>
      <c r="G2218" s="331" t="s">
        <v>24</v>
      </c>
      <c r="H2218" s="331" t="s">
        <v>1997</v>
      </c>
      <c r="I2218" s="359" t="s">
        <v>10243</v>
      </c>
      <c r="J2218" s="362" t="s">
        <v>207</v>
      </c>
      <c r="K2218" s="357" t="s">
        <v>217</v>
      </c>
      <c r="L2218" s="361" t="s">
        <v>416</v>
      </c>
      <c r="M2218" s="357" t="s">
        <v>1998</v>
      </c>
      <c r="N2218" s="357" t="s">
        <v>10244</v>
      </c>
    </row>
    <row r="2219" spans="1:14">
      <c r="A2219" s="372">
        <v>12217</v>
      </c>
      <c r="B2219" s="336" t="s">
        <v>10245</v>
      </c>
      <c r="C2219" s="336" t="s">
        <v>10246</v>
      </c>
      <c r="D2219" s="331" t="s">
        <v>10247</v>
      </c>
      <c r="E2219" s="331" t="s">
        <v>10248</v>
      </c>
      <c r="F2219" s="331" t="s">
        <v>10249</v>
      </c>
      <c r="G2219" s="331" t="s">
        <v>18</v>
      </c>
      <c r="H2219" s="331" t="s">
        <v>1222</v>
      </c>
      <c r="I2219" s="359" t="s">
        <v>10250</v>
      </c>
      <c r="J2219" s="362" t="s">
        <v>207</v>
      </c>
      <c r="K2219" s="357" t="s">
        <v>217</v>
      </c>
      <c r="L2219" s="361" t="s">
        <v>416</v>
      </c>
      <c r="M2219" s="357" t="s">
        <v>475</v>
      </c>
      <c r="N2219" s="357" t="s">
        <v>10251</v>
      </c>
    </row>
    <row r="2220" spans="1:14">
      <c r="A2220" s="372">
        <v>12218</v>
      </c>
      <c r="B2220" s="336" t="s">
        <v>10252</v>
      </c>
      <c r="C2220" s="336" t="s">
        <v>10253</v>
      </c>
      <c r="D2220" s="331" t="s">
        <v>10254</v>
      </c>
      <c r="E2220" s="331" t="s">
        <v>10255</v>
      </c>
      <c r="F2220" s="331" t="s">
        <v>10256</v>
      </c>
      <c r="G2220" s="331" t="s">
        <v>18</v>
      </c>
      <c r="H2220" s="331" t="s">
        <v>422</v>
      </c>
      <c r="I2220" s="359" t="s">
        <v>10257</v>
      </c>
      <c r="J2220" s="362" t="s">
        <v>207</v>
      </c>
      <c r="K2220" s="357" t="s">
        <v>217</v>
      </c>
      <c r="L2220" s="361" t="s">
        <v>416</v>
      </c>
      <c r="M2220" s="357" t="s">
        <v>839</v>
      </c>
      <c r="N2220" s="357" t="s">
        <v>10258</v>
      </c>
    </row>
    <row r="2221" spans="1:14">
      <c r="A2221" s="372">
        <v>12219</v>
      </c>
      <c r="B2221" s="336" t="s">
        <v>10259</v>
      </c>
      <c r="C2221" s="336" t="s">
        <v>10260</v>
      </c>
      <c r="D2221" s="331" t="s">
        <v>2000</v>
      </c>
      <c r="E2221" s="331" t="s">
        <v>420</v>
      </c>
      <c r="F2221" s="331" t="s">
        <v>10261</v>
      </c>
      <c r="G2221" s="331" t="s">
        <v>24</v>
      </c>
      <c r="H2221" s="331" t="s">
        <v>1999</v>
      </c>
      <c r="I2221" s="359" t="s">
        <v>10262</v>
      </c>
      <c r="J2221" s="362" t="s">
        <v>207</v>
      </c>
      <c r="K2221" s="357" t="s">
        <v>217</v>
      </c>
      <c r="L2221" s="361" t="s">
        <v>416</v>
      </c>
      <c r="M2221" s="357" t="s">
        <v>2000</v>
      </c>
      <c r="N2221" s="357" t="s">
        <v>420</v>
      </c>
    </row>
    <row r="2222" spans="1:14">
      <c r="A2222" s="372">
        <v>12220</v>
      </c>
      <c r="B2222" s="336" t="s">
        <v>10152</v>
      </c>
      <c r="C2222" s="336" t="s">
        <v>10263</v>
      </c>
      <c r="D2222" s="331" t="s">
        <v>425</v>
      </c>
      <c r="E2222" s="331" t="s">
        <v>10264</v>
      </c>
      <c r="F2222" s="331" t="s">
        <v>10265</v>
      </c>
      <c r="G2222" s="331" t="s">
        <v>28</v>
      </c>
      <c r="H2222" s="331" t="s">
        <v>10266</v>
      </c>
      <c r="I2222" s="359" t="s">
        <v>10267</v>
      </c>
      <c r="J2222" s="362">
        <v>60</v>
      </c>
      <c r="K2222" s="357" t="s">
        <v>217</v>
      </c>
      <c r="L2222" s="361" t="s">
        <v>416</v>
      </c>
      <c r="M2222" s="357" t="s">
        <v>425</v>
      </c>
      <c r="N2222" s="357" t="s">
        <v>10268</v>
      </c>
    </row>
    <row r="2223" spans="1:14">
      <c r="A2223" s="372">
        <v>12221</v>
      </c>
      <c r="B2223" s="336" t="s">
        <v>10269</v>
      </c>
      <c r="C2223" s="336" t="s">
        <v>10270</v>
      </c>
      <c r="D2223" s="331" t="s">
        <v>805</v>
      </c>
      <c r="E2223" s="331" t="s">
        <v>10271</v>
      </c>
      <c r="F2223" s="331" t="s">
        <v>10272</v>
      </c>
      <c r="G2223" s="331" t="s">
        <v>141</v>
      </c>
      <c r="H2223" s="331" t="s">
        <v>10273</v>
      </c>
      <c r="I2223" s="359" t="s">
        <v>10274</v>
      </c>
      <c r="J2223" s="362" t="s">
        <v>207</v>
      </c>
      <c r="K2223" s="357" t="s">
        <v>217</v>
      </c>
      <c r="L2223" s="361" t="s">
        <v>416</v>
      </c>
      <c r="M2223" s="357" t="s">
        <v>805</v>
      </c>
      <c r="N2223" s="357" t="s">
        <v>10271</v>
      </c>
    </row>
    <row r="2224" spans="1:14">
      <c r="A2224" s="372">
        <v>12222</v>
      </c>
      <c r="B2224" s="336" t="s">
        <v>10275</v>
      </c>
      <c r="C2224" s="336" t="s">
        <v>10276</v>
      </c>
      <c r="D2224" s="331" t="s">
        <v>10277</v>
      </c>
      <c r="E2224" s="331" t="s">
        <v>10278</v>
      </c>
      <c r="F2224" s="331" t="s">
        <v>10279</v>
      </c>
      <c r="G2224" s="331" t="s">
        <v>137</v>
      </c>
      <c r="H2224" s="331" t="s">
        <v>806</v>
      </c>
      <c r="I2224" s="359" t="s">
        <v>10280</v>
      </c>
      <c r="J2224" s="362" t="s">
        <v>207</v>
      </c>
      <c r="K2224" s="357" t="s">
        <v>217</v>
      </c>
      <c r="L2224" s="361" t="s">
        <v>416</v>
      </c>
      <c r="M2224" s="357" t="s">
        <v>807</v>
      </c>
      <c r="N2224" s="357" t="s">
        <v>10281</v>
      </c>
    </row>
    <row r="2225" spans="1:14">
      <c r="A2225" s="372">
        <v>12223</v>
      </c>
      <c r="B2225" s="336" t="s">
        <v>10282</v>
      </c>
      <c r="C2225" s="336" t="s">
        <v>10283</v>
      </c>
      <c r="D2225" s="331" t="s">
        <v>839</v>
      </c>
      <c r="E2225" s="331" t="s">
        <v>10284</v>
      </c>
      <c r="F2225" s="331" t="s">
        <v>10285</v>
      </c>
      <c r="G2225" s="331" t="s">
        <v>18</v>
      </c>
      <c r="H2225" s="331" t="s">
        <v>1223</v>
      </c>
      <c r="I2225" s="359" t="s">
        <v>10286</v>
      </c>
      <c r="J2225" s="362" t="s">
        <v>207</v>
      </c>
      <c r="K2225" s="357" t="s">
        <v>217</v>
      </c>
      <c r="L2225" s="361" t="s">
        <v>416</v>
      </c>
      <c r="M2225" s="357" t="s">
        <v>839</v>
      </c>
      <c r="N2225" s="357" t="s">
        <v>10287</v>
      </c>
    </row>
    <row r="2226" spans="1:14">
      <c r="A2226" s="372">
        <v>12224</v>
      </c>
      <c r="B2226" s="336" t="s">
        <v>10288</v>
      </c>
      <c r="C2226" s="336" t="s">
        <v>10289</v>
      </c>
      <c r="D2226" s="331" t="s">
        <v>425</v>
      </c>
      <c r="E2226" s="331" t="s">
        <v>10290</v>
      </c>
      <c r="F2226" s="331" t="s">
        <v>10291</v>
      </c>
      <c r="G2226" s="331" t="s">
        <v>18</v>
      </c>
      <c r="H2226" s="331" t="s">
        <v>1219</v>
      </c>
      <c r="I2226" s="359" t="s">
        <v>10292</v>
      </c>
      <c r="J2226" s="362" t="s">
        <v>207</v>
      </c>
      <c r="K2226" s="357" t="s">
        <v>217</v>
      </c>
      <c r="L2226" s="361" t="s">
        <v>416</v>
      </c>
      <c r="M2226" s="357" t="s">
        <v>425</v>
      </c>
      <c r="N2226" s="357" t="s">
        <v>10290</v>
      </c>
    </row>
    <row r="2227" spans="1:14">
      <c r="A2227" s="372">
        <v>12225</v>
      </c>
      <c r="B2227" s="336" t="s">
        <v>10288</v>
      </c>
      <c r="C2227" s="336" t="s">
        <v>10289</v>
      </c>
      <c r="D2227" s="331" t="s">
        <v>425</v>
      </c>
      <c r="E2227" s="331" t="s">
        <v>10290</v>
      </c>
      <c r="F2227" s="331" t="s">
        <v>10291</v>
      </c>
      <c r="G2227" s="331" t="s">
        <v>137</v>
      </c>
      <c r="H2227" s="331" t="s">
        <v>10293</v>
      </c>
      <c r="I2227" s="359" t="s">
        <v>10294</v>
      </c>
      <c r="J2227" s="362" t="s">
        <v>207</v>
      </c>
      <c r="K2227" s="357" t="s">
        <v>217</v>
      </c>
      <c r="L2227" s="361" t="s">
        <v>416</v>
      </c>
      <c r="M2227" s="357" t="s">
        <v>425</v>
      </c>
      <c r="N2227" s="357" t="s">
        <v>10290</v>
      </c>
    </row>
    <row r="2228" spans="1:14">
      <c r="A2228" s="372">
        <v>12226</v>
      </c>
      <c r="B2228" s="336" t="s">
        <v>10288</v>
      </c>
      <c r="C2228" s="336" t="s">
        <v>10289</v>
      </c>
      <c r="D2228" s="331" t="s">
        <v>425</v>
      </c>
      <c r="E2228" s="331" t="s">
        <v>10290</v>
      </c>
      <c r="F2228" s="331" t="s">
        <v>10291</v>
      </c>
      <c r="G2228" s="331" t="s">
        <v>24</v>
      </c>
      <c r="H2228" s="331" t="s">
        <v>10295</v>
      </c>
      <c r="I2228" s="359" t="s">
        <v>10296</v>
      </c>
      <c r="J2228" s="362" t="s">
        <v>207</v>
      </c>
      <c r="K2228" s="357" t="s">
        <v>217</v>
      </c>
      <c r="L2228" s="361" t="s">
        <v>416</v>
      </c>
      <c r="M2228" s="357" t="s">
        <v>425</v>
      </c>
      <c r="N2228" s="357" t="s">
        <v>10290</v>
      </c>
    </row>
    <row r="2229" spans="1:14">
      <c r="A2229" s="372">
        <v>12227</v>
      </c>
      <c r="B2229" s="336" t="s">
        <v>1224</v>
      </c>
      <c r="C2229" s="336" t="s">
        <v>10297</v>
      </c>
      <c r="D2229" s="331" t="s">
        <v>845</v>
      </c>
      <c r="E2229" s="331" t="s">
        <v>10298</v>
      </c>
      <c r="F2229" s="331" t="s">
        <v>10299</v>
      </c>
      <c r="G2229" s="331" t="s">
        <v>18</v>
      </c>
      <c r="H2229" s="331" t="s">
        <v>1224</v>
      </c>
      <c r="I2229" s="359" t="s">
        <v>10300</v>
      </c>
      <c r="J2229" s="362" t="s">
        <v>207</v>
      </c>
      <c r="K2229" s="357" t="s">
        <v>217</v>
      </c>
      <c r="L2229" s="361" t="s">
        <v>403</v>
      </c>
      <c r="M2229" s="357" t="s">
        <v>845</v>
      </c>
      <c r="N2229" s="357" t="s">
        <v>10298</v>
      </c>
    </row>
    <row r="2230" spans="1:14">
      <c r="A2230" s="372">
        <v>12228</v>
      </c>
      <c r="B2230" s="336" t="s">
        <v>1224</v>
      </c>
      <c r="C2230" s="336" t="s">
        <v>10297</v>
      </c>
      <c r="D2230" s="331" t="s">
        <v>845</v>
      </c>
      <c r="E2230" s="331" t="s">
        <v>10298</v>
      </c>
      <c r="F2230" s="331" t="s">
        <v>10299</v>
      </c>
      <c r="G2230" s="331" t="s">
        <v>19</v>
      </c>
      <c r="H2230" s="331" t="s">
        <v>1224</v>
      </c>
      <c r="I2230" s="359" t="s">
        <v>10300</v>
      </c>
      <c r="J2230" s="362" t="s">
        <v>207</v>
      </c>
      <c r="K2230" s="357" t="s">
        <v>217</v>
      </c>
      <c r="L2230" s="361" t="s">
        <v>403</v>
      </c>
      <c r="M2230" s="357" t="s">
        <v>845</v>
      </c>
      <c r="N2230" s="357" t="s">
        <v>10298</v>
      </c>
    </row>
    <row r="2231" spans="1:14">
      <c r="A2231" s="372">
        <v>12229</v>
      </c>
      <c r="B2231" s="336" t="s">
        <v>1224</v>
      </c>
      <c r="C2231" s="336" t="s">
        <v>10297</v>
      </c>
      <c r="D2231" s="331" t="s">
        <v>845</v>
      </c>
      <c r="E2231" s="331" t="s">
        <v>10298</v>
      </c>
      <c r="F2231" s="331" t="s">
        <v>10299</v>
      </c>
      <c r="G2231" s="331" t="s">
        <v>24</v>
      </c>
      <c r="H2231" s="331" t="s">
        <v>2001</v>
      </c>
      <c r="I2231" s="359" t="s">
        <v>10301</v>
      </c>
      <c r="J2231" s="362" t="s">
        <v>207</v>
      </c>
      <c r="K2231" s="357" t="s">
        <v>217</v>
      </c>
      <c r="L2231" s="361" t="s">
        <v>403</v>
      </c>
      <c r="M2231" s="357" t="s">
        <v>845</v>
      </c>
      <c r="N2231" s="357" t="s">
        <v>10298</v>
      </c>
    </row>
    <row r="2232" spans="1:14">
      <c r="A2232" s="372">
        <v>12230</v>
      </c>
      <c r="B2232" s="336" t="s">
        <v>7787</v>
      </c>
      <c r="C2232" s="336" t="s">
        <v>10302</v>
      </c>
      <c r="D2232" s="331" t="s">
        <v>435</v>
      </c>
      <c r="E2232" s="331" t="s">
        <v>7789</v>
      </c>
      <c r="F2232" s="331" t="s">
        <v>10303</v>
      </c>
      <c r="G2232" s="331" t="s">
        <v>18</v>
      </c>
      <c r="H2232" s="331" t="s">
        <v>1225</v>
      </c>
      <c r="I2232" s="359" t="s">
        <v>10304</v>
      </c>
      <c r="J2232" s="362" t="s">
        <v>207</v>
      </c>
      <c r="K2232" s="357" t="s">
        <v>217</v>
      </c>
      <c r="L2232" s="361" t="s">
        <v>403</v>
      </c>
      <c r="M2232" s="357" t="s">
        <v>809</v>
      </c>
      <c r="N2232" s="357" t="s">
        <v>10305</v>
      </c>
    </row>
    <row r="2233" spans="1:14">
      <c r="A2233" s="372">
        <v>12231</v>
      </c>
      <c r="B2233" s="336" t="s">
        <v>7787</v>
      </c>
      <c r="C2233" s="336" t="s">
        <v>10302</v>
      </c>
      <c r="D2233" s="331" t="s">
        <v>435</v>
      </c>
      <c r="E2233" s="331" t="s">
        <v>7789</v>
      </c>
      <c r="F2233" s="331" t="s">
        <v>10303</v>
      </c>
      <c r="G2233" s="331" t="s">
        <v>137</v>
      </c>
      <c r="H2233" s="331" t="s">
        <v>808</v>
      </c>
      <c r="I2233" s="359" t="s">
        <v>10306</v>
      </c>
      <c r="J2233" s="362" t="s">
        <v>207</v>
      </c>
      <c r="K2233" s="357" t="s">
        <v>217</v>
      </c>
      <c r="L2233" s="361" t="s">
        <v>403</v>
      </c>
      <c r="M2233" s="357" t="s">
        <v>809</v>
      </c>
      <c r="N2233" s="357" t="s">
        <v>10307</v>
      </c>
    </row>
    <row r="2234" spans="1:14">
      <c r="A2234" s="372">
        <v>12232</v>
      </c>
      <c r="B2234" s="336" t="s">
        <v>7787</v>
      </c>
      <c r="C2234" s="336" t="s">
        <v>10302</v>
      </c>
      <c r="D2234" s="331" t="s">
        <v>435</v>
      </c>
      <c r="E2234" s="331" t="s">
        <v>7789</v>
      </c>
      <c r="F2234" s="331" t="s">
        <v>10303</v>
      </c>
      <c r="G2234" s="331" t="s">
        <v>24</v>
      </c>
      <c r="H2234" s="331" t="s">
        <v>2002</v>
      </c>
      <c r="I2234" s="359" t="s">
        <v>10308</v>
      </c>
      <c r="J2234" s="362" t="s">
        <v>207</v>
      </c>
      <c r="K2234" s="357" t="s">
        <v>217</v>
      </c>
      <c r="L2234" s="361" t="s">
        <v>403</v>
      </c>
      <c r="M2234" s="357" t="s">
        <v>809</v>
      </c>
      <c r="N2234" s="357" t="s">
        <v>10305</v>
      </c>
    </row>
    <row r="2235" spans="1:14">
      <c r="A2235" s="372">
        <v>12233</v>
      </c>
      <c r="B2235" s="336" t="s">
        <v>7787</v>
      </c>
      <c r="C2235" s="336" t="s">
        <v>10302</v>
      </c>
      <c r="D2235" s="331" t="s">
        <v>435</v>
      </c>
      <c r="E2235" s="331" t="s">
        <v>7789</v>
      </c>
      <c r="F2235" s="331" t="s">
        <v>10303</v>
      </c>
      <c r="G2235" s="331" t="s">
        <v>33</v>
      </c>
      <c r="H2235" s="331" t="s">
        <v>406</v>
      </c>
      <c r="I2235" s="359" t="s">
        <v>10309</v>
      </c>
      <c r="J2235" s="362">
        <v>18</v>
      </c>
      <c r="K2235" s="357" t="s">
        <v>217</v>
      </c>
      <c r="L2235" s="361" t="s">
        <v>403</v>
      </c>
      <c r="M2235" s="357" t="s">
        <v>435</v>
      </c>
      <c r="N2235" s="357" t="s">
        <v>10310</v>
      </c>
    </row>
    <row r="2236" spans="1:14">
      <c r="A2236" s="372">
        <v>12234</v>
      </c>
      <c r="B2236" s="336" t="s">
        <v>7787</v>
      </c>
      <c r="C2236" s="336" t="s">
        <v>10186</v>
      </c>
      <c r="D2236" s="331" t="s">
        <v>435</v>
      </c>
      <c r="E2236" s="331" t="s">
        <v>7789</v>
      </c>
      <c r="F2236" s="331" t="s">
        <v>10311</v>
      </c>
      <c r="G2236" s="331" t="s">
        <v>137</v>
      </c>
      <c r="H2236" s="331" t="s">
        <v>810</v>
      </c>
      <c r="I2236" s="359" t="s">
        <v>10312</v>
      </c>
      <c r="J2236" s="362" t="s">
        <v>207</v>
      </c>
      <c r="K2236" s="357" t="s">
        <v>217</v>
      </c>
      <c r="L2236" s="361" t="s">
        <v>403</v>
      </c>
      <c r="M2236" s="357" t="s">
        <v>811</v>
      </c>
      <c r="N2236" s="357" t="s">
        <v>10313</v>
      </c>
    </row>
    <row r="2237" spans="1:14">
      <c r="A2237" s="372">
        <v>12235</v>
      </c>
      <c r="B2237" s="336" t="s">
        <v>7787</v>
      </c>
      <c r="C2237" s="336" t="s">
        <v>10186</v>
      </c>
      <c r="D2237" s="331" t="s">
        <v>435</v>
      </c>
      <c r="E2237" s="331" t="s">
        <v>7789</v>
      </c>
      <c r="F2237" s="331" t="s">
        <v>10314</v>
      </c>
      <c r="G2237" s="331" t="s">
        <v>17</v>
      </c>
      <c r="H2237" s="331" t="s">
        <v>812</v>
      </c>
      <c r="I2237" s="359" t="s">
        <v>10315</v>
      </c>
      <c r="J2237" s="362" t="s">
        <v>207</v>
      </c>
      <c r="K2237" s="357" t="s">
        <v>217</v>
      </c>
      <c r="L2237" s="361" t="s">
        <v>403</v>
      </c>
      <c r="M2237" s="357" t="s">
        <v>435</v>
      </c>
      <c r="N2237" s="357" t="s">
        <v>10310</v>
      </c>
    </row>
    <row r="2238" spans="1:14">
      <c r="A2238" s="372">
        <v>12236</v>
      </c>
      <c r="B2238" s="336" t="s">
        <v>10316</v>
      </c>
      <c r="C2238" s="336" t="s">
        <v>10317</v>
      </c>
      <c r="D2238" s="331" t="s">
        <v>434</v>
      </c>
      <c r="E2238" s="331" t="s">
        <v>10318</v>
      </c>
      <c r="F2238" s="331" t="s">
        <v>10319</v>
      </c>
      <c r="G2238" s="331" t="s">
        <v>137</v>
      </c>
      <c r="H2238" s="331" t="s">
        <v>1011</v>
      </c>
      <c r="I2238" s="359" t="s">
        <v>10320</v>
      </c>
      <c r="J2238" s="362" t="s">
        <v>207</v>
      </c>
      <c r="K2238" s="357" t="s">
        <v>217</v>
      </c>
      <c r="L2238" s="361" t="s">
        <v>403</v>
      </c>
      <c r="M2238" s="357" t="s">
        <v>434</v>
      </c>
      <c r="N2238" s="357" t="s">
        <v>1226</v>
      </c>
    </row>
    <row r="2239" spans="1:14">
      <c r="A2239" s="372">
        <v>12237</v>
      </c>
      <c r="B2239" s="336" t="s">
        <v>10316</v>
      </c>
      <c r="C2239" s="336" t="s">
        <v>10317</v>
      </c>
      <c r="D2239" s="331" t="s">
        <v>434</v>
      </c>
      <c r="E2239" s="331" t="s">
        <v>10318</v>
      </c>
      <c r="F2239" s="331" t="s">
        <v>10319</v>
      </c>
      <c r="G2239" s="331" t="s">
        <v>48</v>
      </c>
      <c r="H2239" s="331" t="s">
        <v>10321</v>
      </c>
      <c r="I2239" s="359" t="s">
        <v>10320</v>
      </c>
      <c r="J2239" s="362">
        <v>10</v>
      </c>
      <c r="K2239" s="357" t="s">
        <v>217</v>
      </c>
      <c r="L2239" s="361" t="s">
        <v>403</v>
      </c>
      <c r="M2239" s="357" t="s">
        <v>434</v>
      </c>
      <c r="N2239" s="357" t="s">
        <v>1226</v>
      </c>
    </row>
    <row r="2240" spans="1:14">
      <c r="A2240" s="372">
        <v>12238</v>
      </c>
      <c r="B2240" s="336" t="s">
        <v>10316</v>
      </c>
      <c r="C2240" s="336" t="s">
        <v>10317</v>
      </c>
      <c r="D2240" s="331" t="s">
        <v>434</v>
      </c>
      <c r="E2240" s="331" t="s">
        <v>10318</v>
      </c>
      <c r="F2240" s="331" t="s">
        <v>10319</v>
      </c>
      <c r="G2240" s="331" t="s">
        <v>24</v>
      </c>
      <c r="H2240" s="331" t="s">
        <v>2003</v>
      </c>
      <c r="I2240" s="359" t="s">
        <v>10322</v>
      </c>
      <c r="J2240" s="362" t="s">
        <v>207</v>
      </c>
      <c r="K2240" s="357" t="s">
        <v>217</v>
      </c>
      <c r="L2240" s="361" t="s">
        <v>403</v>
      </c>
      <c r="M2240" s="357" t="s">
        <v>2004</v>
      </c>
      <c r="N2240" s="357" t="s">
        <v>10323</v>
      </c>
    </row>
    <row r="2241" spans="1:14">
      <c r="A2241" s="372">
        <v>12239</v>
      </c>
      <c r="B2241" s="336" t="s">
        <v>10316</v>
      </c>
      <c r="C2241" s="336" t="s">
        <v>10317</v>
      </c>
      <c r="D2241" s="331" t="s">
        <v>434</v>
      </c>
      <c r="E2241" s="331" t="s">
        <v>10318</v>
      </c>
      <c r="F2241" s="331" t="s">
        <v>10319</v>
      </c>
      <c r="G2241" s="331" t="s">
        <v>28</v>
      </c>
      <c r="H2241" s="331" t="s">
        <v>10324</v>
      </c>
      <c r="I2241" s="359" t="s">
        <v>10320</v>
      </c>
      <c r="J2241" s="362">
        <v>50</v>
      </c>
      <c r="K2241" s="357" t="s">
        <v>217</v>
      </c>
      <c r="L2241" s="361" t="s">
        <v>403</v>
      </c>
      <c r="M2241" s="357" t="s">
        <v>434</v>
      </c>
      <c r="N2241" s="357" t="s">
        <v>1226</v>
      </c>
    </row>
    <row r="2242" spans="1:14">
      <c r="A2242" s="372">
        <v>12240</v>
      </c>
      <c r="B2242" s="336" t="s">
        <v>10325</v>
      </c>
      <c r="C2242" s="336" t="s">
        <v>10326</v>
      </c>
      <c r="D2242" s="331" t="s">
        <v>2155</v>
      </c>
      <c r="E2242" s="331" t="s">
        <v>10327</v>
      </c>
      <c r="F2242" s="331" t="s">
        <v>10328</v>
      </c>
      <c r="G2242" s="331" t="s">
        <v>25</v>
      </c>
      <c r="H2242" s="331" t="s">
        <v>10329</v>
      </c>
      <c r="I2242" s="359" t="s">
        <v>10330</v>
      </c>
      <c r="J2242" s="362" t="s">
        <v>207</v>
      </c>
      <c r="K2242" s="357" t="s">
        <v>217</v>
      </c>
      <c r="L2242" s="361" t="s">
        <v>403</v>
      </c>
      <c r="M2242" s="357" t="s">
        <v>2155</v>
      </c>
      <c r="N2242" s="357" t="s">
        <v>10331</v>
      </c>
    </row>
    <row r="2243" spans="1:14">
      <c r="A2243" s="372">
        <v>12241</v>
      </c>
      <c r="B2243" s="336" t="s">
        <v>7787</v>
      </c>
      <c r="C2243" s="336" t="s">
        <v>10186</v>
      </c>
      <c r="D2243" s="331" t="s">
        <v>435</v>
      </c>
      <c r="E2243" s="331" t="s">
        <v>7789</v>
      </c>
      <c r="F2243" s="331" t="s">
        <v>10332</v>
      </c>
      <c r="G2243" s="331" t="s">
        <v>137</v>
      </c>
      <c r="H2243" s="331" t="s">
        <v>1012</v>
      </c>
      <c r="I2243" s="359" t="s">
        <v>10333</v>
      </c>
      <c r="J2243" s="362" t="s">
        <v>207</v>
      </c>
      <c r="K2243" s="357" t="s">
        <v>217</v>
      </c>
      <c r="L2243" s="361" t="s">
        <v>403</v>
      </c>
      <c r="M2243" s="357" t="s">
        <v>10334</v>
      </c>
      <c r="N2243" s="357" t="s">
        <v>10335</v>
      </c>
    </row>
    <row r="2244" spans="1:14">
      <c r="A2244" s="372">
        <v>12242</v>
      </c>
      <c r="B2244" s="336" t="s">
        <v>7787</v>
      </c>
      <c r="C2244" s="336" t="s">
        <v>10186</v>
      </c>
      <c r="D2244" s="331" t="s">
        <v>435</v>
      </c>
      <c r="E2244" s="331" t="s">
        <v>7789</v>
      </c>
      <c r="F2244" s="331" t="s">
        <v>10332</v>
      </c>
      <c r="G2244" s="331" t="s">
        <v>139</v>
      </c>
      <c r="H2244" s="331" t="s">
        <v>1012</v>
      </c>
      <c r="I2244" s="359" t="s">
        <v>10333</v>
      </c>
      <c r="J2244" s="362" t="s">
        <v>207</v>
      </c>
      <c r="K2244" s="357" t="s">
        <v>217</v>
      </c>
      <c r="L2244" s="361" t="s">
        <v>403</v>
      </c>
      <c r="M2244" s="357" t="s">
        <v>10334</v>
      </c>
      <c r="N2244" s="357" t="s">
        <v>10335</v>
      </c>
    </row>
    <row r="2245" spans="1:14">
      <c r="A2245" s="372">
        <v>12243</v>
      </c>
      <c r="B2245" s="336" t="s">
        <v>7787</v>
      </c>
      <c r="C2245" s="336" t="s">
        <v>10186</v>
      </c>
      <c r="D2245" s="331" t="s">
        <v>435</v>
      </c>
      <c r="E2245" s="331" t="s">
        <v>7789</v>
      </c>
      <c r="F2245" s="331" t="s">
        <v>10332</v>
      </c>
      <c r="G2245" s="331" t="s">
        <v>48</v>
      </c>
      <c r="H2245" s="331" t="s">
        <v>10336</v>
      </c>
      <c r="I2245" s="359" t="s">
        <v>10337</v>
      </c>
      <c r="J2245" s="362">
        <v>20</v>
      </c>
      <c r="K2245" s="357" t="s">
        <v>217</v>
      </c>
      <c r="L2245" s="361" t="s">
        <v>403</v>
      </c>
      <c r="M2245" s="357" t="s">
        <v>10334</v>
      </c>
      <c r="N2245" s="357" t="s">
        <v>10335</v>
      </c>
    </row>
    <row r="2246" spans="1:14">
      <c r="A2246" s="372">
        <v>12244</v>
      </c>
      <c r="B2246" s="336" t="s">
        <v>7787</v>
      </c>
      <c r="C2246" s="336" t="s">
        <v>10186</v>
      </c>
      <c r="D2246" s="331" t="s">
        <v>435</v>
      </c>
      <c r="E2246" s="331" t="s">
        <v>7789</v>
      </c>
      <c r="F2246" s="331" t="s">
        <v>10332</v>
      </c>
      <c r="G2246" s="331" t="s">
        <v>28</v>
      </c>
      <c r="H2246" s="331" t="s">
        <v>10338</v>
      </c>
      <c r="I2246" s="359" t="s">
        <v>10339</v>
      </c>
      <c r="J2246" s="362">
        <v>70</v>
      </c>
      <c r="K2246" s="357" t="s">
        <v>217</v>
      </c>
      <c r="L2246" s="361" t="s">
        <v>403</v>
      </c>
      <c r="M2246" s="357" t="s">
        <v>10334</v>
      </c>
      <c r="N2246" s="357" t="s">
        <v>10340</v>
      </c>
    </row>
    <row r="2247" spans="1:14">
      <c r="A2247" s="372">
        <v>12245</v>
      </c>
      <c r="B2247" s="336" t="s">
        <v>10316</v>
      </c>
      <c r="C2247" s="336" t="s">
        <v>10341</v>
      </c>
      <c r="D2247" s="331" t="s">
        <v>434</v>
      </c>
      <c r="E2247" s="331" t="s">
        <v>10318</v>
      </c>
      <c r="F2247" s="331" t="s">
        <v>10342</v>
      </c>
      <c r="G2247" s="331" t="s">
        <v>18</v>
      </c>
      <c r="H2247" s="331" t="s">
        <v>1227</v>
      </c>
      <c r="I2247" s="359" t="s">
        <v>10343</v>
      </c>
      <c r="J2247" s="362" t="s">
        <v>207</v>
      </c>
      <c r="K2247" s="357" t="s">
        <v>217</v>
      </c>
      <c r="L2247" s="361" t="s">
        <v>403</v>
      </c>
      <c r="M2247" s="357" t="s">
        <v>1229</v>
      </c>
      <c r="N2247" s="357" t="s">
        <v>1228</v>
      </c>
    </row>
    <row r="2248" spans="1:14">
      <c r="A2248" s="372">
        <v>12246</v>
      </c>
      <c r="B2248" s="336" t="s">
        <v>9059</v>
      </c>
      <c r="C2248" s="336" t="s">
        <v>10344</v>
      </c>
      <c r="D2248" s="331" t="s">
        <v>10345</v>
      </c>
      <c r="E2248" s="331" t="s">
        <v>10346</v>
      </c>
      <c r="F2248" s="331" t="s">
        <v>10347</v>
      </c>
      <c r="G2248" s="331" t="s">
        <v>25</v>
      </c>
      <c r="H2248" s="331" t="s">
        <v>10348</v>
      </c>
      <c r="I2248" s="359" t="s">
        <v>10349</v>
      </c>
      <c r="J2248" s="362" t="s">
        <v>207</v>
      </c>
      <c r="K2248" s="357" t="s">
        <v>217</v>
      </c>
      <c r="L2248" s="361" t="s">
        <v>403</v>
      </c>
      <c r="M2248" s="357" t="s">
        <v>609</v>
      </c>
      <c r="N2248" s="357" t="s">
        <v>10350</v>
      </c>
    </row>
    <row r="2249" spans="1:14">
      <c r="A2249" s="372">
        <v>12247</v>
      </c>
      <c r="B2249" s="336" t="s">
        <v>10351</v>
      </c>
      <c r="C2249" s="336" t="s">
        <v>10352</v>
      </c>
      <c r="D2249" s="331" t="s">
        <v>432</v>
      </c>
      <c r="E2249" s="331" t="s">
        <v>10353</v>
      </c>
      <c r="F2249" s="331" t="s">
        <v>10354</v>
      </c>
      <c r="G2249" s="331" t="s">
        <v>18</v>
      </c>
      <c r="H2249" s="331" t="s">
        <v>1230</v>
      </c>
      <c r="I2249" s="359" t="s">
        <v>10355</v>
      </c>
      <c r="J2249" s="362" t="s">
        <v>207</v>
      </c>
      <c r="K2249" s="357" t="s">
        <v>217</v>
      </c>
      <c r="L2249" s="361" t="s">
        <v>403</v>
      </c>
      <c r="M2249" s="357" t="s">
        <v>843</v>
      </c>
      <c r="N2249" s="357" t="s">
        <v>10356</v>
      </c>
    </row>
    <row r="2250" spans="1:14">
      <c r="A2250" s="372">
        <v>12248</v>
      </c>
      <c r="B2250" s="336" t="s">
        <v>10351</v>
      </c>
      <c r="C2250" s="336" t="s">
        <v>10352</v>
      </c>
      <c r="D2250" s="331" t="s">
        <v>432</v>
      </c>
      <c r="E2250" s="331" t="s">
        <v>10353</v>
      </c>
      <c r="F2250" s="331" t="s">
        <v>10354</v>
      </c>
      <c r="G2250" s="331" t="s">
        <v>48</v>
      </c>
      <c r="H2250" s="331" t="s">
        <v>10357</v>
      </c>
      <c r="I2250" s="359" t="s">
        <v>10358</v>
      </c>
      <c r="J2250" s="362">
        <v>20</v>
      </c>
      <c r="K2250" s="357" t="s">
        <v>217</v>
      </c>
      <c r="L2250" s="361" t="s">
        <v>403</v>
      </c>
      <c r="M2250" s="357" t="s">
        <v>843</v>
      </c>
      <c r="N2250" s="357" t="s">
        <v>10356</v>
      </c>
    </row>
    <row r="2251" spans="1:14">
      <c r="A2251" s="372">
        <v>12249</v>
      </c>
      <c r="B2251" s="336" t="s">
        <v>10351</v>
      </c>
      <c r="C2251" s="336" t="s">
        <v>10352</v>
      </c>
      <c r="D2251" s="331" t="s">
        <v>432</v>
      </c>
      <c r="E2251" s="331" t="s">
        <v>10353</v>
      </c>
      <c r="F2251" s="331" t="s">
        <v>10354</v>
      </c>
      <c r="G2251" s="331" t="s">
        <v>24</v>
      </c>
      <c r="H2251" s="331" t="s">
        <v>2005</v>
      </c>
      <c r="I2251" s="359" t="s">
        <v>10359</v>
      </c>
      <c r="J2251" s="362" t="s">
        <v>207</v>
      </c>
      <c r="K2251" s="357" t="s">
        <v>217</v>
      </c>
      <c r="L2251" s="361" t="s">
        <v>403</v>
      </c>
      <c r="M2251" s="357" t="s">
        <v>843</v>
      </c>
      <c r="N2251" s="357" t="s">
        <v>10360</v>
      </c>
    </row>
    <row r="2252" spans="1:14">
      <c r="A2252" s="372">
        <v>12250</v>
      </c>
      <c r="B2252" s="336" t="s">
        <v>10351</v>
      </c>
      <c r="C2252" s="336" t="s">
        <v>10352</v>
      </c>
      <c r="D2252" s="331" t="s">
        <v>432</v>
      </c>
      <c r="E2252" s="331" t="s">
        <v>10353</v>
      </c>
      <c r="F2252" s="331" t="s">
        <v>10354</v>
      </c>
      <c r="G2252" s="331" t="s">
        <v>28</v>
      </c>
      <c r="H2252" s="331" t="s">
        <v>10357</v>
      </c>
      <c r="I2252" s="359" t="s">
        <v>10358</v>
      </c>
      <c r="J2252" s="362">
        <v>80</v>
      </c>
      <c r="K2252" s="357" t="s">
        <v>217</v>
      </c>
      <c r="L2252" s="361" t="s">
        <v>403</v>
      </c>
      <c r="M2252" s="357" t="s">
        <v>843</v>
      </c>
      <c r="N2252" s="357" t="s">
        <v>10356</v>
      </c>
    </row>
    <row r="2253" spans="1:14">
      <c r="A2253" s="372">
        <v>12251</v>
      </c>
      <c r="B2253" s="336" t="s">
        <v>10361</v>
      </c>
      <c r="C2253" s="336" t="s">
        <v>10362</v>
      </c>
      <c r="D2253" s="331" t="s">
        <v>831</v>
      </c>
      <c r="E2253" s="331" t="s">
        <v>10363</v>
      </c>
      <c r="F2253" s="331" t="s">
        <v>10364</v>
      </c>
      <c r="G2253" s="331" t="s">
        <v>141</v>
      </c>
      <c r="H2253" s="331" t="s">
        <v>608</v>
      </c>
      <c r="I2253" s="359" t="s">
        <v>10365</v>
      </c>
      <c r="J2253" s="362" t="s">
        <v>207</v>
      </c>
      <c r="K2253" s="357" t="s">
        <v>217</v>
      </c>
      <c r="L2253" s="361" t="s">
        <v>403</v>
      </c>
      <c r="M2253" s="357" t="s">
        <v>609</v>
      </c>
      <c r="N2253" s="357" t="s">
        <v>10366</v>
      </c>
    </row>
    <row r="2254" spans="1:14">
      <c r="A2254" s="372">
        <v>12252</v>
      </c>
      <c r="B2254" s="336" t="s">
        <v>10367</v>
      </c>
      <c r="C2254" s="336" t="s">
        <v>10368</v>
      </c>
      <c r="D2254" s="331" t="s">
        <v>346</v>
      </c>
      <c r="E2254" s="331" t="s">
        <v>10369</v>
      </c>
      <c r="F2254" s="331" t="s">
        <v>10370</v>
      </c>
      <c r="G2254" s="331" t="s">
        <v>137</v>
      </c>
      <c r="H2254" s="331" t="s">
        <v>1058</v>
      </c>
      <c r="I2254" s="359" t="s">
        <v>10371</v>
      </c>
      <c r="J2254" s="362" t="s">
        <v>207</v>
      </c>
      <c r="K2254" s="357" t="s">
        <v>217</v>
      </c>
      <c r="L2254" s="361" t="s">
        <v>403</v>
      </c>
      <c r="M2254" s="357" t="s">
        <v>405</v>
      </c>
      <c r="N2254" s="357" t="s">
        <v>10372</v>
      </c>
    </row>
    <row r="2255" spans="1:14">
      <c r="A2255" s="372">
        <v>12253</v>
      </c>
      <c r="B2255" s="336" t="s">
        <v>10373</v>
      </c>
      <c r="C2255" s="336" t="s">
        <v>10374</v>
      </c>
      <c r="D2255" s="331" t="s">
        <v>433</v>
      </c>
      <c r="E2255" s="331" t="s">
        <v>10375</v>
      </c>
      <c r="F2255" s="331" t="s">
        <v>10376</v>
      </c>
      <c r="G2255" s="331" t="s">
        <v>48</v>
      </c>
      <c r="H2255" s="331" t="s">
        <v>10377</v>
      </c>
      <c r="I2255" s="359" t="s">
        <v>10378</v>
      </c>
      <c r="J2255" s="362">
        <v>20</v>
      </c>
      <c r="K2255" s="357" t="s">
        <v>217</v>
      </c>
      <c r="L2255" s="361" t="s">
        <v>403</v>
      </c>
      <c r="M2255" s="357" t="s">
        <v>811</v>
      </c>
      <c r="N2255" s="357" t="s">
        <v>10379</v>
      </c>
    </row>
    <row r="2256" spans="1:14">
      <c r="A2256" s="372">
        <v>12254</v>
      </c>
      <c r="B2256" s="336" t="s">
        <v>10373</v>
      </c>
      <c r="C2256" s="336" t="s">
        <v>10374</v>
      </c>
      <c r="D2256" s="331" t="s">
        <v>433</v>
      </c>
      <c r="E2256" s="331" t="s">
        <v>10375</v>
      </c>
      <c r="F2256" s="331" t="s">
        <v>10376</v>
      </c>
      <c r="G2256" s="331" t="s">
        <v>28</v>
      </c>
      <c r="H2256" s="331" t="s">
        <v>10380</v>
      </c>
      <c r="I2256" s="359" t="s">
        <v>10381</v>
      </c>
      <c r="J2256" s="362">
        <v>80</v>
      </c>
      <c r="K2256" s="357" t="s">
        <v>217</v>
      </c>
      <c r="L2256" s="361" t="s">
        <v>403</v>
      </c>
      <c r="M2256" s="357" t="s">
        <v>811</v>
      </c>
      <c r="N2256" s="357" t="s">
        <v>10382</v>
      </c>
    </row>
    <row r="2257" spans="1:14">
      <c r="A2257" s="372">
        <v>12255</v>
      </c>
      <c r="B2257" s="336" t="s">
        <v>10383</v>
      </c>
      <c r="C2257" s="336" t="s">
        <v>10384</v>
      </c>
      <c r="D2257" s="331" t="s">
        <v>435</v>
      </c>
      <c r="E2257" s="331" t="s">
        <v>10385</v>
      </c>
      <c r="F2257" s="331" t="s">
        <v>10386</v>
      </c>
      <c r="G2257" s="331" t="s">
        <v>141</v>
      </c>
      <c r="H2257" s="331" t="s">
        <v>10387</v>
      </c>
      <c r="I2257" s="359" t="s">
        <v>10388</v>
      </c>
      <c r="J2257" s="362" t="s">
        <v>207</v>
      </c>
      <c r="K2257" s="357" t="s">
        <v>217</v>
      </c>
      <c r="L2257" s="361" t="s">
        <v>403</v>
      </c>
      <c r="M2257" s="357" t="s">
        <v>435</v>
      </c>
      <c r="N2257" s="357" t="s">
        <v>10389</v>
      </c>
    </row>
    <row r="2258" spans="1:14">
      <c r="A2258" s="372">
        <v>12256</v>
      </c>
      <c r="B2258" s="336" t="s">
        <v>10390</v>
      </c>
      <c r="C2258" s="336" t="s">
        <v>10391</v>
      </c>
      <c r="D2258" s="331" t="s">
        <v>431</v>
      </c>
      <c r="E2258" s="331" t="s">
        <v>10392</v>
      </c>
      <c r="F2258" s="331" t="s">
        <v>10393</v>
      </c>
      <c r="G2258" s="331" t="s">
        <v>28</v>
      </c>
      <c r="H2258" s="331" t="s">
        <v>10394</v>
      </c>
      <c r="I2258" s="359" t="s">
        <v>10394</v>
      </c>
      <c r="J2258" s="362">
        <v>60</v>
      </c>
      <c r="K2258" s="357" t="s">
        <v>217</v>
      </c>
      <c r="L2258" s="361" t="s">
        <v>403</v>
      </c>
      <c r="M2258" s="357" t="s">
        <v>843</v>
      </c>
      <c r="N2258" s="357" t="s">
        <v>10395</v>
      </c>
    </row>
    <row r="2259" spans="1:14">
      <c r="A2259" s="372">
        <v>12257</v>
      </c>
      <c r="B2259" s="336" t="s">
        <v>10390</v>
      </c>
      <c r="C2259" s="336" t="s">
        <v>10391</v>
      </c>
      <c r="D2259" s="331" t="s">
        <v>431</v>
      </c>
      <c r="E2259" s="331" t="s">
        <v>10392</v>
      </c>
      <c r="F2259" s="331" t="s">
        <v>10396</v>
      </c>
      <c r="G2259" s="331" t="s">
        <v>18</v>
      </c>
      <c r="H2259" s="331" t="s">
        <v>813</v>
      </c>
      <c r="I2259" s="359" t="s">
        <v>10397</v>
      </c>
      <c r="J2259" s="362" t="s">
        <v>207</v>
      </c>
      <c r="K2259" s="357" t="s">
        <v>217</v>
      </c>
      <c r="L2259" s="361" t="s">
        <v>310</v>
      </c>
      <c r="M2259" s="357" t="s">
        <v>815</v>
      </c>
      <c r="N2259" s="357" t="s">
        <v>814</v>
      </c>
    </row>
    <row r="2260" spans="1:14">
      <c r="A2260" s="372">
        <v>12258</v>
      </c>
      <c r="B2260" s="336" t="s">
        <v>10390</v>
      </c>
      <c r="C2260" s="336" t="s">
        <v>10391</v>
      </c>
      <c r="D2260" s="331" t="s">
        <v>431</v>
      </c>
      <c r="E2260" s="331" t="s">
        <v>10392</v>
      </c>
      <c r="F2260" s="331" t="s">
        <v>10396</v>
      </c>
      <c r="G2260" s="331" t="s">
        <v>19</v>
      </c>
      <c r="H2260" s="331" t="s">
        <v>813</v>
      </c>
      <c r="I2260" s="359" t="s">
        <v>10397</v>
      </c>
      <c r="J2260" s="362" t="s">
        <v>207</v>
      </c>
      <c r="K2260" s="357" t="s">
        <v>217</v>
      </c>
      <c r="L2260" s="361" t="s">
        <v>310</v>
      </c>
      <c r="M2260" s="357" t="s">
        <v>815</v>
      </c>
      <c r="N2260" s="357" t="s">
        <v>814</v>
      </c>
    </row>
    <row r="2261" spans="1:14">
      <c r="A2261" s="372">
        <v>12259</v>
      </c>
      <c r="B2261" s="336" t="s">
        <v>10390</v>
      </c>
      <c r="C2261" s="336" t="s">
        <v>10391</v>
      </c>
      <c r="D2261" s="331" t="s">
        <v>431</v>
      </c>
      <c r="E2261" s="331" t="s">
        <v>10392</v>
      </c>
      <c r="F2261" s="331" t="s">
        <v>10396</v>
      </c>
      <c r="G2261" s="331" t="s">
        <v>48</v>
      </c>
      <c r="H2261" s="331" t="s">
        <v>813</v>
      </c>
      <c r="I2261" s="359" t="s">
        <v>10397</v>
      </c>
      <c r="J2261" s="362">
        <v>18</v>
      </c>
      <c r="K2261" s="357" t="s">
        <v>217</v>
      </c>
      <c r="L2261" s="361" t="s">
        <v>310</v>
      </c>
      <c r="M2261" s="357" t="s">
        <v>815</v>
      </c>
      <c r="N2261" s="357" t="s">
        <v>814</v>
      </c>
    </row>
    <row r="2262" spans="1:14">
      <c r="A2262" s="372">
        <v>12260</v>
      </c>
      <c r="B2262" s="336" t="s">
        <v>10390</v>
      </c>
      <c r="C2262" s="336" t="s">
        <v>10391</v>
      </c>
      <c r="D2262" s="331" t="s">
        <v>431</v>
      </c>
      <c r="E2262" s="331" t="s">
        <v>10392</v>
      </c>
      <c r="F2262" s="331" t="s">
        <v>10396</v>
      </c>
      <c r="G2262" s="331" t="s">
        <v>24</v>
      </c>
      <c r="H2262" s="331" t="s">
        <v>813</v>
      </c>
      <c r="I2262" s="359" t="s">
        <v>10398</v>
      </c>
      <c r="J2262" s="362" t="s">
        <v>207</v>
      </c>
      <c r="K2262" s="357" t="s">
        <v>217</v>
      </c>
      <c r="L2262" s="361" t="s">
        <v>310</v>
      </c>
      <c r="M2262" s="357" t="s">
        <v>815</v>
      </c>
      <c r="N2262" s="357" t="s">
        <v>814</v>
      </c>
    </row>
    <row r="2263" spans="1:14">
      <c r="A2263" s="372">
        <v>12261</v>
      </c>
      <c r="B2263" s="336" t="s">
        <v>10390</v>
      </c>
      <c r="C2263" s="336" t="s">
        <v>10391</v>
      </c>
      <c r="D2263" s="331" t="s">
        <v>431</v>
      </c>
      <c r="E2263" s="331" t="s">
        <v>10392</v>
      </c>
      <c r="F2263" s="331" t="s">
        <v>10396</v>
      </c>
      <c r="G2263" s="331" t="s">
        <v>28</v>
      </c>
      <c r="H2263" s="331" t="s">
        <v>813</v>
      </c>
      <c r="I2263" s="359" t="s">
        <v>10397</v>
      </c>
      <c r="J2263" s="362">
        <v>50</v>
      </c>
      <c r="K2263" s="357" t="s">
        <v>217</v>
      </c>
      <c r="L2263" s="361" t="s">
        <v>310</v>
      </c>
      <c r="M2263" s="357" t="s">
        <v>815</v>
      </c>
      <c r="N2263" s="357" t="s">
        <v>814</v>
      </c>
    </row>
    <row r="2264" spans="1:14">
      <c r="A2264" s="372">
        <v>12262</v>
      </c>
      <c r="B2264" s="336" t="s">
        <v>10399</v>
      </c>
      <c r="C2264" s="336" t="s">
        <v>10400</v>
      </c>
      <c r="D2264" s="331" t="s">
        <v>884</v>
      </c>
      <c r="E2264" s="331" t="s">
        <v>10401</v>
      </c>
      <c r="F2264" s="331" t="s">
        <v>10402</v>
      </c>
      <c r="G2264" s="331" t="s">
        <v>18</v>
      </c>
      <c r="H2264" s="331" t="s">
        <v>1231</v>
      </c>
      <c r="I2264" s="359" t="s">
        <v>10403</v>
      </c>
      <c r="J2264" s="362" t="s">
        <v>207</v>
      </c>
      <c r="K2264" s="357" t="s">
        <v>217</v>
      </c>
      <c r="L2264" s="361" t="s">
        <v>310</v>
      </c>
      <c r="M2264" s="357" t="s">
        <v>884</v>
      </c>
      <c r="N2264" s="357" t="s">
        <v>883</v>
      </c>
    </row>
    <row r="2265" spans="1:14">
      <c r="A2265" s="372">
        <v>12263</v>
      </c>
      <c r="B2265" s="336" t="s">
        <v>10399</v>
      </c>
      <c r="C2265" s="336" t="s">
        <v>10400</v>
      </c>
      <c r="D2265" s="331" t="s">
        <v>884</v>
      </c>
      <c r="E2265" s="331" t="s">
        <v>10401</v>
      </c>
      <c r="F2265" s="331" t="s">
        <v>10402</v>
      </c>
      <c r="G2265" s="331" t="s">
        <v>19</v>
      </c>
      <c r="H2265" s="331" t="s">
        <v>1405</v>
      </c>
      <c r="I2265" s="359" t="s">
        <v>10404</v>
      </c>
      <c r="J2265" s="362" t="s">
        <v>207</v>
      </c>
      <c r="K2265" s="357" t="s">
        <v>217</v>
      </c>
      <c r="L2265" s="361" t="s">
        <v>310</v>
      </c>
      <c r="M2265" s="357" t="s">
        <v>884</v>
      </c>
      <c r="N2265" s="357" t="s">
        <v>883</v>
      </c>
    </row>
    <row r="2266" spans="1:14">
      <c r="A2266" s="372">
        <v>12264</v>
      </c>
      <c r="B2266" s="336" t="s">
        <v>10399</v>
      </c>
      <c r="C2266" s="336" t="s">
        <v>10400</v>
      </c>
      <c r="D2266" s="331" t="s">
        <v>884</v>
      </c>
      <c r="E2266" s="331" t="s">
        <v>10401</v>
      </c>
      <c r="F2266" s="331" t="s">
        <v>10402</v>
      </c>
      <c r="G2266" s="331" t="s">
        <v>137</v>
      </c>
      <c r="H2266" s="331" t="s">
        <v>882</v>
      </c>
      <c r="I2266" s="359" t="s">
        <v>10405</v>
      </c>
      <c r="J2266" s="362" t="s">
        <v>207</v>
      </c>
      <c r="K2266" s="357" t="s">
        <v>217</v>
      </c>
      <c r="L2266" s="361" t="s">
        <v>310</v>
      </c>
      <c r="M2266" s="357" t="s">
        <v>884</v>
      </c>
      <c r="N2266" s="357" t="s">
        <v>883</v>
      </c>
    </row>
    <row r="2267" spans="1:14">
      <c r="A2267" s="372">
        <v>12265</v>
      </c>
      <c r="B2267" s="336" t="s">
        <v>10399</v>
      </c>
      <c r="C2267" s="336" t="s">
        <v>10400</v>
      </c>
      <c r="D2267" s="331" t="s">
        <v>884</v>
      </c>
      <c r="E2267" s="331" t="s">
        <v>10401</v>
      </c>
      <c r="F2267" s="331" t="s">
        <v>10402</v>
      </c>
      <c r="G2267" s="331" t="s">
        <v>48</v>
      </c>
      <c r="H2267" s="331" t="s">
        <v>10406</v>
      </c>
      <c r="I2267" s="359" t="s">
        <v>10407</v>
      </c>
      <c r="J2267" s="362">
        <v>23</v>
      </c>
      <c r="K2267" s="357" t="s">
        <v>217</v>
      </c>
      <c r="L2267" s="361" t="s">
        <v>310</v>
      </c>
      <c r="M2267" s="357" t="s">
        <v>884</v>
      </c>
      <c r="N2267" s="357" t="s">
        <v>883</v>
      </c>
    </row>
    <row r="2268" spans="1:14">
      <c r="A2268" s="372">
        <v>12266</v>
      </c>
      <c r="B2268" s="336" t="s">
        <v>10399</v>
      </c>
      <c r="C2268" s="336" t="s">
        <v>10400</v>
      </c>
      <c r="D2268" s="331" t="s">
        <v>884</v>
      </c>
      <c r="E2268" s="331" t="s">
        <v>10401</v>
      </c>
      <c r="F2268" s="331" t="s">
        <v>10402</v>
      </c>
      <c r="G2268" s="331" t="s">
        <v>24</v>
      </c>
      <c r="H2268" s="331" t="s">
        <v>2006</v>
      </c>
      <c r="I2268" s="359" t="s">
        <v>10408</v>
      </c>
      <c r="J2268" s="362" t="s">
        <v>207</v>
      </c>
      <c r="K2268" s="357" t="s">
        <v>217</v>
      </c>
      <c r="L2268" s="361" t="s">
        <v>310</v>
      </c>
      <c r="M2268" s="357" t="s">
        <v>884</v>
      </c>
      <c r="N2268" s="357" t="s">
        <v>883</v>
      </c>
    </row>
    <row r="2269" spans="1:14">
      <c r="A2269" s="372">
        <v>12267</v>
      </c>
      <c r="B2269" s="336" t="s">
        <v>10399</v>
      </c>
      <c r="C2269" s="336" t="s">
        <v>10400</v>
      </c>
      <c r="D2269" s="331" t="s">
        <v>884</v>
      </c>
      <c r="E2269" s="331" t="s">
        <v>10401</v>
      </c>
      <c r="F2269" s="331" t="s">
        <v>10402</v>
      </c>
      <c r="G2269" s="331" t="s">
        <v>28</v>
      </c>
      <c r="H2269" s="331" t="s">
        <v>10409</v>
      </c>
      <c r="I2269" s="359" t="s">
        <v>10407</v>
      </c>
      <c r="J2269" s="362">
        <v>60</v>
      </c>
      <c r="K2269" s="357" t="s">
        <v>217</v>
      </c>
      <c r="L2269" s="361" t="s">
        <v>310</v>
      </c>
      <c r="M2269" s="357" t="s">
        <v>884</v>
      </c>
      <c r="N2269" s="357" t="s">
        <v>883</v>
      </c>
    </row>
    <row r="2270" spans="1:14">
      <c r="A2270" s="372">
        <v>12268</v>
      </c>
      <c r="B2270" s="336" t="s">
        <v>10390</v>
      </c>
      <c r="C2270" s="336" t="s">
        <v>10391</v>
      </c>
      <c r="D2270" s="331" t="s">
        <v>431</v>
      </c>
      <c r="E2270" s="331" t="s">
        <v>10392</v>
      </c>
      <c r="F2270" s="331" t="s">
        <v>10410</v>
      </c>
      <c r="G2270" s="331" t="s">
        <v>33</v>
      </c>
      <c r="H2270" s="331" t="s">
        <v>317</v>
      </c>
      <c r="I2270" s="359" t="s">
        <v>10411</v>
      </c>
      <c r="J2270" s="362">
        <v>9</v>
      </c>
      <c r="K2270" s="357" t="s">
        <v>217</v>
      </c>
      <c r="L2270" s="361" t="s">
        <v>310</v>
      </c>
      <c r="M2270" s="357" t="s">
        <v>10412</v>
      </c>
      <c r="N2270" s="357" t="s">
        <v>10413</v>
      </c>
    </row>
    <row r="2271" spans="1:14">
      <c r="A2271" s="372">
        <v>12269</v>
      </c>
      <c r="B2271" s="336" t="s">
        <v>3896</v>
      </c>
      <c r="C2271" s="336" t="s">
        <v>3897</v>
      </c>
      <c r="D2271" s="331" t="s">
        <v>612</v>
      </c>
      <c r="E2271" s="331" t="s">
        <v>611</v>
      </c>
      <c r="F2271" s="331" t="s">
        <v>10414</v>
      </c>
      <c r="G2271" s="331" t="s">
        <v>18</v>
      </c>
      <c r="H2271" s="331" t="s">
        <v>1232</v>
      </c>
      <c r="I2271" s="359" t="s">
        <v>10415</v>
      </c>
      <c r="J2271" s="362" t="s">
        <v>207</v>
      </c>
      <c r="K2271" s="357" t="s">
        <v>217</v>
      </c>
      <c r="L2271" s="361" t="s">
        <v>310</v>
      </c>
      <c r="M2271" s="357" t="s">
        <v>612</v>
      </c>
      <c r="N2271" s="357" t="s">
        <v>611</v>
      </c>
    </row>
    <row r="2272" spans="1:14">
      <c r="A2272" s="372">
        <v>12270</v>
      </c>
      <c r="B2272" s="336" t="s">
        <v>3896</v>
      </c>
      <c r="C2272" s="336" t="s">
        <v>3897</v>
      </c>
      <c r="D2272" s="331" t="s">
        <v>612</v>
      </c>
      <c r="E2272" s="331" t="s">
        <v>611</v>
      </c>
      <c r="F2272" s="331" t="s">
        <v>10414</v>
      </c>
      <c r="G2272" s="331" t="s">
        <v>137</v>
      </c>
      <c r="H2272" s="331" t="s">
        <v>610</v>
      </c>
      <c r="I2272" s="359" t="s">
        <v>10416</v>
      </c>
      <c r="J2272" s="362" t="s">
        <v>207</v>
      </c>
      <c r="K2272" s="357" t="s">
        <v>217</v>
      </c>
      <c r="L2272" s="361" t="s">
        <v>310</v>
      </c>
      <c r="M2272" s="357" t="s">
        <v>612</v>
      </c>
      <c r="N2272" s="357" t="s">
        <v>611</v>
      </c>
    </row>
    <row r="2273" spans="1:14">
      <c r="A2273" s="372">
        <v>12271</v>
      </c>
      <c r="B2273" s="336" t="s">
        <v>3896</v>
      </c>
      <c r="C2273" s="336" t="s">
        <v>3897</v>
      </c>
      <c r="D2273" s="331" t="s">
        <v>612</v>
      </c>
      <c r="E2273" s="331" t="s">
        <v>611</v>
      </c>
      <c r="F2273" s="331" t="s">
        <v>10414</v>
      </c>
      <c r="G2273" s="331" t="s">
        <v>48</v>
      </c>
      <c r="H2273" s="331" t="s">
        <v>10417</v>
      </c>
      <c r="I2273" s="359" t="s">
        <v>10418</v>
      </c>
      <c r="J2273" s="362">
        <v>19</v>
      </c>
      <c r="K2273" s="357" t="s">
        <v>217</v>
      </c>
      <c r="L2273" s="361" t="s">
        <v>310</v>
      </c>
      <c r="M2273" s="357" t="s">
        <v>612</v>
      </c>
      <c r="N2273" s="357" t="s">
        <v>611</v>
      </c>
    </row>
    <row r="2274" spans="1:14">
      <c r="A2274" s="372">
        <v>12272</v>
      </c>
      <c r="B2274" s="336" t="s">
        <v>3896</v>
      </c>
      <c r="C2274" s="336" t="s">
        <v>3897</v>
      </c>
      <c r="D2274" s="331" t="s">
        <v>612</v>
      </c>
      <c r="E2274" s="331" t="s">
        <v>611</v>
      </c>
      <c r="F2274" s="331" t="s">
        <v>10414</v>
      </c>
      <c r="G2274" s="331" t="s">
        <v>24</v>
      </c>
      <c r="H2274" s="331" t="s">
        <v>2007</v>
      </c>
      <c r="I2274" s="359" t="s">
        <v>10419</v>
      </c>
      <c r="J2274" s="362" t="s">
        <v>207</v>
      </c>
      <c r="K2274" s="357" t="s">
        <v>217</v>
      </c>
      <c r="L2274" s="361" t="s">
        <v>310</v>
      </c>
      <c r="M2274" s="357" t="s">
        <v>612</v>
      </c>
      <c r="N2274" s="357" t="s">
        <v>611</v>
      </c>
    </row>
    <row r="2275" spans="1:14">
      <c r="A2275" s="372">
        <v>12273</v>
      </c>
      <c r="B2275" s="336" t="s">
        <v>3896</v>
      </c>
      <c r="C2275" s="336" t="s">
        <v>3897</v>
      </c>
      <c r="D2275" s="331" t="s">
        <v>612</v>
      </c>
      <c r="E2275" s="331" t="s">
        <v>611</v>
      </c>
      <c r="F2275" s="331" t="s">
        <v>10414</v>
      </c>
      <c r="G2275" s="331" t="s">
        <v>28</v>
      </c>
      <c r="H2275" s="331" t="s">
        <v>10420</v>
      </c>
      <c r="I2275" s="359" t="s">
        <v>10421</v>
      </c>
      <c r="J2275" s="362">
        <v>50</v>
      </c>
      <c r="K2275" s="357" t="s">
        <v>217</v>
      </c>
      <c r="L2275" s="361" t="s">
        <v>310</v>
      </c>
      <c r="M2275" s="357" t="s">
        <v>612</v>
      </c>
      <c r="N2275" s="357" t="s">
        <v>611</v>
      </c>
    </row>
    <row r="2276" spans="1:14">
      <c r="A2276" s="372">
        <v>12274</v>
      </c>
      <c r="B2276" s="336" t="s">
        <v>10422</v>
      </c>
      <c r="C2276" s="336" t="s">
        <v>10423</v>
      </c>
      <c r="D2276" s="331" t="s">
        <v>438</v>
      </c>
      <c r="E2276" s="331" t="s">
        <v>10424</v>
      </c>
      <c r="F2276" s="331" t="s">
        <v>10425</v>
      </c>
      <c r="G2276" s="331" t="s">
        <v>18</v>
      </c>
      <c r="H2276" s="331" t="s">
        <v>1233</v>
      </c>
      <c r="I2276" s="359" t="s">
        <v>10426</v>
      </c>
      <c r="J2276" s="362" t="s">
        <v>207</v>
      </c>
      <c r="K2276" s="357" t="s">
        <v>217</v>
      </c>
      <c r="L2276" s="361" t="s">
        <v>310</v>
      </c>
      <c r="M2276" s="357" t="s">
        <v>438</v>
      </c>
      <c r="N2276" s="357" t="s">
        <v>614</v>
      </c>
    </row>
    <row r="2277" spans="1:14">
      <c r="A2277" s="372">
        <v>12275</v>
      </c>
      <c r="B2277" s="336" t="s">
        <v>10422</v>
      </c>
      <c r="C2277" s="336" t="s">
        <v>10423</v>
      </c>
      <c r="D2277" s="331" t="s">
        <v>438</v>
      </c>
      <c r="E2277" s="331" t="s">
        <v>10424</v>
      </c>
      <c r="F2277" s="331" t="s">
        <v>10425</v>
      </c>
      <c r="G2277" s="331" t="s">
        <v>19</v>
      </c>
      <c r="H2277" s="331" t="s">
        <v>1406</v>
      </c>
      <c r="I2277" s="359" t="s">
        <v>10427</v>
      </c>
      <c r="J2277" s="362" t="s">
        <v>207</v>
      </c>
      <c r="K2277" s="357" t="s">
        <v>217</v>
      </c>
      <c r="L2277" s="361" t="s">
        <v>310</v>
      </c>
      <c r="M2277" s="357" t="s">
        <v>438</v>
      </c>
      <c r="N2277" s="357" t="s">
        <v>614</v>
      </c>
    </row>
    <row r="2278" spans="1:14">
      <c r="A2278" s="372">
        <v>12276</v>
      </c>
      <c r="B2278" s="336" t="s">
        <v>10422</v>
      </c>
      <c r="C2278" s="336" t="s">
        <v>10423</v>
      </c>
      <c r="D2278" s="331" t="s">
        <v>438</v>
      </c>
      <c r="E2278" s="331" t="s">
        <v>10424</v>
      </c>
      <c r="F2278" s="331" t="s">
        <v>10425</v>
      </c>
      <c r="G2278" s="331" t="s">
        <v>137</v>
      </c>
      <c r="H2278" s="331" t="s">
        <v>613</v>
      </c>
      <c r="I2278" s="359" t="s">
        <v>10428</v>
      </c>
      <c r="J2278" s="362" t="s">
        <v>207</v>
      </c>
      <c r="K2278" s="357" t="s">
        <v>217</v>
      </c>
      <c r="L2278" s="361" t="s">
        <v>310</v>
      </c>
      <c r="M2278" s="357" t="s">
        <v>438</v>
      </c>
      <c r="N2278" s="357" t="s">
        <v>614</v>
      </c>
    </row>
    <row r="2279" spans="1:14">
      <c r="A2279" s="372">
        <v>12277</v>
      </c>
      <c r="B2279" s="336" t="s">
        <v>10422</v>
      </c>
      <c r="C2279" s="336" t="s">
        <v>10423</v>
      </c>
      <c r="D2279" s="331" t="s">
        <v>438</v>
      </c>
      <c r="E2279" s="331" t="s">
        <v>10424</v>
      </c>
      <c r="F2279" s="331" t="s">
        <v>10425</v>
      </c>
      <c r="G2279" s="331" t="s">
        <v>48</v>
      </c>
      <c r="H2279" s="331" t="s">
        <v>10429</v>
      </c>
      <c r="I2279" s="359" t="s">
        <v>10430</v>
      </c>
      <c r="J2279" s="362">
        <v>4</v>
      </c>
      <c r="K2279" s="357" t="s">
        <v>217</v>
      </c>
      <c r="L2279" s="361" t="s">
        <v>310</v>
      </c>
      <c r="M2279" s="357" t="s">
        <v>438</v>
      </c>
      <c r="N2279" s="357" t="s">
        <v>614</v>
      </c>
    </row>
    <row r="2280" spans="1:14">
      <c r="A2280" s="372">
        <v>12278</v>
      </c>
      <c r="B2280" s="336" t="s">
        <v>10422</v>
      </c>
      <c r="C2280" s="336" t="s">
        <v>10423</v>
      </c>
      <c r="D2280" s="331" t="s">
        <v>438</v>
      </c>
      <c r="E2280" s="331" t="s">
        <v>10424</v>
      </c>
      <c r="F2280" s="331" t="s">
        <v>10425</v>
      </c>
      <c r="G2280" s="331" t="s">
        <v>24</v>
      </c>
      <c r="H2280" s="331" t="s">
        <v>2008</v>
      </c>
      <c r="I2280" s="359" t="s">
        <v>10431</v>
      </c>
      <c r="J2280" s="362" t="s">
        <v>207</v>
      </c>
      <c r="K2280" s="357" t="s">
        <v>217</v>
      </c>
      <c r="L2280" s="361" t="s">
        <v>310</v>
      </c>
      <c r="M2280" s="357" t="s">
        <v>438</v>
      </c>
      <c r="N2280" s="357" t="s">
        <v>614</v>
      </c>
    </row>
    <row r="2281" spans="1:14">
      <c r="A2281" s="372">
        <v>12279</v>
      </c>
      <c r="B2281" s="336" t="s">
        <v>10422</v>
      </c>
      <c r="C2281" s="336" t="s">
        <v>10423</v>
      </c>
      <c r="D2281" s="331" t="s">
        <v>438</v>
      </c>
      <c r="E2281" s="331" t="s">
        <v>10424</v>
      </c>
      <c r="F2281" s="331" t="s">
        <v>10425</v>
      </c>
      <c r="G2281" s="331" t="s">
        <v>28</v>
      </c>
      <c r="H2281" s="331" t="s">
        <v>10429</v>
      </c>
      <c r="I2281" s="359" t="s">
        <v>10430</v>
      </c>
      <c r="J2281" s="362">
        <v>50</v>
      </c>
      <c r="K2281" s="357" t="s">
        <v>217</v>
      </c>
      <c r="L2281" s="361" t="s">
        <v>310</v>
      </c>
      <c r="M2281" s="357" t="s">
        <v>438</v>
      </c>
      <c r="N2281" s="357" t="s">
        <v>614</v>
      </c>
    </row>
    <row r="2282" spans="1:14">
      <c r="A2282" s="372">
        <v>12280</v>
      </c>
      <c r="B2282" s="336" t="s">
        <v>10422</v>
      </c>
      <c r="C2282" s="336" t="s">
        <v>10423</v>
      </c>
      <c r="D2282" s="331" t="s">
        <v>438</v>
      </c>
      <c r="E2282" s="331" t="s">
        <v>10424</v>
      </c>
      <c r="F2282" s="331" t="s">
        <v>10432</v>
      </c>
      <c r="G2282" s="331" t="s">
        <v>137</v>
      </c>
      <c r="H2282" s="331" t="s">
        <v>816</v>
      </c>
      <c r="I2282" s="359" t="s">
        <v>10433</v>
      </c>
      <c r="J2282" s="362" t="s">
        <v>207</v>
      </c>
      <c r="K2282" s="357" t="s">
        <v>217</v>
      </c>
      <c r="L2282" s="361" t="s">
        <v>310</v>
      </c>
      <c r="M2282" s="357" t="s">
        <v>818</v>
      </c>
      <c r="N2282" s="357" t="s">
        <v>817</v>
      </c>
    </row>
    <row r="2283" spans="1:14">
      <c r="A2283" s="372">
        <v>12281</v>
      </c>
      <c r="B2283" s="336" t="s">
        <v>10434</v>
      </c>
      <c r="C2283" s="336" t="s">
        <v>10435</v>
      </c>
      <c r="D2283" s="331" t="s">
        <v>621</v>
      </c>
      <c r="E2283" s="331" t="s">
        <v>10436</v>
      </c>
      <c r="F2283" s="331" t="s">
        <v>10437</v>
      </c>
      <c r="G2283" s="331" t="s">
        <v>24</v>
      </c>
      <c r="H2283" s="331" t="s">
        <v>2009</v>
      </c>
      <c r="I2283" s="359" t="s">
        <v>10438</v>
      </c>
      <c r="J2283" s="362" t="s">
        <v>207</v>
      </c>
      <c r="K2283" s="357" t="s">
        <v>217</v>
      </c>
      <c r="L2283" s="361" t="s">
        <v>310</v>
      </c>
      <c r="M2283" s="357" t="s">
        <v>621</v>
      </c>
      <c r="N2283" s="357" t="s">
        <v>10436</v>
      </c>
    </row>
    <row r="2284" spans="1:14">
      <c r="A2284" s="372">
        <v>12282</v>
      </c>
      <c r="B2284" s="336" t="s">
        <v>10390</v>
      </c>
      <c r="C2284" s="336" t="s">
        <v>10391</v>
      </c>
      <c r="D2284" s="331" t="s">
        <v>431</v>
      </c>
      <c r="E2284" s="331" t="s">
        <v>10392</v>
      </c>
      <c r="F2284" s="331" t="s">
        <v>10439</v>
      </c>
      <c r="G2284" s="331" t="s">
        <v>33</v>
      </c>
      <c r="H2284" s="331" t="s">
        <v>318</v>
      </c>
      <c r="I2284" s="359" t="s">
        <v>10440</v>
      </c>
      <c r="J2284" s="362">
        <v>18</v>
      </c>
      <c r="K2284" s="357" t="s">
        <v>217</v>
      </c>
      <c r="L2284" s="361" t="s">
        <v>310</v>
      </c>
      <c r="M2284" s="357" t="s">
        <v>436</v>
      </c>
      <c r="N2284" s="357" t="s">
        <v>319</v>
      </c>
    </row>
    <row r="2285" spans="1:14">
      <c r="A2285" s="372">
        <v>12283</v>
      </c>
      <c r="B2285" s="336" t="s">
        <v>10441</v>
      </c>
      <c r="C2285" s="336" t="s">
        <v>10442</v>
      </c>
      <c r="D2285" s="331" t="s">
        <v>439</v>
      </c>
      <c r="E2285" s="331" t="s">
        <v>10443</v>
      </c>
      <c r="F2285" s="331" t="s">
        <v>10444</v>
      </c>
      <c r="G2285" s="331" t="s">
        <v>48</v>
      </c>
      <c r="H2285" s="331" t="s">
        <v>10445</v>
      </c>
      <c r="I2285" s="359" t="s">
        <v>10446</v>
      </c>
      <c r="J2285" s="362">
        <v>8</v>
      </c>
      <c r="K2285" s="357" t="s">
        <v>217</v>
      </c>
      <c r="L2285" s="361" t="s">
        <v>310</v>
      </c>
      <c r="M2285" s="357" t="s">
        <v>439</v>
      </c>
      <c r="N2285" s="357" t="s">
        <v>10443</v>
      </c>
    </row>
    <row r="2286" spans="1:14">
      <c r="A2286" s="372">
        <v>12284</v>
      </c>
      <c r="B2286" s="336" t="s">
        <v>10441</v>
      </c>
      <c r="C2286" s="336" t="s">
        <v>10442</v>
      </c>
      <c r="D2286" s="331" t="s">
        <v>439</v>
      </c>
      <c r="E2286" s="331" t="s">
        <v>10443</v>
      </c>
      <c r="F2286" s="331" t="s">
        <v>10444</v>
      </c>
      <c r="G2286" s="331" t="s">
        <v>28</v>
      </c>
      <c r="H2286" s="331" t="s">
        <v>10447</v>
      </c>
      <c r="I2286" s="359" t="s">
        <v>10446</v>
      </c>
      <c r="J2286" s="362">
        <v>50</v>
      </c>
      <c r="K2286" s="357" t="s">
        <v>217</v>
      </c>
      <c r="L2286" s="361" t="s">
        <v>310</v>
      </c>
      <c r="M2286" s="357" t="s">
        <v>439</v>
      </c>
      <c r="N2286" s="357" t="s">
        <v>10443</v>
      </c>
    </row>
    <row r="2287" spans="1:14">
      <c r="A2287" s="372">
        <v>12285</v>
      </c>
      <c r="B2287" s="336" t="s">
        <v>10441</v>
      </c>
      <c r="C2287" s="336" t="s">
        <v>10442</v>
      </c>
      <c r="D2287" s="331" t="s">
        <v>439</v>
      </c>
      <c r="E2287" s="331" t="s">
        <v>10443</v>
      </c>
      <c r="F2287" s="331" t="s">
        <v>10448</v>
      </c>
      <c r="G2287" s="331" t="s">
        <v>139</v>
      </c>
      <c r="H2287" s="331" t="s">
        <v>615</v>
      </c>
      <c r="I2287" s="359" t="s">
        <v>10449</v>
      </c>
      <c r="J2287" s="362" t="s">
        <v>207</v>
      </c>
      <c r="K2287" s="357" t="s">
        <v>217</v>
      </c>
      <c r="L2287" s="361" t="s">
        <v>310</v>
      </c>
      <c r="M2287" s="357" t="s">
        <v>439</v>
      </c>
      <c r="N2287" s="357" t="s">
        <v>616</v>
      </c>
    </row>
    <row r="2288" spans="1:14">
      <c r="A2288" s="372">
        <v>12286</v>
      </c>
      <c r="B2288" s="336" t="s">
        <v>10441</v>
      </c>
      <c r="C2288" s="336" t="s">
        <v>10442</v>
      </c>
      <c r="D2288" s="331" t="s">
        <v>439</v>
      </c>
      <c r="E2288" s="331" t="s">
        <v>10443</v>
      </c>
      <c r="F2288" s="331" t="s">
        <v>10450</v>
      </c>
      <c r="G2288" s="331" t="s">
        <v>139</v>
      </c>
      <c r="H2288" s="331" t="s">
        <v>819</v>
      </c>
      <c r="I2288" s="359" t="s">
        <v>10451</v>
      </c>
      <c r="J2288" s="362" t="s">
        <v>207</v>
      </c>
      <c r="K2288" s="357" t="s">
        <v>217</v>
      </c>
      <c r="L2288" s="361" t="s">
        <v>310</v>
      </c>
      <c r="M2288" s="357" t="s">
        <v>821</v>
      </c>
      <c r="N2288" s="357" t="s">
        <v>820</v>
      </c>
    </row>
    <row r="2289" spans="1:14">
      <c r="A2289" s="372">
        <v>12287</v>
      </c>
      <c r="B2289" s="336" t="s">
        <v>10452</v>
      </c>
      <c r="C2289" s="336" t="s">
        <v>10453</v>
      </c>
      <c r="D2289" s="331" t="s">
        <v>313</v>
      </c>
      <c r="E2289" s="331" t="s">
        <v>314</v>
      </c>
      <c r="F2289" s="331" t="s">
        <v>10454</v>
      </c>
      <c r="G2289" s="331" t="s">
        <v>18</v>
      </c>
      <c r="H2289" s="331" t="s">
        <v>1234</v>
      </c>
      <c r="I2289" s="359" t="s">
        <v>10455</v>
      </c>
      <c r="J2289" s="362" t="s">
        <v>207</v>
      </c>
      <c r="K2289" s="357" t="s">
        <v>217</v>
      </c>
      <c r="L2289" s="361" t="s">
        <v>310</v>
      </c>
      <c r="M2289" s="357" t="s">
        <v>313</v>
      </c>
      <c r="N2289" s="357" t="s">
        <v>1235</v>
      </c>
    </row>
    <row r="2290" spans="1:14">
      <c r="A2290" s="372">
        <v>12288</v>
      </c>
      <c r="B2290" s="336" t="s">
        <v>10452</v>
      </c>
      <c r="C2290" s="336" t="s">
        <v>10453</v>
      </c>
      <c r="D2290" s="331" t="s">
        <v>313</v>
      </c>
      <c r="E2290" s="331" t="s">
        <v>314</v>
      </c>
      <c r="F2290" s="331" t="s">
        <v>10454</v>
      </c>
      <c r="G2290" s="331" t="s">
        <v>19</v>
      </c>
      <c r="H2290" s="331" t="s">
        <v>2175</v>
      </c>
      <c r="I2290" s="359" t="s">
        <v>10456</v>
      </c>
      <c r="J2290" s="362" t="s">
        <v>207</v>
      </c>
      <c r="K2290" s="357" t="s">
        <v>217</v>
      </c>
      <c r="L2290" s="361" t="s">
        <v>310</v>
      </c>
      <c r="M2290" s="357" t="s">
        <v>313</v>
      </c>
      <c r="N2290" s="357" t="s">
        <v>314</v>
      </c>
    </row>
    <row r="2291" spans="1:14">
      <c r="A2291" s="372">
        <v>12289</v>
      </c>
      <c r="B2291" s="336" t="s">
        <v>10452</v>
      </c>
      <c r="C2291" s="336" t="s">
        <v>10453</v>
      </c>
      <c r="D2291" s="331" t="s">
        <v>313</v>
      </c>
      <c r="E2291" s="331" t="s">
        <v>314</v>
      </c>
      <c r="F2291" s="331" t="s">
        <v>10454</v>
      </c>
      <c r="G2291" s="331" t="s">
        <v>139</v>
      </c>
      <c r="H2291" s="331" t="s">
        <v>10457</v>
      </c>
      <c r="I2291" s="359" t="s">
        <v>10458</v>
      </c>
      <c r="J2291" s="362" t="s">
        <v>207</v>
      </c>
      <c r="K2291" s="357" t="s">
        <v>217</v>
      </c>
      <c r="L2291" s="361" t="s">
        <v>310</v>
      </c>
      <c r="M2291" s="357" t="s">
        <v>313</v>
      </c>
      <c r="N2291" s="357" t="s">
        <v>314</v>
      </c>
    </row>
    <row r="2292" spans="1:14">
      <c r="A2292" s="372">
        <v>12290</v>
      </c>
      <c r="B2292" s="336" t="s">
        <v>10452</v>
      </c>
      <c r="C2292" s="336" t="s">
        <v>10453</v>
      </c>
      <c r="D2292" s="331" t="s">
        <v>313</v>
      </c>
      <c r="E2292" s="331" t="s">
        <v>314</v>
      </c>
      <c r="F2292" s="331" t="s">
        <v>10454</v>
      </c>
      <c r="G2292" s="331" t="s">
        <v>48</v>
      </c>
      <c r="H2292" s="331" t="s">
        <v>10459</v>
      </c>
      <c r="I2292" s="359" t="s">
        <v>10460</v>
      </c>
      <c r="J2292" s="362">
        <v>12</v>
      </c>
      <c r="K2292" s="357" t="s">
        <v>217</v>
      </c>
      <c r="L2292" s="361" t="s">
        <v>310</v>
      </c>
      <c r="M2292" s="357" t="s">
        <v>313</v>
      </c>
      <c r="N2292" s="357" t="s">
        <v>314</v>
      </c>
    </row>
    <row r="2293" spans="1:14">
      <c r="A2293" s="372">
        <v>12291</v>
      </c>
      <c r="B2293" s="336" t="s">
        <v>10452</v>
      </c>
      <c r="C2293" s="336" t="s">
        <v>10453</v>
      </c>
      <c r="D2293" s="331" t="s">
        <v>313</v>
      </c>
      <c r="E2293" s="331" t="s">
        <v>314</v>
      </c>
      <c r="F2293" s="331" t="s">
        <v>10454</v>
      </c>
      <c r="G2293" s="331" t="s">
        <v>24</v>
      </c>
      <c r="H2293" s="331" t="s">
        <v>2010</v>
      </c>
      <c r="I2293" s="359" t="s">
        <v>10461</v>
      </c>
      <c r="J2293" s="362" t="s">
        <v>207</v>
      </c>
      <c r="K2293" s="357" t="s">
        <v>217</v>
      </c>
      <c r="L2293" s="361" t="s">
        <v>310</v>
      </c>
      <c r="M2293" s="357" t="s">
        <v>313</v>
      </c>
      <c r="N2293" s="357" t="s">
        <v>314</v>
      </c>
    </row>
    <row r="2294" spans="1:14">
      <c r="A2294" s="372">
        <v>12292</v>
      </c>
      <c r="B2294" s="336" t="s">
        <v>10452</v>
      </c>
      <c r="C2294" s="336" t="s">
        <v>10453</v>
      </c>
      <c r="D2294" s="331" t="s">
        <v>313</v>
      </c>
      <c r="E2294" s="331" t="s">
        <v>314</v>
      </c>
      <c r="F2294" s="331" t="s">
        <v>10454</v>
      </c>
      <c r="G2294" s="331" t="s">
        <v>28</v>
      </c>
      <c r="H2294" s="331" t="s">
        <v>10462</v>
      </c>
      <c r="I2294" s="359" t="s">
        <v>10463</v>
      </c>
      <c r="J2294" s="362">
        <v>58</v>
      </c>
      <c r="K2294" s="357" t="s">
        <v>217</v>
      </c>
      <c r="L2294" s="361" t="s">
        <v>310</v>
      </c>
      <c r="M2294" s="357" t="s">
        <v>313</v>
      </c>
      <c r="N2294" s="357" t="s">
        <v>1235</v>
      </c>
    </row>
    <row r="2295" spans="1:14">
      <c r="A2295" s="372">
        <v>12293</v>
      </c>
      <c r="B2295" s="336" t="s">
        <v>10452</v>
      </c>
      <c r="C2295" s="336" t="s">
        <v>10453</v>
      </c>
      <c r="D2295" s="331" t="s">
        <v>313</v>
      </c>
      <c r="E2295" s="331" t="s">
        <v>314</v>
      </c>
      <c r="F2295" s="331" t="s">
        <v>10454</v>
      </c>
      <c r="G2295" s="331" t="s">
        <v>33</v>
      </c>
      <c r="H2295" s="331" t="s">
        <v>10464</v>
      </c>
      <c r="I2295" s="359" t="s">
        <v>10465</v>
      </c>
      <c r="J2295" s="362">
        <v>9</v>
      </c>
      <c r="K2295" s="357" t="s">
        <v>217</v>
      </c>
      <c r="L2295" s="361" t="s">
        <v>310</v>
      </c>
      <c r="M2295" s="357" t="s">
        <v>313</v>
      </c>
      <c r="N2295" s="357" t="s">
        <v>314</v>
      </c>
    </row>
    <row r="2296" spans="1:14">
      <c r="A2296" s="372">
        <v>12294</v>
      </c>
      <c r="B2296" s="336" t="s">
        <v>8249</v>
      </c>
      <c r="C2296" s="336" t="s">
        <v>8250</v>
      </c>
      <c r="D2296" s="331" t="s">
        <v>467</v>
      </c>
      <c r="E2296" s="331" t="s">
        <v>8251</v>
      </c>
      <c r="F2296" s="331" t="s">
        <v>10466</v>
      </c>
      <c r="G2296" s="331" t="s">
        <v>24</v>
      </c>
      <c r="H2296" s="331" t="s">
        <v>2011</v>
      </c>
      <c r="I2296" s="359" t="s">
        <v>10467</v>
      </c>
      <c r="J2296" s="362" t="s">
        <v>207</v>
      </c>
      <c r="K2296" s="357" t="s">
        <v>366</v>
      </c>
      <c r="L2296" s="361" t="s">
        <v>367</v>
      </c>
      <c r="M2296" s="357" t="s">
        <v>467</v>
      </c>
      <c r="N2296" s="357" t="s">
        <v>10468</v>
      </c>
    </row>
    <row r="2297" spans="1:14">
      <c r="A2297" s="372">
        <v>12295</v>
      </c>
      <c r="B2297" s="336" t="s">
        <v>8249</v>
      </c>
      <c r="C2297" s="336" t="s">
        <v>8250</v>
      </c>
      <c r="D2297" s="331" t="s">
        <v>467</v>
      </c>
      <c r="E2297" s="331" t="s">
        <v>8251</v>
      </c>
      <c r="F2297" s="331" t="s">
        <v>10469</v>
      </c>
      <c r="G2297" s="331" t="s">
        <v>137</v>
      </c>
      <c r="H2297" s="331" t="s">
        <v>862</v>
      </c>
      <c r="I2297" s="359" t="s">
        <v>10470</v>
      </c>
      <c r="J2297" s="362" t="s">
        <v>207</v>
      </c>
      <c r="K2297" s="357" t="s">
        <v>366</v>
      </c>
      <c r="L2297" s="361" t="s">
        <v>367</v>
      </c>
      <c r="M2297" s="357" t="s">
        <v>467</v>
      </c>
      <c r="N2297" s="357" t="s">
        <v>10471</v>
      </c>
    </row>
    <row r="2298" spans="1:14">
      <c r="A2298" s="372">
        <v>12296</v>
      </c>
      <c r="B2298" s="336" t="s">
        <v>8249</v>
      </c>
      <c r="C2298" s="336" t="s">
        <v>8250</v>
      </c>
      <c r="D2298" s="331" t="s">
        <v>467</v>
      </c>
      <c r="E2298" s="331" t="s">
        <v>8251</v>
      </c>
      <c r="F2298" s="331" t="s">
        <v>10469</v>
      </c>
      <c r="G2298" s="331" t="s">
        <v>48</v>
      </c>
      <c r="H2298" s="331" t="s">
        <v>10472</v>
      </c>
      <c r="I2298" s="359" t="s">
        <v>10473</v>
      </c>
      <c r="J2298" s="362">
        <v>0</v>
      </c>
      <c r="K2298" s="357" t="s">
        <v>366</v>
      </c>
      <c r="L2298" s="361" t="s">
        <v>367</v>
      </c>
      <c r="M2298" s="357" t="s">
        <v>467</v>
      </c>
      <c r="N2298" s="357" t="s">
        <v>10474</v>
      </c>
    </row>
    <row r="2299" spans="1:14">
      <c r="A2299" s="372">
        <v>12297</v>
      </c>
      <c r="B2299" s="336" t="s">
        <v>8249</v>
      </c>
      <c r="C2299" s="336" t="s">
        <v>8250</v>
      </c>
      <c r="D2299" s="331" t="s">
        <v>467</v>
      </c>
      <c r="E2299" s="331" t="s">
        <v>8251</v>
      </c>
      <c r="F2299" s="331" t="s">
        <v>10469</v>
      </c>
      <c r="G2299" s="331" t="s">
        <v>28</v>
      </c>
      <c r="H2299" s="331" t="s">
        <v>10475</v>
      </c>
      <c r="I2299" s="359" t="s">
        <v>10476</v>
      </c>
      <c r="J2299" s="362">
        <v>80</v>
      </c>
      <c r="K2299" s="357" t="s">
        <v>366</v>
      </c>
      <c r="L2299" s="361" t="s">
        <v>367</v>
      </c>
      <c r="M2299" s="357" t="s">
        <v>467</v>
      </c>
      <c r="N2299" s="357" t="s">
        <v>10474</v>
      </c>
    </row>
    <row r="2300" spans="1:14">
      <c r="A2300" s="372">
        <v>12298</v>
      </c>
      <c r="B2300" s="336" t="s">
        <v>8249</v>
      </c>
      <c r="C2300" s="336" t="s">
        <v>8250</v>
      </c>
      <c r="D2300" s="331" t="s">
        <v>467</v>
      </c>
      <c r="E2300" s="331" t="s">
        <v>8251</v>
      </c>
      <c r="F2300" s="331" t="s">
        <v>10469</v>
      </c>
      <c r="G2300" s="331" t="s">
        <v>28</v>
      </c>
      <c r="H2300" s="331" t="s">
        <v>10475</v>
      </c>
      <c r="I2300" s="359" t="s">
        <v>10476</v>
      </c>
      <c r="J2300" s="362">
        <v>80</v>
      </c>
      <c r="K2300" s="357" t="s">
        <v>366</v>
      </c>
      <c r="L2300" s="361" t="s">
        <v>367</v>
      </c>
      <c r="M2300" s="357" t="s">
        <v>467</v>
      </c>
      <c r="N2300" s="357" t="s">
        <v>10474</v>
      </c>
    </row>
    <row r="2301" spans="1:14">
      <c r="A2301" s="372">
        <v>12299</v>
      </c>
      <c r="B2301" s="336" t="s">
        <v>10477</v>
      </c>
      <c r="C2301" s="336" t="s">
        <v>10478</v>
      </c>
      <c r="D2301" s="331" t="s">
        <v>628</v>
      </c>
      <c r="E2301" s="331" t="s">
        <v>627</v>
      </c>
      <c r="F2301" s="331" t="s">
        <v>10479</v>
      </c>
      <c r="G2301" s="331" t="s">
        <v>137</v>
      </c>
      <c r="H2301" s="331" t="s">
        <v>626</v>
      </c>
      <c r="I2301" s="359" t="s">
        <v>10480</v>
      </c>
      <c r="J2301" s="362" t="s">
        <v>207</v>
      </c>
      <c r="K2301" s="357" t="s">
        <v>366</v>
      </c>
      <c r="L2301" s="361" t="s">
        <v>367</v>
      </c>
      <c r="M2301" s="357" t="s">
        <v>628</v>
      </c>
      <c r="N2301" s="357" t="s">
        <v>627</v>
      </c>
    </row>
    <row r="2302" spans="1:14">
      <c r="A2302" s="372">
        <v>12300</v>
      </c>
      <c r="B2302" s="336" t="s">
        <v>10477</v>
      </c>
      <c r="C2302" s="336" t="s">
        <v>10478</v>
      </c>
      <c r="D2302" s="331" t="s">
        <v>628</v>
      </c>
      <c r="E2302" s="331" t="s">
        <v>627</v>
      </c>
      <c r="F2302" s="331" t="s">
        <v>10479</v>
      </c>
      <c r="G2302" s="331" t="s">
        <v>24</v>
      </c>
      <c r="H2302" s="331" t="s">
        <v>2012</v>
      </c>
      <c r="I2302" s="359" t="s">
        <v>10481</v>
      </c>
      <c r="J2302" s="362" t="s">
        <v>207</v>
      </c>
      <c r="K2302" s="357" t="s">
        <v>366</v>
      </c>
      <c r="L2302" s="361" t="s">
        <v>367</v>
      </c>
      <c r="M2302" s="357" t="s">
        <v>628</v>
      </c>
      <c r="N2302" s="357" t="s">
        <v>627</v>
      </c>
    </row>
    <row r="2303" spans="1:14">
      <c r="A2303" s="372">
        <v>12301</v>
      </c>
      <c r="B2303" s="336" t="s">
        <v>8350</v>
      </c>
      <c r="C2303" s="336" t="s">
        <v>8703</v>
      </c>
      <c r="D2303" s="331" t="s">
        <v>1238</v>
      </c>
      <c r="E2303" s="331" t="s">
        <v>10482</v>
      </c>
      <c r="F2303" s="331" t="s">
        <v>10483</v>
      </c>
      <c r="G2303" s="331" t="s">
        <v>18</v>
      </c>
      <c r="H2303" s="331" t="s">
        <v>1236</v>
      </c>
      <c r="I2303" s="359" t="s">
        <v>10484</v>
      </c>
      <c r="J2303" s="362" t="s">
        <v>207</v>
      </c>
      <c r="K2303" s="357" t="s">
        <v>366</v>
      </c>
      <c r="L2303" s="361" t="s">
        <v>367</v>
      </c>
      <c r="M2303" s="357" t="s">
        <v>1238</v>
      </c>
      <c r="N2303" s="357" t="s">
        <v>1237</v>
      </c>
    </row>
    <row r="2304" spans="1:14">
      <c r="A2304" s="372">
        <v>12302</v>
      </c>
      <c r="B2304" s="336" t="s">
        <v>8350</v>
      </c>
      <c r="C2304" s="336" t="s">
        <v>8703</v>
      </c>
      <c r="D2304" s="331" t="s">
        <v>1238</v>
      </c>
      <c r="E2304" s="331" t="s">
        <v>10482</v>
      </c>
      <c r="F2304" s="331" t="s">
        <v>10483</v>
      </c>
      <c r="G2304" s="331" t="s">
        <v>24</v>
      </c>
      <c r="H2304" s="331" t="s">
        <v>1236</v>
      </c>
      <c r="I2304" s="359" t="s">
        <v>10484</v>
      </c>
      <c r="J2304" s="362" t="s">
        <v>207</v>
      </c>
      <c r="K2304" s="357" t="s">
        <v>366</v>
      </c>
      <c r="L2304" s="361" t="s">
        <v>367</v>
      </c>
      <c r="M2304" s="357" t="s">
        <v>1238</v>
      </c>
      <c r="N2304" s="357" t="s">
        <v>2013</v>
      </c>
    </row>
    <row r="2305" spans="1:14">
      <c r="A2305" s="372">
        <v>12303</v>
      </c>
      <c r="B2305" s="336" t="s">
        <v>10485</v>
      </c>
      <c r="C2305" s="336" t="s">
        <v>10486</v>
      </c>
      <c r="D2305" s="331" t="s">
        <v>1241</v>
      </c>
      <c r="E2305" s="331" t="s">
        <v>10487</v>
      </c>
      <c r="F2305" s="331" t="s">
        <v>10488</v>
      </c>
      <c r="G2305" s="331" t="s">
        <v>18</v>
      </c>
      <c r="H2305" s="331" t="s">
        <v>1239</v>
      </c>
      <c r="I2305" s="359" t="s">
        <v>10489</v>
      </c>
      <c r="J2305" s="362" t="s">
        <v>207</v>
      </c>
      <c r="K2305" s="357" t="s">
        <v>366</v>
      </c>
      <c r="L2305" s="361" t="s">
        <v>367</v>
      </c>
      <c r="M2305" s="357" t="s">
        <v>1241</v>
      </c>
      <c r="N2305" s="357" t="s">
        <v>1240</v>
      </c>
    </row>
    <row r="2306" spans="1:14">
      <c r="A2306" s="372">
        <v>12304</v>
      </c>
      <c r="B2306" s="336" t="s">
        <v>10485</v>
      </c>
      <c r="C2306" s="336" t="s">
        <v>10486</v>
      </c>
      <c r="D2306" s="331" t="s">
        <v>1241</v>
      </c>
      <c r="E2306" s="331" t="s">
        <v>10487</v>
      </c>
      <c r="F2306" s="331" t="s">
        <v>10488</v>
      </c>
      <c r="G2306" s="331" t="s">
        <v>19</v>
      </c>
      <c r="H2306" s="331" t="s">
        <v>1407</v>
      </c>
      <c r="I2306" s="359" t="s">
        <v>10490</v>
      </c>
      <c r="J2306" s="362" t="s">
        <v>207</v>
      </c>
      <c r="K2306" s="357" t="s">
        <v>366</v>
      </c>
      <c r="L2306" s="361" t="s">
        <v>367</v>
      </c>
      <c r="M2306" s="357" t="s">
        <v>1241</v>
      </c>
      <c r="N2306" s="357" t="s">
        <v>1240</v>
      </c>
    </row>
    <row r="2307" spans="1:14">
      <c r="A2307" s="372">
        <v>12305</v>
      </c>
      <c r="B2307" s="336" t="s">
        <v>10485</v>
      </c>
      <c r="C2307" s="336" t="s">
        <v>10486</v>
      </c>
      <c r="D2307" s="331" t="s">
        <v>1241</v>
      </c>
      <c r="E2307" s="331" t="s">
        <v>10487</v>
      </c>
      <c r="F2307" s="331" t="s">
        <v>10488</v>
      </c>
      <c r="G2307" s="331" t="s">
        <v>24</v>
      </c>
      <c r="H2307" s="331" t="s">
        <v>2014</v>
      </c>
      <c r="I2307" s="359" t="s">
        <v>10491</v>
      </c>
      <c r="J2307" s="362" t="s">
        <v>207</v>
      </c>
      <c r="K2307" s="357" t="s">
        <v>366</v>
      </c>
      <c r="L2307" s="361" t="s">
        <v>367</v>
      </c>
      <c r="M2307" s="357" t="s">
        <v>1241</v>
      </c>
      <c r="N2307" s="357" t="s">
        <v>1240</v>
      </c>
    </row>
    <row r="2308" spans="1:14">
      <c r="A2308" s="372">
        <v>12306</v>
      </c>
      <c r="B2308" s="336" t="s">
        <v>8239</v>
      </c>
      <c r="C2308" s="336" t="s">
        <v>8240</v>
      </c>
      <c r="D2308" s="331" t="s">
        <v>468</v>
      </c>
      <c r="E2308" s="331" t="s">
        <v>8241</v>
      </c>
      <c r="F2308" s="331" t="s">
        <v>10492</v>
      </c>
      <c r="G2308" s="331" t="s">
        <v>18</v>
      </c>
      <c r="H2308" s="331" t="s">
        <v>863</v>
      </c>
      <c r="I2308" s="359" t="s">
        <v>10493</v>
      </c>
      <c r="J2308" s="362" t="s">
        <v>207</v>
      </c>
      <c r="K2308" s="357" t="s">
        <v>366</v>
      </c>
      <c r="L2308" s="361" t="s">
        <v>367</v>
      </c>
      <c r="M2308" s="357" t="s">
        <v>865</v>
      </c>
      <c r="N2308" s="357" t="s">
        <v>864</v>
      </c>
    </row>
    <row r="2309" spans="1:14">
      <c r="A2309" s="372">
        <v>12307</v>
      </c>
      <c r="B2309" s="336" t="s">
        <v>8239</v>
      </c>
      <c r="C2309" s="336" t="s">
        <v>8240</v>
      </c>
      <c r="D2309" s="331" t="s">
        <v>468</v>
      </c>
      <c r="E2309" s="331" t="s">
        <v>8241</v>
      </c>
      <c r="F2309" s="331" t="s">
        <v>10492</v>
      </c>
      <c r="G2309" s="331" t="s">
        <v>137</v>
      </c>
      <c r="H2309" s="331" t="s">
        <v>863</v>
      </c>
      <c r="I2309" s="359" t="s">
        <v>10493</v>
      </c>
      <c r="J2309" s="362" t="s">
        <v>207</v>
      </c>
      <c r="K2309" s="357" t="s">
        <v>366</v>
      </c>
      <c r="L2309" s="361" t="s">
        <v>367</v>
      </c>
      <c r="M2309" s="357" t="s">
        <v>865</v>
      </c>
      <c r="N2309" s="357" t="s">
        <v>864</v>
      </c>
    </row>
    <row r="2310" spans="1:14">
      <c r="A2310" s="372">
        <v>12308</v>
      </c>
      <c r="B2310" s="336" t="s">
        <v>8239</v>
      </c>
      <c r="C2310" s="336" t="s">
        <v>8240</v>
      </c>
      <c r="D2310" s="331" t="s">
        <v>468</v>
      </c>
      <c r="E2310" s="331" t="s">
        <v>8241</v>
      </c>
      <c r="F2310" s="331" t="s">
        <v>10492</v>
      </c>
      <c r="G2310" s="331" t="s">
        <v>48</v>
      </c>
      <c r="H2310" s="331" t="s">
        <v>863</v>
      </c>
      <c r="I2310" s="359" t="s">
        <v>10493</v>
      </c>
      <c r="J2310" s="362">
        <v>20</v>
      </c>
      <c r="K2310" s="357" t="s">
        <v>366</v>
      </c>
      <c r="L2310" s="361" t="s">
        <v>367</v>
      </c>
      <c r="M2310" s="357" t="s">
        <v>865</v>
      </c>
      <c r="N2310" s="357" t="s">
        <v>864</v>
      </c>
    </row>
    <row r="2311" spans="1:14">
      <c r="A2311" s="372">
        <v>12309</v>
      </c>
      <c r="B2311" s="336" t="s">
        <v>8239</v>
      </c>
      <c r="C2311" s="336" t="s">
        <v>8240</v>
      </c>
      <c r="D2311" s="331" t="s">
        <v>468</v>
      </c>
      <c r="E2311" s="331" t="s">
        <v>8241</v>
      </c>
      <c r="F2311" s="331" t="s">
        <v>10492</v>
      </c>
      <c r="G2311" s="331" t="s">
        <v>24</v>
      </c>
      <c r="H2311" s="331" t="s">
        <v>863</v>
      </c>
      <c r="I2311" s="359" t="s">
        <v>10493</v>
      </c>
      <c r="J2311" s="362" t="s">
        <v>207</v>
      </c>
      <c r="K2311" s="357" t="s">
        <v>366</v>
      </c>
      <c r="L2311" s="361" t="s">
        <v>367</v>
      </c>
      <c r="M2311" s="357" t="s">
        <v>865</v>
      </c>
      <c r="N2311" s="357" t="s">
        <v>864</v>
      </c>
    </row>
    <row r="2312" spans="1:14">
      <c r="A2312" s="372">
        <v>12310</v>
      </c>
      <c r="B2312" s="336" t="s">
        <v>8239</v>
      </c>
      <c r="C2312" s="336" t="s">
        <v>8240</v>
      </c>
      <c r="D2312" s="331" t="s">
        <v>468</v>
      </c>
      <c r="E2312" s="331" t="s">
        <v>8241</v>
      </c>
      <c r="F2312" s="331" t="s">
        <v>10492</v>
      </c>
      <c r="G2312" s="331" t="s">
        <v>28</v>
      </c>
      <c r="H2312" s="331" t="s">
        <v>863</v>
      </c>
      <c r="I2312" s="359" t="s">
        <v>10493</v>
      </c>
      <c r="J2312" s="362">
        <v>50</v>
      </c>
      <c r="K2312" s="357" t="s">
        <v>366</v>
      </c>
      <c r="L2312" s="361" t="s">
        <v>367</v>
      </c>
      <c r="M2312" s="357" t="s">
        <v>865</v>
      </c>
      <c r="N2312" s="357" t="s">
        <v>864</v>
      </c>
    </row>
    <row r="2313" spans="1:14">
      <c r="A2313" s="372">
        <v>12311</v>
      </c>
      <c r="B2313" s="336" t="s">
        <v>8239</v>
      </c>
      <c r="C2313" s="336" t="s">
        <v>8240</v>
      </c>
      <c r="D2313" s="331" t="s">
        <v>468</v>
      </c>
      <c r="E2313" s="331" t="s">
        <v>8241</v>
      </c>
      <c r="F2313" s="331" t="s">
        <v>10494</v>
      </c>
      <c r="G2313" s="331" t="s">
        <v>18</v>
      </c>
      <c r="H2313" s="331" t="s">
        <v>1064</v>
      </c>
      <c r="I2313" s="359" t="s">
        <v>10495</v>
      </c>
      <c r="J2313" s="362" t="s">
        <v>207</v>
      </c>
      <c r="K2313" s="357" t="s">
        <v>366</v>
      </c>
      <c r="L2313" s="361" t="s">
        <v>367</v>
      </c>
      <c r="M2313" s="357" t="s">
        <v>1243</v>
      </c>
      <c r="N2313" s="357" t="s">
        <v>1242</v>
      </c>
    </row>
    <row r="2314" spans="1:14">
      <c r="A2314" s="372">
        <v>12312</v>
      </c>
      <c r="B2314" s="336" t="s">
        <v>8239</v>
      </c>
      <c r="C2314" s="336" t="s">
        <v>8240</v>
      </c>
      <c r="D2314" s="331" t="s">
        <v>468</v>
      </c>
      <c r="E2314" s="331" t="s">
        <v>8241</v>
      </c>
      <c r="F2314" s="331" t="s">
        <v>10494</v>
      </c>
      <c r="G2314" s="331" t="s">
        <v>137</v>
      </c>
      <c r="H2314" s="331" t="s">
        <v>1064</v>
      </c>
      <c r="I2314" s="359" t="s">
        <v>10495</v>
      </c>
      <c r="J2314" s="362" t="s">
        <v>207</v>
      </c>
      <c r="K2314" s="357" t="s">
        <v>366</v>
      </c>
      <c r="L2314" s="361" t="s">
        <v>367</v>
      </c>
      <c r="M2314" s="357" t="s">
        <v>1243</v>
      </c>
      <c r="N2314" s="357" t="s">
        <v>1242</v>
      </c>
    </row>
    <row r="2315" spans="1:14">
      <c r="A2315" s="372">
        <v>12313</v>
      </c>
      <c r="B2315" s="336" t="s">
        <v>8239</v>
      </c>
      <c r="C2315" s="336" t="s">
        <v>8240</v>
      </c>
      <c r="D2315" s="331" t="s">
        <v>468</v>
      </c>
      <c r="E2315" s="331" t="s">
        <v>8241</v>
      </c>
      <c r="F2315" s="331" t="s">
        <v>10494</v>
      </c>
      <c r="G2315" s="331" t="s">
        <v>48</v>
      </c>
      <c r="H2315" s="331" t="s">
        <v>1064</v>
      </c>
      <c r="I2315" s="359" t="s">
        <v>10495</v>
      </c>
      <c r="J2315" s="362">
        <v>10</v>
      </c>
      <c r="K2315" s="357" t="s">
        <v>366</v>
      </c>
      <c r="L2315" s="361" t="s">
        <v>367</v>
      </c>
      <c r="M2315" s="357" t="s">
        <v>1243</v>
      </c>
      <c r="N2315" s="357" t="s">
        <v>1242</v>
      </c>
    </row>
    <row r="2316" spans="1:14">
      <c r="A2316" s="372">
        <v>12314</v>
      </c>
      <c r="B2316" s="336" t="s">
        <v>8239</v>
      </c>
      <c r="C2316" s="336" t="s">
        <v>8240</v>
      </c>
      <c r="D2316" s="331" t="s">
        <v>468</v>
      </c>
      <c r="E2316" s="331" t="s">
        <v>8241</v>
      </c>
      <c r="F2316" s="331" t="s">
        <v>10494</v>
      </c>
      <c r="G2316" s="331" t="s">
        <v>24</v>
      </c>
      <c r="H2316" s="331" t="s">
        <v>1064</v>
      </c>
      <c r="I2316" s="359" t="s">
        <v>10495</v>
      </c>
      <c r="J2316" s="362" t="s">
        <v>207</v>
      </c>
      <c r="K2316" s="357" t="s">
        <v>366</v>
      </c>
      <c r="L2316" s="361" t="s">
        <v>367</v>
      </c>
      <c r="M2316" s="357" t="s">
        <v>1243</v>
      </c>
      <c r="N2316" s="357" t="s">
        <v>1242</v>
      </c>
    </row>
    <row r="2317" spans="1:14">
      <c r="A2317" s="372">
        <v>12315</v>
      </c>
      <c r="B2317" s="336" t="s">
        <v>8239</v>
      </c>
      <c r="C2317" s="336" t="s">
        <v>8240</v>
      </c>
      <c r="D2317" s="331" t="s">
        <v>468</v>
      </c>
      <c r="E2317" s="331" t="s">
        <v>8241</v>
      </c>
      <c r="F2317" s="331" t="s">
        <v>10494</v>
      </c>
      <c r="G2317" s="331" t="s">
        <v>28</v>
      </c>
      <c r="H2317" s="331" t="s">
        <v>1064</v>
      </c>
      <c r="I2317" s="359" t="s">
        <v>10495</v>
      </c>
      <c r="J2317" s="362">
        <v>90</v>
      </c>
      <c r="K2317" s="357" t="s">
        <v>366</v>
      </c>
      <c r="L2317" s="361" t="s">
        <v>367</v>
      </c>
      <c r="M2317" s="357" t="s">
        <v>1243</v>
      </c>
      <c r="N2317" s="357" t="s">
        <v>1242</v>
      </c>
    </row>
    <row r="2318" spans="1:14">
      <c r="A2318" s="372">
        <v>12316</v>
      </c>
      <c r="B2318" s="336" t="s">
        <v>10496</v>
      </c>
      <c r="C2318" s="336" t="s">
        <v>10497</v>
      </c>
      <c r="D2318" s="331" t="s">
        <v>464</v>
      </c>
      <c r="E2318" s="331" t="s">
        <v>10498</v>
      </c>
      <c r="F2318" s="331" t="s">
        <v>10499</v>
      </c>
      <c r="G2318" s="331" t="s">
        <v>18</v>
      </c>
      <c r="H2318" s="331" t="s">
        <v>1244</v>
      </c>
      <c r="I2318" s="359" t="s">
        <v>10500</v>
      </c>
      <c r="J2318" s="362" t="s">
        <v>207</v>
      </c>
      <c r="K2318" s="357" t="s">
        <v>366</v>
      </c>
      <c r="L2318" s="361" t="s">
        <v>367</v>
      </c>
      <c r="M2318" s="357" t="s">
        <v>370</v>
      </c>
      <c r="N2318" s="357" t="s">
        <v>10501</v>
      </c>
    </row>
    <row r="2319" spans="1:14">
      <c r="A2319" s="372">
        <v>12317</v>
      </c>
      <c r="B2319" s="336" t="s">
        <v>10496</v>
      </c>
      <c r="C2319" s="336" t="s">
        <v>10497</v>
      </c>
      <c r="D2319" s="331" t="s">
        <v>464</v>
      </c>
      <c r="E2319" s="331" t="s">
        <v>10498</v>
      </c>
      <c r="F2319" s="331" t="s">
        <v>10499</v>
      </c>
      <c r="G2319" s="331" t="s">
        <v>137</v>
      </c>
      <c r="H2319" s="331" t="s">
        <v>866</v>
      </c>
      <c r="I2319" s="359" t="s">
        <v>10502</v>
      </c>
      <c r="J2319" s="362" t="s">
        <v>207</v>
      </c>
      <c r="K2319" s="357" t="s">
        <v>366</v>
      </c>
      <c r="L2319" s="361" t="s">
        <v>367</v>
      </c>
      <c r="M2319" s="357" t="s">
        <v>370</v>
      </c>
      <c r="N2319" s="357" t="s">
        <v>10501</v>
      </c>
    </row>
    <row r="2320" spans="1:14">
      <c r="A2320" s="372">
        <v>12318</v>
      </c>
      <c r="B2320" s="336" t="s">
        <v>10496</v>
      </c>
      <c r="C2320" s="336" t="s">
        <v>10497</v>
      </c>
      <c r="D2320" s="331" t="s">
        <v>464</v>
      </c>
      <c r="E2320" s="331" t="s">
        <v>10498</v>
      </c>
      <c r="F2320" s="331" t="s">
        <v>10499</v>
      </c>
      <c r="G2320" s="331" t="s">
        <v>48</v>
      </c>
      <c r="H2320" s="331" t="s">
        <v>10503</v>
      </c>
      <c r="I2320" s="359" t="s">
        <v>10504</v>
      </c>
      <c r="J2320" s="362">
        <v>10</v>
      </c>
      <c r="K2320" s="357" t="s">
        <v>366</v>
      </c>
      <c r="L2320" s="361" t="s">
        <v>367</v>
      </c>
      <c r="M2320" s="357" t="s">
        <v>370</v>
      </c>
      <c r="N2320" s="357" t="s">
        <v>10501</v>
      </c>
    </row>
    <row r="2321" spans="1:14">
      <c r="A2321" s="372">
        <v>12319</v>
      </c>
      <c r="B2321" s="336" t="s">
        <v>10496</v>
      </c>
      <c r="C2321" s="336" t="s">
        <v>10497</v>
      </c>
      <c r="D2321" s="331" t="s">
        <v>464</v>
      </c>
      <c r="E2321" s="331" t="s">
        <v>10498</v>
      </c>
      <c r="F2321" s="331" t="s">
        <v>10499</v>
      </c>
      <c r="G2321" s="331" t="s">
        <v>24</v>
      </c>
      <c r="H2321" s="331" t="s">
        <v>2015</v>
      </c>
      <c r="I2321" s="359" t="s">
        <v>10505</v>
      </c>
      <c r="J2321" s="362" t="s">
        <v>207</v>
      </c>
      <c r="K2321" s="357" t="s">
        <v>366</v>
      </c>
      <c r="L2321" s="361" t="s">
        <v>367</v>
      </c>
      <c r="M2321" s="357" t="s">
        <v>370</v>
      </c>
      <c r="N2321" s="357" t="s">
        <v>10501</v>
      </c>
    </row>
    <row r="2322" spans="1:14">
      <c r="A2322" s="372">
        <v>12320</v>
      </c>
      <c r="B2322" s="336" t="s">
        <v>10496</v>
      </c>
      <c r="C2322" s="336" t="s">
        <v>10497</v>
      </c>
      <c r="D2322" s="331" t="s">
        <v>464</v>
      </c>
      <c r="E2322" s="331" t="s">
        <v>10498</v>
      </c>
      <c r="F2322" s="331" t="s">
        <v>10499</v>
      </c>
      <c r="G2322" s="331" t="s">
        <v>28</v>
      </c>
      <c r="H2322" s="331" t="s">
        <v>10506</v>
      </c>
      <c r="I2322" s="359" t="s">
        <v>10507</v>
      </c>
      <c r="J2322" s="362">
        <v>50</v>
      </c>
      <c r="K2322" s="357" t="s">
        <v>366</v>
      </c>
      <c r="L2322" s="361" t="s">
        <v>367</v>
      </c>
      <c r="M2322" s="357" t="s">
        <v>370</v>
      </c>
      <c r="N2322" s="357" t="s">
        <v>10501</v>
      </c>
    </row>
    <row r="2323" spans="1:14">
      <c r="A2323" s="372">
        <v>12321</v>
      </c>
      <c r="B2323" s="336" t="s">
        <v>10508</v>
      </c>
      <c r="C2323" s="336" t="s">
        <v>10509</v>
      </c>
      <c r="D2323" s="331" t="s">
        <v>466</v>
      </c>
      <c r="E2323" s="331" t="s">
        <v>2017</v>
      </c>
      <c r="F2323" s="331" t="s">
        <v>10510</v>
      </c>
      <c r="G2323" s="331" t="s">
        <v>48</v>
      </c>
      <c r="H2323" s="331" t="s">
        <v>10511</v>
      </c>
      <c r="I2323" s="359" t="s">
        <v>10512</v>
      </c>
      <c r="J2323" s="362">
        <v>10</v>
      </c>
      <c r="K2323" s="357" t="s">
        <v>366</v>
      </c>
      <c r="L2323" s="361" t="s">
        <v>367</v>
      </c>
      <c r="M2323" s="357" t="s">
        <v>466</v>
      </c>
      <c r="N2323" s="357" t="s">
        <v>890</v>
      </c>
    </row>
    <row r="2324" spans="1:14">
      <c r="A2324" s="372">
        <v>12322</v>
      </c>
      <c r="B2324" s="336" t="s">
        <v>10508</v>
      </c>
      <c r="C2324" s="336" t="s">
        <v>10509</v>
      </c>
      <c r="D2324" s="331" t="s">
        <v>466</v>
      </c>
      <c r="E2324" s="331" t="s">
        <v>2017</v>
      </c>
      <c r="F2324" s="331" t="s">
        <v>10510</v>
      </c>
      <c r="G2324" s="331" t="s">
        <v>24</v>
      </c>
      <c r="H2324" s="331" t="s">
        <v>2016</v>
      </c>
      <c r="I2324" s="359" t="s">
        <v>10513</v>
      </c>
      <c r="J2324" s="362" t="s">
        <v>207</v>
      </c>
      <c r="K2324" s="357" t="s">
        <v>366</v>
      </c>
      <c r="L2324" s="361" t="s">
        <v>367</v>
      </c>
      <c r="M2324" s="357" t="s">
        <v>466</v>
      </c>
      <c r="N2324" s="357" t="s">
        <v>2017</v>
      </c>
    </row>
    <row r="2325" spans="1:14">
      <c r="A2325" s="372">
        <v>12323</v>
      </c>
      <c r="B2325" s="336" t="s">
        <v>10508</v>
      </c>
      <c r="C2325" s="336" t="s">
        <v>10509</v>
      </c>
      <c r="D2325" s="331" t="s">
        <v>466</v>
      </c>
      <c r="E2325" s="331" t="s">
        <v>2017</v>
      </c>
      <c r="F2325" s="331" t="s">
        <v>10510</v>
      </c>
      <c r="G2325" s="331" t="s">
        <v>28</v>
      </c>
      <c r="H2325" s="331" t="s">
        <v>10511</v>
      </c>
      <c r="I2325" s="359" t="s">
        <v>10512</v>
      </c>
      <c r="J2325" s="362">
        <v>50</v>
      </c>
      <c r="K2325" s="357" t="s">
        <v>366</v>
      </c>
      <c r="L2325" s="361" t="s">
        <v>367</v>
      </c>
      <c r="M2325" s="357" t="s">
        <v>466</v>
      </c>
      <c r="N2325" s="357" t="s">
        <v>890</v>
      </c>
    </row>
    <row r="2326" spans="1:14">
      <c r="A2326" s="372">
        <v>12324</v>
      </c>
      <c r="B2326" s="336" t="s">
        <v>10508</v>
      </c>
      <c r="C2326" s="336" t="s">
        <v>10509</v>
      </c>
      <c r="D2326" s="331" t="s">
        <v>466</v>
      </c>
      <c r="E2326" s="331" t="s">
        <v>2017</v>
      </c>
      <c r="F2326" s="331" t="s">
        <v>10510</v>
      </c>
      <c r="G2326" s="331" t="s">
        <v>141</v>
      </c>
      <c r="H2326" s="331" t="s">
        <v>889</v>
      </c>
      <c r="I2326" s="359" t="s">
        <v>10514</v>
      </c>
      <c r="J2326" s="362" t="s">
        <v>207</v>
      </c>
      <c r="K2326" s="357" t="s">
        <v>366</v>
      </c>
      <c r="L2326" s="361" t="s">
        <v>367</v>
      </c>
      <c r="M2326" s="357" t="s">
        <v>466</v>
      </c>
      <c r="N2326" s="357" t="s">
        <v>890</v>
      </c>
    </row>
    <row r="2327" spans="1:14">
      <c r="A2327" s="372">
        <v>12325</v>
      </c>
      <c r="B2327" s="336" t="s">
        <v>10515</v>
      </c>
      <c r="C2327" s="336" t="s">
        <v>10516</v>
      </c>
      <c r="D2327" s="331" t="s">
        <v>378</v>
      </c>
      <c r="E2327" s="331" t="s">
        <v>10517</v>
      </c>
      <c r="F2327" s="331" t="s">
        <v>10518</v>
      </c>
      <c r="G2327" s="331" t="s">
        <v>137</v>
      </c>
      <c r="H2327" s="331" t="s">
        <v>629</v>
      </c>
      <c r="I2327" s="359" t="s">
        <v>10519</v>
      </c>
      <c r="J2327" s="362" t="s">
        <v>207</v>
      </c>
      <c r="K2327" s="357" t="s">
        <v>366</v>
      </c>
      <c r="L2327" s="361" t="s">
        <v>367</v>
      </c>
      <c r="M2327" s="357" t="s">
        <v>378</v>
      </c>
      <c r="N2327" s="357" t="s">
        <v>10520</v>
      </c>
    </row>
    <row r="2328" spans="1:14">
      <c r="A2328" s="372">
        <v>12326</v>
      </c>
      <c r="B2328" s="336" t="s">
        <v>10515</v>
      </c>
      <c r="C2328" s="336" t="s">
        <v>10516</v>
      </c>
      <c r="D2328" s="331" t="s">
        <v>378</v>
      </c>
      <c r="E2328" s="331" t="s">
        <v>10517</v>
      </c>
      <c r="F2328" s="331" t="s">
        <v>10518</v>
      </c>
      <c r="G2328" s="331" t="s">
        <v>24</v>
      </c>
      <c r="H2328" s="331" t="s">
        <v>2018</v>
      </c>
      <c r="I2328" s="359" t="s">
        <v>10521</v>
      </c>
      <c r="J2328" s="362" t="s">
        <v>207</v>
      </c>
      <c r="K2328" s="357" t="s">
        <v>366</v>
      </c>
      <c r="L2328" s="361" t="s">
        <v>367</v>
      </c>
      <c r="M2328" s="357" t="s">
        <v>378</v>
      </c>
      <c r="N2328" s="357" t="s">
        <v>10520</v>
      </c>
    </row>
    <row r="2329" spans="1:14">
      <c r="A2329" s="372">
        <v>12327</v>
      </c>
      <c r="B2329" s="336" t="s">
        <v>10522</v>
      </c>
      <c r="C2329" s="336" t="s">
        <v>10523</v>
      </c>
      <c r="D2329" s="331" t="s">
        <v>489</v>
      </c>
      <c r="E2329" s="331" t="s">
        <v>10524</v>
      </c>
      <c r="F2329" s="331" t="s">
        <v>10525</v>
      </c>
      <c r="G2329" s="331" t="s">
        <v>25</v>
      </c>
      <c r="H2329" s="331" t="s">
        <v>10526</v>
      </c>
      <c r="I2329" s="359" t="s">
        <v>10523</v>
      </c>
      <c r="J2329" s="362" t="s">
        <v>207</v>
      </c>
      <c r="K2329" s="357" t="s">
        <v>366</v>
      </c>
      <c r="L2329" s="361" t="s">
        <v>367</v>
      </c>
      <c r="M2329" s="357" t="s">
        <v>489</v>
      </c>
      <c r="N2329" s="357" t="s">
        <v>10527</v>
      </c>
    </row>
    <row r="2330" spans="1:14">
      <c r="A2330" s="372">
        <v>12328</v>
      </c>
      <c r="B2330" s="336" t="s">
        <v>8917</v>
      </c>
      <c r="C2330" s="336" t="s">
        <v>8918</v>
      </c>
      <c r="D2330" s="331" t="s">
        <v>8919</v>
      </c>
      <c r="E2330" s="331" t="s">
        <v>8920</v>
      </c>
      <c r="F2330" s="331" t="s">
        <v>10528</v>
      </c>
      <c r="G2330" s="331" t="s">
        <v>18</v>
      </c>
      <c r="H2330" s="331" t="s">
        <v>1245</v>
      </c>
      <c r="I2330" s="359" t="s">
        <v>10529</v>
      </c>
      <c r="J2330" s="362" t="s">
        <v>207</v>
      </c>
      <c r="K2330" s="357" t="s">
        <v>366</v>
      </c>
      <c r="L2330" s="361" t="s">
        <v>367</v>
      </c>
      <c r="M2330" s="357" t="s">
        <v>1247</v>
      </c>
      <c r="N2330" s="357" t="s">
        <v>1246</v>
      </c>
    </row>
    <row r="2331" spans="1:14">
      <c r="A2331" s="372">
        <v>12329</v>
      </c>
      <c r="B2331" s="336" t="s">
        <v>1248</v>
      </c>
      <c r="C2331" s="336" t="s">
        <v>10530</v>
      </c>
      <c r="D2331" s="331" t="s">
        <v>1241</v>
      </c>
      <c r="E2331" s="331" t="s">
        <v>10531</v>
      </c>
      <c r="F2331" s="331" t="s">
        <v>10532</v>
      </c>
      <c r="G2331" s="331" t="s">
        <v>18</v>
      </c>
      <c r="H2331" s="331" t="s">
        <v>1248</v>
      </c>
      <c r="I2331" s="359" t="s">
        <v>10530</v>
      </c>
      <c r="J2331" s="362" t="s">
        <v>207</v>
      </c>
      <c r="K2331" s="357" t="s">
        <v>366</v>
      </c>
      <c r="L2331" s="361" t="s">
        <v>367</v>
      </c>
      <c r="M2331" s="357" t="s">
        <v>1241</v>
      </c>
      <c r="N2331" s="357" t="s">
        <v>10531</v>
      </c>
    </row>
    <row r="2332" spans="1:14">
      <c r="A2332" s="372">
        <v>12330</v>
      </c>
      <c r="B2332" s="336" t="s">
        <v>1248</v>
      </c>
      <c r="C2332" s="336" t="s">
        <v>10530</v>
      </c>
      <c r="D2332" s="331" t="s">
        <v>1241</v>
      </c>
      <c r="E2332" s="331" t="s">
        <v>10531</v>
      </c>
      <c r="F2332" s="331" t="s">
        <v>10532</v>
      </c>
      <c r="G2332" s="331" t="s">
        <v>24</v>
      </c>
      <c r="H2332" s="331" t="s">
        <v>1248</v>
      </c>
      <c r="I2332" s="359" t="s">
        <v>10530</v>
      </c>
      <c r="J2332" s="362" t="s">
        <v>207</v>
      </c>
      <c r="K2332" s="357" t="s">
        <v>366</v>
      </c>
      <c r="L2332" s="361" t="s">
        <v>367</v>
      </c>
      <c r="M2332" s="357" t="s">
        <v>1241</v>
      </c>
      <c r="N2332" s="357" t="s">
        <v>10531</v>
      </c>
    </row>
    <row r="2333" spans="1:14">
      <c r="A2333" s="372">
        <v>12331</v>
      </c>
      <c r="B2333" s="336" t="s">
        <v>8239</v>
      </c>
      <c r="C2333" s="336" t="s">
        <v>8240</v>
      </c>
      <c r="D2333" s="331" t="s">
        <v>468</v>
      </c>
      <c r="E2333" s="331" t="s">
        <v>8241</v>
      </c>
      <c r="F2333" s="331" t="s">
        <v>10533</v>
      </c>
      <c r="G2333" s="331" t="s">
        <v>137</v>
      </c>
      <c r="H2333" s="331" t="s">
        <v>630</v>
      </c>
      <c r="I2333" s="359" t="s">
        <v>10534</v>
      </c>
      <c r="J2333" s="362" t="s">
        <v>207</v>
      </c>
      <c r="K2333" s="357" t="s">
        <v>366</v>
      </c>
      <c r="L2333" s="361" t="s">
        <v>367</v>
      </c>
      <c r="M2333" s="357" t="s">
        <v>632</v>
      </c>
      <c r="N2333" s="357" t="s">
        <v>631</v>
      </c>
    </row>
    <row r="2334" spans="1:14">
      <c r="A2334" s="372">
        <v>12332</v>
      </c>
      <c r="B2334" s="336" t="s">
        <v>10515</v>
      </c>
      <c r="C2334" s="336" t="s">
        <v>10516</v>
      </c>
      <c r="D2334" s="331" t="s">
        <v>378</v>
      </c>
      <c r="E2334" s="331" t="s">
        <v>10517</v>
      </c>
      <c r="F2334" s="331" t="s">
        <v>10535</v>
      </c>
      <c r="G2334" s="331" t="s">
        <v>137</v>
      </c>
      <c r="H2334" s="331" t="s">
        <v>867</v>
      </c>
      <c r="I2334" s="359" t="s">
        <v>10536</v>
      </c>
      <c r="J2334" s="362" t="s">
        <v>207</v>
      </c>
      <c r="K2334" s="357" t="s">
        <v>366</v>
      </c>
      <c r="L2334" s="361" t="s">
        <v>367</v>
      </c>
      <c r="M2334" s="357" t="s">
        <v>488</v>
      </c>
      <c r="N2334" s="357" t="s">
        <v>487</v>
      </c>
    </row>
    <row r="2335" spans="1:14">
      <c r="A2335" s="372">
        <v>12333</v>
      </c>
      <c r="B2335" s="336" t="s">
        <v>10537</v>
      </c>
      <c r="C2335" s="336" t="s">
        <v>10538</v>
      </c>
      <c r="D2335" s="331" t="s">
        <v>10539</v>
      </c>
      <c r="E2335" s="331" t="s">
        <v>10540</v>
      </c>
      <c r="F2335" s="331" t="s">
        <v>10541</v>
      </c>
      <c r="G2335" s="331" t="s">
        <v>18</v>
      </c>
      <c r="H2335" s="331" t="s">
        <v>1249</v>
      </c>
      <c r="I2335" s="359" t="s">
        <v>10542</v>
      </c>
      <c r="J2335" s="362" t="s">
        <v>207</v>
      </c>
      <c r="K2335" s="357" t="s">
        <v>366</v>
      </c>
      <c r="L2335" s="361" t="s">
        <v>367</v>
      </c>
      <c r="M2335" s="357" t="s">
        <v>1250</v>
      </c>
      <c r="N2335" s="357" t="s">
        <v>484</v>
      </c>
    </row>
    <row r="2336" spans="1:14">
      <c r="A2336" s="372">
        <v>12334</v>
      </c>
      <c r="B2336" s="336" t="s">
        <v>10537</v>
      </c>
      <c r="C2336" s="336" t="s">
        <v>10538</v>
      </c>
      <c r="D2336" s="331" t="s">
        <v>10539</v>
      </c>
      <c r="E2336" s="331" t="s">
        <v>10540</v>
      </c>
      <c r="F2336" s="331" t="s">
        <v>10541</v>
      </c>
      <c r="G2336" s="331" t="s">
        <v>24</v>
      </c>
      <c r="H2336" s="331" t="s">
        <v>1249</v>
      </c>
      <c r="I2336" s="359" t="s">
        <v>10543</v>
      </c>
      <c r="J2336" s="362" t="s">
        <v>207</v>
      </c>
      <c r="K2336" s="357" t="s">
        <v>366</v>
      </c>
      <c r="L2336" s="361" t="s">
        <v>367</v>
      </c>
      <c r="M2336" s="357" t="s">
        <v>1250</v>
      </c>
      <c r="N2336" s="357" t="s">
        <v>484</v>
      </c>
    </row>
    <row r="2337" spans="1:14">
      <c r="A2337" s="372">
        <v>12335</v>
      </c>
      <c r="B2337" s="336" t="s">
        <v>10515</v>
      </c>
      <c r="C2337" s="336" t="s">
        <v>10516</v>
      </c>
      <c r="D2337" s="331" t="s">
        <v>378</v>
      </c>
      <c r="E2337" s="331" t="s">
        <v>10517</v>
      </c>
      <c r="F2337" s="331" t="s">
        <v>10544</v>
      </c>
      <c r="G2337" s="331" t="s">
        <v>17</v>
      </c>
      <c r="H2337" s="331" t="s">
        <v>633</v>
      </c>
      <c r="I2337" s="359" t="s">
        <v>10545</v>
      </c>
      <c r="J2337" s="362" t="s">
        <v>207</v>
      </c>
      <c r="K2337" s="357" t="s">
        <v>366</v>
      </c>
      <c r="L2337" s="361" t="s">
        <v>367</v>
      </c>
      <c r="M2337" s="357" t="s">
        <v>488</v>
      </c>
      <c r="N2337" s="357" t="s">
        <v>487</v>
      </c>
    </row>
    <row r="2338" spans="1:14">
      <c r="A2338" s="372">
        <v>12336</v>
      </c>
      <c r="B2338" s="336" t="s">
        <v>1251</v>
      </c>
      <c r="C2338" s="336" t="s">
        <v>10546</v>
      </c>
      <c r="D2338" s="331" t="s">
        <v>1253</v>
      </c>
      <c r="E2338" s="331" t="s">
        <v>10547</v>
      </c>
      <c r="F2338" s="331" t="s">
        <v>10548</v>
      </c>
      <c r="G2338" s="331" t="s">
        <v>18</v>
      </c>
      <c r="H2338" s="331" t="s">
        <v>1251</v>
      </c>
      <c r="I2338" s="359" t="s">
        <v>10546</v>
      </c>
      <c r="J2338" s="362" t="s">
        <v>207</v>
      </c>
      <c r="K2338" s="357" t="s">
        <v>366</v>
      </c>
      <c r="L2338" s="361" t="s">
        <v>367</v>
      </c>
      <c r="M2338" s="357" t="s">
        <v>1253</v>
      </c>
      <c r="N2338" s="357" t="s">
        <v>1252</v>
      </c>
    </row>
    <row r="2339" spans="1:14">
      <c r="A2339" s="372">
        <v>12337</v>
      </c>
      <c r="B2339" s="336" t="s">
        <v>1251</v>
      </c>
      <c r="C2339" s="336" t="s">
        <v>10546</v>
      </c>
      <c r="D2339" s="331" t="s">
        <v>1253</v>
      </c>
      <c r="E2339" s="331" t="s">
        <v>10547</v>
      </c>
      <c r="F2339" s="331" t="s">
        <v>10548</v>
      </c>
      <c r="G2339" s="331" t="s">
        <v>24</v>
      </c>
      <c r="H2339" s="331" t="s">
        <v>1251</v>
      </c>
      <c r="I2339" s="359" t="s">
        <v>10546</v>
      </c>
      <c r="J2339" s="362" t="s">
        <v>207</v>
      </c>
      <c r="K2339" s="357" t="s">
        <v>366</v>
      </c>
      <c r="L2339" s="361" t="s">
        <v>367</v>
      </c>
      <c r="M2339" s="357" t="s">
        <v>1253</v>
      </c>
      <c r="N2339" s="357" t="s">
        <v>1252</v>
      </c>
    </row>
    <row r="2340" spans="1:14">
      <c r="A2340" s="372">
        <v>12338</v>
      </c>
      <c r="B2340" s="336" t="s">
        <v>10515</v>
      </c>
      <c r="C2340" s="336" t="s">
        <v>10516</v>
      </c>
      <c r="D2340" s="331" t="s">
        <v>378</v>
      </c>
      <c r="E2340" s="331" t="s">
        <v>10517</v>
      </c>
      <c r="F2340" s="331" t="s">
        <v>10549</v>
      </c>
      <c r="G2340" s="331" t="s">
        <v>137</v>
      </c>
      <c r="H2340" s="331" t="s">
        <v>634</v>
      </c>
      <c r="I2340" s="359" t="s">
        <v>10550</v>
      </c>
      <c r="J2340" s="362" t="s">
        <v>207</v>
      </c>
      <c r="K2340" s="357" t="s">
        <v>366</v>
      </c>
      <c r="L2340" s="361" t="s">
        <v>367</v>
      </c>
      <c r="M2340" s="357" t="s">
        <v>636</v>
      </c>
      <c r="N2340" s="357" t="s">
        <v>635</v>
      </c>
    </row>
    <row r="2341" spans="1:14">
      <c r="A2341" s="372">
        <v>12339</v>
      </c>
      <c r="B2341" s="336" t="s">
        <v>10515</v>
      </c>
      <c r="C2341" s="336" t="s">
        <v>10516</v>
      </c>
      <c r="D2341" s="331" t="s">
        <v>378</v>
      </c>
      <c r="E2341" s="331" t="s">
        <v>10517</v>
      </c>
      <c r="F2341" s="331" t="s">
        <v>10549</v>
      </c>
      <c r="G2341" s="331" t="s">
        <v>24</v>
      </c>
      <c r="H2341" s="331" t="s">
        <v>634</v>
      </c>
      <c r="I2341" s="359" t="s">
        <v>10550</v>
      </c>
      <c r="J2341" s="362" t="s">
        <v>207</v>
      </c>
      <c r="K2341" s="357" t="s">
        <v>366</v>
      </c>
      <c r="L2341" s="361" t="s">
        <v>367</v>
      </c>
      <c r="M2341" s="357" t="s">
        <v>636</v>
      </c>
      <c r="N2341" s="357" t="s">
        <v>635</v>
      </c>
    </row>
    <row r="2342" spans="1:14">
      <c r="A2342" s="372">
        <v>12340</v>
      </c>
      <c r="B2342" s="336" t="s">
        <v>10551</v>
      </c>
      <c r="C2342" s="336" t="s">
        <v>10552</v>
      </c>
      <c r="D2342" s="331" t="s">
        <v>870</v>
      </c>
      <c r="E2342" s="331" t="s">
        <v>869</v>
      </c>
      <c r="F2342" s="331" t="s">
        <v>10553</v>
      </c>
      <c r="G2342" s="331" t="s">
        <v>137</v>
      </c>
      <c r="H2342" s="331" t="s">
        <v>868</v>
      </c>
      <c r="I2342" s="359" t="s">
        <v>10554</v>
      </c>
      <c r="J2342" s="362" t="s">
        <v>207</v>
      </c>
      <c r="K2342" s="357" t="s">
        <v>366</v>
      </c>
      <c r="L2342" s="361" t="s">
        <v>367</v>
      </c>
      <c r="M2342" s="357" t="s">
        <v>870</v>
      </c>
      <c r="N2342" s="357" t="s">
        <v>869</v>
      </c>
    </row>
    <row r="2343" spans="1:14">
      <c r="A2343" s="372">
        <v>12341</v>
      </c>
      <c r="B2343" s="336" t="s">
        <v>10555</v>
      </c>
      <c r="C2343" s="336" t="s">
        <v>10556</v>
      </c>
      <c r="D2343" s="331" t="s">
        <v>639</v>
      </c>
      <c r="E2343" s="331" t="s">
        <v>10557</v>
      </c>
      <c r="F2343" s="331" t="s">
        <v>10558</v>
      </c>
      <c r="G2343" s="331" t="s">
        <v>137</v>
      </c>
      <c r="H2343" s="331" t="s">
        <v>1016</v>
      </c>
      <c r="I2343" s="359" t="s">
        <v>10559</v>
      </c>
      <c r="J2343" s="362" t="s">
        <v>207</v>
      </c>
      <c r="K2343" s="357" t="s">
        <v>366</v>
      </c>
      <c r="L2343" s="361" t="s">
        <v>367</v>
      </c>
      <c r="M2343" s="357" t="s">
        <v>2021</v>
      </c>
      <c r="N2343" s="357" t="s">
        <v>2020</v>
      </c>
    </row>
    <row r="2344" spans="1:14">
      <c r="A2344" s="372">
        <v>12342</v>
      </c>
      <c r="B2344" s="336" t="s">
        <v>10555</v>
      </c>
      <c r="C2344" s="336" t="s">
        <v>10556</v>
      </c>
      <c r="D2344" s="331" t="s">
        <v>639</v>
      </c>
      <c r="E2344" s="331" t="s">
        <v>10557</v>
      </c>
      <c r="F2344" s="331" t="s">
        <v>10558</v>
      </c>
      <c r="G2344" s="331" t="s">
        <v>24</v>
      </c>
      <c r="H2344" s="331" t="s">
        <v>2019</v>
      </c>
      <c r="I2344" s="359" t="s">
        <v>10560</v>
      </c>
      <c r="J2344" s="362" t="s">
        <v>207</v>
      </c>
      <c r="K2344" s="357" t="s">
        <v>366</v>
      </c>
      <c r="L2344" s="361" t="s">
        <v>367</v>
      </c>
      <c r="M2344" s="357" t="s">
        <v>2021</v>
      </c>
      <c r="N2344" s="357" t="s">
        <v>2020</v>
      </c>
    </row>
    <row r="2345" spans="1:14">
      <c r="A2345" s="372">
        <v>12343</v>
      </c>
      <c r="B2345" s="336" t="s">
        <v>10485</v>
      </c>
      <c r="C2345" s="336" t="s">
        <v>10486</v>
      </c>
      <c r="D2345" s="331" t="s">
        <v>1241</v>
      </c>
      <c r="E2345" s="331" t="s">
        <v>10487</v>
      </c>
      <c r="F2345" s="331" t="s">
        <v>10561</v>
      </c>
      <c r="G2345" s="331" t="s">
        <v>18</v>
      </c>
      <c r="H2345" s="331" t="s">
        <v>1254</v>
      </c>
      <c r="I2345" s="359" t="s">
        <v>10562</v>
      </c>
      <c r="J2345" s="362" t="s">
        <v>207</v>
      </c>
      <c r="K2345" s="357" t="s">
        <v>366</v>
      </c>
      <c r="L2345" s="361" t="s">
        <v>367</v>
      </c>
      <c r="M2345" s="357" t="s">
        <v>639</v>
      </c>
      <c r="N2345" s="357" t="s">
        <v>1255</v>
      </c>
    </row>
    <row r="2346" spans="1:14">
      <c r="A2346" s="372">
        <v>12344</v>
      </c>
      <c r="B2346" s="336" t="s">
        <v>10485</v>
      </c>
      <c r="C2346" s="336" t="s">
        <v>10486</v>
      </c>
      <c r="D2346" s="331" t="s">
        <v>1241</v>
      </c>
      <c r="E2346" s="331" t="s">
        <v>10487</v>
      </c>
      <c r="F2346" s="331" t="s">
        <v>10561</v>
      </c>
      <c r="G2346" s="331" t="s">
        <v>24</v>
      </c>
      <c r="H2346" s="331" t="s">
        <v>2022</v>
      </c>
      <c r="I2346" s="359" t="s">
        <v>10563</v>
      </c>
      <c r="J2346" s="362" t="s">
        <v>207</v>
      </c>
      <c r="K2346" s="357" t="s">
        <v>366</v>
      </c>
      <c r="L2346" s="361" t="s">
        <v>367</v>
      </c>
      <c r="M2346" s="357" t="s">
        <v>639</v>
      </c>
      <c r="N2346" s="357" t="s">
        <v>10564</v>
      </c>
    </row>
    <row r="2347" spans="1:14">
      <c r="A2347" s="372">
        <v>12345</v>
      </c>
      <c r="B2347" s="336" t="s">
        <v>10485</v>
      </c>
      <c r="C2347" s="336" t="s">
        <v>10491</v>
      </c>
      <c r="D2347" s="331" t="s">
        <v>1241</v>
      </c>
      <c r="E2347" s="331" t="s">
        <v>10487</v>
      </c>
      <c r="F2347" s="331" t="s">
        <v>10565</v>
      </c>
      <c r="G2347" s="331" t="s">
        <v>17</v>
      </c>
      <c r="H2347" s="331" t="s">
        <v>637</v>
      </c>
      <c r="I2347" s="359" t="s">
        <v>10566</v>
      </c>
      <c r="J2347" s="362" t="s">
        <v>207</v>
      </c>
      <c r="K2347" s="357" t="s">
        <v>366</v>
      </c>
      <c r="L2347" s="361" t="s">
        <v>367</v>
      </c>
      <c r="M2347" s="357" t="s">
        <v>639</v>
      </c>
      <c r="N2347" s="357" t="s">
        <v>638</v>
      </c>
    </row>
    <row r="2348" spans="1:14">
      <c r="A2348" s="372">
        <v>12346</v>
      </c>
      <c r="B2348" s="336" t="s">
        <v>10485</v>
      </c>
      <c r="C2348" s="336" t="s">
        <v>10486</v>
      </c>
      <c r="D2348" s="331" t="s">
        <v>1241</v>
      </c>
      <c r="E2348" s="331" t="s">
        <v>10487</v>
      </c>
      <c r="F2348" s="331" t="s">
        <v>10567</v>
      </c>
      <c r="G2348" s="331" t="s">
        <v>18</v>
      </c>
      <c r="H2348" s="331" t="s">
        <v>1256</v>
      </c>
      <c r="I2348" s="359" t="s">
        <v>10568</v>
      </c>
      <c r="J2348" s="362" t="s">
        <v>207</v>
      </c>
      <c r="K2348" s="357" t="s">
        <v>366</v>
      </c>
      <c r="L2348" s="361" t="s">
        <v>367</v>
      </c>
      <c r="M2348" s="357" t="s">
        <v>470</v>
      </c>
      <c r="N2348" s="357" t="s">
        <v>1257</v>
      </c>
    </row>
    <row r="2349" spans="1:14">
      <c r="A2349" s="372">
        <v>12347</v>
      </c>
      <c r="B2349" s="336" t="s">
        <v>10485</v>
      </c>
      <c r="C2349" s="336" t="s">
        <v>10486</v>
      </c>
      <c r="D2349" s="331" t="s">
        <v>1241</v>
      </c>
      <c r="E2349" s="331" t="s">
        <v>10487</v>
      </c>
      <c r="F2349" s="331" t="s">
        <v>10569</v>
      </c>
      <c r="G2349" s="331" t="s">
        <v>18</v>
      </c>
      <c r="H2349" s="331" t="s">
        <v>1258</v>
      </c>
      <c r="I2349" s="359" t="s">
        <v>10570</v>
      </c>
      <c r="J2349" s="362" t="s">
        <v>207</v>
      </c>
      <c r="K2349" s="357" t="s">
        <v>366</v>
      </c>
      <c r="L2349" s="361" t="s">
        <v>367</v>
      </c>
      <c r="M2349" s="357" t="s">
        <v>1259</v>
      </c>
      <c r="N2349" s="357" t="s">
        <v>10571</v>
      </c>
    </row>
    <row r="2350" spans="1:14">
      <c r="A2350" s="372">
        <v>12348</v>
      </c>
      <c r="B2350" s="336" t="s">
        <v>10508</v>
      </c>
      <c r="C2350" s="336" t="s">
        <v>10572</v>
      </c>
      <c r="D2350" s="331" t="s">
        <v>466</v>
      </c>
      <c r="E2350" s="331" t="s">
        <v>2017</v>
      </c>
      <c r="F2350" s="331" t="s">
        <v>10573</v>
      </c>
      <c r="G2350" s="331" t="s">
        <v>48</v>
      </c>
      <c r="H2350" s="331" t="s">
        <v>10574</v>
      </c>
      <c r="I2350" s="359" t="s">
        <v>10575</v>
      </c>
      <c r="J2350" s="362">
        <v>0</v>
      </c>
      <c r="K2350" s="357" t="s">
        <v>366</v>
      </c>
      <c r="L2350" s="361" t="s">
        <v>367</v>
      </c>
      <c r="M2350" s="357" t="s">
        <v>10576</v>
      </c>
      <c r="N2350" s="357" t="s">
        <v>10577</v>
      </c>
    </row>
    <row r="2351" spans="1:14">
      <c r="A2351" s="372">
        <v>12349</v>
      </c>
      <c r="B2351" s="336" t="s">
        <v>10508</v>
      </c>
      <c r="C2351" s="336" t="s">
        <v>10572</v>
      </c>
      <c r="D2351" s="331" t="s">
        <v>466</v>
      </c>
      <c r="E2351" s="331" t="s">
        <v>2017</v>
      </c>
      <c r="F2351" s="331" t="s">
        <v>10573</v>
      </c>
      <c r="G2351" s="331" t="s">
        <v>28</v>
      </c>
      <c r="H2351" s="331" t="s">
        <v>10578</v>
      </c>
      <c r="I2351" s="359" t="s">
        <v>10579</v>
      </c>
      <c r="J2351" s="362">
        <v>70</v>
      </c>
      <c r="K2351" s="357" t="s">
        <v>366</v>
      </c>
      <c r="L2351" s="361" t="s">
        <v>367</v>
      </c>
      <c r="M2351" s="357" t="s">
        <v>10576</v>
      </c>
      <c r="N2351" s="357" t="s">
        <v>10577</v>
      </c>
    </row>
    <row r="2352" spans="1:14">
      <c r="A2352" s="372">
        <v>12350</v>
      </c>
      <c r="B2352" s="336" t="s">
        <v>8244</v>
      </c>
      <c r="C2352" s="336" t="s">
        <v>8245</v>
      </c>
      <c r="D2352" s="331" t="s">
        <v>469</v>
      </c>
      <c r="E2352" s="331" t="s">
        <v>1993</v>
      </c>
      <c r="F2352" s="331" t="s">
        <v>10580</v>
      </c>
      <c r="G2352" s="331" t="s">
        <v>137</v>
      </c>
      <c r="H2352" s="331" t="s">
        <v>1065</v>
      </c>
      <c r="I2352" s="359" t="s">
        <v>10581</v>
      </c>
      <c r="J2352" s="362" t="s">
        <v>207</v>
      </c>
      <c r="K2352" s="357" t="s">
        <v>366</v>
      </c>
      <c r="L2352" s="361" t="s">
        <v>367</v>
      </c>
      <c r="M2352" s="357" t="s">
        <v>639</v>
      </c>
      <c r="N2352" s="357" t="s">
        <v>10582</v>
      </c>
    </row>
    <row r="2353" spans="1:14">
      <c r="A2353" s="372">
        <v>12351</v>
      </c>
      <c r="B2353" s="336" t="s">
        <v>10583</v>
      </c>
      <c r="C2353" s="336" t="s">
        <v>10584</v>
      </c>
      <c r="D2353" s="331" t="s">
        <v>465</v>
      </c>
      <c r="E2353" s="331" t="s">
        <v>10585</v>
      </c>
      <c r="F2353" s="331" t="s">
        <v>10586</v>
      </c>
      <c r="G2353" s="331" t="s">
        <v>137</v>
      </c>
      <c r="H2353" s="331" t="s">
        <v>1066</v>
      </c>
      <c r="I2353" s="359" t="s">
        <v>10587</v>
      </c>
      <c r="J2353" s="362" t="s">
        <v>207</v>
      </c>
      <c r="K2353" s="357" t="s">
        <v>366</v>
      </c>
      <c r="L2353" s="361" t="s">
        <v>367</v>
      </c>
      <c r="M2353" s="357" t="s">
        <v>465</v>
      </c>
      <c r="N2353" s="357" t="s">
        <v>2024</v>
      </c>
    </row>
    <row r="2354" spans="1:14">
      <c r="A2354" s="372">
        <v>12352</v>
      </c>
      <c r="B2354" s="336" t="s">
        <v>10583</v>
      </c>
      <c r="C2354" s="336" t="s">
        <v>10584</v>
      </c>
      <c r="D2354" s="331" t="s">
        <v>465</v>
      </c>
      <c r="E2354" s="331" t="s">
        <v>10585</v>
      </c>
      <c r="F2354" s="331" t="s">
        <v>10586</v>
      </c>
      <c r="G2354" s="331" t="s">
        <v>48</v>
      </c>
      <c r="H2354" s="331" t="s">
        <v>10588</v>
      </c>
      <c r="I2354" s="359" t="s">
        <v>10589</v>
      </c>
      <c r="J2354" s="362">
        <v>20</v>
      </c>
      <c r="K2354" s="357" t="s">
        <v>366</v>
      </c>
      <c r="L2354" s="361" t="s">
        <v>367</v>
      </c>
      <c r="M2354" s="357" t="s">
        <v>465</v>
      </c>
      <c r="N2354" s="357" t="s">
        <v>2024</v>
      </c>
    </row>
    <row r="2355" spans="1:14">
      <c r="A2355" s="372">
        <v>12353</v>
      </c>
      <c r="B2355" s="336" t="s">
        <v>10583</v>
      </c>
      <c r="C2355" s="336" t="s">
        <v>10584</v>
      </c>
      <c r="D2355" s="331" t="s">
        <v>465</v>
      </c>
      <c r="E2355" s="331" t="s">
        <v>10585</v>
      </c>
      <c r="F2355" s="331" t="s">
        <v>10586</v>
      </c>
      <c r="G2355" s="331" t="s">
        <v>24</v>
      </c>
      <c r="H2355" s="331" t="s">
        <v>2023</v>
      </c>
      <c r="I2355" s="359" t="s">
        <v>10590</v>
      </c>
      <c r="J2355" s="362" t="s">
        <v>207</v>
      </c>
      <c r="K2355" s="357" t="s">
        <v>366</v>
      </c>
      <c r="L2355" s="361" t="s">
        <v>367</v>
      </c>
      <c r="M2355" s="357" t="s">
        <v>465</v>
      </c>
      <c r="N2355" s="357" t="s">
        <v>2024</v>
      </c>
    </row>
    <row r="2356" spans="1:14">
      <c r="A2356" s="372">
        <v>12354</v>
      </c>
      <c r="B2356" s="336" t="s">
        <v>10583</v>
      </c>
      <c r="C2356" s="336" t="s">
        <v>10584</v>
      </c>
      <c r="D2356" s="331" t="s">
        <v>465</v>
      </c>
      <c r="E2356" s="331" t="s">
        <v>10585</v>
      </c>
      <c r="F2356" s="331" t="s">
        <v>10586</v>
      </c>
      <c r="G2356" s="331" t="s">
        <v>28</v>
      </c>
      <c r="H2356" s="331" t="s">
        <v>10591</v>
      </c>
      <c r="I2356" s="359" t="s">
        <v>10592</v>
      </c>
      <c r="J2356" s="362">
        <v>80</v>
      </c>
      <c r="K2356" s="357" t="s">
        <v>366</v>
      </c>
      <c r="L2356" s="361" t="s">
        <v>367</v>
      </c>
      <c r="M2356" s="357" t="s">
        <v>465</v>
      </c>
      <c r="N2356" s="357" t="s">
        <v>10585</v>
      </c>
    </row>
    <row r="2357" spans="1:14">
      <c r="A2357" s="372">
        <v>12355</v>
      </c>
      <c r="B2357" s="336" t="s">
        <v>10593</v>
      </c>
      <c r="C2357" s="336" t="s">
        <v>10594</v>
      </c>
      <c r="D2357" s="331" t="s">
        <v>870</v>
      </c>
      <c r="E2357" s="331" t="s">
        <v>2026</v>
      </c>
      <c r="F2357" s="331" t="s">
        <v>10595</v>
      </c>
      <c r="G2357" s="331" t="s">
        <v>25</v>
      </c>
      <c r="H2357" s="331" t="s">
        <v>2025</v>
      </c>
      <c r="I2357" s="359" t="s">
        <v>10596</v>
      </c>
      <c r="J2357" s="362" t="s">
        <v>207</v>
      </c>
      <c r="K2357" s="357" t="s">
        <v>366</v>
      </c>
      <c r="L2357" s="361" t="s">
        <v>367</v>
      </c>
      <c r="M2357" s="357" t="s">
        <v>870</v>
      </c>
      <c r="N2357" s="357" t="s">
        <v>2026</v>
      </c>
    </row>
    <row r="2358" spans="1:14">
      <c r="A2358" s="372">
        <v>12356</v>
      </c>
      <c r="B2358" s="336" t="s">
        <v>10593</v>
      </c>
      <c r="C2358" s="336" t="s">
        <v>10594</v>
      </c>
      <c r="D2358" s="331" t="s">
        <v>870</v>
      </c>
      <c r="E2358" s="331" t="s">
        <v>2026</v>
      </c>
      <c r="F2358" s="331" t="s">
        <v>10595</v>
      </c>
      <c r="G2358" s="331" t="s">
        <v>24</v>
      </c>
      <c r="H2358" s="331" t="s">
        <v>2025</v>
      </c>
      <c r="I2358" s="359" t="s">
        <v>10596</v>
      </c>
      <c r="J2358" s="362" t="s">
        <v>207</v>
      </c>
      <c r="K2358" s="357" t="s">
        <v>366</v>
      </c>
      <c r="L2358" s="361" t="s">
        <v>367</v>
      </c>
      <c r="M2358" s="357" t="s">
        <v>870</v>
      </c>
      <c r="N2358" s="357" t="s">
        <v>2026</v>
      </c>
    </row>
    <row r="2359" spans="1:14">
      <c r="A2359" s="372">
        <v>12357</v>
      </c>
      <c r="B2359" s="336" t="s">
        <v>9059</v>
      </c>
      <c r="C2359" s="336" t="s">
        <v>10344</v>
      </c>
      <c r="D2359" s="331" t="s">
        <v>10597</v>
      </c>
      <c r="E2359" s="331" t="s">
        <v>10598</v>
      </c>
      <c r="F2359" s="331" t="s">
        <v>10599</v>
      </c>
      <c r="G2359" s="331" t="s">
        <v>25</v>
      </c>
      <c r="H2359" s="331" t="s">
        <v>10600</v>
      </c>
      <c r="I2359" s="359" t="s">
        <v>10601</v>
      </c>
      <c r="J2359" s="362" t="s">
        <v>207</v>
      </c>
      <c r="K2359" s="357" t="s">
        <v>366</v>
      </c>
      <c r="L2359" s="361" t="s">
        <v>367</v>
      </c>
      <c r="M2359" s="357" t="s">
        <v>2028</v>
      </c>
      <c r="N2359" s="357" t="s">
        <v>10602</v>
      </c>
    </row>
    <row r="2360" spans="1:14">
      <c r="A2360" s="372">
        <v>12358</v>
      </c>
      <c r="B2360" s="336" t="s">
        <v>10515</v>
      </c>
      <c r="C2360" s="336" t="s">
        <v>10516</v>
      </c>
      <c r="D2360" s="331" t="s">
        <v>378</v>
      </c>
      <c r="E2360" s="331" t="s">
        <v>10517</v>
      </c>
      <c r="F2360" s="331" t="s">
        <v>10603</v>
      </c>
      <c r="G2360" s="331" t="s">
        <v>24</v>
      </c>
      <c r="H2360" s="331" t="s">
        <v>2027</v>
      </c>
      <c r="I2360" s="359" t="s">
        <v>10604</v>
      </c>
      <c r="J2360" s="362" t="s">
        <v>207</v>
      </c>
      <c r="K2360" s="357" t="s">
        <v>366</v>
      </c>
      <c r="L2360" s="361" t="s">
        <v>367</v>
      </c>
      <c r="M2360" s="357" t="s">
        <v>379</v>
      </c>
      <c r="N2360" s="357" t="s">
        <v>10605</v>
      </c>
    </row>
    <row r="2361" spans="1:14">
      <c r="A2361" s="372">
        <v>12359</v>
      </c>
      <c r="B2361" s="336" t="s">
        <v>10606</v>
      </c>
      <c r="C2361" s="336" t="s">
        <v>10607</v>
      </c>
      <c r="D2361" s="331" t="s">
        <v>640</v>
      </c>
      <c r="E2361" s="331" t="s">
        <v>10077</v>
      </c>
      <c r="F2361" s="331" t="s">
        <v>10608</v>
      </c>
      <c r="G2361" s="331" t="s">
        <v>141</v>
      </c>
      <c r="H2361" s="331" t="s">
        <v>10609</v>
      </c>
      <c r="I2361" s="359" t="s">
        <v>10609</v>
      </c>
      <c r="J2361" s="362" t="s">
        <v>207</v>
      </c>
      <c r="K2361" s="357" t="s">
        <v>366</v>
      </c>
      <c r="L2361" s="361" t="s">
        <v>367</v>
      </c>
      <c r="M2361" s="357" t="s">
        <v>640</v>
      </c>
      <c r="N2361" s="357" t="s">
        <v>10610</v>
      </c>
    </row>
    <row r="2362" spans="1:14">
      <c r="A2362" s="372">
        <v>12360</v>
      </c>
      <c r="B2362" s="336" t="s">
        <v>10555</v>
      </c>
      <c r="C2362" s="336" t="s">
        <v>10556</v>
      </c>
      <c r="D2362" s="331" t="s">
        <v>639</v>
      </c>
      <c r="E2362" s="331" t="s">
        <v>10611</v>
      </c>
      <c r="F2362" s="331" t="s">
        <v>10612</v>
      </c>
      <c r="G2362" s="331" t="s">
        <v>48</v>
      </c>
      <c r="H2362" s="331" t="s">
        <v>10613</v>
      </c>
      <c r="I2362" s="359" t="s">
        <v>10614</v>
      </c>
      <c r="J2362" s="362">
        <v>10</v>
      </c>
      <c r="K2362" s="357" t="s">
        <v>366</v>
      </c>
      <c r="L2362" s="361" t="s">
        <v>367</v>
      </c>
      <c r="M2362" s="357" t="s">
        <v>639</v>
      </c>
      <c r="N2362" s="357" t="s">
        <v>10615</v>
      </c>
    </row>
    <row r="2363" spans="1:14">
      <c r="A2363" s="372">
        <v>12361</v>
      </c>
      <c r="B2363" s="336" t="s">
        <v>10508</v>
      </c>
      <c r="C2363" s="336" t="s">
        <v>10509</v>
      </c>
      <c r="D2363" s="331" t="s">
        <v>466</v>
      </c>
      <c r="E2363" s="331" t="s">
        <v>2017</v>
      </c>
      <c r="F2363" s="331" t="s">
        <v>10616</v>
      </c>
      <c r="G2363" s="331" t="s">
        <v>48</v>
      </c>
      <c r="H2363" s="331" t="s">
        <v>10617</v>
      </c>
      <c r="I2363" s="359" t="s">
        <v>10618</v>
      </c>
      <c r="J2363" s="362">
        <v>10</v>
      </c>
      <c r="K2363" s="357" t="s">
        <v>366</v>
      </c>
      <c r="L2363" s="361" t="s">
        <v>367</v>
      </c>
      <c r="M2363" s="357" t="s">
        <v>486</v>
      </c>
      <c r="N2363" s="357" t="s">
        <v>10619</v>
      </c>
    </row>
    <row r="2364" spans="1:14">
      <c r="A2364" s="372">
        <v>12362</v>
      </c>
      <c r="B2364" s="336" t="s">
        <v>8350</v>
      </c>
      <c r="C2364" s="336" t="s">
        <v>8703</v>
      </c>
      <c r="D2364" s="331" t="s">
        <v>1238</v>
      </c>
      <c r="E2364" s="331" t="s">
        <v>10482</v>
      </c>
      <c r="F2364" s="331" t="s">
        <v>10620</v>
      </c>
      <c r="G2364" s="331" t="s">
        <v>137</v>
      </c>
      <c r="H2364" s="331" t="s">
        <v>871</v>
      </c>
      <c r="I2364" s="359" t="s">
        <v>10621</v>
      </c>
      <c r="J2364" s="362" t="s">
        <v>207</v>
      </c>
      <c r="K2364" s="357" t="s">
        <v>366</v>
      </c>
      <c r="L2364" s="361" t="s">
        <v>367</v>
      </c>
      <c r="M2364" s="357" t="s">
        <v>374</v>
      </c>
      <c r="N2364" s="357" t="s">
        <v>10622</v>
      </c>
    </row>
    <row r="2365" spans="1:14">
      <c r="A2365" s="372">
        <v>12363</v>
      </c>
      <c r="B2365" s="336" t="s">
        <v>10623</v>
      </c>
      <c r="C2365" s="336" t="s">
        <v>10624</v>
      </c>
      <c r="D2365" s="331" t="s">
        <v>369</v>
      </c>
      <c r="E2365" s="331" t="s">
        <v>10625</v>
      </c>
      <c r="F2365" s="331" t="s">
        <v>10626</v>
      </c>
      <c r="G2365" s="331" t="s">
        <v>141</v>
      </c>
      <c r="H2365" s="331" t="s">
        <v>641</v>
      </c>
      <c r="I2365" s="359" t="s">
        <v>10627</v>
      </c>
      <c r="J2365" s="362" t="s">
        <v>207</v>
      </c>
      <c r="K2365" s="357" t="s">
        <v>366</v>
      </c>
      <c r="L2365" s="361" t="s">
        <v>367</v>
      </c>
      <c r="M2365" s="357" t="s">
        <v>369</v>
      </c>
      <c r="N2365" s="357" t="s">
        <v>10625</v>
      </c>
    </row>
    <row r="2366" spans="1:14">
      <c r="A2366" s="372">
        <v>12364</v>
      </c>
      <c r="B2366" s="336" t="s">
        <v>9326</v>
      </c>
      <c r="C2366" s="336" t="s">
        <v>9327</v>
      </c>
      <c r="D2366" s="331" t="s">
        <v>9328</v>
      </c>
      <c r="E2366" s="331" t="s">
        <v>9329</v>
      </c>
      <c r="F2366" s="331" t="s">
        <v>10628</v>
      </c>
      <c r="G2366" s="331" t="s">
        <v>19</v>
      </c>
      <c r="H2366" s="331" t="s">
        <v>10629</v>
      </c>
      <c r="I2366" s="359" t="s">
        <v>10630</v>
      </c>
      <c r="J2366" s="362" t="s">
        <v>207</v>
      </c>
      <c r="K2366" s="357" t="s">
        <v>366</v>
      </c>
      <c r="L2366" s="361" t="s">
        <v>367</v>
      </c>
      <c r="M2366" s="357" t="s">
        <v>369</v>
      </c>
      <c r="N2366" s="357" t="s">
        <v>10631</v>
      </c>
    </row>
    <row r="2367" spans="1:14">
      <c r="A2367" s="372">
        <v>12365</v>
      </c>
      <c r="B2367" s="336" t="s">
        <v>10522</v>
      </c>
      <c r="C2367" s="336" t="s">
        <v>10632</v>
      </c>
      <c r="D2367" s="331" t="s">
        <v>489</v>
      </c>
      <c r="E2367" s="331" t="s">
        <v>10524</v>
      </c>
      <c r="F2367" s="331" t="s">
        <v>10633</v>
      </c>
      <c r="G2367" s="331" t="s">
        <v>141</v>
      </c>
      <c r="H2367" s="331" t="s">
        <v>872</v>
      </c>
      <c r="I2367" s="359" t="s">
        <v>10634</v>
      </c>
      <c r="J2367" s="362" t="s">
        <v>207</v>
      </c>
      <c r="K2367" s="357" t="s">
        <v>366</v>
      </c>
      <c r="L2367" s="361" t="s">
        <v>367</v>
      </c>
      <c r="M2367" s="357" t="s">
        <v>489</v>
      </c>
      <c r="N2367" s="357" t="s">
        <v>873</v>
      </c>
    </row>
    <row r="2368" spans="1:14">
      <c r="A2368" s="372">
        <v>12366</v>
      </c>
      <c r="B2368" s="336" t="s">
        <v>8249</v>
      </c>
      <c r="C2368" s="336" t="s">
        <v>8250</v>
      </c>
      <c r="D2368" s="331" t="s">
        <v>467</v>
      </c>
      <c r="E2368" s="331" t="s">
        <v>8251</v>
      </c>
      <c r="F2368" s="331" t="s">
        <v>10635</v>
      </c>
      <c r="G2368" s="331" t="s">
        <v>48</v>
      </c>
      <c r="H2368" s="331" t="s">
        <v>10636</v>
      </c>
      <c r="I2368" s="359" t="s">
        <v>10637</v>
      </c>
      <c r="J2368" s="362">
        <v>10</v>
      </c>
      <c r="K2368" s="357" t="s">
        <v>366</v>
      </c>
      <c r="L2368" s="361" t="s">
        <v>367</v>
      </c>
      <c r="M2368" s="357" t="s">
        <v>10638</v>
      </c>
      <c r="N2368" s="357" t="s">
        <v>10639</v>
      </c>
    </row>
    <row r="2369" spans="1:14">
      <c r="A2369" s="372">
        <v>12367</v>
      </c>
      <c r="B2369" s="336" t="s">
        <v>10515</v>
      </c>
      <c r="C2369" s="336" t="s">
        <v>10516</v>
      </c>
      <c r="D2369" s="331" t="s">
        <v>378</v>
      </c>
      <c r="E2369" s="331" t="s">
        <v>10517</v>
      </c>
      <c r="F2369" s="331" t="s">
        <v>10640</v>
      </c>
      <c r="G2369" s="331" t="s">
        <v>18</v>
      </c>
      <c r="H2369" s="331" t="s">
        <v>1260</v>
      </c>
      <c r="I2369" s="359" t="s">
        <v>10641</v>
      </c>
      <c r="J2369" s="362" t="s">
        <v>207</v>
      </c>
      <c r="K2369" s="357" t="s">
        <v>366</v>
      </c>
      <c r="L2369" s="361" t="s">
        <v>367</v>
      </c>
      <c r="M2369" s="357" t="s">
        <v>378</v>
      </c>
      <c r="N2369" s="357" t="s">
        <v>10517</v>
      </c>
    </row>
    <row r="2370" spans="1:14">
      <c r="A2370" s="372">
        <v>12368</v>
      </c>
      <c r="B2370" s="336" t="s">
        <v>10642</v>
      </c>
      <c r="C2370" s="336" t="s">
        <v>10643</v>
      </c>
      <c r="D2370" s="331" t="s">
        <v>643</v>
      </c>
      <c r="E2370" s="331" t="s">
        <v>10644</v>
      </c>
      <c r="F2370" s="331" t="s">
        <v>10645</v>
      </c>
      <c r="G2370" s="331" t="s">
        <v>137</v>
      </c>
      <c r="H2370" s="331" t="s">
        <v>642</v>
      </c>
      <c r="I2370" s="359" t="s">
        <v>10646</v>
      </c>
      <c r="J2370" s="362" t="s">
        <v>207</v>
      </c>
      <c r="K2370" s="357" t="s">
        <v>366</v>
      </c>
      <c r="L2370" s="361" t="s">
        <v>367</v>
      </c>
      <c r="M2370" s="357" t="s">
        <v>643</v>
      </c>
      <c r="N2370" s="357" t="s">
        <v>10644</v>
      </c>
    </row>
    <row r="2371" spans="1:14">
      <c r="A2371" s="372">
        <v>12369</v>
      </c>
      <c r="B2371" s="336" t="s">
        <v>10647</v>
      </c>
      <c r="C2371" s="336" t="s">
        <v>10648</v>
      </c>
      <c r="D2371" s="331" t="s">
        <v>495</v>
      </c>
      <c r="E2371" s="331" t="s">
        <v>10649</v>
      </c>
      <c r="F2371" s="331" t="s">
        <v>10650</v>
      </c>
      <c r="G2371" s="331" t="s">
        <v>137</v>
      </c>
      <c r="H2371" s="331" t="s">
        <v>874</v>
      </c>
      <c r="I2371" s="359" t="s">
        <v>10651</v>
      </c>
      <c r="J2371" s="362" t="s">
        <v>207</v>
      </c>
      <c r="K2371" s="357" t="s">
        <v>366</v>
      </c>
      <c r="L2371" s="361" t="s">
        <v>367</v>
      </c>
      <c r="M2371" s="357" t="s">
        <v>466</v>
      </c>
      <c r="N2371" s="357" t="s">
        <v>10652</v>
      </c>
    </row>
    <row r="2372" spans="1:14">
      <c r="A2372" s="372">
        <v>12370</v>
      </c>
      <c r="B2372" s="336" t="s">
        <v>10653</v>
      </c>
      <c r="C2372" s="336" t="s">
        <v>10654</v>
      </c>
      <c r="D2372" s="331" t="s">
        <v>10655</v>
      </c>
      <c r="E2372" s="331" t="s">
        <v>10656</v>
      </c>
      <c r="F2372" s="331" t="s">
        <v>10657</v>
      </c>
      <c r="G2372" s="331" t="s">
        <v>25</v>
      </c>
      <c r="H2372" s="331" t="s">
        <v>10658</v>
      </c>
      <c r="I2372" s="359" t="s">
        <v>10659</v>
      </c>
      <c r="J2372" s="362" t="s">
        <v>207</v>
      </c>
      <c r="K2372" s="357" t="s">
        <v>366</v>
      </c>
      <c r="L2372" s="361" t="s">
        <v>367</v>
      </c>
      <c r="M2372" s="357" t="s">
        <v>3111</v>
      </c>
      <c r="N2372" s="357" t="s">
        <v>10660</v>
      </c>
    </row>
    <row r="2373" spans="1:14">
      <c r="A2373" s="372">
        <v>12371</v>
      </c>
      <c r="B2373" s="336" t="s">
        <v>10623</v>
      </c>
      <c r="C2373" s="336" t="s">
        <v>10624</v>
      </c>
      <c r="D2373" s="331" t="s">
        <v>369</v>
      </c>
      <c r="E2373" s="331" t="s">
        <v>10625</v>
      </c>
      <c r="F2373" s="331" t="s">
        <v>10661</v>
      </c>
      <c r="G2373" s="331" t="s">
        <v>18</v>
      </c>
      <c r="H2373" s="331" t="s">
        <v>1261</v>
      </c>
      <c r="I2373" s="359" t="s">
        <v>10662</v>
      </c>
      <c r="J2373" s="362" t="s">
        <v>207</v>
      </c>
      <c r="K2373" s="357" t="s">
        <v>366</v>
      </c>
      <c r="L2373" s="361" t="s">
        <v>367</v>
      </c>
      <c r="M2373" s="357" t="s">
        <v>1262</v>
      </c>
      <c r="N2373" s="357" t="s">
        <v>10663</v>
      </c>
    </row>
    <row r="2374" spans="1:14">
      <c r="A2374" s="372">
        <v>12372</v>
      </c>
      <c r="B2374" s="336" t="s">
        <v>10664</v>
      </c>
      <c r="C2374" s="336" t="s">
        <v>10665</v>
      </c>
      <c r="D2374" s="331" t="s">
        <v>1259</v>
      </c>
      <c r="E2374" s="331" t="s">
        <v>10666</v>
      </c>
      <c r="F2374" s="331" t="s">
        <v>10667</v>
      </c>
      <c r="G2374" s="331" t="s">
        <v>18</v>
      </c>
      <c r="H2374" s="331" t="s">
        <v>1263</v>
      </c>
      <c r="I2374" s="359" t="s">
        <v>10668</v>
      </c>
      <c r="J2374" s="362" t="s">
        <v>207</v>
      </c>
      <c r="K2374" s="357" t="s">
        <v>366</v>
      </c>
      <c r="L2374" s="361" t="s">
        <v>367</v>
      </c>
      <c r="M2374" s="357" t="s">
        <v>1264</v>
      </c>
      <c r="N2374" s="357" t="s">
        <v>10669</v>
      </c>
    </row>
    <row r="2375" spans="1:14">
      <c r="A2375" s="372">
        <v>12373</v>
      </c>
      <c r="B2375" s="336" t="s">
        <v>10670</v>
      </c>
      <c r="C2375" s="336" t="s">
        <v>10671</v>
      </c>
      <c r="D2375" s="331" t="s">
        <v>3111</v>
      </c>
      <c r="E2375" s="331" t="s">
        <v>10672</v>
      </c>
      <c r="F2375" s="331" t="s">
        <v>10673</v>
      </c>
      <c r="G2375" s="331" t="s">
        <v>137</v>
      </c>
      <c r="H2375" s="331" t="s">
        <v>10674</v>
      </c>
      <c r="I2375" s="359" t="s">
        <v>10675</v>
      </c>
      <c r="J2375" s="362" t="s">
        <v>207</v>
      </c>
      <c r="K2375" s="357" t="s">
        <v>366</v>
      </c>
      <c r="L2375" s="361" t="s">
        <v>367</v>
      </c>
      <c r="M2375" s="357" t="s">
        <v>894</v>
      </c>
      <c r="N2375" s="357" t="s">
        <v>10676</v>
      </c>
    </row>
    <row r="2376" spans="1:14">
      <c r="A2376" s="372">
        <v>12374</v>
      </c>
      <c r="B2376" s="336" t="s">
        <v>8306</v>
      </c>
      <c r="C2376" s="336" t="s">
        <v>10677</v>
      </c>
      <c r="D2376" s="331" t="s">
        <v>9981</v>
      </c>
      <c r="E2376" s="331" t="s">
        <v>10678</v>
      </c>
      <c r="F2376" s="331" t="s">
        <v>10679</v>
      </c>
      <c r="G2376" s="331" t="s">
        <v>18</v>
      </c>
      <c r="H2376" s="331" t="s">
        <v>1265</v>
      </c>
      <c r="I2376" s="359" t="s">
        <v>10680</v>
      </c>
      <c r="J2376" s="362" t="s">
        <v>207</v>
      </c>
      <c r="K2376" s="357" t="s">
        <v>205</v>
      </c>
      <c r="L2376" s="361" t="s">
        <v>382</v>
      </c>
      <c r="M2376" s="357" t="s">
        <v>402</v>
      </c>
      <c r="N2376" s="357" t="s">
        <v>8311</v>
      </c>
    </row>
    <row r="2377" spans="1:14">
      <c r="A2377" s="372">
        <v>12375</v>
      </c>
      <c r="B2377" s="336" t="s">
        <v>8306</v>
      </c>
      <c r="C2377" s="336" t="s">
        <v>10677</v>
      </c>
      <c r="D2377" s="331" t="s">
        <v>9981</v>
      </c>
      <c r="E2377" s="331" t="s">
        <v>10678</v>
      </c>
      <c r="F2377" s="331" t="s">
        <v>10679</v>
      </c>
      <c r="G2377" s="331" t="s">
        <v>137</v>
      </c>
      <c r="H2377" s="331" t="s">
        <v>513</v>
      </c>
      <c r="I2377" s="359" t="s">
        <v>10681</v>
      </c>
      <c r="J2377" s="362" t="s">
        <v>207</v>
      </c>
      <c r="K2377" s="357" t="s">
        <v>205</v>
      </c>
      <c r="L2377" s="361" t="s">
        <v>382</v>
      </c>
      <c r="M2377" s="357" t="s">
        <v>402</v>
      </c>
      <c r="N2377" s="357" t="s">
        <v>10682</v>
      </c>
    </row>
    <row r="2378" spans="1:14">
      <c r="A2378" s="372">
        <v>12376</v>
      </c>
      <c r="B2378" s="336" t="s">
        <v>8306</v>
      </c>
      <c r="C2378" s="336" t="s">
        <v>10677</v>
      </c>
      <c r="D2378" s="331" t="s">
        <v>9981</v>
      </c>
      <c r="E2378" s="331" t="s">
        <v>10678</v>
      </c>
      <c r="F2378" s="331" t="s">
        <v>10679</v>
      </c>
      <c r="G2378" s="331" t="s">
        <v>48</v>
      </c>
      <c r="H2378" s="331" t="s">
        <v>10683</v>
      </c>
      <c r="I2378" s="359" t="s">
        <v>10684</v>
      </c>
      <c r="J2378" s="362">
        <v>0</v>
      </c>
      <c r="K2378" s="357" t="s">
        <v>205</v>
      </c>
      <c r="L2378" s="361" t="s">
        <v>382</v>
      </c>
      <c r="M2378" s="357" t="s">
        <v>9981</v>
      </c>
      <c r="N2378" s="357" t="s">
        <v>10685</v>
      </c>
    </row>
    <row r="2379" spans="1:14">
      <c r="A2379" s="372">
        <v>12377</v>
      </c>
      <c r="B2379" s="336" t="s">
        <v>8306</v>
      </c>
      <c r="C2379" s="336" t="s">
        <v>10677</v>
      </c>
      <c r="D2379" s="331" t="s">
        <v>9981</v>
      </c>
      <c r="E2379" s="331" t="s">
        <v>10678</v>
      </c>
      <c r="F2379" s="331" t="s">
        <v>10679</v>
      </c>
      <c r="G2379" s="331" t="s">
        <v>24</v>
      </c>
      <c r="H2379" s="331" t="s">
        <v>2029</v>
      </c>
      <c r="I2379" s="359" t="s">
        <v>10686</v>
      </c>
      <c r="J2379" s="362" t="s">
        <v>207</v>
      </c>
      <c r="K2379" s="357" t="s">
        <v>205</v>
      </c>
      <c r="L2379" s="361" t="s">
        <v>382</v>
      </c>
      <c r="M2379" s="357" t="s">
        <v>402</v>
      </c>
      <c r="N2379" s="357" t="s">
        <v>8311</v>
      </c>
    </row>
    <row r="2380" spans="1:14">
      <c r="A2380" s="372">
        <v>12378</v>
      </c>
      <c r="B2380" s="336" t="s">
        <v>8306</v>
      </c>
      <c r="C2380" s="336" t="s">
        <v>10677</v>
      </c>
      <c r="D2380" s="331" t="s">
        <v>9981</v>
      </c>
      <c r="E2380" s="331" t="s">
        <v>10678</v>
      </c>
      <c r="F2380" s="331" t="s">
        <v>10679</v>
      </c>
      <c r="G2380" s="331" t="s">
        <v>28</v>
      </c>
      <c r="H2380" s="331" t="s">
        <v>10683</v>
      </c>
      <c r="I2380" s="359" t="s">
        <v>10687</v>
      </c>
      <c r="J2380" s="362">
        <v>80</v>
      </c>
      <c r="K2380" s="357" t="s">
        <v>205</v>
      </c>
      <c r="L2380" s="361" t="s">
        <v>382</v>
      </c>
      <c r="M2380" s="357" t="s">
        <v>402</v>
      </c>
      <c r="N2380" s="357" t="s">
        <v>10688</v>
      </c>
    </row>
    <row r="2381" spans="1:14">
      <c r="A2381" s="372">
        <v>12379</v>
      </c>
      <c r="B2381" s="336" t="s">
        <v>8306</v>
      </c>
      <c r="C2381" s="336" t="s">
        <v>10677</v>
      </c>
      <c r="D2381" s="331" t="s">
        <v>402</v>
      </c>
      <c r="E2381" s="331" t="s">
        <v>8311</v>
      </c>
      <c r="F2381" s="331" t="s">
        <v>10689</v>
      </c>
      <c r="G2381" s="331" t="s">
        <v>137</v>
      </c>
      <c r="H2381" s="331" t="s">
        <v>514</v>
      </c>
      <c r="I2381" s="359" t="s">
        <v>10690</v>
      </c>
      <c r="J2381" s="362" t="s">
        <v>207</v>
      </c>
      <c r="K2381" s="357" t="s">
        <v>205</v>
      </c>
      <c r="L2381" s="361" t="s">
        <v>382</v>
      </c>
      <c r="M2381" s="357" t="s">
        <v>515</v>
      </c>
      <c r="N2381" s="357" t="s">
        <v>10691</v>
      </c>
    </row>
    <row r="2382" spans="1:14">
      <c r="A2382" s="372">
        <v>12380</v>
      </c>
      <c r="B2382" s="336" t="s">
        <v>10692</v>
      </c>
      <c r="C2382" s="336" t="s">
        <v>10693</v>
      </c>
      <c r="D2382" s="331" t="s">
        <v>399</v>
      </c>
      <c r="E2382" s="331" t="s">
        <v>10694</v>
      </c>
      <c r="F2382" s="331" t="s">
        <v>10695</v>
      </c>
      <c r="G2382" s="331" t="s">
        <v>18</v>
      </c>
      <c r="H2382" s="331" t="s">
        <v>1266</v>
      </c>
      <c r="I2382" s="359" t="s">
        <v>10696</v>
      </c>
      <c r="J2382" s="362" t="s">
        <v>207</v>
      </c>
      <c r="K2382" s="357" t="s">
        <v>205</v>
      </c>
      <c r="L2382" s="361" t="s">
        <v>382</v>
      </c>
      <c r="M2382" s="357" t="s">
        <v>399</v>
      </c>
      <c r="N2382" s="357" t="s">
        <v>10697</v>
      </c>
    </row>
    <row r="2383" spans="1:14">
      <c r="A2383" s="372">
        <v>12381</v>
      </c>
      <c r="B2383" s="336" t="s">
        <v>10692</v>
      </c>
      <c r="C2383" s="336" t="s">
        <v>10693</v>
      </c>
      <c r="D2383" s="331" t="s">
        <v>399</v>
      </c>
      <c r="E2383" s="331" t="s">
        <v>10694</v>
      </c>
      <c r="F2383" s="331" t="s">
        <v>10695</v>
      </c>
      <c r="G2383" s="331" t="s">
        <v>137</v>
      </c>
      <c r="H2383" s="331" t="s">
        <v>986</v>
      </c>
      <c r="I2383" s="359" t="s">
        <v>10696</v>
      </c>
      <c r="J2383" s="362" t="s">
        <v>207</v>
      </c>
      <c r="K2383" s="357" t="s">
        <v>205</v>
      </c>
      <c r="L2383" s="361" t="s">
        <v>382</v>
      </c>
      <c r="M2383" s="357" t="s">
        <v>399</v>
      </c>
      <c r="N2383" s="357" t="s">
        <v>10697</v>
      </c>
    </row>
    <row r="2384" spans="1:14">
      <c r="A2384" s="372">
        <v>12382</v>
      </c>
      <c r="B2384" s="336" t="s">
        <v>10692</v>
      </c>
      <c r="C2384" s="336" t="s">
        <v>10693</v>
      </c>
      <c r="D2384" s="331" t="s">
        <v>399</v>
      </c>
      <c r="E2384" s="331" t="s">
        <v>10694</v>
      </c>
      <c r="F2384" s="331" t="s">
        <v>10695</v>
      </c>
      <c r="G2384" s="331" t="s">
        <v>48</v>
      </c>
      <c r="H2384" s="331" t="s">
        <v>10698</v>
      </c>
      <c r="I2384" s="359" t="s">
        <v>10699</v>
      </c>
      <c r="J2384" s="362">
        <v>10</v>
      </c>
      <c r="K2384" s="357" t="s">
        <v>205</v>
      </c>
      <c r="L2384" s="361" t="s">
        <v>382</v>
      </c>
      <c r="M2384" s="357" t="s">
        <v>399</v>
      </c>
      <c r="N2384" s="357" t="s">
        <v>10697</v>
      </c>
    </row>
    <row r="2385" spans="1:14">
      <c r="A2385" s="372">
        <v>12383</v>
      </c>
      <c r="B2385" s="336" t="s">
        <v>10692</v>
      </c>
      <c r="C2385" s="336" t="s">
        <v>10693</v>
      </c>
      <c r="D2385" s="331" t="s">
        <v>399</v>
      </c>
      <c r="E2385" s="331" t="s">
        <v>10694</v>
      </c>
      <c r="F2385" s="331" t="s">
        <v>10695</v>
      </c>
      <c r="G2385" s="331" t="s">
        <v>24</v>
      </c>
      <c r="H2385" s="331" t="s">
        <v>2030</v>
      </c>
      <c r="I2385" s="359" t="s">
        <v>10700</v>
      </c>
      <c r="J2385" s="362" t="s">
        <v>207</v>
      </c>
      <c r="K2385" s="357" t="s">
        <v>205</v>
      </c>
      <c r="L2385" s="361" t="s">
        <v>382</v>
      </c>
      <c r="M2385" s="357" t="s">
        <v>399</v>
      </c>
      <c r="N2385" s="357" t="s">
        <v>10697</v>
      </c>
    </row>
    <row r="2386" spans="1:14">
      <c r="A2386" s="372">
        <v>12384</v>
      </c>
      <c r="B2386" s="336" t="s">
        <v>10692</v>
      </c>
      <c r="C2386" s="336" t="s">
        <v>10693</v>
      </c>
      <c r="D2386" s="331" t="s">
        <v>399</v>
      </c>
      <c r="E2386" s="331" t="s">
        <v>10694</v>
      </c>
      <c r="F2386" s="331" t="s">
        <v>10695</v>
      </c>
      <c r="G2386" s="331" t="s">
        <v>28</v>
      </c>
      <c r="H2386" s="331" t="s">
        <v>10698</v>
      </c>
      <c r="I2386" s="359" t="s">
        <v>10699</v>
      </c>
      <c r="J2386" s="362">
        <v>50</v>
      </c>
      <c r="K2386" s="357" t="s">
        <v>205</v>
      </c>
      <c r="L2386" s="361" t="s">
        <v>382</v>
      </c>
      <c r="M2386" s="357" t="s">
        <v>399</v>
      </c>
      <c r="N2386" s="357" t="s">
        <v>10697</v>
      </c>
    </row>
    <row r="2387" spans="1:14">
      <c r="A2387" s="372">
        <v>12385</v>
      </c>
      <c r="B2387" s="336" t="s">
        <v>10701</v>
      </c>
      <c r="C2387" s="336" t="s">
        <v>10702</v>
      </c>
      <c r="D2387" s="331" t="s">
        <v>399</v>
      </c>
      <c r="E2387" s="331" t="s">
        <v>10703</v>
      </c>
      <c r="F2387" s="331" t="s">
        <v>10704</v>
      </c>
      <c r="G2387" s="331" t="s">
        <v>18</v>
      </c>
      <c r="H2387" s="331" t="s">
        <v>1267</v>
      </c>
      <c r="I2387" s="359" t="s">
        <v>10705</v>
      </c>
      <c r="J2387" s="362" t="s">
        <v>207</v>
      </c>
      <c r="K2387" s="357" t="s">
        <v>205</v>
      </c>
      <c r="L2387" s="361" t="s">
        <v>382</v>
      </c>
      <c r="M2387" s="357" t="s">
        <v>399</v>
      </c>
      <c r="N2387" s="357" t="s">
        <v>10703</v>
      </c>
    </row>
    <row r="2388" spans="1:14">
      <c r="A2388" s="372">
        <v>12386</v>
      </c>
      <c r="B2388" s="336" t="s">
        <v>10701</v>
      </c>
      <c r="C2388" s="336" t="s">
        <v>10702</v>
      </c>
      <c r="D2388" s="331" t="s">
        <v>399</v>
      </c>
      <c r="E2388" s="331" t="s">
        <v>10703</v>
      </c>
      <c r="F2388" s="331" t="s">
        <v>10704</v>
      </c>
      <c r="G2388" s="331" t="s">
        <v>137</v>
      </c>
      <c r="H2388" s="331" t="s">
        <v>905</v>
      </c>
      <c r="I2388" s="359" t="s">
        <v>10706</v>
      </c>
      <c r="J2388" s="362" t="s">
        <v>207</v>
      </c>
      <c r="K2388" s="357" t="s">
        <v>205</v>
      </c>
      <c r="L2388" s="361" t="s">
        <v>382</v>
      </c>
      <c r="M2388" s="357" t="s">
        <v>399</v>
      </c>
      <c r="N2388" s="357" t="s">
        <v>10703</v>
      </c>
    </row>
    <row r="2389" spans="1:14">
      <c r="A2389" s="372">
        <v>12387</v>
      </c>
      <c r="B2389" s="336" t="s">
        <v>10701</v>
      </c>
      <c r="C2389" s="336" t="s">
        <v>10702</v>
      </c>
      <c r="D2389" s="331" t="s">
        <v>399</v>
      </c>
      <c r="E2389" s="331" t="s">
        <v>10703</v>
      </c>
      <c r="F2389" s="331" t="s">
        <v>10704</v>
      </c>
      <c r="G2389" s="331" t="s">
        <v>48</v>
      </c>
      <c r="H2389" s="331" t="s">
        <v>10707</v>
      </c>
      <c r="I2389" s="359" t="s">
        <v>10708</v>
      </c>
      <c r="J2389" s="362">
        <v>15</v>
      </c>
      <c r="K2389" s="357" t="s">
        <v>205</v>
      </c>
      <c r="L2389" s="361" t="s">
        <v>382</v>
      </c>
      <c r="M2389" s="357" t="s">
        <v>399</v>
      </c>
      <c r="N2389" s="357" t="s">
        <v>10703</v>
      </c>
    </row>
    <row r="2390" spans="1:14">
      <c r="A2390" s="372">
        <v>12388</v>
      </c>
      <c r="B2390" s="336" t="s">
        <v>10701</v>
      </c>
      <c r="C2390" s="336" t="s">
        <v>10702</v>
      </c>
      <c r="D2390" s="331" t="s">
        <v>399</v>
      </c>
      <c r="E2390" s="331" t="s">
        <v>10703</v>
      </c>
      <c r="F2390" s="331" t="s">
        <v>10704</v>
      </c>
      <c r="G2390" s="331" t="s">
        <v>24</v>
      </c>
      <c r="H2390" s="331" t="s">
        <v>2031</v>
      </c>
      <c r="I2390" s="359" t="s">
        <v>10709</v>
      </c>
      <c r="J2390" s="362" t="s">
        <v>207</v>
      </c>
      <c r="K2390" s="357" t="s">
        <v>205</v>
      </c>
      <c r="L2390" s="361" t="s">
        <v>382</v>
      </c>
      <c r="M2390" s="357" t="s">
        <v>399</v>
      </c>
      <c r="N2390" s="357" t="s">
        <v>10703</v>
      </c>
    </row>
    <row r="2391" spans="1:14">
      <c r="A2391" s="372">
        <v>12389</v>
      </c>
      <c r="B2391" s="336" t="s">
        <v>10701</v>
      </c>
      <c r="C2391" s="336" t="s">
        <v>10702</v>
      </c>
      <c r="D2391" s="331" t="s">
        <v>399</v>
      </c>
      <c r="E2391" s="331" t="s">
        <v>10703</v>
      </c>
      <c r="F2391" s="331" t="s">
        <v>10704</v>
      </c>
      <c r="G2391" s="331" t="s">
        <v>28</v>
      </c>
      <c r="H2391" s="331" t="s">
        <v>10707</v>
      </c>
      <c r="I2391" s="359" t="s">
        <v>10710</v>
      </c>
      <c r="J2391" s="362">
        <v>110</v>
      </c>
      <c r="K2391" s="357" t="s">
        <v>205</v>
      </c>
      <c r="L2391" s="361" t="s">
        <v>382</v>
      </c>
      <c r="M2391" s="357" t="s">
        <v>399</v>
      </c>
      <c r="N2391" s="357" t="s">
        <v>10703</v>
      </c>
    </row>
    <row r="2392" spans="1:14">
      <c r="A2392" s="372">
        <v>12390</v>
      </c>
      <c r="B2392" s="336" t="s">
        <v>10701</v>
      </c>
      <c r="C2392" s="336" t="s">
        <v>10702</v>
      </c>
      <c r="D2392" s="331" t="s">
        <v>399</v>
      </c>
      <c r="E2392" s="331" t="s">
        <v>10703</v>
      </c>
      <c r="F2392" s="331" t="s">
        <v>10704</v>
      </c>
      <c r="G2392" s="331" t="s">
        <v>33</v>
      </c>
      <c r="H2392" s="331" t="s">
        <v>10711</v>
      </c>
      <c r="I2392" s="359" t="s">
        <v>10712</v>
      </c>
      <c r="J2392" s="362">
        <v>9</v>
      </c>
      <c r="K2392" s="357" t="s">
        <v>205</v>
      </c>
      <c r="L2392" s="361" t="s">
        <v>382</v>
      </c>
      <c r="M2392" s="357" t="s">
        <v>399</v>
      </c>
      <c r="N2392" s="357" t="s">
        <v>10703</v>
      </c>
    </row>
    <row r="2393" spans="1:14">
      <c r="A2393" s="372">
        <v>12391</v>
      </c>
      <c r="B2393" s="336" t="s">
        <v>1268</v>
      </c>
      <c r="C2393" s="336" t="s">
        <v>10713</v>
      </c>
      <c r="D2393" s="331" t="s">
        <v>2045</v>
      </c>
      <c r="E2393" s="331" t="s">
        <v>10714</v>
      </c>
      <c r="F2393" s="331" t="s">
        <v>10715</v>
      </c>
      <c r="G2393" s="331" t="s">
        <v>18</v>
      </c>
      <c r="H2393" s="331" t="s">
        <v>1268</v>
      </c>
      <c r="I2393" s="359" t="s">
        <v>10716</v>
      </c>
      <c r="J2393" s="362" t="s">
        <v>207</v>
      </c>
      <c r="K2393" s="357" t="s">
        <v>205</v>
      </c>
      <c r="L2393" s="361" t="s">
        <v>382</v>
      </c>
      <c r="M2393" s="357" t="s">
        <v>396</v>
      </c>
      <c r="N2393" s="357" t="s">
        <v>10714</v>
      </c>
    </row>
    <row r="2394" spans="1:14">
      <c r="A2394" s="372">
        <v>12392</v>
      </c>
      <c r="B2394" s="336" t="s">
        <v>1269</v>
      </c>
      <c r="C2394" s="336" t="s">
        <v>10717</v>
      </c>
      <c r="D2394" s="331" t="s">
        <v>515</v>
      </c>
      <c r="E2394" s="331" t="s">
        <v>10718</v>
      </c>
      <c r="F2394" s="331" t="s">
        <v>10719</v>
      </c>
      <c r="G2394" s="331" t="s">
        <v>18</v>
      </c>
      <c r="H2394" s="331" t="s">
        <v>1269</v>
      </c>
      <c r="I2394" s="359" t="s">
        <v>10720</v>
      </c>
      <c r="J2394" s="362" t="s">
        <v>207</v>
      </c>
      <c r="K2394" s="357" t="s">
        <v>205</v>
      </c>
      <c r="L2394" s="361" t="s">
        <v>382</v>
      </c>
      <c r="M2394" s="357" t="s">
        <v>515</v>
      </c>
      <c r="N2394" s="357" t="s">
        <v>10718</v>
      </c>
    </row>
    <row r="2395" spans="1:14">
      <c r="A2395" s="372">
        <v>12393</v>
      </c>
      <c r="B2395" s="336" t="s">
        <v>1269</v>
      </c>
      <c r="C2395" s="336" t="s">
        <v>10717</v>
      </c>
      <c r="D2395" s="331" t="s">
        <v>515</v>
      </c>
      <c r="E2395" s="331" t="s">
        <v>10718</v>
      </c>
      <c r="F2395" s="331" t="s">
        <v>10719</v>
      </c>
      <c r="G2395" s="331" t="s">
        <v>25</v>
      </c>
      <c r="H2395" s="331" t="s">
        <v>1269</v>
      </c>
      <c r="I2395" s="359" t="s">
        <v>10720</v>
      </c>
      <c r="J2395" s="362" t="s">
        <v>207</v>
      </c>
      <c r="K2395" s="357" t="s">
        <v>205</v>
      </c>
      <c r="L2395" s="361" t="s">
        <v>382</v>
      </c>
      <c r="M2395" s="357" t="s">
        <v>515</v>
      </c>
      <c r="N2395" s="357" t="s">
        <v>10718</v>
      </c>
    </row>
    <row r="2396" spans="1:14">
      <c r="A2396" s="372">
        <v>12394</v>
      </c>
      <c r="B2396" s="336" t="s">
        <v>1269</v>
      </c>
      <c r="C2396" s="336" t="s">
        <v>10717</v>
      </c>
      <c r="D2396" s="331" t="s">
        <v>515</v>
      </c>
      <c r="E2396" s="331" t="s">
        <v>10718</v>
      </c>
      <c r="F2396" s="331" t="s">
        <v>10719</v>
      </c>
      <c r="G2396" s="331" t="s">
        <v>24</v>
      </c>
      <c r="H2396" s="331" t="s">
        <v>1269</v>
      </c>
      <c r="I2396" s="359" t="s">
        <v>10720</v>
      </c>
      <c r="J2396" s="362" t="s">
        <v>207</v>
      </c>
      <c r="K2396" s="357" t="s">
        <v>205</v>
      </c>
      <c r="L2396" s="361" t="s">
        <v>382</v>
      </c>
      <c r="M2396" s="357" t="s">
        <v>515</v>
      </c>
      <c r="N2396" s="357" t="s">
        <v>10718</v>
      </c>
    </row>
    <row r="2397" spans="1:14">
      <c r="A2397" s="372">
        <v>12395</v>
      </c>
      <c r="B2397" s="336" t="s">
        <v>10721</v>
      </c>
      <c r="C2397" s="336" t="s">
        <v>10722</v>
      </c>
      <c r="D2397" s="331" t="s">
        <v>1271</v>
      </c>
      <c r="E2397" s="331" t="s">
        <v>10723</v>
      </c>
      <c r="F2397" s="331" t="s">
        <v>10724</v>
      </c>
      <c r="G2397" s="331" t="s">
        <v>18</v>
      </c>
      <c r="H2397" s="331" t="s">
        <v>1270</v>
      </c>
      <c r="I2397" s="359" t="s">
        <v>10722</v>
      </c>
      <c r="J2397" s="362" t="s">
        <v>207</v>
      </c>
      <c r="K2397" s="357" t="s">
        <v>205</v>
      </c>
      <c r="L2397" s="361" t="s">
        <v>382</v>
      </c>
      <c r="M2397" s="357" t="s">
        <v>1271</v>
      </c>
      <c r="N2397" s="357" t="s">
        <v>10723</v>
      </c>
    </row>
    <row r="2398" spans="1:14">
      <c r="A2398" s="372">
        <v>12396</v>
      </c>
      <c r="B2398" s="336" t="s">
        <v>9326</v>
      </c>
      <c r="C2398" s="336" t="s">
        <v>9327</v>
      </c>
      <c r="D2398" s="331" t="s">
        <v>9791</v>
      </c>
      <c r="E2398" s="331" t="s">
        <v>9329</v>
      </c>
      <c r="F2398" s="331" t="s">
        <v>10725</v>
      </c>
      <c r="G2398" s="331" t="s">
        <v>19</v>
      </c>
      <c r="H2398" s="331" t="s">
        <v>1408</v>
      </c>
      <c r="I2398" s="359" t="s">
        <v>10726</v>
      </c>
      <c r="J2398" s="362" t="s">
        <v>207</v>
      </c>
      <c r="K2398" s="357" t="s">
        <v>205</v>
      </c>
      <c r="L2398" s="361" t="s">
        <v>382</v>
      </c>
      <c r="M2398" s="357" t="s">
        <v>897</v>
      </c>
      <c r="N2398" s="357" t="s">
        <v>10727</v>
      </c>
    </row>
    <row r="2399" spans="1:14">
      <c r="A2399" s="372">
        <v>12397</v>
      </c>
      <c r="B2399" s="336" t="s">
        <v>10728</v>
      </c>
      <c r="C2399" s="336" t="s">
        <v>10729</v>
      </c>
      <c r="D2399" s="331" t="s">
        <v>1273</v>
      </c>
      <c r="E2399" s="331" t="s">
        <v>10730</v>
      </c>
      <c r="F2399" s="331" t="s">
        <v>10731</v>
      </c>
      <c r="G2399" s="331" t="s">
        <v>18</v>
      </c>
      <c r="H2399" s="331" t="s">
        <v>1272</v>
      </c>
      <c r="I2399" s="359" t="s">
        <v>10732</v>
      </c>
      <c r="J2399" s="362" t="s">
        <v>207</v>
      </c>
      <c r="K2399" s="357" t="s">
        <v>205</v>
      </c>
      <c r="L2399" s="361" t="s">
        <v>382</v>
      </c>
      <c r="M2399" s="357" t="s">
        <v>1273</v>
      </c>
      <c r="N2399" s="357" t="s">
        <v>10730</v>
      </c>
    </row>
    <row r="2400" spans="1:14">
      <c r="A2400" s="372">
        <v>12398</v>
      </c>
      <c r="B2400" s="336" t="s">
        <v>10728</v>
      </c>
      <c r="C2400" s="336" t="s">
        <v>10729</v>
      </c>
      <c r="D2400" s="331" t="s">
        <v>1273</v>
      </c>
      <c r="E2400" s="331" t="s">
        <v>10730</v>
      </c>
      <c r="F2400" s="331" t="s">
        <v>10731</v>
      </c>
      <c r="G2400" s="331" t="s">
        <v>19</v>
      </c>
      <c r="H2400" s="331" t="s">
        <v>1272</v>
      </c>
      <c r="I2400" s="359" t="s">
        <v>10732</v>
      </c>
      <c r="J2400" s="362" t="s">
        <v>207</v>
      </c>
      <c r="K2400" s="357" t="s">
        <v>205</v>
      </c>
      <c r="L2400" s="361" t="s">
        <v>382</v>
      </c>
      <c r="M2400" s="357" t="s">
        <v>1273</v>
      </c>
      <c r="N2400" s="357" t="s">
        <v>10730</v>
      </c>
    </row>
    <row r="2401" spans="1:14">
      <c r="A2401" s="372">
        <v>12399</v>
      </c>
      <c r="B2401" s="336" t="s">
        <v>10728</v>
      </c>
      <c r="C2401" s="336" t="s">
        <v>10729</v>
      </c>
      <c r="D2401" s="331" t="s">
        <v>1273</v>
      </c>
      <c r="E2401" s="331" t="s">
        <v>10730</v>
      </c>
      <c r="F2401" s="331" t="s">
        <v>10731</v>
      </c>
      <c r="G2401" s="331" t="s">
        <v>24</v>
      </c>
      <c r="H2401" s="331" t="s">
        <v>1272</v>
      </c>
      <c r="I2401" s="359" t="s">
        <v>10732</v>
      </c>
      <c r="J2401" s="362" t="s">
        <v>207</v>
      </c>
      <c r="K2401" s="357" t="s">
        <v>205</v>
      </c>
      <c r="L2401" s="361" t="s">
        <v>382</v>
      </c>
      <c r="M2401" s="357" t="s">
        <v>1273</v>
      </c>
      <c r="N2401" s="357" t="s">
        <v>10730</v>
      </c>
    </row>
    <row r="2402" spans="1:14">
      <c r="A2402" s="372">
        <v>12400</v>
      </c>
      <c r="B2402" s="336" t="s">
        <v>8917</v>
      </c>
      <c r="C2402" s="336" t="s">
        <v>8918</v>
      </c>
      <c r="D2402" s="331" t="s">
        <v>8919</v>
      </c>
      <c r="E2402" s="331" t="s">
        <v>8920</v>
      </c>
      <c r="F2402" s="331" t="s">
        <v>10733</v>
      </c>
      <c r="G2402" s="331" t="s">
        <v>18</v>
      </c>
      <c r="H2402" s="331" t="s">
        <v>933</v>
      </c>
      <c r="I2402" s="359" t="s">
        <v>10734</v>
      </c>
      <c r="J2402" s="362" t="s">
        <v>207</v>
      </c>
      <c r="K2402" s="357" t="s">
        <v>205</v>
      </c>
      <c r="L2402" s="361" t="s">
        <v>382</v>
      </c>
      <c r="M2402" s="357" t="s">
        <v>934</v>
      </c>
      <c r="N2402" s="357" t="s">
        <v>10735</v>
      </c>
    </row>
    <row r="2403" spans="1:14">
      <c r="A2403" s="372">
        <v>12401</v>
      </c>
      <c r="B2403" s="336" t="s">
        <v>8917</v>
      </c>
      <c r="C2403" s="336" t="s">
        <v>8918</v>
      </c>
      <c r="D2403" s="331" t="s">
        <v>8919</v>
      </c>
      <c r="E2403" s="331" t="s">
        <v>8920</v>
      </c>
      <c r="F2403" s="331" t="s">
        <v>10733</v>
      </c>
      <c r="G2403" s="331" t="s">
        <v>137</v>
      </c>
      <c r="H2403" s="331" t="s">
        <v>933</v>
      </c>
      <c r="I2403" s="359" t="s">
        <v>10734</v>
      </c>
      <c r="J2403" s="362" t="s">
        <v>207</v>
      </c>
      <c r="K2403" s="357" t="s">
        <v>205</v>
      </c>
      <c r="L2403" s="361" t="s">
        <v>382</v>
      </c>
      <c r="M2403" s="357" t="s">
        <v>934</v>
      </c>
      <c r="N2403" s="357" t="s">
        <v>10735</v>
      </c>
    </row>
    <row r="2404" spans="1:14">
      <c r="A2404" s="372">
        <v>12402</v>
      </c>
      <c r="B2404" s="336" t="s">
        <v>8917</v>
      </c>
      <c r="C2404" s="336" t="s">
        <v>8918</v>
      </c>
      <c r="D2404" s="331" t="s">
        <v>8919</v>
      </c>
      <c r="E2404" s="331" t="s">
        <v>8920</v>
      </c>
      <c r="F2404" s="331" t="s">
        <v>10733</v>
      </c>
      <c r="G2404" s="331" t="s">
        <v>24</v>
      </c>
      <c r="H2404" s="331" t="s">
        <v>933</v>
      </c>
      <c r="I2404" s="359" t="s">
        <v>10734</v>
      </c>
      <c r="J2404" s="362" t="s">
        <v>207</v>
      </c>
      <c r="K2404" s="357" t="s">
        <v>205</v>
      </c>
      <c r="L2404" s="361" t="s">
        <v>382</v>
      </c>
      <c r="M2404" s="357" t="s">
        <v>934</v>
      </c>
      <c r="N2404" s="357" t="s">
        <v>10735</v>
      </c>
    </row>
    <row r="2405" spans="1:14">
      <c r="A2405" s="372">
        <v>12403</v>
      </c>
      <c r="B2405" s="336" t="s">
        <v>10736</v>
      </c>
      <c r="C2405" s="336" t="s">
        <v>10737</v>
      </c>
      <c r="D2405" s="331" t="s">
        <v>463</v>
      </c>
      <c r="E2405" s="331" t="s">
        <v>10738</v>
      </c>
      <c r="F2405" s="331" t="s">
        <v>10739</v>
      </c>
      <c r="G2405" s="331" t="s">
        <v>18</v>
      </c>
      <c r="H2405" s="331" t="s">
        <v>10740</v>
      </c>
      <c r="I2405" s="359" t="s">
        <v>10741</v>
      </c>
      <c r="J2405" s="362" t="s">
        <v>207</v>
      </c>
      <c r="K2405" s="357" t="s">
        <v>205</v>
      </c>
      <c r="L2405" s="361" t="s">
        <v>382</v>
      </c>
      <c r="M2405" s="357" t="s">
        <v>463</v>
      </c>
      <c r="N2405" s="357" t="s">
        <v>10738</v>
      </c>
    </row>
    <row r="2406" spans="1:14">
      <c r="A2406" s="372">
        <v>12404</v>
      </c>
      <c r="B2406" s="336" t="s">
        <v>10736</v>
      </c>
      <c r="C2406" s="336" t="s">
        <v>10737</v>
      </c>
      <c r="D2406" s="331" t="s">
        <v>463</v>
      </c>
      <c r="E2406" s="331" t="s">
        <v>10738</v>
      </c>
      <c r="F2406" s="331" t="s">
        <v>10739</v>
      </c>
      <c r="G2406" s="331" t="s">
        <v>137</v>
      </c>
      <c r="H2406" s="331" t="s">
        <v>10742</v>
      </c>
      <c r="I2406" s="359" t="s">
        <v>10743</v>
      </c>
      <c r="J2406" s="362" t="s">
        <v>207</v>
      </c>
      <c r="K2406" s="357" t="s">
        <v>205</v>
      </c>
      <c r="L2406" s="361" t="s">
        <v>382</v>
      </c>
      <c r="M2406" s="357" t="s">
        <v>463</v>
      </c>
      <c r="N2406" s="357" t="s">
        <v>10738</v>
      </c>
    </row>
    <row r="2407" spans="1:14">
      <c r="A2407" s="372">
        <v>12405</v>
      </c>
      <c r="B2407" s="336" t="s">
        <v>10736</v>
      </c>
      <c r="C2407" s="336" t="s">
        <v>10737</v>
      </c>
      <c r="D2407" s="331" t="s">
        <v>463</v>
      </c>
      <c r="E2407" s="331" t="s">
        <v>10738</v>
      </c>
      <c r="F2407" s="331" t="s">
        <v>10739</v>
      </c>
      <c r="G2407" s="331" t="s">
        <v>48</v>
      </c>
      <c r="H2407" s="331" t="s">
        <v>10744</v>
      </c>
      <c r="I2407" s="359" t="s">
        <v>10745</v>
      </c>
      <c r="J2407" s="362">
        <v>10</v>
      </c>
      <c r="K2407" s="357" t="s">
        <v>205</v>
      </c>
      <c r="L2407" s="361" t="s">
        <v>382</v>
      </c>
      <c r="M2407" s="357" t="s">
        <v>463</v>
      </c>
      <c r="N2407" s="357" t="s">
        <v>10738</v>
      </c>
    </row>
    <row r="2408" spans="1:14">
      <c r="A2408" s="372">
        <v>12406</v>
      </c>
      <c r="B2408" s="336" t="s">
        <v>10736</v>
      </c>
      <c r="C2408" s="336" t="s">
        <v>10737</v>
      </c>
      <c r="D2408" s="331" t="s">
        <v>463</v>
      </c>
      <c r="E2408" s="331" t="s">
        <v>10738</v>
      </c>
      <c r="F2408" s="331" t="s">
        <v>10739</v>
      </c>
      <c r="G2408" s="331" t="s">
        <v>24</v>
      </c>
      <c r="H2408" s="331" t="s">
        <v>2032</v>
      </c>
      <c r="I2408" s="359" t="s">
        <v>10746</v>
      </c>
      <c r="J2408" s="362" t="s">
        <v>207</v>
      </c>
      <c r="K2408" s="357" t="s">
        <v>205</v>
      </c>
      <c r="L2408" s="361" t="s">
        <v>382</v>
      </c>
      <c r="M2408" s="357" t="s">
        <v>463</v>
      </c>
      <c r="N2408" s="357" t="s">
        <v>10738</v>
      </c>
    </row>
    <row r="2409" spans="1:14">
      <c r="A2409" s="372">
        <v>12407</v>
      </c>
      <c r="B2409" s="336" t="s">
        <v>10736</v>
      </c>
      <c r="C2409" s="336" t="s">
        <v>10737</v>
      </c>
      <c r="D2409" s="331" t="s">
        <v>463</v>
      </c>
      <c r="E2409" s="331" t="s">
        <v>10738</v>
      </c>
      <c r="F2409" s="331" t="s">
        <v>10739</v>
      </c>
      <c r="G2409" s="331" t="s">
        <v>28</v>
      </c>
      <c r="H2409" s="331" t="s">
        <v>10747</v>
      </c>
      <c r="I2409" s="359" t="s">
        <v>10745</v>
      </c>
      <c r="J2409" s="362">
        <v>50</v>
      </c>
      <c r="K2409" s="357" t="s">
        <v>205</v>
      </c>
      <c r="L2409" s="361" t="s">
        <v>382</v>
      </c>
      <c r="M2409" s="357" t="s">
        <v>463</v>
      </c>
      <c r="N2409" s="357" t="s">
        <v>10738</v>
      </c>
    </row>
    <row r="2410" spans="1:14">
      <c r="A2410" s="372">
        <v>12408</v>
      </c>
      <c r="B2410" s="336" t="s">
        <v>9059</v>
      </c>
      <c r="C2410" s="336" t="s">
        <v>9060</v>
      </c>
      <c r="D2410" s="331" t="s">
        <v>1480</v>
      </c>
      <c r="E2410" s="331" t="s">
        <v>10748</v>
      </c>
      <c r="F2410" s="331" t="s">
        <v>10749</v>
      </c>
      <c r="G2410" s="331" t="s">
        <v>25</v>
      </c>
      <c r="H2410" s="331" t="s">
        <v>10750</v>
      </c>
      <c r="I2410" s="359" t="s">
        <v>10751</v>
      </c>
      <c r="J2410" s="362" t="s">
        <v>207</v>
      </c>
      <c r="K2410" s="357" t="s">
        <v>205</v>
      </c>
      <c r="L2410" s="361" t="s">
        <v>382</v>
      </c>
      <c r="M2410" s="357" t="s">
        <v>1480</v>
      </c>
      <c r="N2410" s="357" t="s">
        <v>10748</v>
      </c>
    </row>
    <row r="2411" spans="1:14">
      <c r="A2411" s="372">
        <v>12409</v>
      </c>
      <c r="B2411" s="336" t="s">
        <v>10728</v>
      </c>
      <c r="C2411" s="336" t="s">
        <v>10752</v>
      </c>
      <c r="D2411" s="331" t="s">
        <v>1273</v>
      </c>
      <c r="E2411" s="331" t="s">
        <v>10753</v>
      </c>
      <c r="F2411" s="331" t="s">
        <v>10754</v>
      </c>
      <c r="G2411" s="331" t="s">
        <v>137</v>
      </c>
      <c r="H2411" s="331" t="s">
        <v>906</v>
      </c>
      <c r="I2411" s="359" t="s">
        <v>10755</v>
      </c>
      <c r="J2411" s="362" t="s">
        <v>207</v>
      </c>
      <c r="K2411" s="357" t="s">
        <v>205</v>
      </c>
      <c r="L2411" s="361" t="s">
        <v>382</v>
      </c>
      <c r="M2411" s="357" t="s">
        <v>392</v>
      </c>
      <c r="N2411" s="357" t="s">
        <v>907</v>
      </c>
    </row>
    <row r="2412" spans="1:14">
      <c r="A2412" s="372">
        <v>12410</v>
      </c>
      <c r="B2412" s="336" t="s">
        <v>10692</v>
      </c>
      <c r="C2412" s="336" t="s">
        <v>10756</v>
      </c>
      <c r="D2412" s="331" t="s">
        <v>399</v>
      </c>
      <c r="E2412" s="331" t="s">
        <v>10757</v>
      </c>
      <c r="F2412" s="331" t="s">
        <v>10758</v>
      </c>
      <c r="G2412" s="331" t="s">
        <v>137</v>
      </c>
      <c r="H2412" s="331" t="s">
        <v>1018</v>
      </c>
      <c r="I2412" s="359" t="s">
        <v>10759</v>
      </c>
      <c r="J2412" s="362" t="s">
        <v>207</v>
      </c>
      <c r="K2412" s="357" t="s">
        <v>205</v>
      </c>
      <c r="L2412" s="361" t="s">
        <v>382</v>
      </c>
      <c r="M2412" s="357" t="s">
        <v>396</v>
      </c>
      <c r="N2412" s="357" t="s">
        <v>10760</v>
      </c>
    </row>
    <row r="2413" spans="1:14">
      <c r="A2413" s="372">
        <v>12411</v>
      </c>
      <c r="B2413" s="336" t="s">
        <v>10761</v>
      </c>
      <c r="C2413" s="336" t="s">
        <v>10762</v>
      </c>
      <c r="D2413" s="331" t="s">
        <v>515</v>
      </c>
      <c r="E2413" s="331" t="s">
        <v>10763</v>
      </c>
      <c r="F2413" s="331" t="s">
        <v>10764</v>
      </c>
      <c r="G2413" s="331" t="s">
        <v>24</v>
      </c>
      <c r="H2413" s="331" t="s">
        <v>2033</v>
      </c>
      <c r="I2413" s="359" t="s">
        <v>10765</v>
      </c>
      <c r="J2413" s="362" t="s">
        <v>207</v>
      </c>
      <c r="K2413" s="357" t="s">
        <v>205</v>
      </c>
      <c r="L2413" s="361" t="s">
        <v>382</v>
      </c>
      <c r="M2413" s="357" t="s">
        <v>515</v>
      </c>
      <c r="N2413" s="357" t="s">
        <v>2034</v>
      </c>
    </row>
    <row r="2414" spans="1:14">
      <c r="A2414" s="372">
        <v>12412</v>
      </c>
      <c r="B2414" s="336" t="s">
        <v>10766</v>
      </c>
      <c r="C2414" s="336" t="s">
        <v>10767</v>
      </c>
      <c r="D2414" s="331" t="s">
        <v>517</v>
      </c>
      <c r="E2414" s="331" t="s">
        <v>10768</v>
      </c>
      <c r="F2414" s="331" t="s">
        <v>10769</v>
      </c>
      <c r="G2414" s="331" t="s">
        <v>141</v>
      </c>
      <c r="H2414" s="331" t="s">
        <v>10770</v>
      </c>
      <c r="I2414" s="359" t="s">
        <v>10771</v>
      </c>
      <c r="J2414" s="362" t="s">
        <v>207</v>
      </c>
      <c r="K2414" s="357" t="s">
        <v>205</v>
      </c>
      <c r="L2414" s="361" t="s">
        <v>382</v>
      </c>
      <c r="M2414" s="357" t="s">
        <v>517</v>
      </c>
      <c r="N2414" s="357" t="s">
        <v>516</v>
      </c>
    </row>
    <row r="2415" spans="1:14">
      <c r="A2415" s="372">
        <v>12413</v>
      </c>
      <c r="B2415" s="336" t="s">
        <v>1476</v>
      </c>
      <c r="C2415" s="336" t="s">
        <v>8318</v>
      </c>
      <c r="D2415" s="331" t="s">
        <v>897</v>
      </c>
      <c r="E2415" s="331" t="s">
        <v>10772</v>
      </c>
      <c r="F2415" s="331" t="s">
        <v>10773</v>
      </c>
      <c r="G2415" s="331" t="s">
        <v>33</v>
      </c>
      <c r="H2415" s="331" t="s">
        <v>386</v>
      </c>
      <c r="I2415" s="359" t="s">
        <v>10774</v>
      </c>
      <c r="J2415" s="362">
        <v>9</v>
      </c>
      <c r="K2415" s="357" t="s">
        <v>205</v>
      </c>
      <c r="L2415" s="361" t="s">
        <v>382</v>
      </c>
      <c r="M2415" s="357" t="s">
        <v>9981</v>
      </c>
      <c r="N2415" s="357" t="s">
        <v>387</v>
      </c>
    </row>
    <row r="2416" spans="1:14">
      <c r="A2416" s="372">
        <v>12414</v>
      </c>
      <c r="B2416" s="336" t="s">
        <v>10775</v>
      </c>
      <c r="C2416" s="336" t="s">
        <v>10776</v>
      </c>
      <c r="D2416" s="331" t="s">
        <v>1839</v>
      </c>
      <c r="E2416" s="331" t="s">
        <v>391</v>
      </c>
      <c r="F2416" s="331" t="s">
        <v>10777</v>
      </c>
      <c r="G2416" s="331" t="s">
        <v>17</v>
      </c>
      <c r="H2416" s="331" t="s">
        <v>987</v>
      </c>
      <c r="I2416" s="359" t="s">
        <v>10778</v>
      </c>
      <c r="J2416" s="362" t="s">
        <v>207</v>
      </c>
      <c r="K2416" s="357" t="s">
        <v>205</v>
      </c>
      <c r="L2416" s="361" t="s">
        <v>382</v>
      </c>
      <c r="M2416" s="357" t="s">
        <v>1839</v>
      </c>
      <c r="N2416" s="357" t="s">
        <v>391</v>
      </c>
    </row>
    <row r="2417" spans="1:14">
      <c r="A2417" s="372">
        <v>12415</v>
      </c>
      <c r="B2417" s="336" t="s">
        <v>10775</v>
      </c>
      <c r="C2417" s="336" t="s">
        <v>10776</v>
      </c>
      <c r="D2417" s="331" t="s">
        <v>1839</v>
      </c>
      <c r="E2417" s="331" t="s">
        <v>391</v>
      </c>
      <c r="F2417" s="331" t="s">
        <v>10777</v>
      </c>
      <c r="G2417" s="331" t="s">
        <v>33</v>
      </c>
      <c r="H2417" s="331" t="s">
        <v>390</v>
      </c>
      <c r="I2417" s="359" t="s">
        <v>10779</v>
      </c>
      <c r="J2417" s="362">
        <v>18</v>
      </c>
      <c r="K2417" s="357" t="s">
        <v>205</v>
      </c>
      <c r="L2417" s="361" t="s">
        <v>382</v>
      </c>
      <c r="M2417" s="357" t="s">
        <v>1839</v>
      </c>
      <c r="N2417" s="357" t="s">
        <v>391</v>
      </c>
    </row>
    <row r="2418" spans="1:14">
      <c r="A2418" s="372">
        <v>12416</v>
      </c>
      <c r="B2418" s="336" t="s">
        <v>1476</v>
      </c>
      <c r="C2418" s="336" t="s">
        <v>8318</v>
      </c>
      <c r="D2418" s="331" t="s">
        <v>897</v>
      </c>
      <c r="E2418" s="331" t="s">
        <v>10780</v>
      </c>
      <c r="F2418" s="331" t="s">
        <v>10781</v>
      </c>
      <c r="G2418" s="331" t="s">
        <v>33</v>
      </c>
      <c r="H2418" s="331" t="s">
        <v>384</v>
      </c>
      <c r="I2418" s="359" t="s">
        <v>10782</v>
      </c>
      <c r="J2418" s="362">
        <v>9</v>
      </c>
      <c r="K2418" s="357" t="s">
        <v>205</v>
      </c>
      <c r="L2418" s="361" t="s">
        <v>382</v>
      </c>
      <c r="M2418" s="357" t="s">
        <v>519</v>
      </c>
      <c r="N2418" s="357" t="s">
        <v>385</v>
      </c>
    </row>
    <row r="2419" spans="1:14">
      <c r="A2419" s="372">
        <v>12417</v>
      </c>
      <c r="B2419" s="336" t="s">
        <v>1476</v>
      </c>
      <c r="C2419" s="336" t="s">
        <v>8318</v>
      </c>
      <c r="D2419" s="331" t="s">
        <v>897</v>
      </c>
      <c r="E2419" s="331" t="s">
        <v>10780</v>
      </c>
      <c r="F2419" s="331" t="s">
        <v>10781</v>
      </c>
      <c r="G2419" s="331" t="s">
        <v>141</v>
      </c>
      <c r="H2419" s="331" t="s">
        <v>518</v>
      </c>
      <c r="I2419" s="359" t="s">
        <v>10783</v>
      </c>
      <c r="J2419" s="362" t="s">
        <v>207</v>
      </c>
      <c r="K2419" s="357" t="s">
        <v>205</v>
      </c>
      <c r="L2419" s="361" t="s">
        <v>382</v>
      </c>
      <c r="M2419" s="357" t="s">
        <v>519</v>
      </c>
      <c r="N2419" s="357" t="s">
        <v>385</v>
      </c>
    </row>
    <row r="2420" spans="1:14">
      <c r="A2420" s="372">
        <v>12418</v>
      </c>
      <c r="B2420" s="336" t="s">
        <v>400</v>
      </c>
      <c r="C2420" s="336" t="s">
        <v>3213</v>
      </c>
      <c r="D2420" s="331" t="s">
        <v>897</v>
      </c>
      <c r="E2420" s="331" t="s">
        <v>10784</v>
      </c>
      <c r="F2420" s="331" t="s">
        <v>10785</v>
      </c>
      <c r="G2420" s="331" t="s">
        <v>18</v>
      </c>
      <c r="H2420" s="331" t="s">
        <v>1274</v>
      </c>
      <c r="I2420" s="359" t="s">
        <v>10786</v>
      </c>
      <c r="J2420" s="362" t="s">
        <v>207</v>
      </c>
      <c r="K2420" s="357" t="s">
        <v>205</v>
      </c>
      <c r="L2420" s="361" t="s">
        <v>382</v>
      </c>
      <c r="M2420" s="357" t="s">
        <v>910</v>
      </c>
      <c r="N2420" s="357" t="s">
        <v>10787</v>
      </c>
    </row>
    <row r="2421" spans="1:14">
      <c r="A2421" s="372">
        <v>12419</v>
      </c>
      <c r="B2421" s="336" t="s">
        <v>400</v>
      </c>
      <c r="C2421" s="336" t="s">
        <v>3213</v>
      </c>
      <c r="D2421" s="331" t="s">
        <v>897</v>
      </c>
      <c r="E2421" s="331" t="s">
        <v>10784</v>
      </c>
      <c r="F2421" s="331" t="s">
        <v>10785</v>
      </c>
      <c r="G2421" s="331" t="s">
        <v>137</v>
      </c>
      <c r="H2421" s="331" t="s">
        <v>908</v>
      </c>
      <c r="I2421" s="359" t="s">
        <v>3213</v>
      </c>
      <c r="J2421" s="362" t="s">
        <v>207</v>
      </c>
      <c r="K2421" s="357" t="s">
        <v>205</v>
      </c>
      <c r="L2421" s="361" t="s">
        <v>382</v>
      </c>
      <c r="M2421" s="357" t="s">
        <v>910</v>
      </c>
      <c r="N2421" s="357" t="s">
        <v>909</v>
      </c>
    </row>
    <row r="2422" spans="1:14">
      <c r="A2422" s="372">
        <v>12420</v>
      </c>
      <c r="B2422" s="336" t="s">
        <v>400</v>
      </c>
      <c r="C2422" s="336" t="s">
        <v>3213</v>
      </c>
      <c r="D2422" s="331" t="s">
        <v>897</v>
      </c>
      <c r="E2422" s="331" t="s">
        <v>10784</v>
      </c>
      <c r="F2422" s="331" t="s">
        <v>10785</v>
      </c>
      <c r="G2422" s="331" t="s">
        <v>24</v>
      </c>
      <c r="H2422" s="331" t="s">
        <v>2035</v>
      </c>
      <c r="I2422" s="359" t="s">
        <v>10788</v>
      </c>
      <c r="J2422" s="362" t="s">
        <v>207</v>
      </c>
      <c r="K2422" s="357" t="s">
        <v>205</v>
      </c>
      <c r="L2422" s="361" t="s">
        <v>382</v>
      </c>
      <c r="M2422" s="357" t="s">
        <v>910</v>
      </c>
      <c r="N2422" s="357" t="s">
        <v>909</v>
      </c>
    </row>
    <row r="2423" spans="1:14">
      <c r="A2423" s="372">
        <v>12421</v>
      </c>
      <c r="B2423" s="336" t="s">
        <v>10789</v>
      </c>
      <c r="C2423" s="336" t="s">
        <v>10790</v>
      </c>
      <c r="D2423" s="331" t="s">
        <v>521</v>
      </c>
      <c r="E2423" s="331" t="s">
        <v>10791</v>
      </c>
      <c r="F2423" s="331" t="s">
        <v>10792</v>
      </c>
      <c r="G2423" s="331" t="s">
        <v>137</v>
      </c>
      <c r="H2423" s="331" t="s">
        <v>520</v>
      </c>
      <c r="I2423" s="359" t="s">
        <v>10793</v>
      </c>
      <c r="J2423" s="362" t="s">
        <v>207</v>
      </c>
      <c r="K2423" s="357" t="s">
        <v>205</v>
      </c>
      <c r="L2423" s="361" t="s">
        <v>382</v>
      </c>
      <c r="M2423" s="357" t="s">
        <v>521</v>
      </c>
      <c r="N2423" s="357" t="s">
        <v>10791</v>
      </c>
    </row>
    <row r="2424" spans="1:14">
      <c r="A2424" s="372">
        <v>12422</v>
      </c>
      <c r="B2424" s="336" t="s">
        <v>10789</v>
      </c>
      <c r="C2424" s="336" t="s">
        <v>10790</v>
      </c>
      <c r="D2424" s="331" t="s">
        <v>521</v>
      </c>
      <c r="E2424" s="331" t="s">
        <v>10791</v>
      </c>
      <c r="F2424" s="331" t="s">
        <v>10792</v>
      </c>
      <c r="G2424" s="331" t="s">
        <v>24</v>
      </c>
      <c r="H2424" s="331" t="s">
        <v>2036</v>
      </c>
      <c r="I2424" s="359" t="s">
        <v>10794</v>
      </c>
      <c r="J2424" s="362" t="s">
        <v>207</v>
      </c>
      <c r="K2424" s="357" t="s">
        <v>205</v>
      </c>
      <c r="L2424" s="361" t="s">
        <v>382</v>
      </c>
      <c r="M2424" s="357" t="s">
        <v>521</v>
      </c>
      <c r="N2424" s="357" t="s">
        <v>10791</v>
      </c>
    </row>
    <row r="2425" spans="1:14">
      <c r="A2425" s="372">
        <v>12423</v>
      </c>
      <c r="B2425" s="336" t="s">
        <v>3210</v>
      </c>
      <c r="C2425" s="336" t="s">
        <v>10795</v>
      </c>
      <c r="D2425" s="331" t="s">
        <v>2045</v>
      </c>
      <c r="E2425" s="331" t="s">
        <v>10796</v>
      </c>
      <c r="F2425" s="331" t="s">
        <v>10797</v>
      </c>
      <c r="G2425" s="331" t="s">
        <v>24</v>
      </c>
      <c r="H2425" s="331" t="s">
        <v>2037</v>
      </c>
      <c r="I2425" s="359" t="s">
        <v>10798</v>
      </c>
      <c r="J2425" s="362" t="s">
        <v>207</v>
      </c>
      <c r="K2425" s="357" t="s">
        <v>205</v>
      </c>
      <c r="L2425" s="361" t="s">
        <v>382</v>
      </c>
      <c r="M2425" s="357" t="s">
        <v>530</v>
      </c>
      <c r="N2425" s="357" t="s">
        <v>389</v>
      </c>
    </row>
    <row r="2426" spans="1:14">
      <c r="A2426" s="372">
        <v>12424</v>
      </c>
      <c r="B2426" s="336" t="s">
        <v>10799</v>
      </c>
      <c r="C2426" s="336" t="s">
        <v>10706</v>
      </c>
      <c r="D2426" s="331" t="s">
        <v>399</v>
      </c>
      <c r="E2426" s="331" t="s">
        <v>383</v>
      </c>
      <c r="F2426" s="331" t="s">
        <v>10800</v>
      </c>
      <c r="G2426" s="331" t="s">
        <v>17</v>
      </c>
      <c r="H2426" s="331" t="s">
        <v>10801</v>
      </c>
      <c r="I2426" s="359" t="s">
        <v>10802</v>
      </c>
      <c r="J2426" s="362" t="s">
        <v>207</v>
      </c>
      <c r="K2426" s="357" t="s">
        <v>205</v>
      </c>
      <c r="L2426" s="361" t="s">
        <v>382</v>
      </c>
      <c r="M2426" s="357" t="s">
        <v>915</v>
      </c>
      <c r="N2426" s="357" t="s">
        <v>10803</v>
      </c>
    </row>
    <row r="2427" spans="1:14">
      <c r="A2427" s="372">
        <v>12425</v>
      </c>
      <c r="B2427" s="336" t="s">
        <v>10804</v>
      </c>
      <c r="C2427" s="336" t="s">
        <v>10805</v>
      </c>
      <c r="D2427" s="331" t="s">
        <v>462</v>
      </c>
      <c r="E2427" s="331" t="s">
        <v>10806</v>
      </c>
      <c r="F2427" s="331" t="s">
        <v>10807</v>
      </c>
      <c r="G2427" s="331" t="s">
        <v>137</v>
      </c>
      <c r="H2427" s="331" t="s">
        <v>988</v>
      </c>
      <c r="I2427" s="359" t="s">
        <v>10808</v>
      </c>
      <c r="J2427" s="362" t="s">
        <v>207</v>
      </c>
      <c r="K2427" s="357" t="s">
        <v>205</v>
      </c>
      <c r="L2427" s="361" t="s">
        <v>382</v>
      </c>
      <c r="M2427" s="357" t="s">
        <v>462</v>
      </c>
      <c r="N2427" s="357" t="s">
        <v>10809</v>
      </c>
    </row>
    <row r="2428" spans="1:14">
      <c r="A2428" s="372">
        <v>12426</v>
      </c>
      <c r="B2428" s="336" t="s">
        <v>10804</v>
      </c>
      <c r="C2428" s="336" t="s">
        <v>10805</v>
      </c>
      <c r="D2428" s="331" t="s">
        <v>462</v>
      </c>
      <c r="E2428" s="331" t="s">
        <v>10806</v>
      </c>
      <c r="F2428" s="331" t="s">
        <v>10807</v>
      </c>
      <c r="G2428" s="331" t="s">
        <v>48</v>
      </c>
      <c r="H2428" s="331" t="s">
        <v>10810</v>
      </c>
      <c r="I2428" s="359" t="s">
        <v>10811</v>
      </c>
      <c r="J2428" s="362">
        <v>8</v>
      </c>
      <c r="K2428" s="357" t="s">
        <v>205</v>
      </c>
      <c r="L2428" s="361" t="s">
        <v>382</v>
      </c>
      <c r="M2428" s="357" t="s">
        <v>462</v>
      </c>
      <c r="N2428" s="357" t="s">
        <v>10812</v>
      </c>
    </row>
    <row r="2429" spans="1:14">
      <c r="A2429" s="372">
        <v>12427</v>
      </c>
      <c r="B2429" s="336" t="s">
        <v>10804</v>
      </c>
      <c r="C2429" s="336" t="s">
        <v>10805</v>
      </c>
      <c r="D2429" s="331" t="s">
        <v>462</v>
      </c>
      <c r="E2429" s="331" t="s">
        <v>10806</v>
      </c>
      <c r="F2429" s="331" t="s">
        <v>10807</v>
      </c>
      <c r="G2429" s="331" t="s">
        <v>28</v>
      </c>
      <c r="H2429" s="331" t="s">
        <v>10813</v>
      </c>
      <c r="I2429" s="359" t="s">
        <v>10814</v>
      </c>
      <c r="J2429" s="362">
        <v>80</v>
      </c>
      <c r="K2429" s="357" t="s">
        <v>205</v>
      </c>
      <c r="L2429" s="361" t="s">
        <v>382</v>
      </c>
      <c r="M2429" s="357" t="s">
        <v>462</v>
      </c>
      <c r="N2429" s="357" t="s">
        <v>10812</v>
      </c>
    </row>
    <row r="2430" spans="1:14">
      <c r="A2430" s="372">
        <v>12428</v>
      </c>
      <c r="B2430" s="336" t="s">
        <v>8239</v>
      </c>
      <c r="C2430" s="336" t="s">
        <v>8240</v>
      </c>
      <c r="D2430" s="331" t="s">
        <v>468</v>
      </c>
      <c r="E2430" s="331" t="s">
        <v>10815</v>
      </c>
      <c r="F2430" s="331" t="s">
        <v>10816</v>
      </c>
      <c r="G2430" s="331" t="s">
        <v>18</v>
      </c>
      <c r="H2430" s="331" t="s">
        <v>1275</v>
      </c>
      <c r="I2430" s="359" t="s">
        <v>10817</v>
      </c>
      <c r="J2430" s="362" t="s">
        <v>207</v>
      </c>
      <c r="K2430" s="357" t="s">
        <v>205</v>
      </c>
      <c r="L2430" s="361" t="s">
        <v>382</v>
      </c>
      <c r="M2430" s="357" t="s">
        <v>1276</v>
      </c>
      <c r="N2430" s="357" t="s">
        <v>971</v>
      </c>
    </row>
    <row r="2431" spans="1:14">
      <c r="A2431" s="372">
        <v>12429</v>
      </c>
      <c r="B2431" s="336" t="s">
        <v>8239</v>
      </c>
      <c r="C2431" s="336" t="s">
        <v>8240</v>
      </c>
      <c r="D2431" s="331" t="s">
        <v>468</v>
      </c>
      <c r="E2431" s="331" t="s">
        <v>10815</v>
      </c>
      <c r="F2431" s="331" t="s">
        <v>10816</v>
      </c>
      <c r="G2431" s="331" t="s">
        <v>48</v>
      </c>
      <c r="H2431" s="331" t="s">
        <v>10818</v>
      </c>
      <c r="I2431" s="359" t="s">
        <v>10819</v>
      </c>
      <c r="J2431" s="362">
        <v>11</v>
      </c>
      <c r="K2431" s="357" t="s">
        <v>205</v>
      </c>
      <c r="L2431" s="361" t="s">
        <v>382</v>
      </c>
      <c r="M2431" s="357" t="s">
        <v>1276</v>
      </c>
      <c r="N2431" s="357" t="s">
        <v>971</v>
      </c>
    </row>
    <row r="2432" spans="1:14">
      <c r="A2432" s="372">
        <v>12430</v>
      </c>
      <c r="B2432" s="336" t="s">
        <v>8239</v>
      </c>
      <c r="C2432" s="336" t="s">
        <v>8240</v>
      </c>
      <c r="D2432" s="331" t="s">
        <v>468</v>
      </c>
      <c r="E2432" s="331" t="s">
        <v>10815</v>
      </c>
      <c r="F2432" s="331" t="s">
        <v>10816</v>
      </c>
      <c r="G2432" s="331" t="s">
        <v>24</v>
      </c>
      <c r="H2432" s="331" t="s">
        <v>1275</v>
      </c>
      <c r="I2432" s="359" t="s">
        <v>10817</v>
      </c>
      <c r="J2432" s="362" t="s">
        <v>207</v>
      </c>
      <c r="K2432" s="357" t="s">
        <v>205</v>
      </c>
      <c r="L2432" s="361" t="s">
        <v>382</v>
      </c>
      <c r="M2432" s="357" t="s">
        <v>1276</v>
      </c>
      <c r="N2432" s="357" t="s">
        <v>971</v>
      </c>
    </row>
    <row r="2433" spans="1:14">
      <c r="A2433" s="372">
        <v>12431</v>
      </c>
      <c r="B2433" s="336" t="s">
        <v>10820</v>
      </c>
      <c r="C2433" s="336" t="s">
        <v>10821</v>
      </c>
      <c r="D2433" s="331" t="s">
        <v>4929</v>
      </c>
      <c r="E2433" s="331" t="s">
        <v>10822</v>
      </c>
      <c r="F2433" s="331" t="s">
        <v>10823</v>
      </c>
      <c r="G2433" s="331" t="s">
        <v>24</v>
      </c>
      <c r="H2433" s="331" t="s">
        <v>2038</v>
      </c>
      <c r="I2433" s="359" t="s">
        <v>10824</v>
      </c>
      <c r="J2433" s="362" t="s">
        <v>207</v>
      </c>
      <c r="K2433" s="357" t="s">
        <v>205</v>
      </c>
      <c r="L2433" s="361" t="s">
        <v>382</v>
      </c>
      <c r="M2433" s="357" t="s">
        <v>645</v>
      </c>
      <c r="N2433" s="357" t="s">
        <v>2039</v>
      </c>
    </row>
    <row r="2434" spans="1:14">
      <c r="A2434" s="372">
        <v>12432</v>
      </c>
      <c r="B2434" s="336" t="s">
        <v>1251</v>
      </c>
      <c r="C2434" s="336" t="s">
        <v>10825</v>
      </c>
      <c r="D2434" s="331" t="s">
        <v>10826</v>
      </c>
      <c r="E2434" s="331" t="s">
        <v>10827</v>
      </c>
      <c r="F2434" s="331" t="s">
        <v>10828</v>
      </c>
      <c r="G2434" s="331" t="s">
        <v>18</v>
      </c>
      <c r="H2434" s="331" t="s">
        <v>1277</v>
      </c>
      <c r="I2434" s="359" t="s">
        <v>10829</v>
      </c>
      <c r="J2434" s="362" t="s">
        <v>207</v>
      </c>
      <c r="K2434" s="357" t="s">
        <v>205</v>
      </c>
      <c r="L2434" s="361" t="s">
        <v>382</v>
      </c>
      <c r="M2434" s="357" t="s">
        <v>528</v>
      </c>
      <c r="N2434" s="357" t="s">
        <v>1278</v>
      </c>
    </row>
    <row r="2435" spans="1:14">
      <c r="A2435" s="372">
        <v>12433</v>
      </c>
      <c r="B2435" s="336" t="s">
        <v>8239</v>
      </c>
      <c r="C2435" s="336" t="s">
        <v>8240</v>
      </c>
      <c r="D2435" s="331" t="s">
        <v>468</v>
      </c>
      <c r="E2435" s="331" t="s">
        <v>10815</v>
      </c>
      <c r="F2435" s="331" t="s">
        <v>10830</v>
      </c>
      <c r="G2435" s="331" t="s">
        <v>137</v>
      </c>
      <c r="H2435" s="331" t="s">
        <v>522</v>
      </c>
      <c r="I2435" s="359" t="s">
        <v>10831</v>
      </c>
      <c r="J2435" s="362" t="s">
        <v>207</v>
      </c>
      <c r="K2435" s="357" t="s">
        <v>205</v>
      </c>
      <c r="L2435" s="361" t="s">
        <v>382</v>
      </c>
      <c r="M2435" s="357" t="s">
        <v>524</v>
      </c>
      <c r="N2435" s="357" t="s">
        <v>523</v>
      </c>
    </row>
    <row r="2436" spans="1:14">
      <c r="A2436" s="372">
        <v>12434</v>
      </c>
      <c r="B2436" s="336" t="s">
        <v>10736</v>
      </c>
      <c r="C2436" s="336" t="s">
        <v>10737</v>
      </c>
      <c r="D2436" s="331" t="s">
        <v>463</v>
      </c>
      <c r="E2436" s="331" t="s">
        <v>10738</v>
      </c>
      <c r="F2436" s="331" t="s">
        <v>10832</v>
      </c>
      <c r="G2436" s="331" t="s">
        <v>48</v>
      </c>
      <c r="H2436" s="331" t="s">
        <v>10833</v>
      </c>
      <c r="I2436" s="359" t="s">
        <v>10834</v>
      </c>
      <c r="J2436" s="362">
        <v>29</v>
      </c>
      <c r="K2436" s="357" t="s">
        <v>205</v>
      </c>
      <c r="L2436" s="361" t="s">
        <v>382</v>
      </c>
      <c r="M2436" s="357" t="s">
        <v>478</v>
      </c>
      <c r="N2436" s="357" t="s">
        <v>10835</v>
      </c>
    </row>
    <row r="2437" spans="1:14">
      <c r="A2437" s="372">
        <v>12435</v>
      </c>
      <c r="B2437" s="336" t="s">
        <v>10836</v>
      </c>
      <c r="C2437" s="336" t="s">
        <v>10837</v>
      </c>
      <c r="D2437" s="331" t="s">
        <v>644</v>
      </c>
      <c r="E2437" s="331" t="s">
        <v>10838</v>
      </c>
      <c r="F2437" s="331" t="s">
        <v>10839</v>
      </c>
      <c r="G2437" s="331" t="s">
        <v>24</v>
      </c>
      <c r="H2437" s="331" t="s">
        <v>2040</v>
      </c>
      <c r="I2437" s="359" t="s">
        <v>10840</v>
      </c>
      <c r="J2437" s="362" t="s">
        <v>207</v>
      </c>
      <c r="K2437" s="357" t="s">
        <v>205</v>
      </c>
      <c r="L2437" s="361" t="s">
        <v>382</v>
      </c>
      <c r="M2437" s="357" t="s">
        <v>644</v>
      </c>
      <c r="N2437" s="357" t="s">
        <v>10841</v>
      </c>
    </row>
    <row r="2438" spans="1:14">
      <c r="A2438" s="372">
        <v>12436</v>
      </c>
      <c r="B2438" s="336" t="s">
        <v>10836</v>
      </c>
      <c r="C2438" s="336" t="s">
        <v>10837</v>
      </c>
      <c r="D2438" s="331" t="s">
        <v>644</v>
      </c>
      <c r="E2438" s="331" t="s">
        <v>10838</v>
      </c>
      <c r="F2438" s="331" t="s">
        <v>10839</v>
      </c>
      <c r="G2438" s="331" t="s">
        <v>141</v>
      </c>
      <c r="H2438" s="331" t="s">
        <v>10842</v>
      </c>
      <c r="I2438" s="359" t="s">
        <v>10843</v>
      </c>
      <c r="J2438" s="362" t="s">
        <v>207</v>
      </c>
      <c r="K2438" s="357" t="s">
        <v>205</v>
      </c>
      <c r="L2438" s="361" t="s">
        <v>382</v>
      </c>
      <c r="M2438" s="357" t="s">
        <v>644</v>
      </c>
      <c r="N2438" s="357" t="s">
        <v>10844</v>
      </c>
    </row>
    <row r="2439" spans="1:14">
      <c r="A2439" s="372">
        <v>12437</v>
      </c>
      <c r="B2439" s="336" t="s">
        <v>10845</v>
      </c>
      <c r="C2439" s="336" t="s">
        <v>10846</v>
      </c>
      <c r="D2439" s="331" t="s">
        <v>495</v>
      </c>
      <c r="E2439" s="331" t="s">
        <v>10847</v>
      </c>
      <c r="F2439" s="331" t="s">
        <v>10848</v>
      </c>
      <c r="G2439" s="331" t="s">
        <v>141</v>
      </c>
      <c r="H2439" s="331" t="s">
        <v>10849</v>
      </c>
      <c r="I2439" s="359" t="s">
        <v>10850</v>
      </c>
      <c r="J2439" s="362" t="s">
        <v>207</v>
      </c>
      <c r="K2439" s="357" t="s">
        <v>205</v>
      </c>
      <c r="L2439" s="361" t="s">
        <v>382</v>
      </c>
      <c r="M2439" s="357" t="s">
        <v>495</v>
      </c>
      <c r="N2439" s="357" t="s">
        <v>10847</v>
      </c>
    </row>
    <row r="2440" spans="1:14">
      <c r="A2440" s="372">
        <v>12438</v>
      </c>
      <c r="B2440" s="336" t="s">
        <v>10851</v>
      </c>
      <c r="C2440" s="336" t="s">
        <v>10852</v>
      </c>
      <c r="D2440" s="331" t="s">
        <v>7814</v>
      </c>
      <c r="E2440" s="331" t="s">
        <v>7815</v>
      </c>
      <c r="F2440" s="331" t="s">
        <v>10853</v>
      </c>
      <c r="G2440" s="331" t="s">
        <v>24</v>
      </c>
      <c r="H2440" s="331" t="s">
        <v>2041</v>
      </c>
      <c r="I2440" s="359" t="s">
        <v>10854</v>
      </c>
      <c r="J2440" s="362" t="s">
        <v>207</v>
      </c>
      <c r="K2440" s="357" t="s">
        <v>205</v>
      </c>
      <c r="L2440" s="361" t="s">
        <v>382</v>
      </c>
      <c r="M2440" s="357" t="s">
        <v>396</v>
      </c>
      <c r="N2440" s="357" t="s">
        <v>10855</v>
      </c>
    </row>
    <row r="2441" spans="1:14">
      <c r="A2441" s="372">
        <v>12439</v>
      </c>
      <c r="B2441" s="336" t="s">
        <v>10856</v>
      </c>
      <c r="C2441" s="336" t="s">
        <v>10857</v>
      </c>
      <c r="D2441" s="331" t="s">
        <v>6568</v>
      </c>
      <c r="E2441" s="331" t="s">
        <v>10858</v>
      </c>
      <c r="F2441" s="331" t="s">
        <v>10859</v>
      </c>
      <c r="G2441" s="331" t="s">
        <v>141</v>
      </c>
      <c r="H2441" s="331" t="s">
        <v>10860</v>
      </c>
      <c r="I2441" s="359" t="s">
        <v>10860</v>
      </c>
      <c r="J2441" s="362" t="s">
        <v>207</v>
      </c>
      <c r="K2441" s="357" t="s">
        <v>205</v>
      </c>
      <c r="L2441" s="361" t="s">
        <v>382</v>
      </c>
      <c r="M2441" s="357" t="s">
        <v>463</v>
      </c>
      <c r="N2441" s="357" t="s">
        <v>10861</v>
      </c>
    </row>
    <row r="2442" spans="1:14">
      <c r="A2442" s="372">
        <v>12440</v>
      </c>
      <c r="B2442" s="336" t="s">
        <v>10862</v>
      </c>
      <c r="C2442" s="336" t="s">
        <v>10863</v>
      </c>
      <c r="D2442" s="331" t="s">
        <v>394</v>
      </c>
      <c r="E2442" s="331" t="s">
        <v>10864</v>
      </c>
      <c r="F2442" s="331" t="s">
        <v>10865</v>
      </c>
      <c r="G2442" s="331" t="s">
        <v>141</v>
      </c>
      <c r="H2442" s="331" t="s">
        <v>1074</v>
      </c>
      <c r="I2442" s="359" t="s">
        <v>10866</v>
      </c>
      <c r="J2442" s="362" t="s">
        <v>207</v>
      </c>
      <c r="K2442" s="357" t="s">
        <v>205</v>
      </c>
      <c r="L2442" s="361" t="s">
        <v>382</v>
      </c>
      <c r="M2442" s="357" t="s">
        <v>399</v>
      </c>
      <c r="N2442" s="357" t="s">
        <v>10867</v>
      </c>
    </row>
    <row r="2443" spans="1:14">
      <c r="A2443" s="372">
        <v>12441</v>
      </c>
      <c r="B2443" s="336" t="s">
        <v>10868</v>
      </c>
      <c r="C2443" s="336" t="s">
        <v>10869</v>
      </c>
      <c r="D2443" s="331" t="s">
        <v>10870</v>
      </c>
      <c r="E2443" s="331" t="s">
        <v>10871</v>
      </c>
      <c r="F2443" s="331" t="s">
        <v>10872</v>
      </c>
      <c r="G2443" s="331" t="s">
        <v>141</v>
      </c>
      <c r="H2443" s="331" t="s">
        <v>525</v>
      </c>
      <c r="I2443" s="359" t="s">
        <v>10873</v>
      </c>
      <c r="J2443" s="362" t="s">
        <v>207</v>
      </c>
      <c r="K2443" s="357" t="s">
        <v>205</v>
      </c>
      <c r="L2443" s="361" t="s">
        <v>382</v>
      </c>
      <c r="M2443" s="357" t="s">
        <v>526</v>
      </c>
      <c r="N2443" s="357" t="s">
        <v>10874</v>
      </c>
    </row>
    <row r="2444" spans="1:14">
      <c r="A2444" s="372">
        <v>12442</v>
      </c>
      <c r="B2444" s="336" t="s">
        <v>10875</v>
      </c>
      <c r="C2444" s="336" t="s">
        <v>10876</v>
      </c>
      <c r="D2444" s="331" t="s">
        <v>645</v>
      </c>
      <c r="E2444" s="331" t="s">
        <v>10877</v>
      </c>
      <c r="F2444" s="331" t="s">
        <v>10878</v>
      </c>
      <c r="G2444" s="331" t="s">
        <v>24</v>
      </c>
      <c r="H2444" s="331" t="s">
        <v>2042</v>
      </c>
      <c r="I2444" s="359" t="s">
        <v>10879</v>
      </c>
      <c r="J2444" s="362" t="s">
        <v>207</v>
      </c>
      <c r="K2444" s="357" t="s">
        <v>205</v>
      </c>
      <c r="L2444" s="361" t="s">
        <v>382</v>
      </c>
      <c r="M2444" s="357" t="s">
        <v>645</v>
      </c>
      <c r="N2444" s="357" t="s">
        <v>10877</v>
      </c>
    </row>
    <row r="2445" spans="1:14">
      <c r="A2445" s="372">
        <v>12443</v>
      </c>
      <c r="B2445" s="336" t="s">
        <v>10647</v>
      </c>
      <c r="C2445" s="336" t="s">
        <v>10648</v>
      </c>
      <c r="D2445" s="331" t="s">
        <v>495</v>
      </c>
      <c r="E2445" s="331" t="s">
        <v>10880</v>
      </c>
      <c r="F2445" s="331" t="s">
        <v>10881</v>
      </c>
      <c r="G2445" s="331" t="s">
        <v>137</v>
      </c>
      <c r="H2445" s="331" t="s">
        <v>10882</v>
      </c>
      <c r="I2445" s="359" t="s">
        <v>10883</v>
      </c>
      <c r="J2445" s="362" t="s">
        <v>207</v>
      </c>
      <c r="K2445" s="357" t="s">
        <v>205</v>
      </c>
      <c r="L2445" s="361" t="s">
        <v>382</v>
      </c>
      <c r="M2445" s="357" t="s">
        <v>645</v>
      </c>
      <c r="N2445" s="357" t="s">
        <v>10884</v>
      </c>
    </row>
    <row r="2446" spans="1:14">
      <c r="A2446" s="372">
        <v>12444</v>
      </c>
      <c r="B2446" s="336" t="s">
        <v>10885</v>
      </c>
      <c r="C2446" s="336" t="s">
        <v>10886</v>
      </c>
      <c r="D2446" s="331" t="s">
        <v>2045</v>
      </c>
      <c r="E2446" s="331" t="s">
        <v>10887</v>
      </c>
      <c r="F2446" s="331" t="s">
        <v>10888</v>
      </c>
      <c r="G2446" s="331" t="s">
        <v>24</v>
      </c>
      <c r="H2446" s="331" t="s">
        <v>2043</v>
      </c>
      <c r="I2446" s="359" t="s">
        <v>10889</v>
      </c>
      <c r="J2446" s="362" t="s">
        <v>207</v>
      </c>
      <c r="K2446" s="357" t="s">
        <v>205</v>
      </c>
      <c r="L2446" s="361" t="s">
        <v>382</v>
      </c>
      <c r="M2446" s="357" t="s">
        <v>2045</v>
      </c>
      <c r="N2446" s="357" t="s">
        <v>2044</v>
      </c>
    </row>
    <row r="2447" spans="1:14">
      <c r="A2447" s="372">
        <v>12445</v>
      </c>
      <c r="B2447" s="336" t="s">
        <v>10890</v>
      </c>
      <c r="C2447" s="336" t="s">
        <v>10891</v>
      </c>
      <c r="D2447" s="331" t="s">
        <v>398</v>
      </c>
      <c r="E2447" s="331" t="s">
        <v>10892</v>
      </c>
      <c r="F2447" s="331" t="s">
        <v>10893</v>
      </c>
      <c r="G2447" s="331" t="s">
        <v>18</v>
      </c>
      <c r="H2447" s="331" t="s">
        <v>1279</v>
      </c>
      <c r="I2447" s="359" t="s">
        <v>10894</v>
      </c>
      <c r="J2447" s="362" t="s">
        <v>207</v>
      </c>
      <c r="K2447" s="357" t="s">
        <v>205</v>
      </c>
      <c r="L2447" s="361" t="s">
        <v>382</v>
      </c>
      <c r="M2447" s="357" t="s">
        <v>398</v>
      </c>
      <c r="N2447" s="357" t="s">
        <v>10892</v>
      </c>
    </row>
    <row r="2448" spans="1:14">
      <c r="A2448" s="372">
        <v>12446</v>
      </c>
      <c r="B2448" s="336" t="s">
        <v>1280</v>
      </c>
      <c r="C2448" s="336" t="s">
        <v>10895</v>
      </c>
      <c r="D2448" s="331" t="s">
        <v>1281</v>
      </c>
      <c r="E2448" s="331" t="s">
        <v>10896</v>
      </c>
      <c r="F2448" s="331" t="s">
        <v>10897</v>
      </c>
      <c r="G2448" s="331" t="s">
        <v>18</v>
      </c>
      <c r="H2448" s="331" t="s">
        <v>1280</v>
      </c>
      <c r="I2448" s="359" t="s">
        <v>10895</v>
      </c>
      <c r="J2448" s="362" t="s">
        <v>207</v>
      </c>
      <c r="K2448" s="357" t="s">
        <v>205</v>
      </c>
      <c r="L2448" s="361" t="s">
        <v>382</v>
      </c>
      <c r="M2448" s="357" t="s">
        <v>1281</v>
      </c>
      <c r="N2448" s="357" t="s">
        <v>10896</v>
      </c>
    </row>
    <row r="2449" spans="1:14">
      <c r="A2449" s="372">
        <v>12447</v>
      </c>
      <c r="B2449" s="336" t="s">
        <v>1280</v>
      </c>
      <c r="C2449" s="336" t="s">
        <v>10895</v>
      </c>
      <c r="D2449" s="331" t="s">
        <v>1281</v>
      </c>
      <c r="E2449" s="331" t="s">
        <v>10896</v>
      </c>
      <c r="F2449" s="331" t="s">
        <v>10897</v>
      </c>
      <c r="G2449" s="331" t="s">
        <v>19</v>
      </c>
      <c r="H2449" s="331" t="s">
        <v>1280</v>
      </c>
      <c r="I2449" s="359" t="s">
        <v>10895</v>
      </c>
      <c r="J2449" s="362" t="s">
        <v>207</v>
      </c>
      <c r="K2449" s="357" t="s">
        <v>205</v>
      </c>
      <c r="L2449" s="361" t="s">
        <v>382</v>
      </c>
      <c r="M2449" s="357" t="s">
        <v>1281</v>
      </c>
      <c r="N2449" s="357" t="s">
        <v>10896</v>
      </c>
    </row>
    <row r="2450" spans="1:14">
      <c r="A2450" s="372">
        <v>12448</v>
      </c>
      <c r="B2450" s="336" t="s">
        <v>10868</v>
      </c>
      <c r="C2450" s="336" t="s">
        <v>10869</v>
      </c>
      <c r="D2450" s="331" t="s">
        <v>10870</v>
      </c>
      <c r="E2450" s="331" t="s">
        <v>10898</v>
      </c>
      <c r="F2450" s="331" t="s">
        <v>10899</v>
      </c>
      <c r="G2450" s="331" t="s">
        <v>137</v>
      </c>
      <c r="H2450" s="331" t="s">
        <v>527</v>
      </c>
      <c r="I2450" s="359" t="s">
        <v>10900</v>
      </c>
      <c r="J2450" s="362" t="s">
        <v>207</v>
      </c>
      <c r="K2450" s="357" t="s">
        <v>205</v>
      </c>
      <c r="L2450" s="361" t="s">
        <v>382</v>
      </c>
      <c r="M2450" s="357" t="s">
        <v>528</v>
      </c>
      <c r="N2450" s="357" t="s">
        <v>10901</v>
      </c>
    </row>
    <row r="2451" spans="1:14">
      <c r="A2451" s="372">
        <v>12449</v>
      </c>
      <c r="B2451" s="336" t="s">
        <v>8306</v>
      </c>
      <c r="C2451" s="336" t="s">
        <v>10677</v>
      </c>
      <c r="D2451" s="331" t="s">
        <v>402</v>
      </c>
      <c r="E2451" s="331" t="s">
        <v>8308</v>
      </c>
      <c r="F2451" s="331" t="s">
        <v>10902</v>
      </c>
      <c r="G2451" s="331" t="s">
        <v>48</v>
      </c>
      <c r="H2451" s="331" t="s">
        <v>10903</v>
      </c>
      <c r="I2451" s="359" t="s">
        <v>10904</v>
      </c>
      <c r="J2451" s="362">
        <v>6</v>
      </c>
      <c r="K2451" s="357" t="s">
        <v>205</v>
      </c>
      <c r="L2451" s="361" t="s">
        <v>382</v>
      </c>
      <c r="M2451" s="357" t="s">
        <v>402</v>
      </c>
      <c r="N2451" s="357" t="s">
        <v>10905</v>
      </c>
    </row>
    <row r="2452" spans="1:14">
      <c r="A2452" s="372">
        <v>12450</v>
      </c>
      <c r="B2452" s="336" t="s">
        <v>8306</v>
      </c>
      <c r="C2452" s="336" t="s">
        <v>10677</v>
      </c>
      <c r="D2452" s="331" t="s">
        <v>402</v>
      </c>
      <c r="E2452" s="331" t="s">
        <v>8308</v>
      </c>
      <c r="F2452" s="331" t="s">
        <v>10902</v>
      </c>
      <c r="G2452" s="331" t="s">
        <v>48</v>
      </c>
      <c r="H2452" s="331" t="s">
        <v>10903</v>
      </c>
      <c r="I2452" s="359" t="s">
        <v>10904</v>
      </c>
      <c r="J2452" s="362">
        <v>6</v>
      </c>
      <c r="K2452" s="357" t="s">
        <v>205</v>
      </c>
      <c r="L2452" s="361" t="s">
        <v>382</v>
      </c>
      <c r="M2452" s="357" t="s">
        <v>402</v>
      </c>
      <c r="N2452" s="357" t="s">
        <v>10905</v>
      </c>
    </row>
    <row r="2453" spans="1:14">
      <c r="A2453" s="372">
        <v>12451</v>
      </c>
      <c r="B2453" s="336" t="s">
        <v>10906</v>
      </c>
      <c r="C2453" s="336" t="s">
        <v>10907</v>
      </c>
      <c r="D2453" s="331" t="s">
        <v>10908</v>
      </c>
      <c r="E2453" s="331" t="s">
        <v>10909</v>
      </c>
      <c r="F2453" s="331" t="s">
        <v>10910</v>
      </c>
      <c r="G2453" s="331" t="s">
        <v>24</v>
      </c>
      <c r="H2453" s="331" t="s">
        <v>2046</v>
      </c>
      <c r="I2453" s="359" t="s">
        <v>10911</v>
      </c>
      <c r="J2453" s="362" t="s">
        <v>207</v>
      </c>
      <c r="K2453" s="357" t="s">
        <v>205</v>
      </c>
      <c r="L2453" s="361" t="s">
        <v>382</v>
      </c>
      <c r="M2453" s="357" t="s">
        <v>2047</v>
      </c>
      <c r="N2453" s="357" t="s">
        <v>10912</v>
      </c>
    </row>
    <row r="2454" spans="1:14">
      <c r="A2454" s="372">
        <v>12452</v>
      </c>
      <c r="B2454" s="336" t="s">
        <v>10913</v>
      </c>
      <c r="C2454" s="336" t="s">
        <v>10914</v>
      </c>
      <c r="D2454" s="331" t="s">
        <v>910</v>
      </c>
      <c r="E2454" s="331" t="s">
        <v>10915</v>
      </c>
      <c r="F2454" s="331" t="s">
        <v>10916</v>
      </c>
      <c r="G2454" s="331" t="s">
        <v>24</v>
      </c>
      <c r="H2454" s="331" t="s">
        <v>2048</v>
      </c>
      <c r="I2454" s="359" t="s">
        <v>10917</v>
      </c>
      <c r="J2454" s="362" t="s">
        <v>207</v>
      </c>
      <c r="K2454" s="357" t="s">
        <v>205</v>
      </c>
      <c r="L2454" s="361" t="s">
        <v>382</v>
      </c>
      <c r="M2454" s="357" t="s">
        <v>910</v>
      </c>
      <c r="N2454" s="357" t="s">
        <v>10915</v>
      </c>
    </row>
    <row r="2455" spans="1:14">
      <c r="A2455" s="372">
        <v>12453</v>
      </c>
      <c r="B2455" s="336" t="s">
        <v>7812</v>
      </c>
      <c r="C2455" s="336" t="s">
        <v>7813</v>
      </c>
      <c r="D2455" s="331" t="s">
        <v>7814</v>
      </c>
      <c r="E2455" s="331" t="s">
        <v>7815</v>
      </c>
      <c r="F2455" s="331" t="s">
        <v>10918</v>
      </c>
      <c r="G2455" s="331" t="s">
        <v>137</v>
      </c>
      <c r="H2455" s="331" t="s">
        <v>1075</v>
      </c>
      <c r="I2455" s="359" t="s">
        <v>10919</v>
      </c>
      <c r="J2455" s="362" t="s">
        <v>207</v>
      </c>
      <c r="K2455" s="357" t="s">
        <v>205</v>
      </c>
      <c r="L2455" s="361" t="s">
        <v>382</v>
      </c>
      <c r="M2455" s="357" t="s">
        <v>398</v>
      </c>
      <c r="N2455" s="357" t="s">
        <v>10920</v>
      </c>
    </row>
    <row r="2456" spans="1:14">
      <c r="A2456" s="372">
        <v>12454</v>
      </c>
      <c r="B2456" s="336" t="s">
        <v>10921</v>
      </c>
      <c r="C2456" s="336" t="s">
        <v>10922</v>
      </c>
      <c r="D2456" s="331" t="s">
        <v>1283</v>
      </c>
      <c r="E2456" s="331" t="s">
        <v>10923</v>
      </c>
      <c r="F2456" s="331" t="s">
        <v>10924</v>
      </c>
      <c r="G2456" s="331" t="s">
        <v>18</v>
      </c>
      <c r="H2456" s="331" t="s">
        <v>1282</v>
      </c>
      <c r="I2456" s="359" t="s">
        <v>10925</v>
      </c>
      <c r="J2456" s="362" t="s">
        <v>207</v>
      </c>
      <c r="K2456" s="357" t="s">
        <v>205</v>
      </c>
      <c r="L2456" s="361" t="s">
        <v>382</v>
      </c>
      <c r="M2456" s="357" t="s">
        <v>1283</v>
      </c>
      <c r="N2456" s="357" t="s">
        <v>10923</v>
      </c>
    </row>
    <row r="2457" spans="1:14">
      <c r="A2457" s="372">
        <v>12455</v>
      </c>
      <c r="B2457" s="336" t="s">
        <v>8312</v>
      </c>
      <c r="C2457" s="336" t="s">
        <v>10926</v>
      </c>
      <c r="D2457" s="331" t="s">
        <v>6633</v>
      </c>
      <c r="E2457" s="331" t="s">
        <v>10927</v>
      </c>
      <c r="F2457" s="331" t="s">
        <v>10928</v>
      </c>
      <c r="G2457" s="331" t="s">
        <v>24</v>
      </c>
      <c r="H2457" s="331" t="s">
        <v>2176</v>
      </c>
      <c r="I2457" s="359" t="s">
        <v>10929</v>
      </c>
      <c r="J2457" s="362" t="s">
        <v>207</v>
      </c>
      <c r="K2457" s="357" t="s">
        <v>205</v>
      </c>
      <c r="L2457" s="361" t="s">
        <v>382</v>
      </c>
      <c r="M2457" s="357" t="s">
        <v>934</v>
      </c>
      <c r="N2457" s="357" t="s">
        <v>10930</v>
      </c>
    </row>
    <row r="2458" spans="1:14">
      <c r="A2458" s="372">
        <v>12456</v>
      </c>
      <c r="B2458" s="336" t="s">
        <v>8239</v>
      </c>
      <c r="C2458" s="336" t="s">
        <v>8240</v>
      </c>
      <c r="D2458" s="331" t="s">
        <v>468</v>
      </c>
      <c r="E2458" s="331" t="s">
        <v>10815</v>
      </c>
      <c r="F2458" s="331" t="s">
        <v>10931</v>
      </c>
      <c r="G2458" s="331" t="s">
        <v>18</v>
      </c>
      <c r="H2458" s="331" t="s">
        <v>2177</v>
      </c>
      <c r="I2458" s="359" t="s">
        <v>10932</v>
      </c>
      <c r="J2458" s="362" t="s">
        <v>207</v>
      </c>
      <c r="K2458" s="357" t="s">
        <v>205</v>
      </c>
      <c r="L2458" s="361" t="s">
        <v>382</v>
      </c>
      <c r="M2458" s="357" t="s">
        <v>398</v>
      </c>
      <c r="N2458" s="357" t="s">
        <v>10933</v>
      </c>
    </row>
    <row r="2459" spans="1:14">
      <c r="A2459" s="372">
        <v>12457</v>
      </c>
      <c r="B2459" s="336" t="s">
        <v>8239</v>
      </c>
      <c r="C2459" s="336" t="s">
        <v>8240</v>
      </c>
      <c r="D2459" s="331" t="s">
        <v>468</v>
      </c>
      <c r="E2459" s="331" t="s">
        <v>10815</v>
      </c>
      <c r="F2459" s="331" t="s">
        <v>10934</v>
      </c>
      <c r="G2459" s="331" t="s">
        <v>48</v>
      </c>
      <c r="H2459" s="331" t="s">
        <v>10935</v>
      </c>
      <c r="I2459" s="359" t="s">
        <v>10936</v>
      </c>
      <c r="J2459" s="362">
        <v>6</v>
      </c>
      <c r="K2459" s="357" t="s">
        <v>205</v>
      </c>
      <c r="L2459" s="361" t="s">
        <v>382</v>
      </c>
      <c r="M2459" s="357" t="s">
        <v>398</v>
      </c>
      <c r="N2459" s="357" t="s">
        <v>10933</v>
      </c>
    </row>
    <row r="2460" spans="1:14">
      <c r="A2460" s="372">
        <v>12458</v>
      </c>
      <c r="B2460" s="336" t="s">
        <v>9979</v>
      </c>
      <c r="C2460" s="336" t="s">
        <v>10119</v>
      </c>
      <c r="D2460" s="331" t="s">
        <v>9981</v>
      </c>
      <c r="E2460" s="331" t="s">
        <v>10120</v>
      </c>
      <c r="F2460" s="331" t="s">
        <v>10937</v>
      </c>
      <c r="G2460" s="331" t="s">
        <v>25</v>
      </c>
      <c r="H2460" s="331" t="s">
        <v>10938</v>
      </c>
      <c r="I2460" s="359" t="s">
        <v>10939</v>
      </c>
      <c r="J2460" s="362" t="s">
        <v>207</v>
      </c>
      <c r="K2460" s="357" t="s">
        <v>205</v>
      </c>
      <c r="L2460" s="361" t="s">
        <v>382</v>
      </c>
      <c r="M2460" s="357" t="s">
        <v>9981</v>
      </c>
      <c r="N2460" s="357" t="s">
        <v>10120</v>
      </c>
    </row>
    <row r="2461" spans="1:14">
      <c r="A2461" s="372">
        <v>12459</v>
      </c>
      <c r="B2461" s="336" t="s">
        <v>2629</v>
      </c>
      <c r="C2461" s="336" t="s">
        <v>10940</v>
      </c>
      <c r="D2461" s="331" t="s">
        <v>473</v>
      </c>
      <c r="E2461" s="331" t="s">
        <v>7973</v>
      </c>
      <c r="F2461" s="331" t="s">
        <v>10941</v>
      </c>
      <c r="G2461" s="331" t="s">
        <v>18</v>
      </c>
      <c r="H2461" s="331" t="s">
        <v>1284</v>
      </c>
      <c r="I2461" s="359" t="s">
        <v>10942</v>
      </c>
      <c r="J2461" s="362" t="s">
        <v>207</v>
      </c>
      <c r="K2461" s="357" t="s">
        <v>212</v>
      </c>
      <c r="L2461" s="361" t="s">
        <v>329</v>
      </c>
      <c r="M2461" s="357" t="s">
        <v>451</v>
      </c>
      <c r="N2461" s="357" t="s">
        <v>10943</v>
      </c>
    </row>
    <row r="2462" spans="1:14">
      <c r="A2462" s="372">
        <v>12460</v>
      </c>
      <c r="B2462" s="336" t="s">
        <v>10944</v>
      </c>
      <c r="C2462" s="336" t="s">
        <v>10945</v>
      </c>
      <c r="D2462" s="331" t="s">
        <v>482</v>
      </c>
      <c r="E2462" s="331" t="s">
        <v>10946</v>
      </c>
      <c r="F2462" s="331" t="s">
        <v>10947</v>
      </c>
      <c r="G2462" s="331" t="s">
        <v>18</v>
      </c>
      <c r="H2462" s="331" t="s">
        <v>1285</v>
      </c>
      <c r="I2462" s="359" t="s">
        <v>10948</v>
      </c>
      <c r="J2462" s="362" t="s">
        <v>207</v>
      </c>
      <c r="K2462" s="357" t="s">
        <v>212</v>
      </c>
      <c r="L2462" s="361" t="s">
        <v>329</v>
      </c>
      <c r="M2462" s="357" t="s">
        <v>482</v>
      </c>
      <c r="N2462" s="357" t="s">
        <v>10949</v>
      </c>
    </row>
    <row r="2463" spans="1:14">
      <c r="A2463" s="372">
        <v>12461</v>
      </c>
      <c r="B2463" s="336" t="s">
        <v>10944</v>
      </c>
      <c r="C2463" s="336" t="s">
        <v>10945</v>
      </c>
      <c r="D2463" s="331" t="s">
        <v>482</v>
      </c>
      <c r="E2463" s="331" t="s">
        <v>10946</v>
      </c>
      <c r="F2463" s="331" t="s">
        <v>10947</v>
      </c>
      <c r="G2463" s="331" t="s">
        <v>24</v>
      </c>
      <c r="H2463" s="331" t="s">
        <v>2049</v>
      </c>
      <c r="I2463" s="359" t="s">
        <v>10950</v>
      </c>
      <c r="J2463" s="362" t="s">
        <v>207</v>
      </c>
      <c r="K2463" s="357" t="s">
        <v>212</v>
      </c>
      <c r="L2463" s="361" t="s">
        <v>329</v>
      </c>
      <c r="M2463" s="357" t="s">
        <v>482</v>
      </c>
      <c r="N2463" s="357" t="s">
        <v>10951</v>
      </c>
    </row>
    <row r="2464" spans="1:14">
      <c r="A2464" s="372">
        <v>12462</v>
      </c>
      <c r="B2464" s="336" t="s">
        <v>10944</v>
      </c>
      <c r="C2464" s="336" t="s">
        <v>10945</v>
      </c>
      <c r="D2464" s="331" t="s">
        <v>482</v>
      </c>
      <c r="E2464" s="331" t="s">
        <v>10946</v>
      </c>
      <c r="F2464" s="331" t="s">
        <v>10952</v>
      </c>
      <c r="G2464" s="331" t="s">
        <v>137</v>
      </c>
      <c r="H2464" s="331" t="s">
        <v>757</v>
      </c>
      <c r="I2464" s="359" t="s">
        <v>10953</v>
      </c>
      <c r="J2464" s="362" t="s">
        <v>207</v>
      </c>
      <c r="K2464" s="357" t="s">
        <v>212</v>
      </c>
      <c r="L2464" s="361" t="s">
        <v>329</v>
      </c>
      <c r="M2464" s="357" t="s">
        <v>482</v>
      </c>
      <c r="N2464" s="357" t="s">
        <v>10954</v>
      </c>
    </row>
    <row r="2465" spans="1:14">
      <c r="A2465" s="372">
        <v>12463</v>
      </c>
      <c r="B2465" s="336" t="s">
        <v>2445</v>
      </c>
      <c r="C2465" s="336" t="s">
        <v>2446</v>
      </c>
      <c r="D2465" s="331" t="s">
        <v>222</v>
      </c>
      <c r="E2465" s="331" t="s">
        <v>2447</v>
      </c>
      <c r="F2465" s="331" t="s">
        <v>10955</v>
      </c>
      <c r="G2465" s="331" t="s">
        <v>18</v>
      </c>
      <c r="H2465" s="331" t="s">
        <v>1286</v>
      </c>
      <c r="I2465" s="359" t="s">
        <v>10956</v>
      </c>
      <c r="J2465" s="362" t="s">
        <v>207</v>
      </c>
      <c r="K2465" s="357" t="s">
        <v>212</v>
      </c>
      <c r="L2465" s="361" t="s">
        <v>329</v>
      </c>
      <c r="M2465" s="357" t="s">
        <v>482</v>
      </c>
      <c r="N2465" s="357" t="s">
        <v>10957</v>
      </c>
    </row>
    <row r="2466" spans="1:14">
      <c r="A2466" s="372">
        <v>12464</v>
      </c>
      <c r="B2466" s="336" t="s">
        <v>10958</v>
      </c>
      <c r="C2466" s="336" t="s">
        <v>10959</v>
      </c>
      <c r="D2466" s="331" t="s">
        <v>449</v>
      </c>
      <c r="E2466" s="331" t="s">
        <v>10960</v>
      </c>
      <c r="F2466" s="331" t="s">
        <v>10961</v>
      </c>
      <c r="G2466" s="331" t="s">
        <v>18</v>
      </c>
      <c r="H2466" s="331" t="s">
        <v>1287</v>
      </c>
      <c r="I2466" s="359" t="s">
        <v>10962</v>
      </c>
      <c r="J2466" s="362" t="s">
        <v>207</v>
      </c>
      <c r="K2466" s="357" t="s">
        <v>212</v>
      </c>
      <c r="L2466" s="361" t="s">
        <v>329</v>
      </c>
      <c r="M2466" s="357" t="s">
        <v>449</v>
      </c>
      <c r="N2466" s="357" t="s">
        <v>10963</v>
      </c>
    </row>
    <row r="2467" spans="1:14">
      <c r="A2467" s="372">
        <v>12465</v>
      </c>
      <c r="B2467" s="336" t="s">
        <v>10958</v>
      </c>
      <c r="C2467" s="336" t="s">
        <v>10959</v>
      </c>
      <c r="D2467" s="331" t="s">
        <v>449</v>
      </c>
      <c r="E2467" s="331" t="s">
        <v>10960</v>
      </c>
      <c r="F2467" s="331" t="s">
        <v>10961</v>
      </c>
      <c r="G2467" s="331" t="s">
        <v>137</v>
      </c>
      <c r="H2467" s="331" t="s">
        <v>589</v>
      </c>
      <c r="I2467" s="359" t="s">
        <v>10964</v>
      </c>
      <c r="J2467" s="362" t="s">
        <v>207</v>
      </c>
      <c r="K2467" s="357" t="s">
        <v>212</v>
      </c>
      <c r="L2467" s="361" t="s">
        <v>329</v>
      </c>
      <c r="M2467" s="357" t="s">
        <v>449</v>
      </c>
      <c r="N2467" s="357" t="s">
        <v>10963</v>
      </c>
    </row>
    <row r="2468" spans="1:14">
      <c r="A2468" s="372">
        <v>12466</v>
      </c>
      <c r="B2468" s="336" t="s">
        <v>10958</v>
      </c>
      <c r="C2468" s="336" t="s">
        <v>10959</v>
      </c>
      <c r="D2468" s="331" t="s">
        <v>449</v>
      </c>
      <c r="E2468" s="331" t="s">
        <v>10960</v>
      </c>
      <c r="F2468" s="331" t="s">
        <v>10961</v>
      </c>
      <c r="G2468" s="331" t="s">
        <v>48</v>
      </c>
      <c r="H2468" s="331" t="s">
        <v>10965</v>
      </c>
      <c r="I2468" s="359" t="s">
        <v>10966</v>
      </c>
      <c r="J2468" s="362">
        <v>20</v>
      </c>
      <c r="K2468" s="357" t="s">
        <v>212</v>
      </c>
      <c r="L2468" s="361" t="s">
        <v>329</v>
      </c>
      <c r="M2468" s="357" t="s">
        <v>449</v>
      </c>
      <c r="N2468" s="357" t="s">
        <v>10963</v>
      </c>
    </row>
    <row r="2469" spans="1:14">
      <c r="A2469" s="372">
        <v>12467</v>
      </c>
      <c r="B2469" s="336" t="s">
        <v>10958</v>
      </c>
      <c r="C2469" s="336" t="s">
        <v>10959</v>
      </c>
      <c r="D2469" s="331" t="s">
        <v>449</v>
      </c>
      <c r="E2469" s="331" t="s">
        <v>10960</v>
      </c>
      <c r="F2469" s="331" t="s">
        <v>10961</v>
      </c>
      <c r="G2469" s="331" t="s">
        <v>48</v>
      </c>
      <c r="H2469" s="331" t="s">
        <v>10965</v>
      </c>
      <c r="I2469" s="359" t="s">
        <v>10966</v>
      </c>
      <c r="J2469" s="362">
        <v>20</v>
      </c>
      <c r="K2469" s="357" t="s">
        <v>212</v>
      </c>
      <c r="L2469" s="361" t="s">
        <v>329</v>
      </c>
      <c r="M2469" s="357" t="s">
        <v>449</v>
      </c>
      <c r="N2469" s="357" t="s">
        <v>10963</v>
      </c>
    </row>
    <row r="2470" spans="1:14">
      <c r="A2470" s="372">
        <v>12468</v>
      </c>
      <c r="B2470" s="336" t="s">
        <v>10958</v>
      </c>
      <c r="C2470" s="336" t="s">
        <v>10959</v>
      </c>
      <c r="D2470" s="331" t="s">
        <v>449</v>
      </c>
      <c r="E2470" s="331" t="s">
        <v>10960</v>
      </c>
      <c r="F2470" s="331" t="s">
        <v>10961</v>
      </c>
      <c r="G2470" s="331" t="s">
        <v>24</v>
      </c>
      <c r="H2470" s="331" t="s">
        <v>2050</v>
      </c>
      <c r="I2470" s="359" t="s">
        <v>10967</v>
      </c>
      <c r="J2470" s="362" t="s">
        <v>207</v>
      </c>
      <c r="K2470" s="357" t="s">
        <v>212</v>
      </c>
      <c r="L2470" s="361" t="s">
        <v>329</v>
      </c>
      <c r="M2470" s="357" t="s">
        <v>449</v>
      </c>
      <c r="N2470" s="357" t="s">
        <v>10963</v>
      </c>
    </row>
    <row r="2471" spans="1:14">
      <c r="A2471" s="372">
        <v>12469</v>
      </c>
      <c r="B2471" s="336" t="s">
        <v>10968</v>
      </c>
      <c r="C2471" s="336" t="s">
        <v>10969</v>
      </c>
      <c r="D2471" s="331" t="s">
        <v>453</v>
      </c>
      <c r="E2471" s="331" t="s">
        <v>10970</v>
      </c>
      <c r="F2471" s="331" t="s">
        <v>10971</v>
      </c>
      <c r="G2471" s="331" t="s">
        <v>48</v>
      </c>
      <c r="H2471" s="331" t="s">
        <v>10972</v>
      </c>
      <c r="I2471" s="359" t="s">
        <v>10973</v>
      </c>
      <c r="J2471" s="362">
        <v>6</v>
      </c>
      <c r="K2471" s="357" t="s">
        <v>212</v>
      </c>
      <c r="L2471" s="361" t="s">
        <v>329</v>
      </c>
      <c r="M2471" s="357" t="s">
        <v>453</v>
      </c>
      <c r="N2471" s="357" t="s">
        <v>10970</v>
      </c>
    </row>
    <row r="2472" spans="1:14">
      <c r="A2472" s="372">
        <v>12470</v>
      </c>
      <c r="B2472" s="336" t="s">
        <v>10968</v>
      </c>
      <c r="C2472" s="336" t="s">
        <v>10969</v>
      </c>
      <c r="D2472" s="331" t="s">
        <v>453</v>
      </c>
      <c r="E2472" s="331" t="s">
        <v>10970</v>
      </c>
      <c r="F2472" s="331" t="s">
        <v>10971</v>
      </c>
      <c r="G2472" s="331" t="s">
        <v>28</v>
      </c>
      <c r="H2472" s="331" t="s">
        <v>10972</v>
      </c>
      <c r="I2472" s="359" t="s">
        <v>10974</v>
      </c>
      <c r="J2472" s="362">
        <v>220</v>
      </c>
      <c r="K2472" s="357" t="s">
        <v>212</v>
      </c>
      <c r="L2472" s="361" t="s">
        <v>329</v>
      </c>
      <c r="M2472" s="357" t="s">
        <v>453</v>
      </c>
      <c r="N2472" s="357" t="s">
        <v>10970</v>
      </c>
    </row>
    <row r="2473" spans="1:14">
      <c r="A2473" s="372">
        <v>12471</v>
      </c>
      <c r="B2473" s="336" t="s">
        <v>10968</v>
      </c>
      <c r="C2473" s="336" t="s">
        <v>10969</v>
      </c>
      <c r="D2473" s="331" t="s">
        <v>453</v>
      </c>
      <c r="E2473" s="331" t="s">
        <v>10970</v>
      </c>
      <c r="F2473" s="331" t="s">
        <v>10971</v>
      </c>
      <c r="G2473" s="331" t="s">
        <v>33</v>
      </c>
      <c r="H2473" s="331" t="s">
        <v>957</v>
      </c>
      <c r="I2473" s="359" t="s">
        <v>10975</v>
      </c>
      <c r="J2473" s="362">
        <v>7</v>
      </c>
      <c r="K2473" s="357" t="s">
        <v>212</v>
      </c>
      <c r="L2473" s="361" t="s">
        <v>329</v>
      </c>
      <c r="M2473" s="357" t="s">
        <v>453</v>
      </c>
      <c r="N2473" s="357" t="s">
        <v>10970</v>
      </c>
    </row>
    <row r="2474" spans="1:14">
      <c r="A2474" s="372">
        <v>12472</v>
      </c>
      <c r="B2474" s="336" t="s">
        <v>10968</v>
      </c>
      <c r="C2474" s="336" t="s">
        <v>10969</v>
      </c>
      <c r="D2474" s="331" t="s">
        <v>453</v>
      </c>
      <c r="E2474" s="331" t="s">
        <v>10970</v>
      </c>
      <c r="F2474" s="331" t="s">
        <v>10971</v>
      </c>
      <c r="G2474" s="331" t="s">
        <v>141</v>
      </c>
      <c r="H2474" s="331" t="s">
        <v>1005</v>
      </c>
      <c r="I2474" s="359" t="s">
        <v>10976</v>
      </c>
      <c r="J2474" s="362" t="s">
        <v>207</v>
      </c>
      <c r="K2474" s="357" t="s">
        <v>212</v>
      </c>
      <c r="L2474" s="361" t="s">
        <v>329</v>
      </c>
      <c r="M2474" s="357" t="s">
        <v>453</v>
      </c>
      <c r="N2474" s="357" t="s">
        <v>10970</v>
      </c>
    </row>
    <row r="2475" spans="1:14">
      <c r="A2475" s="372">
        <v>12473</v>
      </c>
      <c r="B2475" s="336" t="s">
        <v>3313</v>
      </c>
      <c r="C2475" s="336" t="s">
        <v>3314</v>
      </c>
      <c r="D2475" s="331" t="s">
        <v>449</v>
      </c>
      <c r="E2475" s="331" t="s">
        <v>10977</v>
      </c>
      <c r="F2475" s="331" t="s">
        <v>10978</v>
      </c>
      <c r="G2475" s="331" t="s">
        <v>24</v>
      </c>
      <c r="H2475" s="331" t="s">
        <v>2051</v>
      </c>
      <c r="I2475" s="359" t="s">
        <v>10979</v>
      </c>
      <c r="J2475" s="362" t="s">
        <v>207</v>
      </c>
      <c r="K2475" s="357" t="s">
        <v>212</v>
      </c>
      <c r="L2475" s="361" t="s">
        <v>329</v>
      </c>
      <c r="M2475" s="357" t="s">
        <v>482</v>
      </c>
      <c r="N2475" s="357" t="s">
        <v>10980</v>
      </c>
    </row>
    <row r="2476" spans="1:14">
      <c r="A2476" s="372">
        <v>12474</v>
      </c>
      <c r="B2476" s="336" t="s">
        <v>10981</v>
      </c>
      <c r="C2476" s="336" t="s">
        <v>10982</v>
      </c>
      <c r="D2476" s="331" t="s">
        <v>482</v>
      </c>
      <c r="E2476" s="331" t="s">
        <v>10983</v>
      </c>
      <c r="F2476" s="331" t="s">
        <v>10984</v>
      </c>
      <c r="G2476" s="331" t="s">
        <v>33</v>
      </c>
      <c r="H2476" s="331" t="s">
        <v>958</v>
      </c>
      <c r="I2476" s="359" t="s">
        <v>10985</v>
      </c>
      <c r="J2476" s="362">
        <v>9</v>
      </c>
      <c r="K2476" s="357" t="s">
        <v>212</v>
      </c>
      <c r="L2476" s="361" t="s">
        <v>329</v>
      </c>
      <c r="M2476" s="357" t="s">
        <v>451</v>
      </c>
      <c r="N2476" s="357" t="s">
        <v>959</v>
      </c>
    </row>
    <row r="2477" spans="1:14">
      <c r="A2477" s="372">
        <v>12475</v>
      </c>
      <c r="B2477" s="336" t="s">
        <v>10981</v>
      </c>
      <c r="C2477" s="336" t="s">
        <v>10982</v>
      </c>
      <c r="D2477" s="331" t="s">
        <v>482</v>
      </c>
      <c r="E2477" s="331" t="s">
        <v>10983</v>
      </c>
      <c r="F2477" s="331" t="s">
        <v>10984</v>
      </c>
      <c r="G2477" s="331" t="s">
        <v>141</v>
      </c>
      <c r="H2477" s="331" t="s">
        <v>1049</v>
      </c>
      <c r="I2477" s="359" t="s">
        <v>10986</v>
      </c>
      <c r="J2477" s="362" t="s">
        <v>207</v>
      </c>
      <c r="K2477" s="357" t="s">
        <v>212</v>
      </c>
      <c r="L2477" s="361" t="s">
        <v>329</v>
      </c>
      <c r="M2477" s="357" t="s">
        <v>451</v>
      </c>
      <c r="N2477" s="357" t="s">
        <v>959</v>
      </c>
    </row>
    <row r="2478" spans="1:14">
      <c r="A2478" s="372">
        <v>12476</v>
      </c>
      <c r="B2478" s="336" t="s">
        <v>10987</v>
      </c>
      <c r="C2478" s="336" t="s">
        <v>10988</v>
      </c>
      <c r="D2478" s="331" t="s">
        <v>330</v>
      </c>
      <c r="E2478" s="331" t="s">
        <v>10989</v>
      </c>
      <c r="F2478" s="331" t="s">
        <v>10990</v>
      </c>
      <c r="G2478" s="331" t="s">
        <v>18</v>
      </c>
      <c r="H2478" s="331" t="s">
        <v>1288</v>
      </c>
      <c r="I2478" s="359" t="s">
        <v>10991</v>
      </c>
      <c r="J2478" s="362" t="s">
        <v>207</v>
      </c>
      <c r="K2478" s="357" t="s">
        <v>212</v>
      </c>
      <c r="L2478" s="361" t="s">
        <v>329</v>
      </c>
      <c r="M2478" s="357" t="s">
        <v>330</v>
      </c>
      <c r="N2478" s="357" t="s">
        <v>10992</v>
      </c>
    </row>
    <row r="2479" spans="1:14">
      <c r="A2479" s="372">
        <v>12477</v>
      </c>
      <c r="B2479" s="336" t="s">
        <v>10987</v>
      </c>
      <c r="C2479" s="336" t="s">
        <v>10988</v>
      </c>
      <c r="D2479" s="331" t="s">
        <v>330</v>
      </c>
      <c r="E2479" s="331" t="s">
        <v>10989</v>
      </c>
      <c r="F2479" s="331" t="s">
        <v>10990</v>
      </c>
      <c r="G2479" s="331" t="s">
        <v>24</v>
      </c>
      <c r="H2479" s="331" t="s">
        <v>2052</v>
      </c>
      <c r="I2479" s="359" t="s">
        <v>10993</v>
      </c>
      <c r="J2479" s="362" t="s">
        <v>207</v>
      </c>
      <c r="K2479" s="357" t="s">
        <v>212</v>
      </c>
      <c r="L2479" s="361" t="s">
        <v>329</v>
      </c>
      <c r="M2479" s="357" t="s">
        <v>330</v>
      </c>
      <c r="N2479" s="357" t="s">
        <v>10992</v>
      </c>
    </row>
    <row r="2480" spans="1:14">
      <c r="A2480" s="372">
        <v>12478</v>
      </c>
      <c r="B2480" s="336" t="s">
        <v>10987</v>
      </c>
      <c r="C2480" s="336" t="s">
        <v>10988</v>
      </c>
      <c r="D2480" s="331" t="s">
        <v>330</v>
      </c>
      <c r="E2480" s="331" t="s">
        <v>10989</v>
      </c>
      <c r="F2480" s="331" t="s">
        <v>10990</v>
      </c>
      <c r="G2480" s="331" t="s">
        <v>141</v>
      </c>
      <c r="H2480" s="331" t="s">
        <v>1050</v>
      </c>
      <c r="I2480" s="359" t="s">
        <v>10994</v>
      </c>
      <c r="J2480" s="362" t="s">
        <v>207</v>
      </c>
      <c r="K2480" s="357" t="s">
        <v>212</v>
      </c>
      <c r="L2480" s="361" t="s">
        <v>329</v>
      </c>
      <c r="M2480" s="357" t="s">
        <v>330</v>
      </c>
      <c r="N2480" s="357" t="s">
        <v>10992</v>
      </c>
    </row>
    <row r="2481" spans="1:14">
      <c r="A2481" s="372">
        <v>12479</v>
      </c>
      <c r="B2481" s="336" t="s">
        <v>2629</v>
      </c>
      <c r="C2481" s="336" t="s">
        <v>10940</v>
      </c>
      <c r="D2481" s="331" t="s">
        <v>473</v>
      </c>
      <c r="E2481" s="331" t="s">
        <v>7973</v>
      </c>
      <c r="F2481" s="331" t="s">
        <v>10995</v>
      </c>
      <c r="G2481" s="331" t="s">
        <v>137</v>
      </c>
      <c r="H2481" s="331" t="s">
        <v>1052</v>
      </c>
      <c r="I2481" s="359" t="s">
        <v>10996</v>
      </c>
      <c r="J2481" s="362" t="s">
        <v>207</v>
      </c>
      <c r="K2481" s="357" t="s">
        <v>212</v>
      </c>
      <c r="L2481" s="361" t="s">
        <v>329</v>
      </c>
      <c r="M2481" s="357" t="s">
        <v>729</v>
      </c>
      <c r="N2481" s="357" t="s">
        <v>1053</v>
      </c>
    </row>
    <row r="2482" spans="1:14">
      <c r="A2482" s="372">
        <v>12480</v>
      </c>
      <c r="B2482" s="336" t="s">
        <v>2629</v>
      </c>
      <c r="C2482" s="336" t="s">
        <v>10940</v>
      </c>
      <c r="D2482" s="331" t="s">
        <v>473</v>
      </c>
      <c r="E2482" s="331" t="s">
        <v>7973</v>
      </c>
      <c r="F2482" s="331" t="s">
        <v>10995</v>
      </c>
      <c r="G2482" s="331" t="s">
        <v>17</v>
      </c>
      <c r="H2482" s="331" t="s">
        <v>1052</v>
      </c>
      <c r="I2482" s="359" t="s">
        <v>10996</v>
      </c>
      <c r="J2482" s="362" t="s">
        <v>207</v>
      </c>
      <c r="K2482" s="357" t="s">
        <v>212</v>
      </c>
      <c r="L2482" s="361" t="s">
        <v>329</v>
      </c>
      <c r="M2482" s="357" t="s">
        <v>729</v>
      </c>
      <c r="N2482" s="357" t="s">
        <v>1053</v>
      </c>
    </row>
    <row r="2483" spans="1:14">
      <c r="A2483" s="372">
        <v>12481</v>
      </c>
      <c r="B2483" s="336" t="s">
        <v>7833</v>
      </c>
      <c r="C2483" s="336" t="s">
        <v>7834</v>
      </c>
      <c r="D2483" s="331" t="s">
        <v>790</v>
      </c>
      <c r="E2483" s="331" t="s">
        <v>7835</v>
      </c>
      <c r="F2483" s="331" t="s">
        <v>10997</v>
      </c>
      <c r="G2483" s="331" t="s">
        <v>137</v>
      </c>
      <c r="H2483" s="331" t="s">
        <v>590</v>
      </c>
      <c r="I2483" s="359" t="s">
        <v>10998</v>
      </c>
      <c r="J2483" s="362" t="s">
        <v>207</v>
      </c>
      <c r="K2483" s="357" t="s">
        <v>212</v>
      </c>
      <c r="L2483" s="361" t="s">
        <v>329</v>
      </c>
      <c r="M2483" s="357" t="s">
        <v>330</v>
      </c>
      <c r="N2483" s="357" t="s">
        <v>591</v>
      </c>
    </row>
    <row r="2484" spans="1:14">
      <c r="A2484" s="372">
        <v>12482</v>
      </c>
      <c r="B2484" s="336" t="s">
        <v>8997</v>
      </c>
      <c r="C2484" s="336" t="s">
        <v>8998</v>
      </c>
      <c r="D2484" s="331" t="s">
        <v>426</v>
      </c>
      <c r="E2484" s="331" t="s">
        <v>10999</v>
      </c>
      <c r="F2484" s="331" t="s">
        <v>11000</v>
      </c>
      <c r="G2484" s="331" t="s">
        <v>33</v>
      </c>
      <c r="H2484" s="331" t="s">
        <v>331</v>
      </c>
      <c r="I2484" s="359" t="s">
        <v>11001</v>
      </c>
      <c r="J2484" s="362">
        <v>18</v>
      </c>
      <c r="K2484" s="357" t="s">
        <v>212</v>
      </c>
      <c r="L2484" s="361" t="s">
        <v>329</v>
      </c>
      <c r="M2484" s="357" t="s">
        <v>790</v>
      </c>
      <c r="N2484" s="357" t="s">
        <v>332</v>
      </c>
    </row>
    <row r="2485" spans="1:14">
      <c r="A2485" s="372">
        <v>12483</v>
      </c>
      <c r="B2485" s="336" t="s">
        <v>11002</v>
      </c>
      <c r="C2485" s="336" t="s">
        <v>11003</v>
      </c>
      <c r="D2485" s="331" t="s">
        <v>482</v>
      </c>
      <c r="E2485" s="331" t="s">
        <v>11004</v>
      </c>
      <c r="F2485" s="331" t="s">
        <v>11005</v>
      </c>
      <c r="G2485" s="331" t="s">
        <v>18</v>
      </c>
      <c r="H2485" s="331" t="s">
        <v>1289</v>
      </c>
      <c r="I2485" s="359" t="s">
        <v>11006</v>
      </c>
      <c r="J2485" s="362" t="s">
        <v>207</v>
      </c>
      <c r="K2485" s="357" t="s">
        <v>212</v>
      </c>
      <c r="L2485" s="361" t="s">
        <v>329</v>
      </c>
      <c r="M2485" s="357" t="s">
        <v>482</v>
      </c>
      <c r="N2485" s="357" t="s">
        <v>11007</v>
      </c>
    </row>
    <row r="2486" spans="1:14">
      <c r="A2486" s="372">
        <v>12484</v>
      </c>
      <c r="B2486" s="336" t="s">
        <v>11002</v>
      </c>
      <c r="C2486" s="336" t="s">
        <v>11003</v>
      </c>
      <c r="D2486" s="331" t="s">
        <v>482</v>
      </c>
      <c r="E2486" s="331" t="s">
        <v>11004</v>
      </c>
      <c r="F2486" s="331" t="s">
        <v>11005</v>
      </c>
      <c r="G2486" s="331" t="s">
        <v>24</v>
      </c>
      <c r="H2486" s="331" t="s">
        <v>1289</v>
      </c>
      <c r="I2486" s="359" t="s">
        <v>11006</v>
      </c>
      <c r="J2486" s="362" t="s">
        <v>207</v>
      </c>
      <c r="K2486" s="357" t="s">
        <v>212</v>
      </c>
      <c r="L2486" s="361" t="s">
        <v>329</v>
      </c>
      <c r="M2486" s="357" t="s">
        <v>482</v>
      </c>
      <c r="N2486" s="357" t="s">
        <v>11007</v>
      </c>
    </row>
    <row r="2487" spans="1:14">
      <c r="A2487" s="372">
        <v>12485</v>
      </c>
      <c r="B2487" s="336" t="s">
        <v>11008</v>
      </c>
      <c r="C2487" s="336" t="s">
        <v>11009</v>
      </c>
      <c r="D2487" s="331" t="s">
        <v>451</v>
      </c>
      <c r="E2487" s="331" t="s">
        <v>2054</v>
      </c>
      <c r="F2487" s="331" t="s">
        <v>11010</v>
      </c>
      <c r="G2487" s="331" t="s">
        <v>24</v>
      </c>
      <c r="H2487" s="331" t="s">
        <v>2053</v>
      </c>
      <c r="I2487" s="359" t="s">
        <v>11011</v>
      </c>
      <c r="J2487" s="362" t="s">
        <v>207</v>
      </c>
      <c r="K2487" s="357" t="s">
        <v>212</v>
      </c>
      <c r="L2487" s="361" t="s">
        <v>329</v>
      </c>
      <c r="M2487" s="357" t="s">
        <v>451</v>
      </c>
      <c r="N2487" s="357" t="s">
        <v>2054</v>
      </c>
    </row>
    <row r="2488" spans="1:14">
      <c r="A2488" s="372">
        <v>12486</v>
      </c>
      <c r="B2488" s="336" t="s">
        <v>3313</v>
      </c>
      <c r="C2488" s="336" t="s">
        <v>3314</v>
      </c>
      <c r="D2488" s="331" t="s">
        <v>449</v>
      </c>
      <c r="E2488" s="331" t="s">
        <v>3315</v>
      </c>
      <c r="F2488" s="331" t="s">
        <v>11012</v>
      </c>
      <c r="G2488" s="331" t="s">
        <v>17</v>
      </c>
      <c r="H2488" s="331" t="s">
        <v>758</v>
      </c>
      <c r="I2488" s="359" t="s">
        <v>11013</v>
      </c>
      <c r="J2488" s="362" t="s">
        <v>207</v>
      </c>
      <c r="K2488" s="357" t="s">
        <v>212</v>
      </c>
      <c r="L2488" s="361" t="s">
        <v>329</v>
      </c>
      <c r="M2488" s="357" t="s">
        <v>482</v>
      </c>
      <c r="N2488" s="357" t="s">
        <v>759</v>
      </c>
    </row>
    <row r="2489" spans="1:14">
      <c r="A2489" s="372">
        <v>12487</v>
      </c>
      <c r="B2489" s="336" t="s">
        <v>10958</v>
      </c>
      <c r="C2489" s="336" t="s">
        <v>10959</v>
      </c>
      <c r="D2489" s="331" t="s">
        <v>449</v>
      </c>
      <c r="E2489" s="331" t="s">
        <v>10960</v>
      </c>
      <c r="F2489" s="331" t="s">
        <v>11014</v>
      </c>
      <c r="G2489" s="331" t="s">
        <v>48</v>
      </c>
      <c r="H2489" s="331" t="s">
        <v>11015</v>
      </c>
      <c r="I2489" s="359" t="s">
        <v>11016</v>
      </c>
      <c r="J2489" s="362">
        <v>30</v>
      </c>
      <c r="K2489" s="357" t="s">
        <v>212</v>
      </c>
      <c r="L2489" s="361" t="s">
        <v>329</v>
      </c>
      <c r="M2489" s="357" t="s">
        <v>729</v>
      </c>
      <c r="N2489" s="357" t="s">
        <v>11017</v>
      </c>
    </row>
    <row r="2490" spans="1:14">
      <c r="A2490" s="372">
        <v>12488</v>
      </c>
      <c r="B2490" s="336" t="s">
        <v>10958</v>
      </c>
      <c r="C2490" s="336" t="s">
        <v>10959</v>
      </c>
      <c r="D2490" s="331" t="s">
        <v>449</v>
      </c>
      <c r="E2490" s="331" t="s">
        <v>10960</v>
      </c>
      <c r="F2490" s="331" t="s">
        <v>11014</v>
      </c>
      <c r="G2490" s="331" t="s">
        <v>28</v>
      </c>
      <c r="H2490" s="331" t="s">
        <v>11015</v>
      </c>
      <c r="I2490" s="359" t="s">
        <v>11016</v>
      </c>
      <c r="J2490" s="362">
        <v>140</v>
      </c>
      <c r="K2490" s="357" t="s">
        <v>212</v>
      </c>
      <c r="L2490" s="361" t="s">
        <v>329</v>
      </c>
      <c r="M2490" s="357" t="s">
        <v>729</v>
      </c>
      <c r="N2490" s="357" t="s">
        <v>11018</v>
      </c>
    </row>
    <row r="2491" spans="1:14">
      <c r="A2491" s="372">
        <v>12489</v>
      </c>
      <c r="B2491" s="336" t="s">
        <v>11019</v>
      </c>
      <c r="C2491" s="336" t="s">
        <v>11020</v>
      </c>
      <c r="D2491" s="331" t="s">
        <v>452</v>
      </c>
      <c r="E2491" s="331" t="s">
        <v>11021</v>
      </c>
      <c r="F2491" s="331" t="s">
        <v>11022</v>
      </c>
      <c r="G2491" s="331" t="s">
        <v>48</v>
      </c>
      <c r="H2491" s="331" t="s">
        <v>11023</v>
      </c>
      <c r="I2491" s="359" t="s">
        <v>11024</v>
      </c>
      <c r="J2491" s="362">
        <v>8</v>
      </c>
      <c r="K2491" s="357" t="s">
        <v>212</v>
      </c>
      <c r="L2491" s="361" t="s">
        <v>329</v>
      </c>
      <c r="M2491" s="357" t="s">
        <v>452</v>
      </c>
      <c r="N2491" s="357" t="s">
        <v>11021</v>
      </c>
    </row>
    <row r="2492" spans="1:14">
      <c r="A2492" s="372">
        <v>12490</v>
      </c>
      <c r="B2492" s="336" t="s">
        <v>11019</v>
      </c>
      <c r="C2492" s="336" t="s">
        <v>11020</v>
      </c>
      <c r="D2492" s="331" t="s">
        <v>452</v>
      </c>
      <c r="E2492" s="331" t="s">
        <v>11021</v>
      </c>
      <c r="F2492" s="331" t="s">
        <v>11022</v>
      </c>
      <c r="G2492" s="331" t="s">
        <v>28</v>
      </c>
      <c r="H2492" s="331" t="s">
        <v>11023</v>
      </c>
      <c r="I2492" s="359" t="s">
        <v>11024</v>
      </c>
      <c r="J2492" s="362">
        <v>100</v>
      </c>
      <c r="K2492" s="357" t="s">
        <v>212</v>
      </c>
      <c r="L2492" s="361" t="s">
        <v>329</v>
      </c>
      <c r="M2492" s="357" t="s">
        <v>452</v>
      </c>
      <c r="N2492" s="357" t="s">
        <v>11021</v>
      </c>
    </row>
    <row r="2493" spans="1:14">
      <c r="A2493" s="372">
        <v>12491</v>
      </c>
      <c r="B2493" s="336" t="s">
        <v>10981</v>
      </c>
      <c r="C2493" s="336" t="s">
        <v>10982</v>
      </c>
      <c r="D2493" s="331" t="s">
        <v>482</v>
      </c>
      <c r="E2493" s="331" t="s">
        <v>10983</v>
      </c>
      <c r="F2493" s="331" t="s">
        <v>11025</v>
      </c>
      <c r="G2493" s="331" t="s">
        <v>24</v>
      </c>
      <c r="H2493" s="331" t="s">
        <v>2055</v>
      </c>
      <c r="I2493" s="359" t="s">
        <v>11026</v>
      </c>
      <c r="J2493" s="362" t="s">
        <v>207</v>
      </c>
      <c r="K2493" s="357" t="s">
        <v>212</v>
      </c>
      <c r="L2493" s="361" t="s">
        <v>329</v>
      </c>
      <c r="M2493" s="357" t="s">
        <v>482</v>
      </c>
      <c r="N2493" s="357" t="s">
        <v>2056</v>
      </c>
    </row>
    <row r="2494" spans="1:14">
      <c r="A2494" s="372">
        <v>12492</v>
      </c>
      <c r="B2494" s="336" t="s">
        <v>10981</v>
      </c>
      <c r="C2494" s="336" t="s">
        <v>10982</v>
      </c>
      <c r="D2494" s="331" t="s">
        <v>482</v>
      </c>
      <c r="E2494" s="331" t="s">
        <v>10983</v>
      </c>
      <c r="F2494" s="331" t="s">
        <v>11025</v>
      </c>
      <c r="G2494" s="331" t="s">
        <v>141</v>
      </c>
      <c r="H2494" s="331" t="s">
        <v>11027</v>
      </c>
      <c r="I2494" s="359" t="s">
        <v>11028</v>
      </c>
      <c r="J2494" s="362" t="s">
        <v>207</v>
      </c>
      <c r="K2494" s="357" t="s">
        <v>212</v>
      </c>
      <c r="L2494" s="361" t="s">
        <v>329</v>
      </c>
      <c r="M2494" s="357" t="s">
        <v>482</v>
      </c>
      <c r="N2494" s="357" t="s">
        <v>11029</v>
      </c>
    </row>
    <row r="2495" spans="1:14">
      <c r="A2495" s="372">
        <v>12493</v>
      </c>
      <c r="B2495" s="336" t="s">
        <v>3313</v>
      </c>
      <c r="C2495" s="336" t="s">
        <v>3314</v>
      </c>
      <c r="D2495" s="331" t="s">
        <v>449</v>
      </c>
      <c r="E2495" s="331" t="s">
        <v>3315</v>
      </c>
      <c r="F2495" s="331" t="s">
        <v>11030</v>
      </c>
      <c r="G2495" s="331" t="s">
        <v>18</v>
      </c>
      <c r="H2495" s="331" t="s">
        <v>1290</v>
      </c>
      <c r="I2495" s="359" t="s">
        <v>11031</v>
      </c>
      <c r="J2495" s="362" t="s">
        <v>207</v>
      </c>
      <c r="K2495" s="357" t="s">
        <v>212</v>
      </c>
      <c r="L2495" s="361" t="s">
        <v>329</v>
      </c>
      <c r="M2495" s="357" t="s">
        <v>482</v>
      </c>
      <c r="N2495" s="357" t="s">
        <v>11032</v>
      </c>
    </row>
    <row r="2496" spans="1:14">
      <c r="A2496" s="372">
        <v>12494</v>
      </c>
      <c r="B2496" s="336" t="s">
        <v>8340</v>
      </c>
      <c r="C2496" s="336" t="s">
        <v>8341</v>
      </c>
      <c r="D2496" s="331" t="s">
        <v>482</v>
      </c>
      <c r="E2496" s="331" t="s">
        <v>8342</v>
      </c>
      <c r="F2496" s="331" t="s">
        <v>11033</v>
      </c>
      <c r="G2496" s="331" t="s">
        <v>18</v>
      </c>
      <c r="H2496" s="331" t="s">
        <v>1291</v>
      </c>
      <c r="I2496" s="359" t="s">
        <v>1291</v>
      </c>
      <c r="J2496" s="362" t="s">
        <v>207</v>
      </c>
      <c r="K2496" s="357" t="s">
        <v>212</v>
      </c>
      <c r="L2496" s="361" t="s">
        <v>329</v>
      </c>
      <c r="M2496" s="357" t="s">
        <v>482</v>
      </c>
      <c r="N2496" s="357" t="s">
        <v>8344</v>
      </c>
    </row>
    <row r="2497" spans="1:14">
      <c r="A2497" s="372">
        <v>12495</v>
      </c>
      <c r="B2497" s="336" t="s">
        <v>8340</v>
      </c>
      <c r="C2497" s="336" t="s">
        <v>8341</v>
      </c>
      <c r="D2497" s="331" t="s">
        <v>482</v>
      </c>
      <c r="E2497" s="331" t="s">
        <v>8342</v>
      </c>
      <c r="F2497" s="331" t="s">
        <v>11033</v>
      </c>
      <c r="G2497" s="331" t="s">
        <v>24</v>
      </c>
      <c r="H2497" s="331" t="s">
        <v>11034</v>
      </c>
      <c r="I2497" s="359" t="s">
        <v>11035</v>
      </c>
      <c r="J2497" s="362" t="s">
        <v>207</v>
      </c>
      <c r="K2497" s="357" t="s">
        <v>212</v>
      </c>
      <c r="L2497" s="361" t="s">
        <v>329</v>
      </c>
      <c r="M2497" s="357" t="s">
        <v>482</v>
      </c>
      <c r="N2497" s="357" t="s">
        <v>8344</v>
      </c>
    </row>
    <row r="2498" spans="1:14">
      <c r="A2498" s="372">
        <v>12496</v>
      </c>
      <c r="B2498" s="336" t="s">
        <v>11036</v>
      </c>
      <c r="C2498" s="336" t="s">
        <v>11037</v>
      </c>
      <c r="D2498" s="331" t="s">
        <v>451</v>
      </c>
      <c r="E2498" s="331" t="s">
        <v>11038</v>
      </c>
      <c r="F2498" s="331" t="s">
        <v>11039</v>
      </c>
      <c r="G2498" s="331" t="s">
        <v>141</v>
      </c>
      <c r="H2498" s="331" t="s">
        <v>11040</v>
      </c>
      <c r="I2498" s="359" t="s">
        <v>11041</v>
      </c>
      <c r="J2498" s="362" t="s">
        <v>207</v>
      </c>
      <c r="K2498" s="357" t="s">
        <v>212</v>
      </c>
      <c r="L2498" s="361" t="s">
        <v>329</v>
      </c>
      <c r="M2498" s="357" t="s">
        <v>482</v>
      </c>
      <c r="N2498" s="357" t="s">
        <v>11042</v>
      </c>
    </row>
    <row r="2499" spans="1:14">
      <c r="A2499" s="372">
        <v>12497</v>
      </c>
      <c r="B2499" s="336" t="s">
        <v>11043</v>
      </c>
      <c r="C2499" s="336" t="s">
        <v>11044</v>
      </c>
      <c r="D2499" s="331" t="s">
        <v>729</v>
      </c>
      <c r="E2499" s="331" t="s">
        <v>11045</v>
      </c>
      <c r="F2499" s="331" t="s">
        <v>11046</v>
      </c>
      <c r="G2499" s="331" t="s">
        <v>137</v>
      </c>
      <c r="H2499" s="331" t="s">
        <v>1054</v>
      </c>
      <c r="I2499" s="359" t="s">
        <v>11047</v>
      </c>
      <c r="J2499" s="362" t="s">
        <v>207</v>
      </c>
      <c r="K2499" s="357" t="s">
        <v>212</v>
      </c>
      <c r="L2499" s="361" t="s">
        <v>329</v>
      </c>
      <c r="M2499" s="357" t="s">
        <v>729</v>
      </c>
      <c r="N2499" s="357" t="s">
        <v>11045</v>
      </c>
    </row>
    <row r="2500" spans="1:14">
      <c r="A2500" s="372">
        <v>12498</v>
      </c>
      <c r="B2500" s="336" t="s">
        <v>11048</v>
      </c>
      <c r="C2500" s="336" t="s">
        <v>11049</v>
      </c>
      <c r="D2500" s="331" t="s">
        <v>6864</v>
      </c>
      <c r="E2500" s="331" t="s">
        <v>11050</v>
      </c>
      <c r="F2500" s="331" t="s">
        <v>11051</v>
      </c>
      <c r="G2500" s="331" t="s">
        <v>18</v>
      </c>
      <c r="H2500" s="331" t="s">
        <v>1292</v>
      </c>
      <c r="I2500" s="359" t="s">
        <v>11052</v>
      </c>
      <c r="J2500" s="362" t="s">
        <v>207</v>
      </c>
      <c r="K2500" s="357" t="s">
        <v>212</v>
      </c>
      <c r="L2500" s="361" t="s">
        <v>329</v>
      </c>
      <c r="M2500" s="357" t="s">
        <v>330</v>
      </c>
      <c r="N2500" s="357" t="s">
        <v>11053</v>
      </c>
    </row>
    <row r="2501" spans="1:14">
      <c r="A2501" s="372">
        <v>12499</v>
      </c>
      <c r="B2501" s="336" t="s">
        <v>11054</v>
      </c>
      <c r="C2501" s="336" t="s">
        <v>11055</v>
      </c>
      <c r="D2501" s="331" t="s">
        <v>790</v>
      </c>
      <c r="E2501" s="331" t="s">
        <v>11056</v>
      </c>
      <c r="F2501" s="331" t="s">
        <v>11057</v>
      </c>
      <c r="G2501" s="331" t="s">
        <v>141</v>
      </c>
      <c r="H2501" s="331" t="s">
        <v>1070</v>
      </c>
      <c r="I2501" s="359" t="s">
        <v>11058</v>
      </c>
      <c r="J2501" s="362" t="s">
        <v>207</v>
      </c>
      <c r="K2501" s="357" t="s">
        <v>212</v>
      </c>
      <c r="L2501" s="361" t="s">
        <v>329</v>
      </c>
      <c r="M2501" s="357" t="s">
        <v>790</v>
      </c>
      <c r="N2501" s="357" t="s">
        <v>11056</v>
      </c>
    </row>
    <row r="2502" spans="1:14">
      <c r="A2502" s="372">
        <v>12500</v>
      </c>
      <c r="B2502" s="336" t="s">
        <v>11059</v>
      </c>
      <c r="C2502" s="336" t="s">
        <v>11060</v>
      </c>
      <c r="D2502" s="331" t="s">
        <v>482</v>
      </c>
      <c r="E2502" s="331" t="s">
        <v>11061</v>
      </c>
      <c r="F2502" s="331" t="s">
        <v>11062</v>
      </c>
      <c r="G2502" s="331" t="s">
        <v>18</v>
      </c>
      <c r="H2502" s="331" t="s">
        <v>1293</v>
      </c>
      <c r="I2502" s="359" t="s">
        <v>11063</v>
      </c>
      <c r="J2502" s="362" t="s">
        <v>207</v>
      </c>
      <c r="K2502" s="357" t="s">
        <v>212</v>
      </c>
      <c r="L2502" s="361" t="s">
        <v>329</v>
      </c>
      <c r="M2502" s="357" t="s">
        <v>729</v>
      </c>
      <c r="N2502" s="357" t="s">
        <v>11064</v>
      </c>
    </row>
    <row r="2503" spans="1:14">
      <c r="A2503" s="372">
        <v>12501</v>
      </c>
      <c r="B2503" s="336" t="s">
        <v>11059</v>
      </c>
      <c r="C2503" s="336" t="s">
        <v>11060</v>
      </c>
      <c r="D2503" s="331" t="s">
        <v>482</v>
      </c>
      <c r="E2503" s="331" t="s">
        <v>11061</v>
      </c>
      <c r="F2503" s="331" t="s">
        <v>11062</v>
      </c>
      <c r="G2503" s="331" t="s">
        <v>24</v>
      </c>
      <c r="H2503" s="331" t="s">
        <v>2057</v>
      </c>
      <c r="I2503" s="359" t="s">
        <v>2057</v>
      </c>
      <c r="J2503" s="362" t="s">
        <v>207</v>
      </c>
      <c r="K2503" s="357" t="s">
        <v>212</v>
      </c>
      <c r="L2503" s="361" t="s">
        <v>329</v>
      </c>
      <c r="M2503" s="357" t="s">
        <v>729</v>
      </c>
      <c r="N2503" s="357" t="s">
        <v>11065</v>
      </c>
    </row>
    <row r="2504" spans="1:14">
      <c r="A2504" s="372">
        <v>12502</v>
      </c>
      <c r="B2504" s="336" t="s">
        <v>8173</v>
      </c>
      <c r="C2504" s="336" t="s">
        <v>8174</v>
      </c>
      <c r="D2504" s="331" t="s">
        <v>8175</v>
      </c>
      <c r="E2504" s="331" t="s">
        <v>8176</v>
      </c>
      <c r="F2504" s="331" t="s">
        <v>11066</v>
      </c>
      <c r="G2504" s="331" t="s">
        <v>24</v>
      </c>
      <c r="H2504" s="331" t="s">
        <v>2058</v>
      </c>
      <c r="I2504" s="359" t="s">
        <v>11067</v>
      </c>
      <c r="J2504" s="362" t="s">
        <v>207</v>
      </c>
      <c r="K2504" s="357" t="s">
        <v>212</v>
      </c>
      <c r="L2504" s="361" t="s">
        <v>329</v>
      </c>
      <c r="M2504" s="357" t="s">
        <v>482</v>
      </c>
      <c r="N2504" s="357" t="s">
        <v>8333</v>
      </c>
    </row>
    <row r="2505" spans="1:14">
      <c r="A2505" s="372">
        <v>12503</v>
      </c>
      <c r="B2505" s="336" t="s">
        <v>11068</v>
      </c>
      <c r="C2505" s="336" t="s">
        <v>11069</v>
      </c>
      <c r="D2505" s="331" t="s">
        <v>11070</v>
      </c>
      <c r="E2505" s="331" t="s">
        <v>11071</v>
      </c>
      <c r="F2505" s="331" t="s">
        <v>11072</v>
      </c>
      <c r="G2505" s="331" t="s">
        <v>24</v>
      </c>
      <c r="H2505" s="331" t="s">
        <v>2059</v>
      </c>
      <c r="I2505" s="359" t="s">
        <v>11073</v>
      </c>
      <c r="J2505" s="362" t="s">
        <v>207</v>
      </c>
      <c r="K2505" s="357" t="s">
        <v>212</v>
      </c>
      <c r="L2505" s="361" t="s">
        <v>329</v>
      </c>
      <c r="M2505" s="357" t="s">
        <v>482</v>
      </c>
      <c r="N2505" s="357" t="s">
        <v>11074</v>
      </c>
    </row>
    <row r="2506" spans="1:14">
      <c r="A2506" s="372">
        <v>12504</v>
      </c>
      <c r="B2506" s="336" t="s">
        <v>11075</v>
      </c>
      <c r="C2506" s="336" t="s">
        <v>11076</v>
      </c>
      <c r="D2506" s="331" t="s">
        <v>482</v>
      </c>
      <c r="E2506" s="331" t="s">
        <v>11077</v>
      </c>
      <c r="F2506" s="331" t="s">
        <v>11078</v>
      </c>
      <c r="G2506" s="331" t="s">
        <v>18</v>
      </c>
      <c r="H2506" s="331" t="s">
        <v>1294</v>
      </c>
      <c r="I2506" s="359" t="s">
        <v>11079</v>
      </c>
      <c r="J2506" s="362" t="s">
        <v>207</v>
      </c>
      <c r="K2506" s="357" t="s">
        <v>212</v>
      </c>
      <c r="L2506" s="361" t="s">
        <v>329</v>
      </c>
      <c r="M2506" s="357" t="s">
        <v>482</v>
      </c>
      <c r="N2506" s="357" t="s">
        <v>11080</v>
      </c>
    </row>
    <row r="2507" spans="1:14">
      <c r="A2507" s="372">
        <v>12505</v>
      </c>
      <c r="B2507" s="336" t="s">
        <v>11081</v>
      </c>
      <c r="C2507" s="336" t="s">
        <v>11082</v>
      </c>
      <c r="D2507" s="331" t="s">
        <v>790</v>
      </c>
      <c r="E2507" s="331" t="s">
        <v>11083</v>
      </c>
      <c r="F2507" s="331" t="s">
        <v>11084</v>
      </c>
      <c r="G2507" s="331" t="s">
        <v>24</v>
      </c>
      <c r="H2507" s="331" t="s">
        <v>2060</v>
      </c>
      <c r="I2507" s="359" t="s">
        <v>11085</v>
      </c>
      <c r="J2507" s="362" t="s">
        <v>207</v>
      </c>
      <c r="K2507" s="357" t="s">
        <v>212</v>
      </c>
      <c r="L2507" s="361" t="s">
        <v>329</v>
      </c>
      <c r="M2507" s="357" t="s">
        <v>790</v>
      </c>
      <c r="N2507" s="357" t="s">
        <v>11083</v>
      </c>
    </row>
    <row r="2508" spans="1:14">
      <c r="A2508" s="372">
        <v>12506</v>
      </c>
      <c r="B2508" s="336" t="s">
        <v>7833</v>
      </c>
      <c r="C2508" s="336" t="s">
        <v>7834</v>
      </c>
      <c r="D2508" s="331" t="s">
        <v>790</v>
      </c>
      <c r="E2508" s="331" t="s">
        <v>7835</v>
      </c>
      <c r="F2508" s="331" t="s">
        <v>11086</v>
      </c>
      <c r="G2508" s="331" t="s">
        <v>24</v>
      </c>
      <c r="H2508" s="331" t="s">
        <v>2178</v>
      </c>
      <c r="I2508" s="359" t="s">
        <v>11087</v>
      </c>
      <c r="J2508" s="362" t="s">
        <v>207</v>
      </c>
      <c r="K2508" s="357" t="s">
        <v>212</v>
      </c>
      <c r="L2508" s="361" t="s">
        <v>329</v>
      </c>
      <c r="M2508" s="357" t="s">
        <v>1842</v>
      </c>
      <c r="N2508" s="357" t="s">
        <v>11088</v>
      </c>
    </row>
    <row r="2509" spans="1:14">
      <c r="A2509" s="372">
        <v>12507</v>
      </c>
      <c r="B2509" s="336" t="s">
        <v>11089</v>
      </c>
      <c r="C2509" s="336" t="s">
        <v>11090</v>
      </c>
      <c r="D2509" s="331" t="s">
        <v>482</v>
      </c>
      <c r="E2509" s="331" t="s">
        <v>11091</v>
      </c>
      <c r="F2509" s="331" t="s">
        <v>11092</v>
      </c>
      <c r="G2509" s="331" t="s">
        <v>24</v>
      </c>
      <c r="H2509" s="331" t="s">
        <v>2180</v>
      </c>
      <c r="I2509" s="359" t="s">
        <v>11093</v>
      </c>
      <c r="J2509" s="362" t="s">
        <v>207</v>
      </c>
      <c r="K2509" s="357" t="s">
        <v>212</v>
      </c>
      <c r="L2509" s="361" t="s">
        <v>329</v>
      </c>
      <c r="M2509" s="357" t="s">
        <v>482</v>
      </c>
      <c r="N2509" s="357" t="s">
        <v>11091</v>
      </c>
    </row>
    <row r="2510" spans="1:14">
      <c r="A2510" s="372">
        <v>12508</v>
      </c>
      <c r="B2510" s="336" t="s">
        <v>728</v>
      </c>
      <c r="C2510" s="336" t="s">
        <v>3331</v>
      </c>
      <c r="D2510" s="331" t="s">
        <v>729</v>
      </c>
      <c r="E2510" s="331" t="s">
        <v>3332</v>
      </c>
      <c r="F2510" s="331" t="s">
        <v>11094</v>
      </c>
      <c r="G2510" s="331" t="s">
        <v>24</v>
      </c>
      <c r="H2510" s="331" t="s">
        <v>2181</v>
      </c>
      <c r="I2510" s="359" t="s">
        <v>11095</v>
      </c>
      <c r="J2510" s="362" t="s">
        <v>207</v>
      </c>
      <c r="K2510" s="357" t="s">
        <v>212</v>
      </c>
      <c r="L2510" s="361" t="s">
        <v>329</v>
      </c>
      <c r="M2510" s="357" t="s">
        <v>729</v>
      </c>
      <c r="N2510" s="357" t="s">
        <v>11096</v>
      </c>
    </row>
    <row r="2511" spans="1:14">
      <c r="A2511" s="372">
        <v>12509</v>
      </c>
      <c r="B2511" s="336" t="s">
        <v>11097</v>
      </c>
      <c r="C2511" s="336" t="s">
        <v>11098</v>
      </c>
      <c r="D2511" s="331" t="s">
        <v>2667</v>
      </c>
      <c r="E2511" s="331" t="s">
        <v>11099</v>
      </c>
      <c r="F2511" s="331" t="s">
        <v>11100</v>
      </c>
      <c r="G2511" s="331" t="s">
        <v>18</v>
      </c>
      <c r="H2511" s="331" t="s">
        <v>2219</v>
      </c>
      <c r="I2511" s="359" t="s">
        <v>11101</v>
      </c>
      <c r="J2511" s="362" t="s">
        <v>207</v>
      </c>
      <c r="K2511" s="357" t="s">
        <v>212</v>
      </c>
      <c r="L2511" s="361" t="s">
        <v>329</v>
      </c>
      <c r="M2511" s="357" t="s">
        <v>482</v>
      </c>
      <c r="N2511" s="357" t="s">
        <v>2220</v>
      </c>
    </row>
    <row r="2512" spans="1:14">
      <c r="A2512" s="372">
        <v>12510</v>
      </c>
      <c r="B2512" s="336" t="s">
        <v>11102</v>
      </c>
      <c r="C2512" s="336" t="s">
        <v>11103</v>
      </c>
      <c r="D2512" s="331" t="s">
        <v>482</v>
      </c>
      <c r="E2512" s="331" t="s">
        <v>11104</v>
      </c>
      <c r="F2512" s="331" t="s">
        <v>11105</v>
      </c>
      <c r="G2512" s="331" t="s">
        <v>24</v>
      </c>
      <c r="H2512" s="331" t="s">
        <v>11106</v>
      </c>
      <c r="I2512" s="359" t="s">
        <v>11107</v>
      </c>
      <c r="J2512" s="362" t="s">
        <v>207</v>
      </c>
      <c r="K2512" s="357" t="s">
        <v>212</v>
      </c>
      <c r="L2512" s="361" t="s">
        <v>329</v>
      </c>
      <c r="M2512" s="357" t="s">
        <v>482</v>
      </c>
      <c r="N2512" s="357" t="s">
        <v>11104</v>
      </c>
    </row>
    <row r="2513" spans="1:14">
      <c r="A2513" s="372">
        <v>12511</v>
      </c>
      <c r="B2513" s="336" t="s">
        <v>11108</v>
      </c>
      <c r="C2513" s="336" t="s">
        <v>11109</v>
      </c>
      <c r="D2513" s="331" t="s">
        <v>761</v>
      </c>
      <c r="E2513" s="331" t="s">
        <v>11110</v>
      </c>
      <c r="F2513" s="331" t="s">
        <v>11111</v>
      </c>
      <c r="G2513" s="331" t="s">
        <v>18</v>
      </c>
      <c r="H2513" s="331" t="s">
        <v>1295</v>
      </c>
      <c r="I2513" s="359" t="s">
        <v>11112</v>
      </c>
      <c r="J2513" s="362" t="s">
        <v>207</v>
      </c>
      <c r="K2513" s="357" t="s">
        <v>212</v>
      </c>
      <c r="L2513" s="361" t="s">
        <v>411</v>
      </c>
      <c r="M2513" s="357" t="s">
        <v>761</v>
      </c>
      <c r="N2513" s="357" t="s">
        <v>11113</v>
      </c>
    </row>
    <row r="2514" spans="1:14">
      <c r="A2514" s="372">
        <v>12512</v>
      </c>
      <c r="B2514" s="336" t="s">
        <v>11108</v>
      </c>
      <c r="C2514" s="336" t="s">
        <v>11109</v>
      </c>
      <c r="D2514" s="331" t="s">
        <v>761</v>
      </c>
      <c r="E2514" s="331" t="s">
        <v>11110</v>
      </c>
      <c r="F2514" s="331" t="s">
        <v>11111</v>
      </c>
      <c r="G2514" s="331" t="s">
        <v>139</v>
      </c>
      <c r="H2514" s="331" t="s">
        <v>760</v>
      </c>
      <c r="I2514" s="359" t="s">
        <v>11114</v>
      </c>
      <c r="J2514" s="362" t="s">
        <v>207</v>
      </c>
      <c r="K2514" s="357" t="s">
        <v>212</v>
      </c>
      <c r="L2514" s="361" t="s">
        <v>411</v>
      </c>
      <c r="M2514" s="357" t="s">
        <v>761</v>
      </c>
      <c r="N2514" s="357" t="s">
        <v>11113</v>
      </c>
    </row>
    <row r="2515" spans="1:14">
      <c r="A2515" s="372">
        <v>12513</v>
      </c>
      <c r="B2515" s="336" t="s">
        <v>11108</v>
      </c>
      <c r="C2515" s="336" t="s">
        <v>11109</v>
      </c>
      <c r="D2515" s="331" t="s">
        <v>761</v>
      </c>
      <c r="E2515" s="331" t="s">
        <v>11110</v>
      </c>
      <c r="F2515" s="331" t="s">
        <v>11111</v>
      </c>
      <c r="G2515" s="331" t="s">
        <v>24</v>
      </c>
      <c r="H2515" s="331" t="s">
        <v>2061</v>
      </c>
      <c r="I2515" s="359" t="s">
        <v>11115</v>
      </c>
      <c r="J2515" s="362" t="s">
        <v>207</v>
      </c>
      <c r="K2515" s="357" t="s">
        <v>212</v>
      </c>
      <c r="L2515" s="361" t="s">
        <v>411</v>
      </c>
      <c r="M2515" s="357" t="s">
        <v>761</v>
      </c>
      <c r="N2515" s="357" t="s">
        <v>11113</v>
      </c>
    </row>
    <row r="2516" spans="1:14">
      <c r="A2516" s="372">
        <v>12514</v>
      </c>
      <c r="B2516" s="336" t="s">
        <v>11116</v>
      </c>
      <c r="C2516" s="336" t="s">
        <v>11117</v>
      </c>
      <c r="D2516" s="331" t="s">
        <v>459</v>
      </c>
      <c r="E2516" s="331" t="s">
        <v>11118</v>
      </c>
      <c r="F2516" s="331" t="s">
        <v>11119</v>
      </c>
      <c r="G2516" s="331" t="s">
        <v>137</v>
      </c>
      <c r="H2516" s="331" t="s">
        <v>762</v>
      </c>
      <c r="I2516" s="359" t="s">
        <v>11120</v>
      </c>
      <c r="J2516" s="362" t="s">
        <v>207</v>
      </c>
      <c r="K2516" s="357" t="s">
        <v>212</v>
      </c>
      <c r="L2516" s="361" t="s">
        <v>411</v>
      </c>
      <c r="M2516" s="357" t="s">
        <v>459</v>
      </c>
      <c r="N2516" s="357" t="s">
        <v>11118</v>
      </c>
    </row>
    <row r="2517" spans="1:14">
      <c r="A2517" s="372">
        <v>12515</v>
      </c>
      <c r="B2517" s="336" t="s">
        <v>11116</v>
      </c>
      <c r="C2517" s="336" t="s">
        <v>11117</v>
      </c>
      <c r="D2517" s="331" t="s">
        <v>459</v>
      </c>
      <c r="E2517" s="331" t="s">
        <v>11118</v>
      </c>
      <c r="F2517" s="331" t="s">
        <v>11119</v>
      </c>
      <c r="G2517" s="331" t="s">
        <v>48</v>
      </c>
      <c r="H2517" s="331" t="s">
        <v>11121</v>
      </c>
      <c r="I2517" s="359" t="s">
        <v>11122</v>
      </c>
      <c r="J2517" s="362">
        <v>14</v>
      </c>
      <c r="K2517" s="357" t="s">
        <v>212</v>
      </c>
      <c r="L2517" s="361" t="s">
        <v>411</v>
      </c>
      <c r="M2517" s="357" t="s">
        <v>459</v>
      </c>
      <c r="N2517" s="357" t="s">
        <v>11118</v>
      </c>
    </row>
    <row r="2518" spans="1:14">
      <c r="A2518" s="372">
        <v>12516</v>
      </c>
      <c r="B2518" s="336" t="s">
        <v>11116</v>
      </c>
      <c r="C2518" s="336" t="s">
        <v>11117</v>
      </c>
      <c r="D2518" s="331" t="s">
        <v>459</v>
      </c>
      <c r="E2518" s="331" t="s">
        <v>11118</v>
      </c>
      <c r="F2518" s="331" t="s">
        <v>11119</v>
      </c>
      <c r="G2518" s="331" t="s">
        <v>24</v>
      </c>
      <c r="H2518" s="331" t="s">
        <v>2062</v>
      </c>
      <c r="I2518" s="359" t="s">
        <v>11123</v>
      </c>
      <c r="J2518" s="362" t="s">
        <v>207</v>
      </c>
      <c r="K2518" s="357" t="s">
        <v>212</v>
      </c>
      <c r="L2518" s="361" t="s">
        <v>411</v>
      </c>
      <c r="M2518" s="357" t="s">
        <v>459</v>
      </c>
      <c r="N2518" s="357" t="s">
        <v>11118</v>
      </c>
    </row>
    <row r="2519" spans="1:14">
      <c r="A2519" s="372">
        <v>12517</v>
      </c>
      <c r="B2519" s="336" t="s">
        <v>11116</v>
      </c>
      <c r="C2519" s="336" t="s">
        <v>11117</v>
      </c>
      <c r="D2519" s="331" t="s">
        <v>459</v>
      </c>
      <c r="E2519" s="331" t="s">
        <v>11118</v>
      </c>
      <c r="F2519" s="331" t="s">
        <v>11119</v>
      </c>
      <c r="G2519" s="331" t="s">
        <v>28</v>
      </c>
      <c r="H2519" s="331" t="s">
        <v>11124</v>
      </c>
      <c r="I2519" s="359" t="s">
        <v>11125</v>
      </c>
      <c r="J2519" s="362">
        <v>70</v>
      </c>
      <c r="K2519" s="357" t="s">
        <v>212</v>
      </c>
      <c r="L2519" s="361" t="s">
        <v>411</v>
      </c>
      <c r="M2519" s="357" t="s">
        <v>459</v>
      </c>
      <c r="N2519" s="357" t="s">
        <v>11118</v>
      </c>
    </row>
    <row r="2520" spans="1:14">
      <c r="A2520" s="372">
        <v>12518</v>
      </c>
      <c r="B2520" s="336" t="s">
        <v>11126</v>
      </c>
      <c r="C2520" s="336" t="s">
        <v>11127</v>
      </c>
      <c r="D2520" s="331" t="s">
        <v>460</v>
      </c>
      <c r="E2520" s="331" t="s">
        <v>11128</v>
      </c>
      <c r="F2520" s="331" t="s">
        <v>11129</v>
      </c>
      <c r="G2520" s="331" t="s">
        <v>18</v>
      </c>
      <c r="H2520" s="331" t="s">
        <v>602</v>
      </c>
      <c r="I2520" s="359" t="s">
        <v>11130</v>
      </c>
      <c r="J2520" s="362" t="s">
        <v>207</v>
      </c>
      <c r="K2520" s="357" t="s">
        <v>212</v>
      </c>
      <c r="L2520" s="361" t="s">
        <v>411</v>
      </c>
      <c r="M2520" s="357" t="s">
        <v>460</v>
      </c>
      <c r="N2520" s="357" t="s">
        <v>11131</v>
      </c>
    </row>
    <row r="2521" spans="1:14">
      <c r="A2521" s="372">
        <v>12519</v>
      </c>
      <c r="B2521" s="336" t="s">
        <v>11126</v>
      </c>
      <c r="C2521" s="336" t="s">
        <v>11127</v>
      </c>
      <c r="D2521" s="331" t="s">
        <v>460</v>
      </c>
      <c r="E2521" s="331" t="s">
        <v>11128</v>
      </c>
      <c r="F2521" s="331" t="s">
        <v>11129</v>
      </c>
      <c r="G2521" s="331" t="s">
        <v>48</v>
      </c>
      <c r="H2521" s="331" t="s">
        <v>602</v>
      </c>
      <c r="I2521" s="359" t="s">
        <v>11130</v>
      </c>
      <c r="J2521" s="362">
        <v>8</v>
      </c>
      <c r="K2521" s="357" t="s">
        <v>212</v>
      </c>
      <c r="L2521" s="361" t="s">
        <v>411</v>
      </c>
      <c r="M2521" s="357" t="s">
        <v>460</v>
      </c>
      <c r="N2521" s="357" t="s">
        <v>11128</v>
      </c>
    </row>
    <row r="2522" spans="1:14">
      <c r="A2522" s="372">
        <v>12520</v>
      </c>
      <c r="B2522" s="336" t="s">
        <v>11132</v>
      </c>
      <c r="C2522" s="336" t="s">
        <v>11133</v>
      </c>
      <c r="D2522" s="331" t="s">
        <v>1297</v>
      </c>
      <c r="E2522" s="331" t="s">
        <v>11134</v>
      </c>
      <c r="F2522" s="331" t="s">
        <v>11135</v>
      </c>
      <c r="G2522" s="331" t="s">
        <v>18</v>
      </c>
      <c r="H2522" s="331" t="s">
        <v>1296</v>
      </c>
      <c r="I2522" s="359" t="s">
        <v>11136</v>
      </c>
      <c r="J2522" s="362" t="s">
        <v>207</v>
      </c>
      <c r="K2522" s="357" t="s">
        <v>212</v>
      </c>
      <c r="L2522" s="361" t="s">
        <v>411</v>
      </c>
      <c r="M2522" s="357" t="s">
        <v>1297</v>
      </c>
      <c r="N2522" s="357" t="s">
        <v>11134</v>
      </c>
    </row>
    <row r="2523" spans="1:14">
      <c r="A2523" s="372">
        <v>12521</v>
      </c>
      <c r="B2523" s="336" t="s">
        <v>11132</v>
      </c>
      <c r="C2523" s="336" t="s">
        <v>11133</v>
      </c>
      <c r="D2523" s="331" t="s">
        <v>1297</v>
      </c>
      <c r="E2523" s="331" t="s">
        <v>11134</v>
      </c>
      <c r="F2523" s="331" t="s">
        <v>11135</v>
      </c>
      <c r="G2523" s="331" t="s">
        <v>24</v>
      </c>
      <c r="H2523" s="331" t="s">
        <v>2063</v>
      </c>
      <c r="I2523" s="359" t="s">
        <v>11137</v>
      </c>
      <c r="J2523" s="362" t="s">
        <v>207</v>
      </c>
      <c r="K2523" s="357" t="s">
        <v>212</v>
      </c>
      <c r="L2523" s="361" t="s">
        <v>411</v>
      </c>
      <c r="M2523" s="357" t="s">
        <v>1297</v>
      </c>
      <c r="N2523" s="357" t="s">
        <v>11134</v>
      </c>
    </row>
    <row r="2524" spans="1:14">
      <c r="A2524" s="372">
        <v>12522</v>
      </c>
      <c r="B2524" s="336" t="s">
        <v>763</v>
      </c>
      <c r="C2524" s="336" t="s">
        <v>11138</v>
      </c>
      <c r="D2524" s="331" t="s">
        <v>764</v>
      </c>
      <c r="E2524" s="331" t="s">
        <v>11139</v>
      </c>
      <c r="F2524" s="331" t="s">
        <v>11140</v>
      </c>
      <c r="G2524" s="331" t="s">
        <v>18</v>
      </c>
      <c r="H2524" s="331" t="s">
        <v>1298</v>
      </c>
      <c r="I2524" s="359" t="s">
        <v>11138</v>
      </c>
      <c r="J2524" s="362" t="s">
        <v>207</v>
      </c>
      <c r="K2524" s="357" t="s">
        <v>212</v>
      </c>
      <c r="L2524" s="361" t="s">
        <v>411</v>
      </c>
      <c r="M2524" s="357" t="s">
        <v>764</v>
      </c>
      <c r="N2524" s="357" t="s">
        <v>11141</v>
      </c>
    </row>
    <row r="2525" spans="1:14">
      <c r="A2525" s="372">
        <v>12523</v>
      </c>
      <c r="B2525" s="336" t="s">
        <v>763</v>
      </c>
      <c r="C2525" s="336" t="s">
        <v>11138</v>
      </c>
      <c r="D2525" s="331" t="s">
        <v>764</v>
      </c>
      <c r="E2525" s="331" t="s">
        <v>11139</v>
      </c>
      <c r="F2525" s="331" t="s">
        <v>11140</v>
      </c>
      <c r="G2525" s="331" t="s">
        <v>137</v>
      </c>
      <c r="H2525" s="331" t="s">
        <v>763</v>
      </c>
      <c r="I2525" s="359" t="s">
        <v>11138</v>
      </c>
      <c r="J2525" s="362" t="s">
        <v>207</v>
      </c>
      <c r="K2525" s="357" t="s">
        <v>212</v>
      </c>
      <c r="L2525" s="361" t="s">
        <v>411</v>
      </c>
      <c r="M2525" s="357" t="s">
        <v>764</v>
      </c>
      <c r="N2525" s="357" t="s">
        <v>11141</v>
      </c>
    </row>
    <row r="2526" spans="1:14">
      <c r="A2526" s="372">
        <v>12524</v>
      </c>
      <c r="B2526" s="336" t="s">
        <v>763</v>
      </c>
      <c r="C2526" s="336" t="s">
        <v>11138</v>
      </c>
      <c r="D2526" s="331" t="s">
        <v>764</v>
      </c>
      <c r="E2526" s="331" t="s">
        <v>11139</v>
      </c>
      <c r="F2526" s="331" t="s">
        <v>11140</v>
      </c>
      <c r="G2526" s="331" t="s">
        <v>25</v>
      </c>
      <c r="H2526" s="331" t="s">
        <v>763</v>
      </c>
      <c r="I2526" s="359" t="s">
        <v>11138</v>
      </c>
      <c r="J2526" s="362" t="s">
        <v>207</v>
      </c>
      <c r="K2526" s="357" t="s">
        <v>212</v>
      </c>
      <c r="L2526" s="361" t="s">
        <v>411</v>
      </c>
      <c r="M2526" s="357" t="s">
        <v>764</v>
      </c>
      <c r="N2526" s="357" t="s">
        <v>11141</v>
      </c>
    </row>
    <row r="2527" spans="1:14">
      <c r="A2527" s="372">
        <v>12525</v>
      </c>
      <c r="B2527" s="336" t="s">
        <v>763</v>
      </c>
      <c r="C2527" s="336" t="s">
        <v>11138</v>
      </c>
      <c r="D2527" s="331" t="s">
        <v>764</v>
      </c>
      <c r="E2527" s="331" t="s">
        <v>11139</v>
      </c>
      <c r="F2527" s="331" t="s">
        <v>11140</v>
      </c>
      <c r="G2527" s="331" t="s">
        <v>24</v>
      </c>
      <c r="H2527" s="331" t="s">
        <v>763</v>
      </c>
      <c r="I2527" s="359" t="s">
        <v>11138</v>
      </c>
      <c r="J2527" s="362" t="s">
        <v>207</v>
      </c>
      <c r="K2527" s="357" t="s">
        <v>212</v>
      </c>
      <c r="L2527" s="361" t="s">
        <v>411</v>
      </c>
      <c r="M2527" s="357" t="s">
        <v>764</v>
      </c>
      <c r="N2527" s="357" t="s">
        <v>11141</v>
      </c>
    </row>
    <row r="2528" spans="1:14">
      <c r="A2528" s="372">
        <v>12526</v>
      </c>
      <c r="B2528" s="336" t="s">
        <v>11142</v>
      </c>
      <c r="C2528" s="336" t="s">
        <v>11143</v>
      </c>
      <c r="D2528" s="331" t="s">
        <v>413</v>
      </c>
      <c r="E2528" s="331" t="s">
        <v>11144</v>
      </c>
      <c r="F2528" s="331" t="s">
        <v>11145</v>
      </c>
      <c r="G2528" s="331" t="s">
        <v>137</v>
      </c>
      <c r="H2528" s="331" t="s">
        <v>1006</v>
      </c>
      <c r="I2528" s="359" t="s">
        <v>11146</v>
      </c>
      <c r="J2528" s="362" t="s">
        <v>207</v>
      </c>
      <c r="K2528" s="357" t="s">
        <v>212</v>
      </c>
      <c r="L2528" s="361" t="s">
        <v>411</v>
      </c>
      <c r="M2528" s="357" t="s">
        <v>413</v>
      </c>
      <c r="N2528" s="357" t="s">
        <v>11147</v>
      </c>
    </row>
    <row r="2529" spans="1:14">
      <c r="A2529" s="372">
        <v>12527</v>
      </c>
      <c r="B2529" s="336" t="s">
        <v>11126</v>
      </c>
      <c r="C2529" s="336" t="s">
        <v>11127</v>
      </c>
      <c r="D2529" s="331" t="s">
        <v>460</v>
      </c>
      <c r="E2529" s="331" t="s">
        <v>11148</v>
      </c>
      <c r="F2529" s="331" t="s">
        <v>11149</v>
      </c>
      <c r="G2529" s="331" t="s">
        <v>33</v>
      </c>
      <c r="H2529" s="331" t="s">
        <v>11150</v>
      </c>
      <c r="I2529" s="359" t="s">
        <v>11151</v>
      </c>
      <c r="J2529" s="362">
        <v>18</v>
      </c>
      <c r="K2529" s="357" t="s">
        <v>212</v>
      </c>
      <c r="L2529" s="361" t="s">
        <v>411</v>
      </c>
      <c r="M2529" s="357" t="s">
        <v>460</v>
      </c>
      <c r="N2529" s="357" t="s">
        <v>415</v>
      </c>
    </row>
    <row r="2530" spans="1:14">
      <c r="A2530" s="372">
        <v>12528</v>
      </c>
      <c r="B2530" s="336" t="s">
        <v>592</v>
      </c>
      <c r="C2530" s="336" t="s">
        <v>11152</v>
      </c>
      <c r="D2530" s="331" t="s">
        <v>594</v>
      </c>
      <c r="E2530" s="331" t="s">
        <v>593</v>
      </c>
      <c r="F2530" s="331" t="s">
        <v>11153</v>
      </c>
      <c r="G2530" s="331" t="s">
        <v>137</v>
      </c>
      <c r="H2530" s="331" t="s">
        <v>592</v>
      </c>
      <c r="I2530" s="359" t="s">
        <v>11152</v>
      </c>
      <c r="J2530" s="362" t="s">
        <v>207</v>
      </c>
      <c r="K2530" s="357" t="s">
        <v>212</v>
      </c>
      <c r="L2530" s="361" t="s">
        <v>411</v>
      </c>
      <c r="M2530" s="357" t="s">
        <v>594</v>
      </c>
      <c r="N2530" s="357" t="s">
        <v>593</v>
      </c>
    </row>
    <row r="2531" spans="1:14">
      <c r="A2531" s="372">
        <v>12529</v>
      </c>
      <c r="B2531" s="336" t="s">
        <v>592</v>
      </c>
      <c r="C2531" s="336" t="s">
        <v>11152</v>
      </c>
      <c r="D2531" s="331" t="s">
        <v>594</v>
      </c>
      <c r="E2531" s="331" t="s">
        <v>593</v>
      </c>
      <c r="F2531" s="331" t="s">
        <v>11153</v>
      </c>
      <c r="G2531" s="331" t="s">
        <v>24</v>
      </c>
      <c r="H2531" s="331" t="s">
        <v>2064</v>
      </c>
      <c r="I2531" s="359" t="s">
        <v>11154</v>
      </c>
      <c r="J2531" s="362" t="s">
        <v>207</v>
      </c>
      <c r="K2531" s="357" t="s">
        <v>212</v>
      </c>
      <c r="L2531" s="361" t="s">
        <v>411</v>
      </c>
      <c r="M2531" s="357" t="s">
        <v>594</v>
      </c>
      <c r="N2531" s="357" t="s">
        <v>593</v>
      </c>
    </row>
    <row r="2532" spans="1:14">
      <c r="A2532" s="372">
        <v>12530</v>
      </c>
      <c r="B2532" s="336" t="s">
        <v>11155</v>
      </c>
      <c r="C2532" s="336" t="s">
        <v>11156</v>
      </c>
      <c r="D2532" s="331" t="s">
        <v>460</v>
      </c>
      <c r="E2532" s="331" t="s">
        <v>11157</v>
      </c>
      <c r="F2532" s="331" t="s">
        <v>11158</v>
      </c>
      <c r="G2532" s="331" t="s">
        <v>137</v>
      </c>
      <c r="H2532" s="331" t="s">
        <v>765</v>
      </c>
      <c r="I2532" s="359" t="s">
        <v>11159</v>
      </c>
      <c r="J2532" s="362" t="s">
        <v>207</v>
      </c>
      <c r="K2532" s="357" t="s">
        <v>212</v>
      </c>
      <c r="L2532" s="361" t="s">
        <v>411</v>
      </c>
      <c r="M2532" s="357" t="s">
        <v>766</v>
      </c>
      <c r="N2532" s="357" t="s">
        <v>2066</v>
      </c>
    </row>
    <row r="2533" spans="1:14">
      <c r="A2533" s="372">
        <v>12531</v>
      </c>
      <c r="B2533" s="336" t="s">
        <v>11155</v>
      </c>
      <c r="C2533" s="336" t="s">
        <v>11156</v>
      </c>
      <c r="D2533" s="331" t="s">
        <v>460</v>
      </c>
      <c r="E2533" s="331" t="s">
        <v>11157</v>
      </c>
      <c r="F2533" s="331" t="s">
        <v>11158</v>
      </c>
      <c r="G2533" s="331" t="s">
        <v>48</v>
      </c>
      <c r="H2533" s="331" t="s">
        <v>11160</v>
      </c>
      <c r="I2533" s="359" t="s">
        <v>11161</v>
      </c>
      <c r="J2533" s="362">
        <v>10</v>
      </c>
      <c r="K2533" s="357" t="s">
        <v>212</v>
      </c>
      <c r="L2533" s="361" t="s">
        <v>411</v>
      </c>
      <c r="M2533" s="357" t="s">
        <v>766</v>
      </c>
      <c r="N2533" s="357" t="s">
        <v>2066</v>
      </c>
    </row>
    <row r="2534" spans="1:14">
      <c r="A2534" s="372">
        <v>12532</v>
      </c>
      <c r="B2534" s="336" t="s">
        <v>11155</v>
      </c>
      <c r="C2534" s="336" t="s">
        <v>11156</v>
      </c>
      <c r="D2534" s="331" t="s">
        <v>460</v>
      </c>
      <c r="E2534" s="331" t="s">
        <v>11157</v>
      </c>
      <c r="F2534" s="331" t="s">
        <v>11158</v>
      </c>
      <c r="G2534" s="331" t="s">
        <v>24</v>
      </c>
      <c r="H2534" s="331" t="s">
        <v>2065</v>
      </c>
      <c r="I2534" s="359" t="s">
        <v>11162</v>
      </c>
      <c r="J2534" s="362" t="s">
        <v>207</v>
      </c>
      <c r="K2534" s="357" t="s">
        <v>212</v>
      </c>
      <c r="L2534" s="361" t="s">
        <v>411</v>
      </c>
      <c r="M2534" s="357" t="s">
        <v>766</v>
      </c>
      <c r="N2534" s="357" t="s">
        <v>2066</v>
      </c>
    </row>
    <row r="2535" spans="1:14">
      <c r="A2535" s="372">
        <v>12533</v>
      </c>
      <c r="B2535" s="336" t="s">
        <v>11155</v>
      </c>
      <c r="C2535" s="336" t="s">
        <v>11156</v>
      </c>
      <c r="D2535" s="331" t="s">
        <v>460</v>
      </c>
      <c r="E2535" s="331" t="s">
        <v>11157</v>
      </c>
      <c r="F2535" s="331" t="s">
        <v>11158</v>
      </c>
      <c r="G2535" s="331" t="s">
        <v>28</v>
      </c>
      <c r="H2535" s="331" t="s">
        <v>11163</v>
      </c>
      <c r="I2535" s="359" t="s">
        <v>11164</v>
      </c>
      <c r="J2535" s="362">
        <v>70</v>
      </c>
      <c r="K2535" s="357" t="s">
        <v>212</v>
      </c>
      <c r="L2535" s="361" t="s">
        <v>411</v>
      </c>
      <c r="M2535" s="357" t="s">
        <v>766</v>
      </c>
      <c r="N2535" s="357" t="s">
        <v>2066</v>
      </c>
    </row>
    <row r="2536" spans="1:14">
      <c r="A2536" s="372">
        <v>12534</v>
      </c>
      <c r="B2536" s="336" t="s">
        <v>3480</v>
      </c>
      <c r="C2536" s="336" t="s">
        <v>8364</v>
      </c>
      <c r="D2536" s="331" t="s">
        <v>3482</v>
      </c>
      <c r="E2536" s="331" t="s">
        <v>3483</v>
      </c>
      <c r="F2536" s="331" t="s">
        <v>11165</v>
      </c>
      <c r="G2536" s="331" t="s">
        <v>18</v>
      </c>
      <c r="H2536" s="331" t="s">
        <v>1299</v>
      </c>
      <c r="I2536" s="359" t="s">
        <v>11166</v>
      </c>
      <c r="J2536" s="362" t="s">
        <v>207</v>
      </c>
      <c r="K2536" s="357" t="s">
        <v>212</v>
      </c>
      <c r="L2536" s="361" t="s">
        <v>411</v>
      </c>
      <c r="M2536" s="357" t="s">
        <v>730</v>
      </c>
      <c r="N2536" s="357" t="s">
        <v>3489</v>
      </c>
    </row>
    <row r="2537" spans="1:14">
      <c r="A2537" s="372">
        <v>12535</v>
      </c>
      <c r="B2537" s="336" t="s">
        <v>3480</v>
      </c>
      <c r="C2537" s="336" t="s">
        <v>8364</v>
      </c>
      <c r="D2537" s="331" t="s">
        <v>3482</v>
      </c>
      <c r="E2537" s="331" t="s">
        <v>3483</v>
      </c>
      <c r="F2537" s="331" t="s">
        <v>11165</v>
      </c>
      <c r="G2537" s="331" t="s">
        <v>24</v>
      </c>
      <c r="H2537" s="331" t="s">
        <v>2067</v>
      </c>
      <c r="I2537" s="359" t="s">
        <v>11167</v>
      </c>
      <c r="J2537" s="362" t="s">
        <v>207</v>
      </c>
      <c r="K2537" s="357" t="s">
        <v>212</v>
      </c>
      <c r="L2537" s="361" t="s">
        <v>411</v>
      </c>
      <c r="M2537" s="357" t="s">
        <v>730</v>
      </c>
      <c r="N2537" s="357" t="s">
        <v>3486</v>
      </c>
    </row>
    <row r="2538" spans="1:14">
      <c r="A2538" s="372">
        <v>12536</v>
      </c>
      <c r="B2538" s="336" t="s">
        <v>11168</v>
      </c>
      <c r="C2538" s="336" t="s">
        <v>11169</v>
      </c>
      <c r="D2538" s="331" t="s">
        <v>482</v>
      </c>
      <c r="E2538" s="331" t="s">
        <v>11170</v>
      </c>
      <c r="F2538" s="331" t="s">
        <v>11171</v>
      </c>
      <c r="G2538" s="331" t="s">
        <v>18</v>
      </c>
      <c r="H2538" s="331" t="s">
        <v>1300</v>
      </c>
      <c r="I2538" s="359" t="s">
        <v>11172</v>
      </c>
      <c r="J2538" s="362" t="s">
        <v>207</v>
      </c>
      <c r="K2538" s="357" t="s">
        <v>212</v>
      </c>
      <c r="L2538" s="361" t="s">
        <v>411</v>
      </c>
      <c r="M2538" s="357" t="s">
        <v>1301</v>
      </c>
      <c r="N2538" s="357" t="s">
        <v>11173</v>
      </c>
    </row>
    <row r="2539" spans="1:14">
      <c r="A2539" s="372">
        <v>12537</v>
      </c>
      <c r="B2539" s="336" t="s">
        <v>11168</v>
      </c>
      <c r="C2539" s="336" t="s">
        <v>11169</v>
      </c>
      <c r="D2539" s="331" t="s">
        <v>482</v>
      </c>
      <c r="E2539" s="331" t="s">
        <v>11170</v>
      </c>
      <c r="F2539" s="331" t="s">
        <v>11171</v>
      </c>
      <c r="G2539" s="331" t="s">
        <v>24</v>
      </c>
      <c r="H2539" s="331" t="s">
        <v>2068</v>
      </c>
      <c r="I2539" s="359" t="s">
        <v>11174</v>
      </c>
      <c r="J2539" s="362" t="s">
        <v>207</v>
      </c>
      <c r="K2539" s="357" t="s">
        <v>212</v>
      </c>
      <c r="L2539" s="361" t="s">
        <v>411</v>
      </c>
      <c r="M2539" s="357" t="s">
        <v>1301</v>
      </c>
      <c r="N2539" s="357" t="s">
        <v>11173</v>
      </c>
    </row>
    <row r="2540" spans="1:14">
      <c r="A2540" s="372">
        <v>12538</v>
      </c>
      <c r="B2540" s="336" t="s">
        <v>8917</v>
      </c>
      <c r="C2540" s="336" t="s">
        <v>11175</v>
      </c>
      <c r="D2540" s="331" t="s">
        <v>8919</v>
      </c>
      <c r="E2540" s="331" t="s">
        <v>8920</v>
      </c>
      <c r="F2540" s="331" t="s">
        <v>11176</v>
      </c>
      <c r="G2540" s="331" t="s">
        <v>18</v>
      </c>
      <c r="H2540" s="331" t="s">
        <v>1302</v>
      </c>
      <c r="I2540" s="359" t="s">
        <v>11177</v>
      </c>
      <c r="J2540" s="362" t="s">
        <v>207</v>
      </c>
      <c r="K2540" s="357" t="s">
        <v>212</v>
      </c>
      <c r="L2540" s="361" t="s">
        <v>411</v>
      </c>
      <c r="M2540" s="357" t="s">
        <v>1303</v>
      </c>
      <c r="N2540" s="357" t="s">
        <v>11178</v>
      </c>
    </row>
    <row r="2541" spans="1:14">
      <c r="A2541" s="372">
        <v>12539</v>
      </c>
      <c r="B2541" s="336" t="s">
        <v>3417</v>
      </c>
      <c r="C2541" s="336" t="s">
        <v>3456</v>
      </c>
      <c r="D2541" s="331" t="s">
        <v>1798</v>
      </c>
      <c r="E2541" s="331" t="s">
        <v>11179</v>
      </c>
      <c r="F2541" s="331" t="s">
        <v>11180</v>
      </c>
      <c r="G2541" s="331" t="s">
        <v>18</v>
      </c>
      <c r="H2541" s="331" t="s">
        <v>1304</v>
      </c>
      <c r="I2541" s="359" t="s">
        <v>11181</v>
      </c>
      <c r="J2541" s="362" t="s">
        <v>207</v>
      </c>
      <c r="K2541" s="357" t="s">
        <v>212</v>
      </c>
      <c r="L2541" s="361" t="s">
        <v>411</v>
      </c>
      <c r="M2541" s="357" t="s">
        <v>413</v>
      </c>
      <c r="N2541" s="357" t="s">
        <v>11182</v>
      </c>
    </row>
    <row r="2542" spans="1:14">
      <c r="A2542" s="372">
        <v>12540</v>
      </c>
      <c r="B2542" s="336" t="s">
        <v>8367</v>
      </c>
      <c r="C2542" s="336" t="s">
        <v>8368</v>
      </c>
      <c r="D2542" s="331" t="s">
        <v>730</v>
      </c>
      <c r="E2542" s="331" t="s">
        <v>3499</v>
      </c>
      <c r="F2542" s="331" t="s">
        <v>11183</v>
      </c>
      <c r="G2542" s="331" t="s">
        <v>137</v>
      </c>
      <c r="H2542" s="331" t="s">
        <v>767</v>
      </c>
      <c r="I2542" s="359" t="s">
        <v>11184</v>
      </c>
      <c r="J2542" s="362" t="s">
        <v>207</v>
      </c>
      <c r="K2542" s="357" t="s">
        <v>212</v>
      </c>
      <c r="L2542" s="361" t="s">
        <v>411</v>
      </c>
      <c r="M2542" s="357" t="s">
        <v>603</v>
      </c>
      <c r="N2542" s="357" t="s">
        <v>8371</v>
      </c>
    </row>
    <row r="2543" spans="1:14">
      <c r="A2543" s="372">
        <v>12541</v>
      </c>
      <c r="B2543" s="336" t="s">
        <v>11185</v>
      </c>
      <c r="C2543" s="336" t="s">
        <v>11186</v>
      </c>
      <c r="D2543" s="331" t="s">
        <v>1306</v>
      </c>
      <c r="E2543" s="331" t="s">
        <v>11187</v>
      </c>
      <c r="F2543" s="331" t="s">
        <v>11188</v>
      </c>
      <c r="G2543" s="331" t="s">
        <v>18</v>
      </c>
      <c r="H2543" s="331" t="s">
        <v>1305</v>
      </c>
      <c r="I2543" s="359" t="s">
        <v>11189</v>
      </c>
      <c r="J2543" s="362" t="s">
        <v>207</v>
      </c>
      <c r="K2543" s="357" t="s">
        <v>212</v>
      </c>
      <c r="L2543" s="361" t="s">
        <v>411</v>
      </c>
      <c r="M2543" s="357" t="s">
        <v>1705</v>
      </c>
      <c r="N2543" s="357" t="s">
        <v>11190</v>
      </c>
    </row>
    <row r="2544" spans="1:14">
      <c r="A2544" s="372">
        <v>12542</v>
      </c>
      <c r="B2544" s="336" t="s">
        <v>11191</v>
      </c>
      <c r="C2544" s="336" t="s">
        <v>11192</v>
      </c>
      <c r="D2544" s="331" t="s">
        <v>11193</v>
      </c>
      <c r="E2544" s="331" t="s">
        <v>11194</v>
      </c>
      <c r="F2544" s="331" t="s">
        <v>11195</v>
      </c>
      <c r="G2544" s="331" t="s">
        <v>18</v>
      </c>
      <c r="H2544" s="331" t="s">
        <v>1307</v>
      </c>
      <c r="I2544" s="359" t="s">
        <v>11196</v>
      </c>
      <c r="J2544" s="362" t="s">
        <v>207</v>
      </c>
      <c r="K2544" s="357" t="s">
        <v>212</v>
      </c>
      <c r="L2544" s="361" t="s">
        <v>411</v>
      </c>
      <c r="M2544" s="357" t="s">
        <v>1308</v>
      </c>
      <c r="N2544" s="357" t="s">
        <v>11197</v>
      </c>
    </row>
    <row r="2545" spans="1:14">
      <c r="A2545" s="372">
        <v>12543</v>
      </c>
      <c r="B2545" s="336" t="s">
        <v>8367</v>
      </c>
      <c r="C2545" s="336" t="s">
        <v>8368</v>
      </c>
      <c r="D2545" s="331" t="s">
        <v>730</v>
      </c>
      <c r="E2545" s="331" t="s">
        <v>3499</v>
      </c>
      <c r="F2545" s="331" t="s">
        <v>11198</v>
      </c>
      <c r="G2545" s="331" t="s">
        <v>24</v>
      </c>
      <c r="H2545" s="331" t="s">
        <v>2070</v>
      </c>
      <c r="I2545" s="359" t="s">
        <v>11199</v>
      </c>
      <c r="J2545" s="362" t="s">
        <v>207</v>
      </c>
      <c r="K2545" s="357" t="s">
        <v>212</v>
      </c>
      <c r="L2545" s="361" t="s">
        <v>411</v>
      </c>
      <c r="M2545" s="357" t="s">
        <v>730</v>
      </c>
      <c r="N2545" s="357" t="s">
        <v>11200</v>
      </c>
    </row>
    <row r="2546" spans="1:14">
      <c r="A2546" s="372">
        <v>12544</v>
      </c>
      <c r="B2546" s="336" t="s">
        <v>9287</v>
      </c>
      <c r="C2546" s="336" t="s">
        <v>9288</v>
      </c>
      <c r="D2546" s="331" t="s">
        <v>9289</v>
      </c>
      <c r="E2546" s="331" t="s">
        <v>9290</v>
      </c>
      <c r="F2546" s="331" t="s">
        <v>11201</v>
      </c>
      <c r="G2546" s="331" t="s">
        <v>18</v>
      </c>
      <c r="H2546" s="331" t="s">
        <v>1309</v>
      </c>
      <c r="I2546" s="359" t="s">
        <v>11202</v>
      </c>
      <c r="J2546" s="362" t="s">
        <v>207</v>
      </c>
      <c r="K2546" s="357" t="s">
        <v>212</v>
      </c>
      <c r="L2546" s="361" t="s">
        <v>411</v>
      </c>
      <c r="M2546" s="357" t="s">
        <v>1310</v>
      </c>
      <c r="N2546" s="357" t="s">
        <v>11203</v>
      </c>
    </row>
    <row r="2547" spans="1:14">
      <c r="A2547" s="372">
        <v>12545</v>
      </c>
      <c r="B2547" s="336" t="s">
        <v>9287</v>
      </c>
      <c r="C2547" s="336" t="s">
        <v>9288</v>
      </c>
      <c r="D2547" s="331" t="s">
        <v>9289</v>
      </c>
      <c r="E2547" s="331" t="s">
        <v>9290</v>
      </c>
      <c r="F2547" s="331" t="s">
        <v>11201</v>
      </c>
      <c r="G2547" s="331" t="s">
        <v>24</v>
      </c>
      <c r="H2547" s="331" t="s">
        <v>1309</v>
      </c>
      <c r="I2547" s="359" t="s">
        <v>11202</v>
      </c>
      <c r="J2547" s="362" t="s">
        <v>207</v>
      </c>
      <c r="K2547" s="357" t="s">
        <v>212</v>
      </c>
      <c r="L2547" s="361" t="s">
        <v>411</v>
      </c>
      <c r="M2547" s="357" t="s">
        <v>1310</v>
      </c>
      <c r="N2547" s="357" t="s">
        <v>11203</v>
      </c>
    </row>
    <row r="2548" spans="1:14">
      <c r="A2548" s="372">
        <v>12546</v>
      </c>
      <c r="B2548" s="336" t="s">
        <v>8383</v>
      </c>
      <c r="C2548" s="336" t="s">
        <v>11204</v>
      </c>
      <c r="D2548" s="331" t="s">
        <v>764</v>
      </c>
      <c r="E2548" s="331" t="s">
        <v>8385</v>
      </c>
      <c r="F2548" s="331" t="s">
        <v>11205</v>
      </c>
      <c r="G2548" s="331" t="s">
        <v>24</v>
      </c>
      <c r="H2548" s="331" t="s">
        <v>2071</v>
      </c>
      <c r="I2548" s="359" t="s">
        <v>11206</v>
      </c>
      <c r="J2548" s="362" t="s">
        <v>207</v>
      </c>
      <c r="K2548" s="357" t="s">
        <v>212</v>
      </c>
      <c r="L2548" s="361" t="s">
        <v>411</v>
      </c>
      <c r="M2548" s="357" t="s">
        <v>764</v>
      </c>
      <c r="N2548" s="357" t="s">
        <v>8385</v>
      </c>
    </row>
    <row r="2549" spans="1:14">
      <c r="A2549" s="372">
        <v>12547</v>
      </c>
      <c r="B2549" s="336" t="s">
        <v>8388</v>
      </c>
      <c r="C2549" s="336" t="s">
        <v>8389</v>
      </c>
      <c r="D2549" s="331" t="s">
        <v>8390</v>
      </c>
      <c r="E2549" s="331" t="s">
        <v>8391</v>
      </c>
      <c r="F2549" s="331" t="s">
        <v>11207</v>
      </c>
      <c r="G2549" s="331" t="s">
        <v>18</v>
      </c>
      <c r="H2549" s="331" t="s">
        <v>11208</v>
      </c>
      <c r="I2549" s="359" t="s">
        <v>11209</v>
      </c>
      <c r="J2549" s="362" t="s">
        <v>207</v>
      </c>
      <c r="K2549" s="357" t="s">
        <v>212</v>
      </c>
      <c r="L2549" s="361" t="s">
        <v>411</v>
      </c>
      <c r="M2549" s="357" t="s">
        <v>413</v>
      </c>
      <c r="N2549" s="357" t="s">
        <v>11210</v>
      </c>
    </row>
    <row r="2550" spans="1:14">
      <c r="A2550" s="372">
        <v>12548</v>
      </c>
      <c r="B2550" s="336" t="s">
        <v>11211</v>
      </c>
      <c r="C2550" s="336" t="s">
        <v>11212</v>
      </c>
      <c r="D2550" s="331" t="s">
        <v>350</v>
      </c>
      <c r="E2550" s="331" t="s">
        <v>11213</v>
      </c>
      <c r="F2550" s="331" t="s">
        <v>11214</v>
      </c>
      <c r="G2550" s="331" t="s">
        <v>18</v>
      </c>
      <c r="H2550" s="331" t="s">
        <v>1311</v>
      </c>
      <c r="I2550" s="359" t="s">
        <v>11215</v>
      </c>
      <c r="J2550" s="362" t="s">
        <v>207</v>
      </c>
      <c r="K2550" s="357" t="s">
        <v>257</v>
      </c>
      <c r="L2550" s="361" t="s">
        <v>342</v>
      </c>
      <c r="M2550" s="357" t="s">
        <v>666</v>
      </c>
      <c r="N2550" s="357" t="s">
        <v>11216</v>
      </c>
    </row>
    <row r="2551" spans="1:14">
      <c r="A2551" s="372">
        <v>12549</v>
      </c>
      <c r="B2551" s="336" t="s">
        <v>11217</v>
      </c>
      <c r="C2551" s="336" t="s">
        <v>11218</v>
      </c>
      <c r="D2551" s="331" t="s">
        <v>1312</v>
      </c>
      <c r="E2551" s="331" t="s">
        <v>11219</v>
      </c>
      <c r="F2551" s="331" t="s">
        <v>11220</v>
      </c>
      <c r="G2551" s="331" t="s">
        <v>18</v>
      </c>
      <c r="H2551" s="331" t="s">
        <v>1026</v>
      </c>
      <c r="I2551" s="359" t="s">
        <v>11221</v>
      </c>
      <c r="J2551" s="362" t="s">
        <v>207</v>
      </c>
      <c r="K2551" s="357" t="s">
        <v>257</v>
      </c>
      <c r="L2551" s="361" t="s">
        <v>342</v>
      </c>
      <c r="M2551" s="357" t="s">
        <v>1312</v>
      </c>
      <c r="N2551" s="357" t="s">
        <v>11222</v>
      </c>
    </row>
    <row r="2552" spans="1:14">
      <c r="A2552" s="372">
        <v>12550</v>
      </c>
      <c r="B2552" s="336" t="s">
        <v>11217</v>
      </c>
      <c r="C2552" s="336" t="s">
        <v>11218</v>
      </c>
      <c r="D2552" s="331" t="s">
        <v>1312</v>
      </c>
      <c r="E2552" s="331" t="s">
        <v>11219</v>
      </c>
      <c r="F2552" s="331" t="s">
        <v>11220</v>
      </c>
      <c r="G2552" s="331" t="s">
        <v>137</v>
      </c>
      <c r="H2552" s="331" t="s">
        <v>1026</v>
      </c>
      <c r="I2552" s="359" t="s">
        <v>11221</v>
      </c>
      <c r="J2552" s="362" t="s">
        <v>207</v>
      </c>
      <c r="K2552" s="357" t="s">
        <v>257</v>
      </c>
      <c r="L2552" s="361" t="s">
        <v>342</v>
      </c>
      <c r="M2552" s="357" t="s">
        <v>1312</v>
      </c>
      <c r="N2552" s="357" t="s">
        <v>11223</v>
      </c>
    </row>
    <row r="2553" spans="1:14">
      <c r="A2553" s="372">
        <v>12551</v>
      </c>
      <c r="B2553" s="336" t="s">
        <v>11217</v>
      </c>
      <c r="C2553" s="336" t="s">
        <v>11218</v>
      </c>
      <c r="D2553" s="331" t="s">
        <v>1312</v>
      </c>
      <c r="E2553" s="331" t="s">
        <v>11219</v>
      </c>
      <c r="F2553" s="331" t="s">
        <v>11220</v>
      </c>
      <c r="G2553" s="331" t="s">
        <v>24</v>
      </c>
      <c r="H2553" s="331" t="s">
        <v>2072</v>
      </c>
      <c r="I2553" s="359" t="s">
        <v>11224</v>
      </c>
      <c r="J2553" s="362" t="s">
        <v>207</v>
      </c>
      <c r="K2553" s="357" t="s">
        <v>257</v>
      </c>
      <c r="L2553" s="361" t="s">
        <v>342</v>
      </c>
      <c r="M2553" s="357" t="s">
        <v>1312</v>
      </c>
      <c r="N2553" s="357" t="s">
        <v>11219</v>
      </c>
    </row>
    <row r="2554" spans="1:14">
      <c r="A2554" s="372">
        <v>12552</v>
      </c>
      <c r="B2554" s="336" t="s">
        <v>11225</v>
      </c>
      <c r="C2554" s="336" t="s">
        <v>11226</v>
      </c>
      <c r="D2554" s="331" t="s">
        <v>354</v>
      </c>
      <c r="E2554" s="331" t="s">
        <v>11227</v>
      </c>
      <c r="F2554" s="331" t="s">
        <v>11228</v>
      </c>
      <c r="G2554" s="331" t="s">
        <v>18</v>
      </c>
      <c r="H2554" s="331" t="s">
        <v>1313</v>
      </c>
      <c r="I2554" s="359" t="s">
        <v>11229</v>
      </c>
      <c r="J2554" s="362" t="s">
        <v>207</v>
      </c>
      <c r="K2554" s="357" t="s">
        <v>257</v>
      </c>
      <c r="L2554" s="361" t="s">
        <v>342</v>
      </c>
      <c r="M2554" s="357" t="s">
        <v>354</v>
      </c>
      <c r="N2554" s="357" t="s">
        <v>11227</v>
      </c>
    </row>
    <row r="2555" spans="1:14">
      <c r="A2555" s="372">
        <v>12553</v>
      </c>
      <c r="B2555" s="336" t="s">
        <v>11225</v>
      </c>
      <c r="C2555" s="336" t="s">
        <v>11226</v>
      </c>
      <c r="D2555" s="331" t="s">
        <v>354</v>
      </c>
      <c r="E2555" s="331" t="s">
        <v>11227</v>
      </c>
      <c r="F2555" s="331" t="s">
        <v>11228</v>
      </c>
      <c r="G2555" s="331" t="s">
        <v>137</v>
      </c>
      <c r="H2555" s="331" t="s">
        <v>716</v>
      </c>
      <c r="I2555" s="359" t="s">
        <v>11230</v>
      </c>
      <c r="J2555" s="362" t="s">
        <v>207</v>
      </c>
      <c r="K2555" s="357" t="s">
        <v>257</v>
      </c>
      <c r="L2555" s="361" t="s">
        <v>342</v>
      </c>
      <c r="M2555" s="357" t="s">
        <v>354</v>
      </c>
      <c r="N2555" s="357" t="s">
        <v>11227</v>
      </c>
    </row>
    <row r="2556" spans="1:14">
      <c r="A2556" s="372">
        <v>12554</v>
      </c>
      <c r="B2556" s="336" t="s">
        <v>11225</v>
      </c>
      <c r="C2556" s="336" t="s">
        <v>11226</v>
      </c>
      <c r="D2556" s="331" t="s">
        <v>354</v>
      </c>
      <c r="E2556" s="331" t="s">
        <v>11227</v>
      </c>
      <c r="F2556" s="331" t="s">
        <v>11228</v>
      </c>
      <c r="G2556" s="331" t="s">
        <v>48</v>
      </c>
      <c r="H2556" s="331" t="s">
        <v>11231</v>
      </c>
      <c r="I2556" s="359" t="s">
        <v>11232</v>
      </c>
      <c r="J2556" s="362">
        <v>4</v>
      </c>
      <c r="K2556" s="357" t="s">
        <v>257</v>
      </c>
      <c r="L2556" s="361" t="s">
        <v>342</v>
      </c>
      <c r="M2556" s="357" t="s">
        <v>354</v>
      </c>
      <c r="N2556" s="357" t="s">
        <v>11227</v>
      </c>
    </row>
    <row r="2557" spans="1:14">
      <c r="A2557" s="372">
        <v>12555</v>
      </c>
      <c r="B2557" s="336" t="s">
        <v>11225</v>
      </c>
      <c r="C2557" s="336" t="s">
        <v>11226</v>
      </c>
      <c r="D2557" s="331" t="s">
        <v>354</v>
      </c>
      <c r="E2557" s="331" t="s">
        <v>11227</v>
      </c>
      <c r="F2557" s="331" t="s">
        <v>11228</v>
      </c>
      <c r="G2557" s="331" t="s">
        <v>24</v>
      </c>
      <c r="H2557" s="331" t="s">
        <v>2073</v>
      </c>
      <c r="I2557" s="359" t="s">
        <v>11233</v>
      </c>
      <c r="J2557" s="362" t="s">
        <v>207</v>
      </c>
      <c r="K2557" s="357" t="s">
        <v>257</v>
      </c>
      <c r="L2557" s="361" t="s">
        <v>342</v>
      </c>
      <c r="M2557" s="357" t="s">
        <v>354</v>
      </c>
      <c r="N2557" s="357" t="s">
        <v>11227</v>
      </c>
    </row>
    <row r="2558" spans="1:14">
      <c r="A2558" s="372">
        <v>12556</v>
      </c>
      <c r="B2558" s="336" t="s">
        <v>11225</v>
      </c>
      <c r="C2558" s="336" t="s">
        <v>11226</v>
      </c>
      <c r="D2558" s="331" t="s">
        <v>354</v>
      </c>
      <c r="E2558" s="331" t="s">
        <v>11227</v>
      </c>
      <c r="F2558" s="331" t="s">
        <v>11228</v>
      </c>
      <c r="G2558" s="331" t="s">
        <v>28</v>
      </c>
      <c r="H2558" s="331" t="s">
        <v>11234</v>
      </c>
      <c r="I2558" s="359" t="s">
        <v>11235</v>
      </c>
      <c r="J2558" s="362">
        <v>66</v>
      </c>
      <c r="K2558" s="357" t="s">
        <v>257</v>
      </c>
      <c r="L2558" s="361" t="s">
        <v>342</v>
      </c>
      <c r="M2558" s="357" t="s">
        <v>354</v>
      </c>
      <c r="N2558" s="357" t="s">
        <v>11227</v>
      </c>
    </row>
    <row r="2559" spans="1:14">
      <c r="A2559" s="372">
        <v>12557</v>
      </c>
      <c r="B2559" s="336" t="s">
        <v>11236</v>
      </c>
      <c r="C2559" s="336" t="s">
        <v>11237</v>
      </c>
      <c r="D2559" s="331" t="s">
        <v>350</v>
      </c>
      <c r="E2559" s="331" t="s">
        <v>11238</v>
      </c>
      <c r="F2559" s="331" t="s">
        <v>11239</v>
      </c>
      <c r="G2559" s="331" t="s">
        <v>48</v>
      </c>
      <c r="H2559" s="331" t="s">
        <v>11240</v>
      </c>
      <c r="I2559" s="359" t="s">
        <v>11241</v>
      </c>
      <c r="J2559" s="362">
        <v>8</v>
      </c>
      <c r="K2559" s="357" t="s">
        <v>257</v>
      </c>
      <c r="L2559" s="361" t="s">
        <v>342</v>
      </c>
      <c r="M2559" s="357" t="s">
        <v>350</v>
      </c>
      <c r="N2559" s="357" t="s">
        <v>11238</v>
      </c>
    </row>
    <row r="2560" spans="1:14">
      <c r="A2560" s="372">
        <v>12558</v>
      </c>
      <c r="B2560" s="336" t="s">
        <v>11236</v>
      </c>
      <c r="C2560" s="336" t="s">
        <v>11237</v>
      </c>
      <c r="D2560" s="331" t="s">
        <v>350</v>
      </c>
      <c r="E2560" s="331" t="s">
        <v>11238</v>
      </c>
      <c r="F2560" s="331" t="s">
        <v>11239</v>
      </c>
      <c r="G2560" s="331" t="s">
        <v>24</v>
      </c>
      <c r="H2560" s="331" t="s">
        <v>2074</v>
      </c>
      <c r="I2560" s="359" t="s">
        <v>11242</v>
      </c>
      <c r="J2560" s="362" t="s">
        <v>207</v>
      </c>
      <c r="K2560" s="357" t="s">
        <v>257</v>
      </c>
      <c r="L2560" s="361" t="s">
        <v>342</v>
      </c>
      <c r="M2560" s="357" t="s">
        <v>350</v>
      </c>
      <c r="N2560" s="357" t="s">
        <v>11238</v>
      </c>
    </row>
    <row r="2561" spans="1:14">
      <c r="A2561" s="372">
        <v>12559</v>
      </c>
      <c r="B2561" s="336" t="s">
        <v>11236</v>
      </c>
      <c r="C2561" s="336" t="s">
        <v>11237</v>
      </c>
      <c r="D2561" s="331" t="s">
        <v>350</v>
      </c>
      <c r="E2561" s="331" t="s">
        <v>11238</v>
      </c>
      <c r="F2561" s="331" t="s">
        <v>11239</v>
      </c>
      <c r="G2561" s="331" t="s">
        <v>28</v>
      </c>
      <c r="H2561" s="331" t="s">
        <v>11243</v>
      </c>
      <c r="I2561" s="359" t="s">
        <v>11244</v>
      </c>
      <c r="J2561" s="362">
        <v>92</v>
      </c>
      <c r="K2561" s="357" t="s">
        <v>257</v>
      </c>
      <c r="L2561" s="361" t="s">
        <v>342</v>
      </c>
      <c r="M2561" s="357" t="s">
        <v>350</v>
      </c>
      <c r="N2561" s="357" t="s">
        <v>11238</v>
      </c>
    </row>
    <row r="2562" spans="1:14">
      <c r="A2562" s="372">
        <v>12560</v>
      </c>
      <c r="B2562" s="336" t="s">
        <v>11236</v>
      </c>
      <c r="C2562" s="336" t="s">
        <v>11237</v>
      </c>
      <c r="D2562" s="331" t="s">
        <v>350</v>
      </c>
      <c r="E2562" s="331" t="s">
        <v>11238</v>
      </c>
      <c r="F2562" s="331" t="s">
        <v>11239</v>
      </c>
      <c r="G2562" s="331" t="s">
        <v>28</v>
      </c>
      <c r="H2562" s="331" t="s">
        <v>11243</v>
      </c>
      <c r="I2562" s="359" t="s">
        <v>11244</v>
      </c>
      <c r="J2562" s="362">
        <v>92</v>
      </c>
      <c r="K2562" s="357" t="s">
        <v>257</v>
      </c>
      <c r="L2562" s="361" t="s">
        <v>342</v>
      </c>
      <c r="M2562" s="357" t="s">
        <v>350</v>
      </c>
      <c r="N2562" s="357" t="s">
        <v>11238</v>
      </c>
    </row>
    <row r="2563" spans="1:14">
      <c r="A2563" s="372">
        <v>12561</v>
      </c>
      <c r="B2563" s="336" t="s">
        <v>11236</v>
      </c>
      <c r="C2563" s="336" t="s">
        <v>11237</v>
      </c>
      <c r="D2563" s="331" t="s">
        <v>350</v>
      </c>
      <c r="E2563" s="331" t="s">
        <v>11238</v>
      </c>
      <c r="F2563" s="331" t="s">
        <v>11239</v>
      </c>
      <c r="G2563" s="331" t="s">
        <v>17</v>
      </c>
      <c r="H2563" s="331" t="s">
        <v>717</v>
      </c>
      <c r="I2563" s="359" t="s">
        <v>11245</v>
      </c>
      <c r="J2563" s="362" t="s">
        <v>207</v>
      </c>
      <c r="K2563" s="357" t="s">
        <v>257</v>
      </c>
      <c r="L2563" s="361" t="s">
        <v>342</v>
      </c>
      <c r="M2563" s="357" t="s">
        <v>350</v>
      </c>
      <c r="N2563" s="357" t="s">
        <v>11238</v>
      </c>
    </row>
    <row r="2564" spans="1:14">
      <c r="A2564" s="372">
        <v>12562</v>
      </c>
      <c r="B2564" s="336" t="s">
        <v>8917</v>
      </c>
      <c r="C2564" s="336" t="s">
        <v>8918</v>
      </c>
      <c r="D2564" s="331" t="s">
        <v>8919</v>
      </c>
      <c r="E2564" s="331" t="s">
        <v>8920</v>
      </c>
      <c r="F2564" s="331" t="s">
        <v>11246</v>
      </c>
      <c r="G2564" s="331" t="s">
        <v>18</v>
      </c>
      <c r="H2564" s="331" t="s">
        <v>718</v>
      </c>
      <c r="I2564" s="359" t="s">
        <v>11247</v>
      </c>
      <c r="J2564" s="362" t="s">
        <v>207</v>
      </c>
      <c r="K2564" s="357" t="s">
        <v>257</v>
      </c>
      <c r="L2564" s="361" t="s">
        <v>342</v>
      </c>
      <c r="M2564" s="357" t="s">
        <v>344</v>
      </c>
      <c r="N2564" s="357" t="s">
        <v>11248</v>
      </c>
    </row>
    <row r="2565" spans="1:14">
      <c r="A2565" s="372">
        <v>12563</v>
      </c>
      <c r="B2565" s="336" t="s">
        <v>8917</v>
      </c>
      <c r="C2565" s="336" t="s">
        <v>8918</v>
      </c>
      <c r="D2565" s="331" t="s">
        <v>8919</v>
      </c>
      <c r="E2565" s="331" t="s">
        <v>8920</v>
      </c>
      <c r="F2565" s="331" t="s">
        <v>11246</v>
      </c>
      <c r="G2565" s="331" t="s">
        <v>137</v>
      </c>
      <c r="H2565" s="331" t="s">
        <v>718</v>
      </c>
      <c r="I2565" s="359" t="s">
        <v>11247</v>
      </c>
      <c r="J2565" s="362" t="s">
        <v>207</v>
      </c>
      <c r="K2565" s="357" t="s">
        <v>257</v>
      </c>
      <c r="L2565" s="361" t="s">
        <v>342</v>
      </c>
      <c r="M2565" s="357" t="s">
        <v>344</v>
      </c>
      <c r="N2565" s="357" t="s">
        <v>11248</v>
      </c>
    </row>
    <row r="2566" spans="1:14">
      <c r="A2566" s="372">
        <v>12564</v>
      </c>
      <c r="B2566" s="336" t="s">
        <v>8917</v>
      </c>
      <c r="C2566" s="336" t="s">
        <v>8918</v>
      </c>
      <c r="D2566" s="331" t="s">
        <v>8919</v>
      </c>
      <c r="E2566" s="331" t="s">
        <v>8920</v>
      </c>
      <c r="F2566" s="331" t="s">
        <v>11246</v>
      </c>
      <c r="G2566" s="331" t="s">
        <v>24</v>
      </c>
      <c r="H2566" s="331" t="s">
        <v>718</v>
      </c>
      <c r="I2566" s="359" t="s">
        <v>11247</v>
      </c>
      <c r="J2566" s="362" t="s">
        <v>207</v>
      </c>
      <c r="K2566" s="357" t="s">
        <v>257</v>
      </c>
      <c r="L2566" s="361" t="s">
        <v>342</v>
      </c>
      <c r="M2566" s="357" t="s">
        <v>344</v>
      </c>
      <c r="N2566" s="357" t="s">
        <v>11248</v>
      </c>
    </row>
    <row r="2567" spans="1:14">
      <c r="A2567" s="372">
        <v>12565</v>
      </c>
      <c r="B2567" s="336" t="s">
        <v>11249</v>
      </c>
      <c r="C2567" s="336" t="s">
        <v>11250</v>
      </c>
      <c r="D2567" s="331" t="s">
        <v>658</v>
      </c>
      <c r="E2567" s="331" t="s">
        <v>11251</v>
      </c>
      <c r="F2567" s="331" t="s">
        <v>11252</v>
      </c>
      <c r="G2567" s="331" t="s">
        <v>141</v>
      </c>
      <c r="H2567" s="331" t="s">
        <v>1027</v>
      </c>
      <c r="I2567" s="359" t="s">
        <v>11253</v>
      </c>
      <c r="J2567" s="362" t="s">
        <v>207</v>
      </c>
      <c r="K2567" s="357" t="s">
        <v>257</v>
      </c>
      <c r="L2567" s="361" t="s">
        <v>342</v>
      </c>
      <c r="M2567" s="357" t="s">
        <v>344</v>
      </c>
      <c r="N2567" s="357" t="s">
        <v>11254</v>
      </c>
    </row>
    <row r="2568" spans="1:14">
      <c r="A2568" s="372">
        <v>12566</v>
      </c>
      <c r="B2568" s="336" t="s">
        <v>3644</v>
      </c>
      <c r="C2568" s="336" t="s">
        <v>3645</v>
      </c>
      <c r="D2568" s="331" t="s">
        <v>656</v>
      </c>
      <c r="E2568" s="331" t="s">
        <v>3646</v>
      </c>
      <c r="F2568" s="331" t="s">
        <v>11255</v>
      </c>
      <c r="G2568" s="331" t="s">
        <v>137</v>
      </c>
      <c r="H2568" s="331" t="s">
        <v>11256</v>
      </c>
      <c r="I2568" s="359" t="s">
        <v>11257</v>
      </c>
      <c r="J2568" s="362" t="s">
        <v>207</v>
      </c>
      <c r="K2568" s="357" t="s">
        <v>257</v>
      </c>
      <c r="L2568" s="361" t="s">
        <v>342</v>
      </c>
      <c r="M2568" s="357" t="s">
        <v>658</v>
      </c>
      <c r="N2568" s="357" t="s">
        <v>657</v>
      </c>
    </row>
    <row r="2569" spans="1:14">
      <c r="A2569" s="372">
        <v>12567</v>
      </c>
      <c r="B2569" s="336" t="s">
        <v>11258</v>
      </c>
      <c r="C2569" s="336" t="s">
        <v>11259</v>
      </c>
      <c r="D2569" s="331" t="s">
        <v>11260</v>
      </c>
      <c r="E2569" s="331" t="s">
        <v>11261</v>
      </c>
      <c r="F2569" s="331" t="s">
        <v>11262</v>
      </c>
      <c r="G2569" s="331" t="s">
        <v>18</v>
      </c>
      <c r="H2569" s="331" t="s">
        <v>1314</v>
      </c>
      <c r="I2569" s="359" t="s">
        <v>11263</v>
      </c>
      <c r="J2569" s="362" t="s">
        <v>207</v>
      </c>
      <c r="K2569" s="357" t="s">
        <v>257</v>
      </c>
      <c r="L2569" s="361" t="s">
        <v>342</v>
      </c>
      <c r="M2569" s="357" t="s">
        <v>354</v>
      </c>
      <c r="N2569" s="357" t="s">
        <v>355</v>
      </c>
    </row>
    <row r="2570" spans="1:14">
      <c r="A2570" s="372">
        <v>12568</v>
      </c>
      <c r="B2570" s="336" t="s">
        <v>11258</v>
      </c>
      <c r="C2570" s="336" t="s">
        <v>11259</v>
      </c>
      <c r="D2570" s="331" t="s">
        <v>11260</v>
      </c>
      <c r="E2570" s="331" t="s">
        <v>11261</v>
      </c>
      <c r="F2570" s="331" t="s">
        <v>11262</v>
      </c>
      <c r="G2570" s="331" t="s">
        <v>24</v>
      </c>
      <c r="H2570" s="331" t="s">
        <v>2075</v>
      </c>
      <c r="I2570" s="359" t="s">
        <v>11264</v>
      </c>
      <c r="J2570" s="362" t="s">
        <v>207</v>
      </c>
      <c r="K2570" s="357" t="s">
        <v>257</v>
      </c>
      <c r="L2570" s="361" t="s">
        <v>342</v>
      </c>
      <c r="M2570" s="357" t="s">
        <v>354</v>
      </c>
      <c r="N2570" s="357" t="s">
        <v>355</v>
      </c>
    </row>
    <row r="2571" spans="1:14">
      <c r="A2571" s="372">
        <v>12569</v>
      </c>
      <c r="B2571" s="336" t="s">
        <v>11258</v>
      </c>
      <c r="C2571" s="336" t="s">
        <v>11259</v>
      </c>
      <c r="D2571" s="331" t="s">
        <v>11260</v>
      </c>
      <c r="E2571" s="331" t="s">
        <v>11261</v>
      </c>
      <c r="F2571" s="331" t="s">
        <v>11262</v>
      </c>
      <c r="G2571" s="331" t="s">
        <v>17</v>
      </c>
      <c r="H2571" s="331" t="s">
        <v>11265</v>
      </c>
      <c r="I2571" s="359" t="s">
        <v>11266</v>
      </c>
      <c r="J2571" s="362" t="s">
        <v>207</v>
      </c>
      <c r="K2571" s="357" t="s">
        <v>257</v>
      </c>
      <c r="L2571" s="361" t="s">
        <v>342</v>
      </c>
      <c r="M2571" s="357" t="s">
        <v>354</v>
      </c>
      <c r="N2571" s="357" t="s">
        <v>355</v>
      </c>
    </row>
    <row r="2572" spans="1:14">
      <c r="A2572" s="372">
        <v>12570</v>
      </c>
      <c r="B2572" s="336" t="s">
        <v>11258</v>
      </c>
      <c r="C2572" s="336" t="s">
        <v>11259</v>
      </c>
      <c r="D2572" s="331" t="s">
        <v>11260</v>
      </c>
      <c r="E2572" s="331" t="s">
        <v>11261</v>
      </c>
      <c r="F2572" s="331" t="s">
        <v>11262</v>
      </c>
      <c r="G2572" s="331" t="s">
        <v>33</v>
      </c>
      <c r="H2572" s="331" t="s">
        <v>11267</v>
      </c>
      <c r="I2572" s="359" t="s">
        <v>11266</v>
      </c>
      <c r="J2572" s="362">
        <v>24</v>
      </c>
      <c r="K2572" s="357" t="s">
        <v>257</v>
      </c>
      <c r="L2572" s="361" t="s">
        <v>342</v>
      </c>
      <c r="M2572" s="357" t="s">
        <v>354</v>
      </c>
      <c r="N2572" s="357" t="s">
        <v>355</v>
      </c>
    </row>
    <row r="2573" spans="1:14">
      <c r="A2573" s="372">
        <v>12571</v>
      </c>
      <c r="B2573" s="336" t="s">
        <v>11268</v>
      </c>
      <c r="C2573" s="336" t="s">
        <v>11269</v>
      </c>
      <c r="D2573" s="331" t="s">
        <v>344</v>
      </c>
      <c r="E2573" s="331" t="s">
        <v>11270</v>
      </c>
      <c r="F2573" s="331" t="s">
        <v>11271</v>
      </c>
      <c r="G2573" s="331" t="s">
        <v>25</v>
      </c>
      <c r="H2573" s="331" t="s">
        <v>11272</v>
      </c>
      <c r="I2573" s="359" t="s">
        <v>11273</v>
      </c>
      <c r="J2573" s="362" t="s">
        <v>207</v>
      </c>
      <c r="K2573" s="357" t="s">
        <v>257</v>
      </c>
      <c r="L2573" s="361" t="s">
        <v>342</v>
      </c>
      <c r="M2573" s="357" t="s">
        <v>344</v>
      </c>
      <c r="N2573" s="357" t="s">
        <v>11270</v>
      </c>
    </row>
    <row r="2574" spans="1:14">
      <c r="A2574" s="372">
        <v>12572</v>
      </c>
      <c r="B2574" s="336" t="s">
        <v>11274</v>
      </c>
      <c r="C2574" s="336" t="s">
        <v>11275</v>
      </c>
      <c r="D2574" s="331" t="s">
        <v>349</v>
      </c>
      <c r="E2574" s="331" t="s">
        <v>11276</v>
      </c>
      <c r="F2574" s="331" t="s">
        <v>11277</v>
      </c>
      <c r="G2574" s="331" t="s">
        <v>137</v>
      </c>
      <c r="H2574" s="331" t="s">
        <v>1028</v>
      </c>
      <c r="I2574" s="359" t="s">
        <v>11278</v>
      </c>
      <c r="J2574" s="362" t="s">
        <v>207</v>
      </c>
      <c r="K2574" s="357" t="s">
        <v>257</v>
      </c>
      <c r="L2574" s="361" t="s">
        <v>342</v>
      </c>
      <c r="M2574" s="357" t="s">
        <v>349</v>
      </c>
      <c r="N2574" s="357" t="s">
        <v>11276</v>
      </c>
    </row>
    <row r="2575" spans="1:14">
      <c r="A2575" s="372">
        <v>12573</v>
      </c>
      <c r="B2575" s="336" t="s">
        <v>11274</v>
      </c>
      <c r="C2575" s="336" t="s">
        <v>11275</v>
      </c>
      <c r="D2575" s="331" t="s">
        <v>349</v>
      </c>
      <c r="E2575" s="331" t="s">
        <v>11276</v>
      </c>
      <c r="F2575" s="331" t="s">
        <v>11277</v>
      </c>
      <c r="G2575" s="331" t="s">
        <v>48</v>
      </c>
      <c r="H2575" s="331" t="s">
        <v>11279</v>
      </c>
      <c r="I2575" s="359" t="s">
        <v>11280</v>
      </c>
      <c r="J2575" s="362">
        <v>20</v>
      </c>
      <c r="K2575" s="357" t="s">
        <v>257</v>
      </c>
      <c r="L2575" s="361" t="s">
        <v>342</v>
      </c>
      <c r="M2575" s="357" t="s">
        <v>349</v>
      </c>
      <c r="N2575" s="357" t="s">
        <v>11276</v>
      </c>
    </row>
    <row r="2576" spans="1:14">
      <c r="A2576" s="372">
        <v>12574</v>
      </c>
      <c r="B2576" s="336" t="s">
        <v>11274</v>
      </c>
      <c r="C2576" s="336" t="s">
        <v>11275</v>
      </c>
      <c r="D2576" s="331" t="s">
        <v>349</v>
      </c>
      <c r="E2576" s="331" t="s">
        <v>11276</v>
      </c>
      <c r="F2576" s="331" t="s">
        <v>11277</v>
      </c>
      <c r="G2576" s="331" t="s">
        <v>24</v>
      </c>
      <c r="H2576" s="331" t="s">
        <v>2076</v>
      </c>
      <c r="I2576" s="359" t="s">
        <v>11281</v>
      </c>
      <c r="J2576" s="362" t="s">
        <v>207</v>
      </c>
      <c r="K2576" s="357" t="s">
        <v>257</v>
      </c>
      <c r="L2576" s="361" t="s">
        <v>342</v>
      </c>
      <c r="M2576" s="357" t="s">
        <v>354</v>
      </c>
      <c r="N2576" s="357" t="s">
        <v>11282</v>
      </c>
    </row>
    <row r="2577" spans="1:14">
      <c r="A2577" s="372">
        <v>12575</v>
      </c>
      <c r="B2577" s="336" t="s">
        <v>11274</v>
      </c>
      <c r="C2577" s="336" t="s">
        <v>11275</v>
      </c>
      <c r="D2577" s="331" t="s">
        <v>349</v>
      </c>
      <c r="E2577" s="331" t="s">
        <v>11276</v>
      </c>
      <c r="F2577" s="331" t="s">
        <v>11277</v>
      </c>
      <c r="G2577" s="331" t="s">
        <v>28</v>
      </c>
      <c r="H2577" s="331" t="s">
        <v>11279</v>
      </c>
      <c r="I2577" s="359" t="s">
        <v>11280</v>
      </c>
      <c r="J2577" s="362">
        <v>50</v>
      </c>
      <c r="K2577" s="357" t="s">
        <v>257</v>
      </c>
      <c r="L2577" s="361" t="s">
        <v>342</v>
      </c>
      <c r="M2577" s="357" t="s">
        <v>349</v>
      </c>
      <c r="N2577" s="357" t="s">
        <v>11276</v>
      </c>
    </row>
    <row r="2578" spans="1:14">
      <c r="A2578" s="372">
        <v>12576</v>
      </c>
      <c r="B2578" s="336" t="s">
        <v>11283</v>
      </c>
      <c r="C2578" s="336" t="s">
        <v>11284</v>
      </c>
      <c r="D2578" s="331" t="s">
        <v>11285</v>
      </c>
      <c r="E2578" s="331" t="s">
        <v>353</v>
      </c>
      <c r="F2578" s="331" t="s">
        <v>11286</v>
      </c>
      <c r="G2578" s="331" t="s">
        <v>33</v>
      </c>
      <c r="H2578" s="331" t="s">
        <v>352</v>
      </c>
      <c r="I2578" s="359" t="s">
        <v>11287</v>
      </c>
      <c r="J2578" s="362">
        <v>9</v>
      </c>
      <c r="K2578" s="357" t="s">
        <v>257</v>
      </c>
      <c r="L2578" s="361" t="s">
        <v>342</v>
      </c>
      <c r="M2578" s="357" t="s">
        <v>11285</v>
      </c>
      <c r="N2578" s="357" t="s">
        <v>353</v>
      </c>
    </row>
    <row r="2579" spans="1:14">
      <c r="A2579" s="372">
        <v>12577</v>
      </c>
      <c r="B2579" s="336" t="s">
        <v>3644</v>
      </c>
      <c r="C2579" s="336" t="s">
        <v>11288</v>
      </c>
      <c r="D2579" s="331" t="s">
        <v>656</v>
      </c>
      <c r="E2579" s="331" t="s">
        <v>1807</v>
      </c>
      <c r="F2579" s="331" t="s">
        <v>11289</v>
      </c>
      <c r="G2579" s="331" t="s">
        <v>140</v>
      </c>
      <c r="H2579" s="331" t="s">
        <v>11290</v>
      </c>
      <c r="I2579" s="359" t="s">
        <v>11291</v>
      </c>
      <c r="J2579" s="362" t="s">
        <v>207</v>
      </c>
      <c r="K2579" s="357" t="s">
        <v>257</v>
      </c>
      <c r="L2579" s="361" t="s">
        <v>342</v>
      </c>
      <c r="M2579" s="357" t="s">
        <v>660</v>
      </c>
      <c r="N2579" s="357" t="s">
        <v>659</v>
      </c>
    </row>
    <row r="2580" spans="1:14">
      <c r="A2580" s="372">
        <v>12578</v>
      </c>
      <c r="B2580" s="336" t="s">
        <v>11292</v>
      </c>
      <c r="C2580" s="336" t="s">
        <v>11293</v>
      </c>
      <c r="D2580" s="331" t="s">
        <v>1317</v>
      </c>
      <c r="E2580" s="331" t="s">
        <v>1316</v>
      </c>
      <c r="F2580" s="331" t="s">
        <v>11294</v>
      </c>
      <c r="G2580" s="331" t="s">
        <v>18</v>
      </c>
      <c r="H2580" s="331" t="s">
        <v>1315</v>
      </c>
      <c r="I2580" s="359" t="s">
        <v>11295</v>
      </c>
      <c r="J2580" s="362" t="s">
        <v>207</v>
      </c>
      <c r="K2580" s="357" t="s">
        <v>257</v>
      </c>
      <c r="L2580" s="361" t="s">
        <v>342</v>
      </c>
      <c r="M2580" s="357" t="s">
        <v>1317</v>
      </c>
      <c r="N2580" s="357" t="s">
        <v>1316</v>
      </c>
    </row>
    <row r="2581" spans="1:14">
      <c r="A2581" s="372">
        <v>12579</v>
      </c>
      <c r="B2581" s="336" t="s">
        <v>11296</v>
      </c>
      <c r="C2581" s="336" t="s">
        <v>11297</v>
      </c>
      <c r="D2581" s="331" t="s">
        <v>349</v>
      </c>
      <c r="E2581" s="331" t="s">
        <v>2077</v>
      </c>
      <c r="F2581" s="331" t="s">
        <v>11298</v>
      </c>
      <c r="G2581" s="331" t="s">
        <v>18</v>
      </c>
      <c r="H2581" s="331" t="s">
        <v>1318</v>
      </c>
      <c r="I2581" s="359" t="s">
        <v>11299</v>
      </c>
      <c r="J2581" s="362" t="s">
        <v>207</v>
      </c>
      <c r="K2581" s="357" t="s">
        <v>257</v>
      </c>
      <c r="L2581" s="361" t="s">
        <v>342</v>
      </c>
      <c r="M2581" s="357" t="s">
        <v>349</v>
      </c>
      <c r="N2581" s="357" t="s">
        <v>1319</v>
      </c>
    </row>
    <row r="2582" spans="1:14">
      <c r="A2582" s="372">
        <v>12580</v>
      </c>
      <c r="B2582" s="336" t="s">
        <v>11296</v>
      </c>
      <c r="C2582" s="336" t="s">
        <v>11297</v>
      </c>
      <c r="D2582" s="331" t="s">
        <v>349</v>
      </c>
      <c r="E2582" s="331" t="s">
        <v>2077</v>
      </c>
      <c r="F2582" s="331" t="s">
        <v>11298</v>
      </c>
      <c r="G2582" s="331" t="s">
        <v>24</v>
      </c>
      <c r="H2582" s="331" t="s">
        <v>1318</v>
      </c>
      <c r="I2582" s="359" t="s">
        <v>11299</v>
      </c>
      <c r="J2582" s="362" t="s">
        <v>207</v>
      </c>
      <c r="K2582" s="357" t="s">
        <v>257</v>
      </c>
      <c r="L2582" s="361" t="s">
        <v>342</v>
      </c>
      <c r="M2582" s="357" t="s">
        <v>349</v>
      </c>
      <c r="N2582" s="357" t="s">
        <v>2077</v>
      </c>
    </row>
    <row r="2583" spans="1:14">
      <c r="A2583" s="372">
        <v>12581</v>
      </c>
      <c r="B2583" s="336" t="s">
        <v>11300</v>
      </c>
      <c r="C2583" s="336" t="s">
        <v>11301</v>
      </c>
      <c r="D2583" s="331" t="s">
        <v>1420</v>
      </c>
      <c r="E2583" s="331" t="s">
        <v>11302</v>
      </c>
      <c r="F2583" s="331" t="s">
        <v>11303</v>
      </c>
      <c r="G2583" s="331" t="s">
        <v>25</v>
      </c>
      <c r="H2583" s="331" t="s">
        <v>11304</v>
      </c>
      <c r="I2583" s="359" t="s">
        <v>11305</v>
      </c>
      <c r="J2583" s="362" t="s">
        <v>207</v>
      </c>
      <c r="K2583" s="357" t="s">
        <v>257</v>
      </c>
      <c r="L2583" s="361" t="s">
        <v>342</v>
      </c>
      <c r="M2583" s="357" t="s">
        <v>11306</v>
      </c>
      <c r="N2583" s="357" t="s">
        <v>11307</v>
      </c>
    </row>
    <row r="2584" spans="1:14">
      <c r="A2584" s="372">
        <v>12582</v>
      </c>
      <c r="B2584" s="336" t="s">
        <v>9326</v>
      </c>
      <c r="C2584" s="336" t="s">
        <v>9327</v>
      </c>
      <c r="D2584" s="331" t="s">
        <v>9791</v>
      </c>
      <c r="E2584" s="331" t="s">
        <v>9329</v>
      </c>
      <c r="F2584" s="331" t="s">
        <v>11308</v>
      </c>
      <c r="G2584" s="331" t="s">
        <v>19</v>
      </c>
      <c r="H2584" s="331" t="s">
        <v>1409</v>
      </c>
      <c r="I2584" s="359" t="s">
        <v>11309</v>
      </c>
      <c r="J2584" s="362" t="s">
        <v>207</v>
      </c>
      <c r="K2584" s="357" t="s">
        <v>257</v>
      </c>
      <c r="L2584" s="361" t="s">
        <v>342</v>
      </c>
      <c r="M2584" s="357" t="s">
        <v>1410</v>
      </c>
      <c r="N2584" s="357" t="s">
        <v>11310</v>
      </c>
    </row>
    <row r="2585" spans="1:14">
      <c r="A2585" s="372">
        <v>12583</v>
      </c>
      <c r="B2585" s="336" t="s">
        <v>11311</v>
      </c>
      <c r="C2585" s="336" t="s">
        <v>11312</v>
      </c>
      <c r="D2585" s="331" t="s">
        <v>1414</v>
      </c>
      <c r="E2585" s="331" t="s">
        <v>11313</v>
      </c>
      <c r="F2585" s="331" t="s">
        <v>11314</v>
      </c>
      <c r="G2585" s="331" t="s">
        <v>24</v>
      </c>
      <c r="H2585" s="331" t="s">
        <v>2078</v>
      </c>
      <c r="I2585" s="359" t="s">
        <v>11315</v>
      </c>
      <c r="J2585" s="362" t="s">
        <v>207</v>
      </c>
      <c r="K2585" s="357" t="s">
        <v>257</v>
      </c>
      <c r="L2585" s="361" t="s">
        <v>342</v>
      </c>
      <c r="M2585" s="357" t="s">
        <v>1414</v>
      </c>
      <c r="N2585" s="357" t="s">
        <v>11316</v>
      </c>
    </row>
    <row r="2586" spans="1:14">
      <c r="A2586" s="372">
        <v>12584</v>
      </c>
      <c r="B2586" s="336" t="s">
        <v>11317</v>
      </c>
      <c r="C2586" s="336" t="s">
        <v>11318</v>
      </c>
      <c r="D2586" s="331" t="s">
        <v>683</v>
      </c>
      <c r="E2586" s="331" t="s">
        <v>2080</v>
      </c>
      <c r="F2586" s="331" t="s">
        <v>11319</v>
      </c>
      <c r="G2586" s="331" t="s">
        <v>24</v>
      </c>
      <c r="H2586" s="331" t="s">
        <v>2079</v>
      </c>
      <c r="I2586" s="359" t="s">
        <v>11320</v>
      </c>
      <c r="J2586" s="362" t="s">
        <v>207</v>
      </c>
      <c r="K2586" s="357" t="s">
        <v>257</v>
      </c>
      <c r="L2586" s="361" t="s">
        <v>342</v>
      </c>
      <c r="M2586" s="357" t="s">
        <v>683</v>
      </c>
      <c r="N2586" s="357" t="s">
        <v>2080</v>
      </c>
    </row>
    <row r="2587" spans="1:14">
      <c r="A2587" s="372">
        <v>12585</v>
      </c>
      <c r="B2587" s="336" t="s">
        <v>11321</v>
      </c>
      <c r="C2587" s="336" t="s">
        <v>11322</v>
      </c>
      <c r="D2587" s="331" t="s">
        <v>658</v>
      </c>
      <c r="E2587" s="331" t="s">
        <v>662</v>
      </c>
      <c r="F2587" s="331" t="s">
        <v>11323</v>
      </c>
      <c r="G2587" s="331" t="s">
        <v>141</v>
      </c>
      <c r="H2587" s="331" t="s">
        <v>661</v>
      </c>
      <c r="I2587" s="359" t="s">
        <v>11324</v>
      </c>
      <c r="J2587" s="362" t="s">
        <v>207</v>
      </c>
      <c r="K2587" s="357" t="s">
        <v>257</v>
      </c>
      <c r="L2587" s="361" t="s">
        <v>342</v>
      </c>
      <c r="M2587" s="357" t="s">
        <v>658</v>
      </c>
      <c r="N2587" s="357" t="s">
        <v>662</v>
      </c>
    </row>
    <row r="2588" spans="1:14">
      <c r="A2588" s="372">
        <v>12586</v>
      </c>
      <c r="B2588" s="336" t="s">
        <v>1320</v>
      </c>
      <c r="C2588" s="336" t="s">
        <v>11325</v>
      </c>
      <c r="D2588" s="331" t="s">
        <v>1321</v>
      </c>
      <c r="E2588" s="331" t="s">
        <v>11326</v>
      </c>
      <c r="F2588" s="331" t="s">
        <v>11327</v>
      </c>
      <c r="G2588" s="331" t="s">
        <v>18</v>
      </c>
      <c r="H2588" s="331" t="s">
        <v>1320</v>
      </c>
      <c r="I2588" s="359" t="s">
        <v>11328</v>
      </c>
      <c r="J2588" s="362" t="s">
        <v>207</v>
      </c>
      <c r="K2588" s="357" t="s">
        <v>257</v>
      </c>
      <c r="L2588" s="361" t="s">
        <v>342</v>
      </c>
      <c r="M2588" s="357" t="s">
        <v>1321</v>
      </c>
      <c r="N2588" s="357" t="s">
        <v>11326</v>
      </c>
    </row>
    <row r="2589" spans="1:14">
      <c r="A2589" s="372">
        <v>12587</v>
      </c>
      <c r="B2589" s="336" t="s">
        <v>11274</v>
      </c>
      <c r="C2589" s="336" t="s">
        <v>11275</v>
      </c>
      <c r="D2589" s="331" t="s">
        <v>349</v>
      </c>
      <c r="E2589" s="331" t="s">
        <v>11276</v>
      </c>
      <c r="F2589" s="331" t="s">
        <v>11329</v>
      </c>
      <c r="G2589" s="331" t="s">
        <v>28</v>
      </c>
      <c r="H2589" s="331" t="s">
        <v>11330</v>
      </c>
      <c r="I2589" s="359" t="s">
        <v>11331</v>
      </c>
      <c r="J2589" s="362">
        <v>60</v>
      </c>
      <c r="K2589" s="357" t="s">
        <v>257</v>
      </c>
      <c r="L2589" s="361" t="s">
        <v>342</v>
      </c>
      <c r="M2589" s="357" t="s">
        <v>354</v>
      </c>
      <c r="N2589" s="357" t="s">
        <v>11332</v>
      </c>
    </row>
    <row r="2590" spans="1:14">
      <c r="A2590" s="372">
        <v>12588</v>
      </c>
      <c r="B2590" s="336" t="s">
        <v>11333</v>
      </c>
      <c r="C2590" s="336" t="s">
        <v>11334</v>
      </c>
      <c r="D2590" s="331" t="s">
        <v>448</v>
      </c>
      <c r="E2590" s="331" t="s">
        <v>11335</v>
      </c>
      <c r="F2590" s="331" t="s">
        <v>11336</v>
      </c>
      <c r="G2590" s="331" t="s">
        <v>24</v>
      </c>
      <c r="H2590" s="331" t="s">
        <v>2081</v>
      </c>
      <c r="I2590" s="359" t="s">
        <v>11337</v>
      </c>
      <c r="J2590" s="362" t="s">
        <v>207</v>
      </c>
      <c r="K2590" s="357" t="s">
        <v>257</v>
      </c>
      <c r="L2590" s="361" t="s">
        <v>342</v>
      </c>
      <c r="M2590" s="357" t="s">
        <v>2082</v>
      </c>
      <c r="N2590" s="357" t="s">
        <v>11338</v>
      </c>
    </row>
    <row r="2591" spans="1:14">
      <c r="A2591" s="372">
        <v>12589</v>
      </c>
      <c r="B2591" s="336" t="s">
        <v>11339</v>
      </c>
      <c r="C2591" s="336" t="s">
        <v>11340</v>
      </c>
      <c r="D2591" s="331" t="s">
        <v>11341</v>
      </c>
      <c r="E2591" s="331" t="s">
        <v>11342</v>
      </c>
      <c r="F2591" s="331" t="s">
        <v>11343</v>
      </c>
      <c r="G2591" s="331" t="s">
        <v>141</v>
      </c>
      <c r="H2591" s="331" t="s">
        <v>11344</v>
      </c>
      <c r="I2591" s="359" t="s">
        <v>11345</v>
      </c>
      <c r="J2591" s="362" t="s">
        <v>207</v>
      </c>
      <c r="K2591" s="357" t="s">
        <v>257</v>
      </c>
      <c r="L2591" s="361" t="s">
        <v>342</v>
      </c>
      <c r="M2591" s="357" t="s">
        <v>350</v>
      </c>
      <c r="N2591" s="357" t="s">
        <v>11346</v>
      </c>
    </row>
    <row r="2592" spans="1:14">
      <c r="A2592" s="372">
        <v>12590</v>
      </c>
      <c r="B2592" s="336" t="s">
        <v>11347</v>
      </c>
      <c r="C2592" s="336" t="s">
        <v>11348</v>
      </c>
      <c r="D2592" s="331" t="s">
        <v>660</v>
      </c>
      <c r="E2592" s="331" t="s">
        <v>11349</v>
      </c>
      <c r="F2592" s="331" t="s">
        <v>11350</v>
      </c>
      <c r="G2592" s="331" t="s">
        <v>18</v>
      </c>
      <c r="H2592" s="331" t="s">
        <v>1322</v>
      </c>
      <c r="I2592" s="359" t="s">
        <v>11351</v>
      </c>
      <c r="J2592" s="362" t="s">
        <v>207</v>
      </c>
      <c r="K2592" s="357" t="s">
        <v>257</v>
      </c>
      <c r="L2592" s="361" t="s">
        <v>342</v>
      </c>
      <c r="M2592" s="357" t="s">
        <v>660</v>
      </c>
      <c r="N2592" s="357" t="s">
        <v>11352</v>
      </c>
    </row>
    <row r="2593" spans="1:14">
      <c r="A2593" s="372">
        <v>12591</v>
      </c>
      <c r="B2593" s="336" t="s">
        <v>11353</v>
      </c>
      <c r="C2593" s="336" t="s">
        <v>11354</v>
      </c>
      <c r="D2593" s="331" t="s">
        <v>664</v>
      </c>
      <c r="E2593" s="331" t="s">
        <v>11355</v>
      </c>
      <c r="F2593" s="331" t="s">
        <v>11356</v>
      </c>
      <c r="G2593" s="331" t="s">
        <v>137</v>
      </c>
      <c r="H2593" s="331" t="s">
        <v>663</v>
      </c>
      <c r="I2593" s="359" t="s">
        <v>11357</v>
      </c>
      <c r="J2593" s="362" t="s">
        <v>207</v>
      </c>
      <c r="K2593" s="357" t="s">
        <v>257</v>
      </c>
      <c r="L2593" s="361" t="s">
        <v>342</v>
      </c>
      <c r="M2593" s="357" t="s">
        <v>664</v>
      </c>
      <c r="N2593" s="357" t="s">
        <v>11355</v>
      </c>
    </row>
    <row r="2594" spans="1:14">
      <c r="A2594" s="372">
        <v>12592</v>
      </c>
      <c r="B2594" s="336" t="s">
        <v>11358</v>
      </c>
      <c r="C2594" s="336" t="s">
        <v>11359</v>
      </c>
      <c r="D2594" s="331" t="s">
        <v>11360</v>
      </c>
      <c r="E2594" s="331" t="s">
        <v>11361</v>
      </c>
      <c r="F2594" s="331" t="s">
        <v>11362</v>
      </c>
      <c r="G2594" s="331" t="s">
        <v>18</v>
      </c>
      <c r="H2594" s="331" t="s">
        <v>1323</v>
      </c>
      <c r="I2594" s="359" t="s">
        <v>11363</v>
      </c>
      <c r="J2594" s="362" t="s">
        <v>207</v>
      </c>
      <c r="K2594" s="357" t="s">
        <v>257</v>
      </c>
      <c r="L2594" s="361" t="s">
        <v>342</v>
      </c>
      <c r="M2594" s="357" t="s">
        <v>664</v>
      </c>
      <c r="N2594" s="357" t="s">
        <v>11364</v>
      </c>
    </row>
    <row r="2595" spans="1:14">
      <c r="A2595" s="372">
        <v>12593</v>
      </c>
      <c r="B2595" s="336" t="s">
        <v>11365</v>
      </c>
      <c r="C2595" s="336" t="s">
        <v>11366</v>
      </c>
      <c r="D2595" s="331" t="s">
        <v>1330</v>
      </c>
      <c r="E2595" s="331" t="s">
        <v>11367</v>
      </c>
      <c r="F2595" s="331" t="s">
        <v>11368</v>
      </c>
      <c r="G2595" s="331" t="s">
        <v>25</v>
      </c>
      <c r="H2595" s="331" t="s">
        <v>11365</v>
      </c>
      <c r="I2595" s="359" t="s">
        <v>11366</v>
      </c>
      <c r="J2595" s="362" t="s">
        <v>207</v>
      </c>
      <c r="K2595" s="357" t="s">
        <v>257</v>
      </c>
      <c r="L2595" s="361" t="s">
        <v>342</v>
      </c>
      <c r="M2595" s="357" t="s">
        <v>1330</v>
      </c>
      <c r="N2595" s="357" t="s">
        <v>11367</v>
      </c>
    </row>
    <row r="2596" spans="1:14">
      <c r="A2596" s="372">
        <v>12594</v>
      </c>
      <c r="B2596" s="336" t="s">
        <v>8503</v>
      </c>
      <c r="C2596" s="336" t="s">
        <v>8504</v>
      </c>
      <c r="D2596" s="331" t="s">
        <v>8505</v>
      </c>
      <c r="E2596" s="331" t="s">
        <v>8506</v>
      </c>
      <c r="F2596" s="331" t="s">
        <v>11369</v>
      </c>
      <c r="G2596" s="331" t="s">
        <v>18</v>
      </c>
      <c r="H2596" s="331" t="s">
        <v>1324</v>
      </c>
      <c r="I2596" s="359" t="s">
        <v>11370</v>
      </c>
      <c r="J2596" s="362" t="s">
        <v>207</v>
      </c>
      <c r="K2596" s="357" t="s">
        <v>257</v>
      </c>
      <c r="L2596" s="361" t="s">
        <v>342</v>
      </c>
      <c r="M2596" s="357" t="s">
        <v>349</v>
      </c>
      <c r="N2596" s="357" t="s">
        <v>11371</v>
      </c>
    </row>
    <row r="2597" spans="1:14">
      <c r="A2597" s="372">
        <v>12595</v>
      </c>
      <c r="B2597" s="336" t="s">
        <v>1336</v>
      </c>
      <c r="C2597" s="336" t="s">
        <v>11372</v>
      </c>
      <c r="D2597" s="331" t="s">
        <v>447</v>
      </c>
      <c r="E2597" s="331" t="s">
        <v>11373</v>
      </c>
      <c r="F2597" s="331" t="s">
        <v>11374</v>
      </c>
      <c r="G2597" s="331" t="s">
        <v>24</v>
      </c>
      <c r="H2597" s="331" t="s">
        <v>2083</v>
      </c>
      <c r="I2597" s="359">
        <v>0</v>
      </c>
      <c r="J2597" s="362" t="s">
        <v>207</v>
      </c>
      <c r="K2597" s="357" t="s">
        <v>257</v>
      </c>
      <c r="L2597" s="361" t="s">
        <v>342</v>
      </c>
      <c r="M2597" s="357" t="s">
        <v>656</v>
      </c>
      <c r="N2597" s="357" t="s">
        <v>11375</v>
      </c>
    </row>
    <row r="2598" spans="1:14">
      <c r="A2598" s="372">
        <v>12596</v>
      </c>
      <c r="B2598" s="336" t="s">
        <v>10367</v>
      </c>
      <c r="C2598" s="336" t="s">
        <v>11376</v>
      </c>
      <c r="D2598" s="331" t="s">
        <v>346</v>
      </c>
      <c r="E2598" s="331" t="s">
        <v>11377</v>
      </c>
      <c r="F2598" s="331" t="s">
        <v>11378</v>
      </c>
      <c r="G2598" s="331" t="s">
        <v>137</v>
      </c>
      <c r="H2598" s="331" t="s">
        <v>577</v>
      </c>
      <c r="I2598" s="359" t="s">
        <v>11379</v>
      </c>
      <c r="J2598" s="362" t="s">
        <v>207</v>
      </c>
      <c r="K2598" s="357" t="s">
        <v>257</v>
      </c>
      <c r="L2598" s="361" t="s">
        <v>342</v>
      </c>
      <c r="M2598" s="357" t="s">
        <v>346</v>
      </c>
      <c r="N2598" s="357" t="s">
        <v>11377</v>
      </c>
    </row>
    <row r="2599" spans="1:14">
      <c r="A2599" s="372">
        <v>12597</v>
      </c>
      <c r="B2599" s="336" t="s">
        <v>11380</v>
      </c>
      <c r="C2599" s="363" t="s">
        <v>13313</v>
      </c>
      <c r="D2599" s="331" t="s">
        <v>11381</v>
      </c>
      <c r="E2599" s="331" t="s">
        <v>11382</v>
      </c>
      <c r="F2599" s="331" t="s">
        <v>11383</v>
      </c>
      <c r="G2599" s="331" t="s">
        <v>24</v>
      </c>
      <c r="H2599" s="331" t="s">
        <v>2084</v>
      </c>
      <c r="I2599" s="359" t="s">
        <v>11384</v>
      </c>
      <c r="J2599" s="362" t="s">
        <v>207</v>
      </c>
      <c r="K2599" s="357" t="s">
        <v>257</v>
      </c>
      <c r="L2599" s="361" t="s">
        <v>342</v>
      </c>
      <c r="M2599" s="357" t="s">
        <v>681</v>
      </c>
      <c r="N2599" s="357" t="s">
        <v>11385</v>
      </c>
    </row>
    <row r="2600" spans="1:14">
      <c r="A2600" s="372">
        <v>12598</v>
      </c>
      <c r="B2600" s="336" t="s">
        <v>3552</v>
      </c>
      <c r="C2600" s="336" t="s">
        <v>7875</v>
      </c>
      <c r="D2600" s="331" t="s">
        <v>656</v>
      </c>
      <c r="E2600" s="331" t="s">
        <v>11386</v>
      </c>
      <c r="F2600" s="331" t="s">
        <v>11387</v>
      </c>
      <c r="G2600" s="331" t="s">
        <v>139</v>
      </c>
      <c r="H2600" s="331" t="s">
        <v>665</v>
      </c>
      <c r="I2600" s="359" t="s">
        <v>11388</v>
      </c>
      <c r="J2600" s="362" t="s">
        <v>207</v>
      </c>
      <c r="K2600" s="357" t="s">
        <v>257</v>
      </c>
      <c r="L2600" s="361" t="s">
        <v>342</v>
      </c>
      <c r="M2600" s="357" t="s">
        <v>664</v>
      </c>
      <c r="N2600" s="357" t="s">
        <v>11389</v>
      </c>
    </row>
    <row r="2601" spans="1:14">
      <c r="A2601" s="372">
        <v>12599</v>
      </c>
      <c r="B2601" s="336" t="s">
        <v>11390</v>
      </c>
      <c r="C2601" s="336" t="s">
        <v>11391</v>
      </c>
      <c r="D2601" s="331" t="s">
        <v>348</v>
      </c>
      <c r="E2601" s="331" t="s">
        <v>11392</v>
      </c>
      <c r="F2601" s="331" t="s">
        <v>11393</v>
      </c>
      <c r="G2601" s="331" t="s">
        <v>137</v>
      </c>
      <c r="H2601" s="331" t="s">
        <v>11394</v>
      </c>
      <c r="I2601" s="359" t="s">
        <v>11395</v>
      </c>
      <c r="J2601" s="362" t="s">
        <v>207</v>
      </c>
      <c r="K2601" s="357" t="s">
        <v>257</v>
      </c>
      <c r="L2601" s="361" t="s">
        <v>342</v>
      </c>
      <c r="M2601" s="357" t="s">
        <v>666</v>
      </c>
      <c r="N2601" s="357" t="s">
        <v>11396</v>
      </c>
    </row>
    <row r="2602" spans="1:14">
      <c r="A2602" s="372">
        <v>12600</v>
      </c>
      <c r="B2602" s="336" t="s">
        <v>11397</v>
      </c>
      <c r="C2602" s="336" t="s">
        <v>11398</v>
      </c>
      <c r="D2602" s="331" t="s">
        <v>477</v>
      </c>
      <c r="E2602" s="331" t="s">
        <v>11399</v>
      </c>
      <c r="F2602" s="331" t="s">
        <v>11400</v>
      </c>
      <c r="G2602" s="331" t="s">
        <v>137</v>
      </c>
      <c r="H2602" s="331" t="s">
        <v>667</v>
      </c>
      <c r="I2602" s="359">
        <v>0</v>
      </c>
      <c r="J2602" s="362" t="s">
        <v>207</v>
      </c>
      <c r="K2602" s="357" t="s">
        <v>257</v>
      </c>
      <c r="L2602" s="361" t="s">
        <v>342</v>
      </c>
      <c r="M2602" s="357" t="s">
        <v>658</v>
      </c>
      <c r="N2602" s="357" t="s">
        <v>11401</v>
      </c>
    </row>
    <row r="2603" spans="1:14">
      <c r="A2603" s="372">
        <v>12601</v>
      </c>
      <c r="B2603" s="336" t="s">
        <v>11402</v>
      </c>
      <c r="C2603" s="336" t="s">
        <v>11403</v>
      </c>
      <c r="D2603" s="331" t="s">
        <v>11404</v>
      </c>
      <c r="E2603" s="331" t="s">
        <v>11405</v>
      </c>
      <c r="F2603" s="331" t="s">
        <v>11406</v>
      </c>
      <c r="G2603" s="331" t="s">
        <v>18</v>
      </c>
      <c r="H2603" s="331" t="s">
        <v>1326</v>
      </c>
      <c r="I2603" s="359" t="s">
        <v>11407</v>
      </c>
      <c r="J2603" s="362" t="s">
        <v>207</v>
      </c>
      <c r="K2603" s="357" t="s">
        <v>257</v>
      </c>
      <c r="L2603" s="361" t="s">
        <v>342</v>
      </c>
      <c r="M2603" s="357" t="s">
        <v>681</v>
      </c>
      <c r="N2603" s="357" t="s">
        <v>11408</v>
      </c>
    </row>
    <row r="2604" spans="1:14">
      <c r="A2604" s="372">
        <v>12602</v>
      </c>
      <c r="B2604" s="336" t="s">
        <v>11409</v>
      </c>
      <c r="C2604" s="336" t="s">
        <v>11410</v>
      </c>
      <c r="D2604" s="331" t="s">
        <v>354</v>
      </c>
      <c r="E2604" s="331" t="s">
        <v>11411</v>
      </c>
      <c r="F2604" s="331" t="s">
        <v>11412</v>
      </c>
      <c r="G2604" s="331" t="s">
        <v>24</v>
      </c>
      <c r="H2604" s="331" t="s">
        <v>2086</v>
      </c>
      <c r="I2604" s="359" t="s">
        <v>11413</v>
      </c>
      <c r="J2604" s="362" t="s">
        <v>207</v>
      </c>
      <c r="K2604" s="357" t="s">
        <v>257</v>
      </c>
      <c r="L2604" s="361" t="s">
        <v>342</v>
      </c>
      <c r="M2604" s="357" t="s">
        <v>354</v>
      </c>
      <c r="N2604" s="357" t="s">
        <v>11411</v>
      </c>
    </row>
    <row r="2605" spans="1:14">
      <c r="A2605" s="372">
        <v>12603</v>
      </c>
      <c r="B2605" s="336" t="s">
        <v>11414</v>
      </c>
      <c r="C2605" s="336" t="s">
        <v>11415</v>
      </c>
      <c r="D2605" s="331" t="s">
        <v>681</v>
      </c>
      <c r="E2605" s="331" t="s">
        <v>11416</v>
      </c>
      <c r="F2605" s="331" t="s">
        <v>11417</v>
      </c>
      <c r="G2605" s="331" t="s">
        <v>24</v>
      </c>
      <c r="H2605" s="331" t="s">
        <v>2087</v>
      </c>
      <c r="I2605" s="359" t="s">
        <v>11418</v>
      </c>
      <c r="J2605" s="362" t="s">
        <v>207</v>
      </c>
      <c r="K2605" s="357" t="s">
        <v>257</v>
      </c>
      <c r="L2605" s="361" t="s">
        <v>342</v>
      </c>
      <c r="M2605" s="357" t="s">
        <v>681</v>
      </c>
      <c r="N2605" s="357" t="s">
        <v>11419</v>
      </c>
    </row>
    <row r="2606" spans="1:14">
      <c r="A2606" s="372">
        <v>12604</v>
      </c>
      <c r="B2606" s="336" t="s">
        <v>11236</v>
      </c>
      <c r="C2606" s="336" t="s">
        <v>11237</v>
      </c>
      <c r="D2606" s="331" t="s">
        <v>350</v>
      </c>
      <c r="E2606" s="331" t="s">
        <v>11420</v>
      </c>
      <c r="F2606" s="331" t="s">
        <v>11421</v>
      </c>
      <c r="G2606" s="331" t="s">
        <v>28</v>
      </c>
      <c r="H2606" s="331" t="s">
        <v>11422</v>
      </c>
      <c r="I2606" s="359" t="s">
        <v>11423</v>
      </c>
      <c r="J2606" s="362">
        <v>30</v>
      </c>
      <c r="K2606" s="357" t="s">
        <v>257</v>
      </c>
      <c r="L2606" s="361" t="s">
        <v>342</v>
      </c>
      <c r="M2606" s="357" t="s">
        <v>351</v>
      </c>
      <c r="N2606" s="357" t="s">
        <v>11424</v>
      </c>
    </row>
    <row r="2607" spans="1:14">
      <c r="A2607" s="372">
        <v>12605</v>
      </c>
      <c r="B2607" s="336" t="s">
        <v>11425</v>
      </c>
      <c r="C2607" s="336" t="s">
        <v>11426</v>
      </c>
      <c r="D2607" s="331" t="s">
        <v>11427</v>
      </c>
      <c r="E2607" s="331" t="s">
        <v>11428</v>
      </c>
      <c r="F2607" s="331" t="s">
        <v>11429</v>
      </c>
      <c r="G2607" s="331" t="s">
        <v>25</v>
      </c>
      <c r="H2607" s="331" t="s">
        <v>11430</v>
      </c>
      <c r="I2607" s="359" t="s">
        <v>11431</v>
      </c>
      <c r="J2607" s="362" t="s">
        <v>207</v>
      </c>
      <c r="K2607" s="357" t="s">
        <v>257</v>
      </c>
      <c r="L2607" s="361" t="s">
        <v>342</v>
      </c>
      <c r="M2607" s="357" t="s">
        <v>658</v>
      </c>
      <c r="N2607" s="357" t="s">
        <v>11432</v>
      </c>
    </row>
    <row r="2608" spans="1:14">
      <c r="A2608" s="372">
        <v>12606</v>
      </c>
      <c r="B2608" s="336" t="s">
        <v>11414</v>
      </c>
      <c r="C2608" s="336" t="s">
        <v>11433</v>
      </c>
      <c r="D2608" s="331" t="s">
        <v>681</v>
      </c>
      <c r="E2608" s="331" t="s">
        <v>11416</v>
      </c>
      <c r="F2608" s="331" t="s">
        <v>11434</v>
      </c>
      <c r="G2608" s="331" t="s">
        <v>18</v>
      </c>
      <c r="H2608" s="331" t="s">
        <v>1327</v>
      </c>
      <c r="I2608" s="359" t="s">
        <v>11435</v>
      </c>
      <c r="J2608" s="362" t="s">
        <v>207</v>
      </c>
      <c r="K2608" s="357" t="s">
        <v>257</v>
      </c>
      <c r="L2608" s="361" t="s">
        <v>342</v>
      </c>
      <c r="M2608" s="357" t="s">
        <v>681</v>
      </c>
      <c r="N2608" s="357" t="s">
        <v>11419</v>
      </c>
    </row>
    <row r="2609" spans="1:14">
      <c r="A2609" s="372">
        <v>12607</v>
      </c>
      <c r="B2609" s="336" t="s">
        <v>9307</v>
      </c>
      <c r="C2609" s="336" t="s">
        <v>11436</v>
      </c>
      <c r="D2609" s="331" t="s">
        <v>9309</v>
      </c>
      <c r="E2609" s="331" t="s">
        <v>11437</v>
      </c>
      <c r="F2609" s="331" t="s">
        <v>11438</v>
      </c>
      <c r="G2609" s="331" t="s">
        <v>18</v>
      </c>
      <c r="H2609" s="331" t="s">
        <v>1328</v>
      </c>
      <c r="I2609" s="359" t="s">
        <v>11439</v>
      </c>
      <c r="J2609" s="362" t="s">
        <v>207</v>
      </c>
      <c r="K2609" s="357" t="s">
        <v>257</v>
      </c>
      <c r="L2609" s="361" t="s">
        <v>342</v>
      </c>
      <c r="M2609" s="357" t="s">
        <v>349</v>
      </c>
      <c r="N2609" s="357" t="s">
        <v>11440</v>
      </c>
    </row>
    <row r="2610" spans="1:14">
      <c r="A2610" s="372">
        <v>12608</v>
      </c>
      <c r="B2610" s="336" t="s">
        <v>11441</v>
      </c>
      <c r="C2610" s="336" t="s">
        <v>11442</v>
      </c>
      <c r="D2610" s="331" t="s">
        <v>11443</v>
      </c>
      <c r="E2610" s="331" t="s">
        <v>11444</v>
      </c>
      <c r="F2610" s="331" t="s">
        <v>11445</v>
      </c>
      <c r="G2610" s="331" t="s">
        <v>18</v>
      </c>
      <c r="H2610" s="331" t="s">
        <v>1329</v>
      </c>
      <c r="I2610" s="359" t="s">
        <v>11446</v>
      </c>
      <c r="J2610" s="362" t="s">
        <v>207</v>
      </c>
      <c r="K2610" s="357" t="s">
        <v>257</v>
      </c>
      <c r="L2610" s="361" t="s">
        <v>342</v>
      </c>
      <c r="M2610" s="357" t="s">
        <v>1330</v>
      </c>
      <c r="N2610" s="357" t="s">
        <v>11447</v>
      </c>
    </row>
    <row r="2611" spans="1:14">
      <c r="A2611" s="372">
        <v>12609</v>
      </c>
      <c r="B2611" s="336" t="s">
        <v>8917</v>
      </c>
      <c r="C2611" s="336" t="s">
        <v>8918</v>
      </c>
      <c r="D2611" s="331" t="s">
        <v>8919</v>
      </c>
      <c r="E2611" s="331" t="s">
        <v>8920</v>
      </c>
      <c r="F2611" s="331" t="s">
        <v>11448</v>
      </c>
      <c r="G2611" s="331" t="s">
        <v>18</v>
      </c>
      <c r="H2611" s="331" t="s">
        <v>1331</v>
      </c>
      <c r="I2611" s="359" t="s">
        <v>11449</v>
      </c>
      <c r="J2611" s="362" t="s">
        <v>207</v>
      </c>
      <c r="K2611" s="357" t="s">
        <v>257</v>
      </c>
      <c r="L2611" s="361" t="s">
        <v>342</v>
      </c>
      <c r="M2611" s="357" t="s">
        <v>351</v>
      </c>
      <c r="N2611" s="357" t="s">
        <v>11450</v>
      </c>
    </row>
    <row r="2612" spans="1:14">
      <c r="A2612" s="372">
        <v>12610</v>
      </c>
      <c r="B2612" s="336" t="s">
        <v>11451</v>
      </c>
      <c r="C2612" s="336" t="s">
        <v>11452</v>
      </c>
      <c r="D2612" s="331" t="s">
        <v>350</v>
      </c>
      <c r="E2612" s="331" t="s">
        <v>11453</v>
      </c>
      <c r="F2612" s="331" t="s">
        <v>11454</v>
      </c>
      <c r="G2612" s="331" t="s">
        <v>24</v>
      </c>
      <c r="H2612" s="331" t="s">
        <v>2088</v>
      </c>
      <c r="I2612" s="359" t="s">
        <v>11455</v>
      </c>
      <c r="J2612" s="362" t="s">
        <v>207</v>
      </c>
      <c r="K2612" s="357" t="s">
        <v>257</v>
      </c>
      <c r="L2612" s="361" t="s">
        <v>342</v>
      </c>
      <c r="M2612" s="357" t="s">
        <v>350</v>
      </c>
      <c r="N2612" s="357" t="s">
        <v>11453</v>
      </c>
    </row>
    <row r="2613" spans="1:14">
      <c r="A2613" s="372">
        <v>12611</v>
      </c>
      <c r="B2613" s="336" t="s">
        <v>11456</v>
      </c>
      <c r="C2613" s="336" t="s">
        <v>11457</v>
      </c>
      <c r="D2613" s="331" t="s">
        <v>1330</v>
      </c>
      <c r="E2613" s="331" t="s">
        <v>11458</v>
      </c>
      <c r="F2613" s="331" t="s">
        <v>11459</v>
      </c>
      <c r="G2613" s="331" t="s">
        <v>18</v>
      </c>
      <c r="H2613" s="331" t="s">
        <v>1332</v>
      </c>
      <c r="I2613" s="359" t="s">
        <v>11460</v>
      </c>
      <c r="J2613" s="362" t="s">
        <v>207</v>
      </c>
      <c r="K2613" s="357" t="s">
        <v>257</v>
      </c>
      <c r="L2613" s="361" t="s">
        <v>342</v>
      </c>
      <c r="M2613" s="357" t="s">
        <v>1330</v>
      </c>
      <c r="N2613" s="357" t="s">
        <v>11458</v>
      </c>
    </row>
    <row r="2614" spans="1:14">
      <c r="A2614" s="372">
        <v>12612</v>
      </c>
      <c r="B2614" s="336" t="s">
        <v>11461</v>
      </c>
      <c r="C2614" s="336" t="s">
        <v>11462</v>
      </c>
      <c r="D2614" s="331" t="s">
        <v>1713</v>
      </c>
      <c r="E2614" s="331" t="s">
        <v>11463</v>
      </c>
      <c r="F2614" s="331" t="s">
        <v>11464</v>
      </c>
      <c r="G2614" s="331" t="s">
        <v>24</v>
      </c>
      <c r="H2614" s="331" t="s">
        <v>2089</v>
      </c>
      <c r="I2614" s="359" t="s">
        <v>11465</v>
      </c>
      <c r="J2614" s="362" t="s">
        <v>207</v>
      </c>
      <c r="K2614" s="357" t="s">
        <v>257</v>
      </c>
      <c r="L2614" s="361" t="s">
        <v>342</v>
      </c>
      <c r="M2614" s="357" t="s">
        <v>1713</v>
      </c>
      <c r="N2614" s="357" t="s">
        <v>11463</v>
      </c>
    </row>
    <row r="2615" spans="1:14">
      <c r="A2615" s="372">
        <v>12613</v>
      </c>
      <c r="B2615" s="336" t="s">
        <v>11466</v>
      </c>
      <c r="C2615" s="336" t="s">
        <v>11467</v>
      </c>
      <c r="D2615" s="331" t="s">
        <v>1713</v>
      </c>
      <c r="E2615" s="331" t="s">
        <v>11468</v>
      </c>
      <c r="F2615" s="331" t="s">
        <v>11469</v>
      </c>
      <c r="G2615" s="331" t="s">
        <v>18</v>
      </c>
      <c r="H2615" s="331" t="s">
        <v>1333</v>
      </c>
      <c r="I2615" s="359" t="s">
        <v>11470</v>
      </c>
      <c r="J2615" s="362" t="s">
        <v>207</v>
      </c>
      <c r="K2615" s="357" t="s">
        <v>257</v>
      </c>
      <c r="L2615" s="361" t="s">
        <v>342</v>
      </c>
      <c r="M2615" s="357" t="s">
        <v>346</v>
      </c>
      <c r="N2615" s="357" t="s">
        <v>11471</v>
      </c>
    </row>
    <row r="2616" spans="1:14">
      <c r="A2616" s="372">
        <v>12614</v>
      </c>
      <c r="B2616" s="336" t="s">
        <v>11472</v>
      </c>
      <c r="C2616" s="336" t="s">
        <v>11473</v>
      </c>
      <c r="D2616" s="331" t="s">
        <v>349</v>
      </c>
      <c r="E2616" s="331" t="s">
        <v>11474</v>
      </c>
      <c r="F2616" s="331" t="s">
        <v>11475</v>
      </c>
      <c r="G2616" s="331" t="s">
        <v>137</v>
      </c>
      <c r="H2616" s="331" t="s">
        <v>668</v>
      </c>
      <c r="I2616" s="359" t="s">
        <v>11476</v>
      </c>
      <c r="J2616" s="362" t="s">
        <v>207</v>
      </c>
      <c r="K2616" s="357" t="s">
        <v>257</v>
      </c>
      <c r="L2616" s="361" t="s">
        <v>342</v>
      </c>
      <c r="M2616" s="357" t="s">
        <v>349</v>
      </c>
      <c r="N2616" s="357" t="s">
        <v>11474</v>
      </c>
    </row>
    <row r="2617" spans="1:14">
      <c r="A2617" s="372">
        <v>12615</v>
      </c>
      <c r="B2617" s="336" t="s">
        <v>11477</v>
      </c>
      <c r="C2617" s="336" t="s">
        <v>11478</v>
      </c>
      <c r="D2617" s="331" t="s">
        <v>410</v>
      </c>
      <c r="E2617" s="331" t="s">
        <v>670</v>
      </c>
      <c r="F2617" s="331" t="s">
        <v>11479</v>
      </c>
      <c r="G2617" s="331" t="s">
        <v>48</v>
      </c>
      <c r="H2617" s="331" t="s">
        <v>11480</v>
      </c>
      <c r="I2617" s="359" t="s">
        <v>11481</v>
      </c>
      <c r="J2617" s="362">
        <v>10</v>
      </c>
      <c r="K2617" s="357" t="s">
        <v>257</v>
      </c>
      <c r="L2617" s="361" t="s">
        <v>342</v>
      </c>
      <c r="M2617" s="357" t="s">
        <v>350</v>
      </c>
      <c r="N2617" s="357" t="s">
        <v>11482</v>
      </c>
    </row>
    <row r="2618" spans="1:14">
      <c r="A2618" s="372">
        <v>12616</v>
      </c>
      <c r="B2618" s="336" t="s">
        <v>11472</v>
      </c>
      <c r="C2618" s="336" t="s">
        <v>11483</v>
      </c>
      <c r="D2618" s="331" t="s">
        <v>349</v>
      </c>
      <c r="E2618" s="331" t="s">
        <v>11474</v>
      </c>
      <c r="F2618" s="331" t="s">
        <v>11484</v>
      </c>
      <c r="G2618" s="331" t="s">
        <v>24</v>
      </c>
      <c r="H2618" s="331" t="s">
        <v>11485</v>
      </c>
      <c r="I2618" s="359" t="s">
        <v>11486</v>
      </c>
      <c r="J2618" s="362" t="s">
        <v>207</v>
      </c>
      <c r="K2618" s="357" t="s">
        <v>257</v>
      </c>
      <c r="L2618" s="361" t="s">
        <v>342</v>
      </c>
      <c r="M2618" s="357" t="s">
        <v>351</v>
      </c>
      <c r="N2618" s="357" t="s">
        <v>11487</v>
      </c>
    </row>
    <row r="2619" spans="1:14">
      <c r="A2619" s="372">
        <v>12617</v>
      </c>
      <c r="B2619" s="336" t="s">
        <v>11488</v>
      </c>
      <c r="C2619" s="336" t="s">
        <v>11489</v>
      </c>
      <c r="D2619" s="331" t="s">
        <v>11490</v>
      </c>
      <c r="E2619" s="331" t="s">
        <v>11491</v>
      </c>
      <c r="F2619" s="331" t="s">
        <v>11492</v>
      </c>
      <c r="G2619" s="331" t="s">
        <v>18</v>
      </c>
      <c r="H2619" s="331" t="s">
        <v>1325</v>
      </c>
      <c r="I2619" s="359" t="s">
        <v>11493</v>
      </c>
      <c r="J2619" s="362" t="s">
        <v>207</v>
      </c>
      <c r="K2619" s="357" t="s">
        <v>257</v>
      </c>
      <c r="L2619" s="361" t="s">
        <v>342</v>
      </c>
      <c r="M2619" s="357" t="s">
        <v>348</v>
      </c>
      <c r="N2619" s="357" t="s">
        <v>11494</v>
      </c>
    </row>
    <row r="2620" spans="1:14">
      <c r="A2620" s="372">
        <v>12618</v>
      </c>
      <c r="B2620" s="336" t="s">
        <v>11488</v>
      </c>
      <c r="C2620" s="336" t="s">
        <v>11489</v>
      </c>
      <c r="D2620" s="331" t="s">
        <v>11490</v>
      </c>
      <c r="E2620" s="331" t="s">
        <v>11491</v>
      </c>
      <c r="F2620" s="331" t="s">
        <v>11492</v>
      </c>
      <c r="G2620" s="331" t="s">
        <v>24</v>
      </c>
      <c r="H2620" s="331" t="s">
        <v>2085</v>
      </c>
      <c r="I2620" s="359" t="s">
        <v>11495</v>
      </c>
      <c r="J2620" s="362" t="s">
        <v>207</v>
      </c>
      <c r="K2620" s="357" t="s">
        <v>257</v>
      </c>
      <c r="L2620" s="361" t="s">
        <v>342</v>
      </c>
      <c r="M2620" s="357" t="s">
        <v>348</v>
      </c>
      <c r="N2620" s="357" t="s">
        <v>11494</v>
      </c>
    </row>
    <row r="2621" spans="1:14">
      <c r="A2621" s="372">
        <v>12619</v>
      </c>
      <c r="B2621" s="336" t="s">
        <v>11496</v>
      </c>
      <c r="C2621" s="336" t="s">
        <v>11497</v>
      </c>
      <c r="D2621" s="331" t="s">
        <v>3564</v>
      </c>
      <c r="E2621" s="331" t="s">
        <v>11498</v>
      </c>
      <c r="F2621" s="331" t="s">
        <v>11499</v>
      </c>
      <c r="G2621" s="331" t="s">
        <v>18</v>
      </c>
      <c r="H2621" s="331" t="s">
        <v>2208</v>
      </c>
      <c r="I2621" s="359" t="s">
        <v>2208</v>
      </c>
      <c r="J2621" s="362" t="s">
        <v>207</v>
      </c>
      <c r="K2621" s="357" t="s">
        <v>257</v>
      </c>
      <c r="L2621" s="361" t="s">
        <v>342</v>
      </c>
      <c r="M2621" s="357" t="s">
        <v>351</v>
      </c>
      <c r="N2621" s="357" t="s">
        <v>2209</v>
      </c>
    </row>
    <row r="2622" spans="1:14">
      <c r="A2622" s="372">
        <v>12620</v>
      </c>
      <c r="B2622" s="336" t="s">
        <v>11500</v>
      </c>
      <c r="C2622" s="336" t="s">
        <v>11501</v>
      </c>
      <c r="D2622" s="331" t="s">
        <v>11502</v>
      </c>
      <c r="E2622" s="331" t="s">
        <v>11503</v>
      </c>
      <c r="F2622" s="331" t="s">
        <v>11504</v>
      </c>
      <c r="G2622" s="331" t="s">
        <v>18</v>
      </c>
      <c r="H2622" s="331" t="s">
        <v>11505</v>
      </c>
      <c r="I2622" s="359" t="s">
        <v>11506</v>
      </c>
      <c r="J2622" s="362" t="s">
        <v>207</v>
      </c>
      <c r="K2622" s="357" t="s">
        <v>257</v>
      </c>
      <c r="L2622" s="361" t="s">
        <v>342</v>
      </c>
      <c r="M2622" s="357" t="s">
        <v>656</v>
      </c>
      <c r="N2622" s="357" t="s">
        <v>11507</v>
      </c>
    </row>
    <row r="2623" spans="1:14">
      <c r="A2623" s="372">
        <v>12621</v>
      </c>
      <c r="B2623" s="336" t="s">
        <v>11508</v>
      </c>
      <c r="C2623" s="336" t="s">
        <v>11509</v>
      </c>
      <c r="D2623" s="331" t="s">
        <v>664</v>
      </c>
      <c r="E2623" s="331" t="s">
        <v>11510</v>
      </c>
      <c r="F2623" s="331" t="s">
        <v>11511</v>
      </c>
      <c r="G2623" s="331" t="s">
        <v>24</v>
      </c>
      <c r="H2623" s="331" t="s">
        <v>11512</v>
      </c>
      <c r="I2623" s="359" t="s">
        <v>11513</v>
      </c>
      <c r="J2623" s="362" t="s">
        <v>207</v>
      </c>
      <c r="K2623" s="357" t="s">
        <v>257</v>
      </c>
      <c r="L2623" s="361" t="s">
        <v>342</v>
      </c>
      <c r="M2623" s="357" t="s">
        <v>1321</v>
      </c>
      <c r="N2623" s="357" t="s">
        <v>11514</v>
      </c>
    </row>
    <row r="2624" spans="1:14">
      <c r="A2624" s="372">
        <v>12622</v>
      </c>
      <c r="B2624" s="336" t="s">
        <v>11515</v>
      </c>
      <c r="C2624" s="336" t="s">
        <v>11516</v>
      </c>
      <c r="D2624" s="331" t="s">
        <v>664</v>
      </c>
      <c r="E2624" s="331" t="s">
        <v>11517</v>
      </c>
      <c r="F2624" s="331" t="s">
        <v>11518</v>
      </c>
      <c r="G2624" s="331" t="s">
        <v>25</v>
      </c>
      <c r="H2624" s="331" t="s">
        <v>11519</v>
      </c>
      <c r="I2624" s="359" t="s">
        <v>11519</v>
      </c>
      <c r="J2624" s="362" t="s">
        <v>207</v>
      </c>
      <c r="K2624" s="357" t="s">
        <v>257</v>
      </c>
      <c r="L2624" s="361" t="s">
        <v>342</v>
      </c>
      <c r="M2624" s="357" t="s">
        <v>664</v>
      </c>
      <c r="N2624" s="357" t="s">
        <v>11517</v>
      </c>
    </row>
    <row r="2625" spans="1:14">
      <c r="A2625" s="372">
        <v>12623</v>
      </c>
      <c r="B2625" s="336" t="s">
        <v>11520</v>
      </c>
      <c r="C2625" s="336" t="s">
        <v>11521</v>
      </c>
      <c r="D2625" s="331" t="s">
        <v>448</v>
      </c>
      <c r="E2625" s="331" t="s">
        <v>11522</v>
      </c>
      <c r="F2625" s="331" t="s">
        <v>11523</v>
      </c>
      <c r="G2625" s="331" t="s">
        <v>18</v>
      </c>
      <c r="H2625" s="331" t="s">
        <v>1334</v>
      </c>
      <c r="I2625" s="359" t="s">
        <v>11524</v>
      </c>
      <c r="J2625" s="362" t="s">
        <v>207</v>
      </c>
      <c r="K2625" s="357" t="s">
        <v>257</v>
      </c>
      <c r="L2625" s="361" t="s">
        <v>408</v>
      </c>
      <c r="M2625" s="357" t="s">
        <v>448</v>
      </c>
      <c r="N2625" s="357" t="s">
        <v>11522</v>
      </c>
    </row>
    <row r="2626" spans="1:14">
      <c r="A2626" s="372">
        <v>12624</v>
      </c>
      <c r="B2626" s="336" t="s">
        <v>11520</v>
      </c>
      <c r="C2626" s="336" t="s">
        <v>11521</v>
      </c>
      <c r="D2626" s="331" t="s">
        <v>448</v>
      </c>
      <c r="E2626" s="331" t="s">
        <v>11522</v>
      </c>
      <c r="F2626" s="331" t="s">
        <v>11523</v>
      </c>
      <c r="G2626" s="331" t="s">
        <v>137</v>
      </c>
      <c r="H2626" s="331" t="s">
        <v>669</v>
      </c>
      <c r="I2626" s="359" t="s">
        <v>11525</v>
      </c>
      <c r="J2626" s="362" t="s">
        <v>207</v>
      </c>
      <c r="K2626" s="357" t="s">
        <v>257</v>
      </c>
      <c r="L2626" s="361" t="s">
        <v>408</v>
      </c>
      <c r="M2626" s="357" t="s">
        <v>448</v>
      </c>
      <c r="N2626" s="357" t="s">
        <v>11522</v>
      </c>
    </row>
    <row r="2627" spans="1:14">
      <c r="A2627" s="372">
        <v>12625</v>
      </c>
      <c r="B2627" s="336" t="s">
        <v>11520</v>
      </c>
      <c r="C2627" s="336" t="s">
        <v>11521</v>
      </c>
      <c r="D2627" s="331" t="s">
        <v>448</v>
      </c>
      <c r="E2627" s="331" t="s">
        <v>11522</v>
      </c>
      <c r="F2627" s="331" t="s">
        <v>11523</v>
      </c>
      <c r="G2627" s="331" t="s">
        <v>48</v>
      </c>
      <c r="H2627" s="331" t="s">
        <v>11526</v>
      </c>
      <c r="I2627" s="359" t="s">
        <v>11527</v>
      </c>
      <c r="J2627" s="362">
        <v>10</v>
      </c>
      <c r="K2627" s="357" t="s">
        <v>257</v>
      </c>
      <c r="L2627" s="361" t="s">
        <v>408</v>
      </c>
      <c r="M2627" s="357" t="s">
        <v>448</v>
      </c>
      <c r="N2627" s="357" t="s">
        <v>11522</v>
      </c>
    </row>
    <row r="2628" spans="1:14">
      <c r="A2628" s="372">
        <v>12626</v>
      </c>
      <c r="B2628" s="336" t="s">
        <v>11520</v>
      </c>
      <c r="C2628" s="336" t="s">
        <v>11521</v>
      </c>
      <c r="D2628" s="331" t="s">
        <v>448</v>
      </c>
      <c r="E2628" s="331" t="s">
        <v>11522</v>
      </c>
      <c r="F2628" s="331" t="s">
        <v>11523</v>
      </c>
      <c r="G2628" s="331" t="s">
        <v>24</v>
      </c>
      <c r="H2628" s="331" t="s">
        <v>2090</v>
      </c>
      <c r="I2628" s="359" t="s">
        <v>11528</v>
      </c>
      <c r="J2628" s="362" t="s">
        <v>207</v>
      </c>
      <c r="K2628" s="357" t="s">
        <v>257</v>
      </c>
      <c r="L2628" s="361" t="s">
        <v>408</v>
      </c>
      <c r="M2628" s="357" t="s">
        <v>448</v>
      </c>
      <c r="N2628" s="357" t="s">
        <v>11522</v>
      </c>
    </row>
    <row r="2629" spans="1:14">
      <c r="A2629" s="372">
        <v>12627</v>
      </c>
      <c r="B2629" s="336" t="s">
        <v>11520</v>
      </c>
      <c r="C2629" s="336" t="s">
        <v>11521</v>
      </c>
      <c r="D2629" s="331" t="s">
        <v>448</v>
      </c>
      <c r="E2629" s="331" t="s">
        <v>11522</v>
      </c>
      <c r="F2629" s="331" t="s">
        <v>11523</v>
      </c>
      <c r="G2629" s="331" t="s">
        <v>28</v>
      </c>
      <c r="H2629" s="331" t="s">
        <v>11526</v>
      </c>
      <c r="I2629" s="359" t="s">
        <v>11527</v>
      </c>
      <c r="J2629" s="362">
        <v>60</v>
      </c>
      <c r="K2629" s="357" t="s">
        <v>257</v>
      </c>
      <c r="L2629" s="361" t="s">
        <v>408</v>
      </c>
      <c r="M2629" s="357" t="s">
        <v>448</v>
      </c>
      <c r="N2629" s="357" t="s">
        <v>11522</v>
      </c>
    </row>
    <row r="2630" spans="1:14">
      <c r="A2630" s="372">
        <v>12628</v>
      </c>
      <c r="B2630" s="336" t="s">
        <v>2091</v>
      </c>
      <c r="C2630" s="336" t="s">
        <v>11529</v>
      </c>
      <c r="D2630" s="331" t="s">
        <v>447</v>
      </c>
      <c r="E2630" s="331" t="s">
        <v>11530</v>
      </c>
      <c r="F2630" s="331" t="s">
        <v>11531</v>
      </c>
      <c r="G2630" s="331" t="s">
        <v>18</v>
      </c>
      <c r="H2630" s="331" t="s">
        <v>1335</v>
      </c>
      <c r="I2630" s="359" t="s">
        <v>11532</v>
      </c>
      <c r="J2630" s="362" t="s">
        <v>207</v>
      </c>
      <c r="K2630" s="357" t="s">
        <v>257</v>
      </c>
      <c r="L2630" s="361" t="s">
        <v>408</v>
      </c>
      <c r="M2630" s="357" t="s">
        <v>447</v>
      </c>
      <c r="N2630" s="357" t="s">
        <v>11530</v>
      </c>
    </row>
    <row r="2631" spans="1:14">
      <c r="A2631" s="372">
        <v>12629</v>
      </c>
      <c r="B2631" s="336" t="s">
        <v>2091</v>
      </c>
      <c r="C2631" s="336" t="s">
        <v>11529</v>
      </c>
      <c r="D2631" s="331" t="s">
        <v>447</v>
      </c>
      <c r="E2631" s="331" t="s">
        <v>11530</v>
      </c>
      <c r="F2631" s="331" t="s">
        <v>11531</v>
      </c>
      <c r="G2631" s="331" t="s">
        <v>139</v>
      </c>
      <c r="H2631" s="331" t="s">
        <v>1029</v>
      </c>
      <c r="I2631" s="359" t="s">
        <v>11533</v>
      </c>
      <c r="J2631" s="362" t="s">
        <v>207</v>
      </c>
      <c r="K2631" s="357" t="s">
        <v>257</v>
      </c>
      <c r="L2631" s="361" t="s">
        <v>408</v>
      </c>
      <c r="M2631" s="357" t="s">
        <v>688</v>
      </c>
      <c r="N2631" s="357" t="s">
        <v>11530</v>
      </c>
    </row>
    <row r="2632" spans="1:14">
      <c r="A2632" s="372">
        <v>12630</v>
      </c>
      <c r="B2632" s="336" t="s">
        <v>2091</v>
      </c>
      <c r="C2632" s="336" t="s">
        <v>11529</v>
      </c>
      <c r="D2632" s="331" t="s">
        <v>447</v>
      </c>
      <c r="E2632" s="331" t="s">
        <v>11530</v>
      </c>
      <c r="F2632" s="331" t="s">
        <v>11531</v>
      </c>
      <c r="G2632" s="331" t="s">
        <v>24</v>
      </c>
      <c r="H2632" s="331" t="s">
        <v>2091</v>
      </c>
      <c r="I2632" s="359" t="s">
        <v>11534</v>
      </c>
      <c r="J2632" s="362" t="s">
        <v>207</v>
      </c>
      <c r="K2632" s="357" t="s">
        <v>257</v>
      </c>
      <c r="L2632" s="361" t="s">
        <v>408</v>
      </c>
      <c r="M2632" s="357" t="s">
        <v>447</v>
      </c>
      <c r="N2632" s="357" t="s">
        <v>11530</v>
      </c>
    </row>
    <row r="2633" spans="1:14">
      <c r="A2633" s="372">
        <v>12631</v>
      </c>
      <c r="B2633" s="336" t="s">
        <v>11477</v>
      </c>
      <c r="C2633" s="336" t="s">
        <v>11478</v>
      </c>
      <c r="D2633" s="331" t="s">
        <v>410</v>
      </c>
      <c r="E2633" s="331" t="s">
        <v>670</v>
      </c>
      <c r="F2633" s="331" t="s">
        <v>11535</v>
      </c>
      <c r="G2633" s="331" t="s">
        <v>140</v>
      </c>
      <c r="H2633" s="331" t="s">
        <v>11536</v>
      </c>
      <c r="I2633" s="359" t="s">
        <v>11536</v>
      </c>
      <c r="J2633" s="362" t="s">
        <v>207</v>
      </c>
      <c r="K2633" s="357" t="s">
        <v>257</v>
      </c>
      <c r="L2633" s="361" t="s">
        <v>408</v>
      </c>
      <c r="M2633" s="357" t="s">
        <v>410</v>
      </c>
      <c r="N2633" s="357" t="s">
        <v>670</v>
      </c>
    </row>
    <row r="2634" spans="1:14">
      <c r="A2634" s="372">
        <v>12632</v>
      </c>
      <c r="B2634" s="336" t="s">
        <v>11477</v>
      </c>
      <c r="C2634" s="336" t="s">
        <v>11478</v>
      </c>
      <c r="D2634" s="331" t="s">
        <v>410</v>
      </c>
      <c r="E2634" s="331" t="s">
        <v>670</v>
      </c>
      <c r="F2634" s="331" t="s">
        <v>11535</v>
      </c>
      <c r="G2634" s="331" t="s">
        <v>24</v>
      </c>
      <c r="H2634" s="331" t="s">
        <v>2092</v>
      </c>
      <c r="I2634" s="359" t="s">
        <v>11537</v>
      </c>
      <c r="J2634" s="362" t="s">
        <v>207</v>
      </c>
      <c r="K2634" s="357" t="s">
        <v>257</v>
      </c>
      <c r="L2634" s="361" t="s">
        <v>408</v>
      </c>
      <c r="M2634" s="357" t="s">
        <v>410</v>
      </c>
      <c r="N2634" s="357" t="s">
        <v>670</v>
      </c>
    </row>
    <row r="2635" spans="1:14">
      <c r="A2635" s="372">
        <v>12633</v>
      </c>
      <c r="B2635" s="336" t="s">
        <v>1336</v>
      </c>
      <c r="C2635" s="336" t="s">
        <v>11538</v>
      </c>
      <c r="D2635" s="331" t="s">
        <v>447</v>
      </c>
      <c r="E2635" s="331" t="s">
        <v>11539</v>
      </c>
      <c r="F2635" s="331" t="s">
        <v>11540</v>
      </c>
      <c r="G2635" s="331" t="s">
        <v>18</v>
      </c>
      <c r="H2635" s="331" t="s">
        <v>1336</v>
      </c>
      <c r="I2635" s="359" t="s">
        <v>11538</v>
      </c>
      <c r="J2635" s="362" t="s">
        <v>207</v>
      </c>
      <c r="K2635" s="357" t="s">
        <v>257</v>
      </c>
      <c r="L2635" s="361" t="s">
        <v>408</v>
      </c>
      <c r="M2635" s="357" t="s">
        <v>447</v>
      </c>
      <c r="N2635" s="357" t="s">
        <v>1337</v>
      </c>
    </row>
    <row r="2636" spans="1:14">
      <c r="A2636" s="372">
        <v>12634</v>
      </c>
      <c r="B2636" s="336" t="s">
        <v>11541</v>
      </c>
      <c r="C2636" s="336" t="s">
        <v>11542</v>
      </c>
      <c r="D2636" s="331" t="s">
        <v>447</v>
      </c>
      <c r="E2636" s="331" t="s">
        <v>11543</v>
      </c>
      <c r="F2636" s="331" t="s">
        <v>11544</v>
      </c>
      <c r="G2636" s="331" t="s">
        <v>18</v>
      </c>
      <c r="H2636" s="331" t="s">
        <v>1338</v>
      </c>
      <c r="I2636" s="359" t="s">
        <v>1338</v>
      </c>
      <c r="J2636" s="362" t="s">
        <v>207</v>
      </c>
      <c r="K2636" s="357" t="s">
        <v>257</v>
      </c>
      <c r="L2636" s="361" t="s">
        <v>408</v>
      </c>
      <c r="M2636" s="357" t="s">
        <v>447</v>
      </c>
      <c r="N2636" s="357" t="s">
        <v>11543</v>
      </c>
    </row>
    <row r="2637" spans="1:14">
      <c r="A2637" s="372">
        <v>12635</v>
      </c>
      <c r="B2637" s="336" t="s">
        <v>11545</v>
      </c>
      <c r="C2637" s="336" t="s">
        <v>11546</v>
      </c>
      <c r="D2637" s="331" t="s">
        <v>448</v>
      </c>
      <c r="E2637" s="331" t="s">
        <v>1340</v>
      </c>
      <c r="F2637" s="331" t="s">
        <v>11547</v>
      </c>
      <c r="G2637" s="331" t="s">
        <v>18</v>
      </c>
      <c r="H2637" s="331" t="s">
        <v>1339</v>
      </c>
      <c r="I2637" s="359" t="s">
        <v>11548</v>
      </c>
      <c r="J2637" s="362" t="s">
        <v>207</v>
      </c>
      <c r="K2637" s="357" t="s">
        <v>257</v>
      </c>
      <c r="L2637" s="361" t="s">
        <v>408</v>
      </c>
      <c r="M2637" s="357" t="s">
        <v>448</v>
      </c>
      <c r="N2637" s="357" t="s">
        <v>1340</v>
      </c>
    </row>
    <row r="2638" spans="1:14">
      <c r="A2638" s="372">
        <v>12636</v>
      </c>
      <c r="B2638" s="336" t="s">
        <v>11545</v>
      </c>
      <c r="C2638" s="336" t="s">
        <v>11546</v>
      </c>
      <c r="D2638" s="331" t="s">
        <v>448</v>
      </c>
      <c r="E2638" s="331" t="s">
        <v>1340</v>
      </c>
      <c r="F2638" s="331" t="s">
        <v>11547</v>
      </c>
      <c r="G2638" s="331" t="s">
        <v>24</v>
      </c>
      <c r="H2638" s="331" t="s">
        <v>2093</v>
      </c>
      <c r="I2638" s="359" t="s">
        <v>11549</v>
      </c>
      <c r="J2638" s="362" t="s">
        <v>207</v>
      </c>
      <c r="K2638" s="357" t="s">
        <v>257</v>
      </c>
      <c r="L2638" s="361" t="s">
        <v>408</v>
      </c>
      <c r="M2638" s="357" t="s">
        <v>448</v>
      </c>
      <c r="N2638" s="357" t="s">
        <v>1340</v>
      </c>
    </row>
    <row r="2639" spans="1:14">
      <c r="A2639" s="372">
        <v>12637</v>
      </c>
      <c r="B2639" s="336" t="s">
        <v>11550</v>
      </c>
      <c r="C2639" s="336" t="s">
        <v>11551</v>
      </c>
      <c r="D2639" s="331" t="s">
        <v>410</v>
      </c>
      <c r="E2639" s="331" t="s">
        <v>11552</v>
      </c>
      <c r="F2639" s="331" t="s">
        <v>11553</v>
      </c>
      <c r="G2639" s="331" t="s">
        <v>18</v>
      </c>
      <c r="H2639" s="331" t="s">
        <v>1341</v>
      </c>
      <c r="I2639" s="359" t="s">
        <v>11554</v>
      </c>
      <c r="J2639" s="362" t="s">
        <v>207</v>
      </c>
      <c r="K2639" s="357" t="s">
        <v>257</v>
      </c>
      <c r="L2639" s="361" t="s">
        <v>408</v>
      </c>
      <c r="M2639" s="357" t="s">
        <v>410</v>
      </c>
      <c r="N2639" s="357" t="s">
        <v>11552</v>
      </c>
    </row>
    <row r="2640" spans="1:14">
      <c r="A2640" s="372">
        <v>12638</v>
      </c>
      <c r="B2640" s="336" t="s">
        <v>11550</v>
      </c>
      <c r="C2640" s="336" t="s">
        <v>11551</v>
      </c>
      <c r="D2640" s="331" t="s">
        <v>410</v>
      </c>
      <c r="E2640" s="331" t="s">
        <v>11552</v>
      </c>
      <c r="F2640" s="331" t="s">
        <v>11553</v>
      </c>
      <c r="G2640" s="331" t="s">
        <v>48</v>
      </c>
      <c r="H2640" s="331" t="s">
        <v>11555</v>
      </c>
      <c r="I2640" s="359" t="s">
        <v>11556</v>
      </c>
      <c r="J2640" s="362">
        <v>10</v>
      </c>
      <c r="K2640" s="357" t="s">
        <v>257</v>
      </c>
      <c r="L2640" s="361" t="s">
        <v>408</v>
      </c>
      <c r="M2640" s="357" t="s">
        <v>410</v>
      </c>
      <c r="N2640" s="357" t="s">
        <v>11552</v>
      </c>
    </row>
    <row r="2641" spans="1:14">
      <c r="A2641" s="372">
        <v>12639</v>
      </c>
      <c r="B2641" s="336" t="s">
        <v>11550</v>
      </c>
      <c r="C2641" s="336" t="s">
        <v>11551</v>
      </c>
      <c r="D2641" s="331" t="s">
        <v>410</v>
      </c>
      <c r="E2641" s="331" t="s">
        <v>11552</v>
      </c>
      <c r="F2641" s="331" t="s">
        <v>11553</v>
      </c>
      <c r="G2641" s="331" t="s">
        <v>24</v>
      </c>
      <c r="H2641" s="331" t="s">
        <v>2094</v>
      </c>
      <c r="I2641" s="359" t="s">
        <v>11557</v>
      </c>
      <c r="J2641" s="362" t="s">
        <v>207</v>
      </c>
      <c r="K2641" s="357" t="s">
        <v>257</v>
      </c>
      <c r="L2641" s="361" t="s">
        <v>408</v>
      </c>
      <c r="M2641" s="357" t="s">
        <v>410</v>
      </c>
      <c r="N2641" s="357" t="s">
        <v>11552</v>
      </c>
    </row>
    <row r="2642" spans="1:14">
      <c r="A2642" s="372">
        <v>12640</v>
      </c>
      <c r="B2642" s="336" t="s">
        <v>11550</v>
      </c>
      <c r="C2642" s="336" t="s">
        <v>11551</v>
      </c>
      <c r="D2642" s="331" t="s">
        <v>410</v>
      </c>
      <c r="E2642" s="331" t="s">
        <v>11552</v>
      </c>
      <c r="F2642" s="331" t="s">
        <v>11553</v>
      </c>
      <c r="G2642" s="331" t="s">
        <v>28</v>
      </c>
      <c r="H2642" s="331" t="s">
        <v>11555</v>
      </c>
      <c r="I2642" s="359" t="s">
        <v>11556</v>
      </c>
      <c r="J2642" s="362">
        <v>70</v>
      </c>
      <c r="K2642" s="357" t="s">
        <v>257</v>
      </c>
      <c r="L2642" s="361" t="s">
        <v>408</v>
      </c>
      <c r="M2642" s="357" t="s">
        <v>410</v>
      </c>
      <c r="N2642" s="357" t="s">
        <v>11552</v>
      </c>
    </row>
    <row r="2643" spans="1:14">
      <c r="A2643" s="372">
        <v>12641</v>
      </c>
      <c r="B2643" s="336" t="s">
        <v>3644</v>
      </c>
      <c r="C2643" s="336" t="s">
        <v>8441</v>
      </c>
      <c r="D2643" s="331" t="s">
        <v>656</v>
      </c>
      <c r="E2643" s="331" t="s">
        <v>3554</v>
      </c>
      <c r="F2643" s="331" t="s">
        <v>11558</v>
      </c>
      <c r="G2643" s="331" t="s">
        <v>18</v>
      </c>
      <c r="H2643" s="331" t="s">
        <v>1342</v>
      </c>
      <c r="I2643" s="359" t="s">
        <v>11559</v>
      </c>
      <c r="J2643" s="362" t="s">
        <v>207</v>
      </c>
      <c r="K2643" s="357" t="s">
        <v>257</v>
      </c>
      <c r="L2643" s="361" t="s">
        <v>408</v>
      </c>
      <c r="M2643" s="357" t="s">
        <v>448</v>
      </c>
      <c r="N2643" s="357" t="s">
        <v>11560</v>
      </c>
    </row>
    <row r="2644" spans="1:14">
      <c r="A2644" s="372">
        <v>12642</v>
      </c>
      <c r="B2644" s="336" t="s">
        <v>3644</v>
      </c>
      <c r="C2644" s="336" t="s">
        <v>8441</v>
      </c>
      <c r="D2644" s="331" t="s">
        <v>656</v>
      </c>
      <c r="E2644" s="331" t="s">
        <v>3554</v>
      </c>
      <c r="F2644" s="331" t="s">
        <v>11558</v>
      </c>
      <c r="G2644" s="331" t="s">
        <v>137</v>
      </c>
      <c r="H2644" s="331" t="s">
        <v>671</v>
      </c>
      <c r="I2644" s="359" t="s">
        <v>11561</v>
      </c>
      <c r="J2644" s="362" t="s">
        <v>207</v>
      </c>
      <c r="K2644" s="357" t="s">
        <v>257</v>
      </c>
      <c r="L2644" s="361" t="s">
        <v>408</v>
      </c>
      <c r="M2644" s="357" t="s">
        <v>448</v>
      </c>
      <c r="N2644" s="357" t="s">
        <v>672</v>
      </c>
    </row>
    <row r="2645" spans="1:14">
      <c r="A2645" s="372">
        <v>12643</v>
      </c>
      <c r="B2645" s="336" t="s">
        <v>3644</v>
      </c>
      <c r="C2645" s="336" t="s">
        <v>8441</v>
      </c>
      <c r="D2645" s="331" t="s">
        <v>656</v>
      </c>
      <c r="E2645" s="331" t="s">
        <v>3554</v>
      </c>
      <c r="F2645" s="331" t="s">
        <v>11558</v>
      </c>
      <c r="G2645" s="331" t="s">
        <v>48</v>
      </c>
      <c r="H2645" s="331" t="s">
        <v>2159</v>
      </c>
      <c r="I2645" s="359" t="s">
        <v>11562</v>
      </c>
      <c r="J2645" s="362">
        <v>20</v>
      </c>
      <c r="K2645" s="357" t="s">
        <v>257</v>
      </c>
      <c r="L2645" s="361" t="s">
        <v>408</v>
      </c>
      <c r="M2645" s="357" t="s">
        <v>448</v>
      </c>
      <c r="N2645" s="357" t="s">
        <v>672</v>
      </c>
    </row>
    <row r="2646" spans="1:14">
      <c r="A2646" s="372">
        <v>12644</v>
      </c>
      <c r="B2646" s="336" t="s">
        <v>11563</v>
      </c>
      <c r="C2646" s="336" t="s">
        <v>11564</v>
      </c>
      <c r="D2646" s="331" t="s">
        <v>11443</v>
      </c>
      <c r="E2646" s="331" t="s">
        <v>11565</v>
      </c>
      <c r="F2646" s="331" t="s">
        <v>11566</v>
      </c>
      <c r="G2646" s="331" t="s">
        <v>24</v>
      </c>
      <c r="H2646" s="331" t="s">
        <v>2095</v>
      </c>
      <c r="I2646" s="359" t="s">
        <v>2095</v>
      </c>
      <c r="J2646" s="362" t="s">
        <v>207</v>
      </c>
      <c r="K2646" s="357" t="s">
        <v>257</v>
      </c>
      <c r="L2646" s="361" t="s">
        <v>408</v>
      </c>
      <c r="M2646" s="357" t="s">
        <v>447</v>
      </c>
      <c r="N2646" s="357" t="s">
        <v>11567</v>
      </c>
    </row>
    <row r="2647" spans="1:14">
      <c r="A2647" s="372">
        <v>12645</v>
      </c>
      <c r="B2647" s="336" t="s">
        <v>11568</v>
      </c>
      <c r="C2647" s="336" t="s">
        <v>11569</v>
      </c>
      <c r="D2647" s="331" t="s">
        <v>410</v>
      </c>
      <c r="E2647" s="331" t="s">
        <v>11570</v>
      </c>
      <c r="F2647" s="331" t="s">
        <v>11571</v>
      </c>
      <c r="G2647" s="331" t="s">
        <v>18</v>
      </c>
      <c r="H2647" s="331" t="s">
        <v>1343</v>
      </c>
      <c r="I2647" s="359" t="s">
        <v>11572</v>
      </c>
      <c r="J2647" s="362" t="s">
        <v>207</v>
      </c>
      <c r="K2647" s="357" t="s">
        <v>257</v>
      </c>
      <c r="L2647" s="361" t="s">
        <v>408</v>
      </c>
      <c r="M2647" s="357" t="s">
        <v>410</v>
      </c>
      <c r="N2647" s="357" t="s">
        <v>11573</v>
      </c>
    </row>
    <row r="2648" spans="1:14">
      <c r="A2648" s="372">
        <v>12646</v>
      </c>
      <c r="B2648" s="336" t="s">
        <v>11574</v>
      </c>
      <c r="C2648" s="336" t="s">
        <v>11575</v>
      </c>
      <c r="D2648" s="331" t="s">
        <v>448</v>
      </c>
      <c r="E2648" s="331" t="s">
        <v>11576</v>
      </c>
      <c r="F2648" s="331" t="s">
        <v>11577</v>
      </c>
      <c r="G2648" s="331" t="s">
        <v>18</v>
      </c>
      <c r="H2648" s="331" t="s">
        <v>1344</v>
      </c>
      <c r="I2648" s="359" t="s">
        <v>11578</v>
      </c>
      <c r="J2648" s="362" t="s">
        <v>207</v>
      </c>
      <c r="K2648" s="357" t="s">
        <v>257</v>
      </c>
      <c r="L2648" s="361" t="s">
        <v>408</v>
      </c>
      <c r="M2648" s="357" t="s">
        <v>448</v>
      </c>
      <c r="N2648" s="357" t="s">
        <v>11576</v>
      </c>
    </row>
    <row r="2649" spans="1:14">
      <c r="A2649" s="372">
        <v>12647</v>
      </c>
      <c r="B2649" s="336" t="s">
        <v>11574</v>
      </c>
      <c r="C2649" s="336" t="s">
        <v>11575</v>
      </c>
      <c r="D2649" s="331" t="s">
        <v>448</v>
      </c>
      <c r="E2649" s="331" t="s">
        <v>11576</v>
      </c>
      <c r="F2649" s="331" t="s">
        <v>11577</v>
      </c>
      <c r="G2649" s="331" t="s">
        <v>24</v>
      </c>
      <c r="H2649" s="331" t="s">
        <v>2096</v>
      </c>
      <c r="I2649" s="359" t="s">
        <v>11579</v>
      </c>
      <c r="J2649" s="362" t="s">
        <v>207</v>
      </c>
      <c r="K2649" s="357" t="s">
        <v>257</v>
      </c>
      <c r="L2649" s="361" t="s">
        <v>408</v>
      </c>
      <c r="M2649" s="357" t="s">
        <v>448</v>
      </c>
      <c r="N2649" s="357" t="s">
        <v>11576</v>
      </c>
    </row>
    <row r="2650" spans="1:14">
      <c r="A2650" s="372">
        <v>12648</v>
      </c>
      <c r="B2650" s="336" t="s">
        <v>11580</v>
      </c>
      <c r="C2650" s="336" t="s">
        <v>11581</v>
      </c>
      <c r="D2650" s="331" t="s">
        <v>410</v>
      </c>
      <c r="E2650" s="331" t="s">
        <v>11582</v>
      </c>
      <c r="F2650" s="331" t="s">
        <v>11583</v>
      </c>
      <c r="G2650" s="331" t="s">
        <v>24</v>
      </c>
      <c r="H2650" s="331" t="s">
        <v>2097</v>
      </c>
      <c r="I2650" s="359" t="s">
        <v>11584</v>
      </c>
      <c r="J2650" s="362" t="s">
        <v>207</v>
      </c>
      <c r="K2650" s="357" t="s">
        <v>257</v>
      </c>
      <c r="L2650" s="361" t="s">
        <v>408</v>
      </c>
      <c r="M2650" s="357" t="s">
        <v>410</v>
      </c>
      <c r="N2650" s="357" t="s">
        <v>11582</v>
      </c>
    </row>
    <row r="2651" spans="1:14">
      <c r="A2651" s="372">
        <v>12649</v>
      </c>
      <c r="B2651" s="336" t="s">
        <v>3644</v>
      </c>
      <c r="C2651" s="336" t="s">
        <v>8441</v>
      </c>
      <c r="D2651" s="331" t="s">
        <v>656</v>
      </c>
      <c r="E2651" s="331" t="s">
        <v>3554</v>
      </c>
      <c r="F2651" s="331" t="s">
        <v>11585</v>
      </c>
      <c r="G2651" s="331" t="s">
        <v>139</v>
      </c>
      <c r="H2651" s="331" t="s">
        <v>673</v>
      </c>
      <c r="I2651" s="359" t="s">
        <v>11586</v>
      </c>
      <c r="J2651" s="362" t="s">
        <v>207</v>
      </c>
      <c r="K2651" s="357" t="s">
        <v>257</v>
      </c>
      <c r="L2651" s="361" t="s">
        <v>408</v>
      </c>
      <c r="M2651" s="357" t="s">
        <v>447</v>
      </c>
      <c r="N2651" s="357" t="s">
        <v>11587</v>
      </c>
    </row>
    <row r="2652" spans="1:14">
      <c r="A2652" s="372">
        <v>12650</v>
      </c>
      <c r="B2652" s="336" t="s">
        <v>3644</v>
      </c>
      <c r="C2652" s="336" t="s">
        <v>8441</v>
      </c>
      <c r="D2652" s="331" t="s">
        <v>656</v>
      </c>
      <c r="E2652" s="331" t="s">
        <v>3554</v>
      </c>
      <c r="F2652" s="331" t="s">
        <v>11585</v>
      </c>
      <c r="G2652" s="331" t="s">
        <v>48</v>
      </c>
      <c r="H2652" s="331" t="s">
        <v>2160</v>
      </c>
      <c r="I2652" s="359" t="s">
        <v>11588</v>
      </c>
      <c r="J2652" s="362">
        <v>20</v>
      </c>
      <c r="K2652" s="357" t="s">
        <v>257</v>
      </c>
      <c r="L2652" s="361" t="s">
        <v>408</v>
      </c>
      <c r="M2652" s="357" t="s">
        <v>447</v>
      </c>
      <c r="N2652" s="357" t="s">
        <v>11587</v>
      </c>
    </row>
    <row r="2653" spans="1:14">
      <c r="A2653" s="372">
        <v>12651</v>
      </c>
      <c r="B2653" s="336" t="s">
        <v>3644</v>
      </c>
      <c r="C2653" s="336" t="s">
        <v>8441</v>
      </c>
      <c r="D2653" s="331" t="s">
        <v>656</v>
      </c>
      <c r="E2653" s="331" t="s">
        <v>3554</v>
      </c>
      <c r="F2653" s="331" t="s">
        <v>11589</v>
      </c>
      <c r="G2653" s="331" t="s">
        <v>137</v>
      </c>
      <c r="H2653" s="331" t="s">
        <v>674</v>
      </c>
      <c r="I2653" s="359" t="s">
        <v>11590</v>
      </c>
      <c r="J2653" s="362" t="s">
        <v>207</v>
      </c>
      <c r="K2653" s="357" t="s">
        <v>257</v>
      </c>
      <c r="L2653" s="361" t="s">
        <v>408</v>
      </c>
      <c r="M2653" s="357" t="s">
        <v>448</v>
      </c>
      <c r="N2653" s="357" t="s">
        <v>11591</v>
      </c>
    </row>
    <row r="2654" spans="1:14">
      <c r="A2654" s="372">
        <v>12652</v>
      </c>
      <c r="B2654" s="336" t="s">
        <v>11592</v>
      </c>
      <c r="C2654" s="336" t="s">
        <v>11593</v>
      </c>
      <c r="D2654" s="331" t="s">
        <v>447</v>
      </c>
      <c r="E2654" s="331" t="s">
        <v>11594</v>
      </c>
      <c r="F2654" s="331" t="s">
        <v>11595</v>
      </c>
      <c r="G2654" s="331" t="s">
        <v>24</v>
      </c>
      <c r="H2654" s="331" t="s">
        <v>2098</v>
      </c>
      <c r="I2654" s="359" t="s">
        <v>2098</v>
      </c>
      <c r="J2654" s="362" t="s">
        <v>207</v>
      </c>
      <c r="K2654" s="357" t="s">
        <v>257</v>
      </c>
      <c r="L2654" s="361" t="s">
        <v>408</v>
      </c>
      <c r="M2654" s="357" t="s">
        <v>447</v>
      </c>
      <c r="N2654" s="357" t="s">
        <v>11594</v>
      </c>
    </row>
    <row r="2655" spans="1:14">
      <c r="A2655" s="372">
        <v>12653</v>
      </c>
      <c r="B2655" s="336" t="s">
        <v>11596</v>
      </c>
      <c r="C2655" s="336" t="s">
        <v>11597</v>
      </c>
      <c r="D2655" s="331" t="s">
        <v>448</v>
      </c>
      <c r="E2655" s="331" t="s">
        <v>11598</v>
      </c>
      <c r="F2655" s="331" t="s">
        <v>11599</v>
      </c>
      <c r="G2655" s="331" t="s">
        <v>141</v>
      </c>
      <c r="H2655" s="331" t="s">
        <v>676</v>
      </c>
      <c r="I2655" s="359" t="s">
        <v>676</v>
      </c>
      <c r="J2655" s="362" t="s">
        <v>207</v>
      </c>
      <c r="K2655" s="357" t="s">
        <v>257</v>
      </c>
      <c r="L2655" s="361" t="s">
        <v>408</v>
      </c>
      <c r="M2655" s="357" t="s">
        <v>448</v>
      </c>
      <c r="N2655" s="357" t="s">
        <v>11598</v>
      </c>
    </row>
    <row r="2656" spans="1:14">
      <c r="A2656" s="372">
        <v>12654</v>
      </c>
      <c r="B2656" s="336" t="s">
        <v>8498</v>
      </c>
      <c r="C2656" s="336" t="s">
        <v>8499</v>
      </c>
      <c r="D2656" s="331" t="s">
        <v>1346</v>
      </c>
      <c r="E2656" s="331" t="s">
        <v>8500</v>
      </c>
      <c r="F2656" s="331" t="s">
        <v>11600</v>
      </c>
      <c r="G2656" s="331" t="s">
        <v>18</v>
      </c>
      <c r="H2656" s="331" t="s">
        <v>1345</v>
      </c>
      <c r="I2656" s="359" t="s">
        <v>11601</v>
      </c>
      <c r="J2656" s="362" t="s">
        <v>207</v>
      </c>
      <c r="K2656" s="357" t="s">
        <v>257</v>
      </c>
      <c r="L2656" s="361" t="s">
        <v>342</v>
      </c>
      <c r="M2656" s="357" t="s">
        <v>1346</v>
      </c>
      <c r="N2656" s="357" t="s">
        <v>11602</v>
      </c>
    </row>
    <row r="2657" spans="1:14">
      <c r="A2657" s="372">
        <v>12655</v>
      </c>
      <c r="B2657" s="336" t="s">
        <v>11603</v>
      </c>
      <c r="C2657" s="336" t="s">
        <v>11604</v>
      </c>
      <c r="D2657" s="331" t="s">
        <v>410</v>
      </c>
      <c r="E2657" s="331" t="s">
        <v>11605</v>
      </c>
      <c r="F2657" s="331" t="s">
        <v>11606</v>
      </c>
      <c r="G2657" s="331" t="s">
        <v>18</v>
      </c>
      <c r="H2657" s="331" t="s">
        <v>1347</v>
      </c>
      <c r="I2657" s="359" t="s">
        <v>11607</v>
      </c>
      <c r="J2657" s="362" t="s">
        <v>207</v>
      </c>
      <c r="K2657" s="357" t="s">
        <v>257</v>
      </c>
      <c r="L2657" s="361" t="s">
        <v>408</v>
      </c>
      <c r="M2657" s="357" t="s">
        <v>410</v>
      </c>
      <c r="N2657" s="357" t="s">
        <v>11608</v>
      </c>
    </row>
    <row r="2658" spans="1:14">
      <c r="A2658" s="372">
        <v>12656</v>
      </c>
      <c r="B2658" s="336" t="s">
        <v>11609</v>
      </c>
      <c r="C2658" s="336" t="s">
        <v>11610</v>
      </c>
      <c r="D2658" s="331" t="s">
        <v>410</v>
      </c>
      <c r="E2658" s="331" t="s">
        <v>11611</v>
      </c>
      <c r="F2658" s="331" t="s">
        <v>11612</v>
      </c>
      <c r="G2658" s="331" t="s">
        <v>18</v>
      </c>
      <c r="H2658" s="331" t="s">
        <v>1348</v>
      </c>
      <c r="I2658" s="359" t="s">
        <v>11613</v>
      </c>
      <c r="J2658" s="362" t="s">
        <v>207</v>
      </c>
      <c r="K2658" s="357" t="s">
        <v>257</v>
      </c>
      <c r="L2658" s="361" t="s">
        <v>408</v>
      </c>
      <c r="M2658" s="357" t="s">
        <v>410</v>
      </c>
      <c r="N2658" s="357" t="s">
        <v>11611</v>
      </c>
    </row>
    <row r="2659" spans="1:14">
      <c r="A2659" s="372">
        <v>12657</v>
      </c>
      <c r="B2659" s="336" t="s">
        <v>11614</v>
      </c>
      <c r="C2659" s="336" t="s">
        <v>11615</v>
      </c>
      <c r="D2659" s="331" t="s">
        <v>11616</v>
      </c>
      <c r="E2659" s="331" t="s">
        <v>11617</v>
      </c>
      <c r="F2659" s="331" t="s">
        <v>11618</v>
      </c>
      <c r="G2659" s="331" t="s">
        <v>18</v>
      </c>
      <c r="H2659" s="331" t="s">
        <v>1349</v>
      </c>
      <c r="I2659" s="359" t="s">
        <v>11619</v>
      </c>
      <c r="J2659" s="362" t="s">
        <v>207</v>
      </c>
      <c r="K2659" s="357" t="s">
        <v>257</v>
      </c>
      <c r="L2659" s="361" t="s">
        <v>408</v>
      </c>
      <c r="M2659" s="357" t="s">
        <v>447</v>
      </c>
      <c r="N2659" s="357" t="s">
        <v>11620</v>
      </c>
    </row>
    <row r="2660" spans="1:14">
      <c r="A2660" s="372">
        <v>12658</v>
      </c>
      <c r="B2660" s="336" t="s">
        <v>11614</v>
      </c>
      <c r="C2660" s="336" t="s">
        <v>11615</v>
      </c>
      <c r="D2660" s="331" t="s">
        <v>11616</v>
      </c>
      <c r="E2660" s="331" t="s">
        <v>11617</v>
      </c>
      <c r="F2660" s="331" t="s">
        <v>11618</v>
      </c>
      <c r="G2660" s="331" t="s">
        <v>24</v>
      </c>
      <c r="H2660" s="331" t="s">
        <v>2099</v>
      </c>
      <c r="I2660" s="359" t="s">
        <v>11621</v>
      </c>
      <c r="J2660" s="362" t="s">
        <v>207</v>
      </c>
      <c r="K2660" s="357" t="s">
        <v>257</v>
      </c>
      <c r="L2660" s="361" t="s">
        <v>408</v>
      </c>
      <c r="M2660" s="357" t="s">
        <v>447</v>
      </c>
      <c r="N2660" s="357" t="s">
        <v>11620</v>
      </c>
    </row>
    <row r="2661" spans="1:14">
      <c r="A2661" s="372">
        <v>12659</v>
      </c>
      <c r="B2661" s="336" t="s">
        <v>11622</v>
      </c>
      <c r="C2661" s="336" t="s">
        <v>11623</v>
      </c>
      <c r="D2661" s="331" t="s">
        <v>447</v>
      </c>
      <c r="E2661" s="331" t="s">
        <v>11624</v>
      </c>
      <c r="F2661" s="331" t="s">
        <v>11625</v>
      </c>
      <c r="G2661" s="331" t="s">
        <v>18</v>
      </c>
      <c r="H2661" s="331" t="s">
        <v>1350</v>
      </c>
      <c r="I2661" s="359" t="s">
        <v>11626</v>
      </c>
      <c r="J2661" s="362" t="s">
        <v>207</v>
      </c>
      <c r="K2661" s="357" t="s">
        <v>257</v>
      </c>
      <c r="L2661" s="361" t="s">
        <v>408</v>
      </c>
      <c r="M2661" s="357" t="s">
        <v>447</v>
      </c>
      <c r="N2661" s="357" t="s">
        <v>11624</v>
      </c>
    </row>
    <row r="2662" spans="1:14">
      <c r="A2662" s="372">
        <v>12660</v>
      </c>
      <c r="B2662" s="336" t="s">
        <v>11627</v>
      </c>
      <c r="C2662" s="336" t="s">
        <v>11628</v>
      </c>
      <c r="D2662" s="331" t="s">
        <v>447</v>
      </c>
      <c r="E2662" s="331" t="s">
        <v>11629</v>
      </c>
      <c r="F2662" s="331" t="s">
        <v>11630</v>
      </c>
      <c r="G2662" s="331" t="s">
        <v>18</v>
      </c>
      <c r="H2662" s="331" t="s">
        <v>1351</v>
      </c>
      <c r="I2662" s="359" t="s">
        <v>11631</v>
      </c>
      <c r="J2662" s="362" t="s">
        <v>207</v>
      </c>
      <c r="K2662" s="357" t="s">
        <v>257</v>
      </c>
      <c r="L2662" s="361" t="s">
        <v>408</v>
      </c>
      <c r="M2662" s="357" t="s">
        <v>447</v>
      </c>
      <c r="N2662" s="357" t="s">
        <v>11629</v>
      </c>
    </row>
    <row r="2663" spans="1:14">
      <c r="A2663" s="372">
        <v>12661</v>
      </c>
      <c r="B2663" s="336" t="s">
        <v>11627</v>
      </c>
      <c r="C2663" s="336" t="s">
        <v>11628</v>
      </c>
      <c r="D2663" s="331" t="s">
        <v>447</v>
      </c>
      <c r="E2663" s="331" t="s">
        <v>11629</v>
      </c>
      <c r="F2663" s="331" t="s">
        <v>11630</v>
      </c>
      <c r="G2663" s="331" t="s">
        <v>24</v>
      </c>
      <c r="H2663" s="331" t="s">
        <v>2100</v>
      </c>
      <c r="I2663" s="359" t="s">
        <v>11632</v>
      </c>
      <c r="J2663" s="362" t="s">
        <v>207</v>
      </c>
      <c r="K2663" s="357" t="s">
        <v>257</v>
      </c>
      <c r="L2663" s="361" t="s">
        <v>408</v>
      </c>
      <c r="M2663" s="357" t="s">
        <v>447</v>
      </c>
      <c r="N2663" s="357" t="s">
        <v>11629</v>
      </c>
    </row>
    <row r="2664" spans="1:14">
      <c r="A2664" s="372">
        <v>12662</v>
      </c>
      <c r="B2664" s="336" t="s">
        <v>11633</v>
      </c>
      <c r="C2664" s="336" t="s">
        <v>11634</v>
      </c>
      <c r="D2664" s="331" t="s">
        <v>447</v>
      </c>
      <c r="E2664" s="331" t="s">
        <v>11635</v>
      </c>
      <c r="F2664" s="331" t="s">
        <v>11636</v>
      </c>
      <c r="G2664" s="331" t="s">
        <v>25</v>
      </c>
      <c r="H2664" s="331" t="s">
        <v>11633</v>
      </c>
      <c r="I2664" s="359" t="s">
        <v>11637</v>
      </c>
      <c r="J2664" s="362" t="s">
        <v>207</v>
      </c>
      <c r="K2664" s="357" t="s">
        <v>257</v>
      </c>
      <c r="L2664" s="361" t="s">
        <v>408</v>
      </c>
      <c r="M2664" s="357" t="s">
        <v>447</v>
      </c>
      <c r="N2664" s="357" t="s">
        <v>11635</v>
      </c>
    </row>
    <row r="2665" spans="1:14">
      <c r="A2665" s="372">
        <v>12663</v>
      </c>
      <c r="B2665" s="336" t="s">
        <v>8917</v>
      </c>
      <c r="C2665" s="336" t="s">
        <v>8918</v>
      </c>
      <c r="D2665" s="331" t="s">
        <v>8919</v>
      </c>
      <c r="E2665" s="331" t="s">
        <v>8920</v>
      </c>
      <c r="F2665" s="331" t="s">
        <v>11638</v>
      </c>
      <c r="G2665" s="331" t="s">
        <v>18</v>
      </c>
      <c r="H2665" s="331" t="s">
        <v>1352</v>
      </c>
      <c r="I2665" s="359" t="s">
        <v>11639</v>
      </c>
      <c r="J2665" s="362" t="s">
        <v>207</v>
      </c>
      <c r="K2665" s="357" t="s">
        <v>257</v>
      </c>
      <c r="L2665" s="361" t="s">
        <v>408</v>
      </c>
      <c r="M2665" s="357" t="s">
        <v>447</v>
      </c>
      <c r="N2665" s="357" t="s">
        <v>11640</v>
      </c>
    </row>
    <row r="2666" spans="1:14">
      <c r="A2666" s="372">
        <v>12664</v>
      </c>
      <c r="B2666" s="336" t="s">
        <v>11641</v>
      </c>
      <c r="C2666" s="336" t="s">
        <v>11642</v>
      </c>
      <c r="D2666" s="331" t="s">
        <v>448</v>
      </c>
      <c r="E2666" s="331" t="s">
        <v>11643</v>
      </c>
      <c r="F2666" s="331" t="s">
        <v>11644</v>
      </c>
      <c r="G2666" s="331" t="s">
        <v>18</v>
      </c>
      <c r="H2666" s="331" t="s">
        <v>2182</v>
      </c>
      <c r="I2666" s="359" t="s">
        <v>11645</v>
      </c>
      <c r="J2666" s="362" t="s">
        <v>207</v>
      </c>
      <c r="K2666" s="357" t="s">
        <v>257</v>
      </c>
      <c r="L2666" s="361" t="s">
        <v>408</v>
      </c>
      <c r="M2666" s="357" t="s">
        <v>448</v>
      </c>
      <c r="N2666" s="357" t="s">
        <v>11643</v>
      </c>
    </row>
    <row r="2667" spans="1:14">
      <c r="A2667" s="372">
        <v>12665</v>
      </c>
      <c r="B2667" s="336" t="s">
        <v>11646</v>
      </c>
      <c r="C2667" s="336" t="s">
        <v>11647</v>
      </c>
      <c r="D2667" s="331" t="s">
        <v>305</v>
      </c>
      <c r="E2667" s="331" t="s">
        <v>11648</v>
      </c>
      <c r="F2667" s="331" t="s">
        <v>11649</v>
      </c>
      <c r="G2667" s="331" t="s">
        <v>18</v>
      </c>
      <c r="H2667" s="331" t="s">
        <v>1353</v>
      </c>
      <c r="I2667" s="359" t="s">
        <v>11650</v>
      </c>
      <c r="J2667" s="362" t="s">
        <v>207</v>
      </c>
      <c r="K2667" s="357" t="s">
        <v>212</v>
      </c>
      <c r="L2667" s="361" t="s">
        <v>299</v>
      </c>
      <c r="M2667" s="357" t="s">
        <v>305</v>
      </c>
      <c r="N2667" s="357" t="s">
        <v>11651</v>
      </c>
    </row>
    <row r="2668" spans="1:14">
      <c r="A2668" s="372">
        <v>12666</v>
      </c>
      <c r="B2668" s="336" t="s">
        <v>11646</v>
      </c>
      <c r="C2668" s="336" t="s">
        <v>11647</v>
      </c>
      <c r="D2668" s="331" t="s">
        <v>305</v>
      </c>
      <c r="E2668" s="331" t="s">
        <v>11648</v>
      </c>
      <c r="F2668" s="331" t="s">
        <v>11649</v>
      </c>
      <c r="G2668" s="331" t="s">
        <v>137</v>
      </c>
      <c r="H2668" s="331" t="s">
        <v>768</v>
      </c>
      <c r="I2668" s="359" t="s">
        <v>11652</v>
      </c>
      <c r="J2668" s="362" t="s">
        <v>207</v>
      </c>
      <c r="K2668" s="357" t="s">
        <v>212</v>
      </c>
      <c r="L2668" s="361" t="s">
        <v>299</v>
      </c>
      <c r="M2668" s="357" t="s">
        <v>305</v>
      </c>
      <c r="N2668" s="357" t="s">
        <v>11651</v>
      </c>
    </row>
    <row r="2669" spans="1:14">
      <c r="A2669" s="372">
        <v>12667</v>
      </c>
      <c r="B2669" s="336" t="s">
        <v>11646</v>
      </c>
      <c r="C2669" s="336" t="s">
        <v>11647</v>
      </c>
      <c r="D2669" s="331" t="s">
        <v>305</v>
      </c>
      <c r="E2669" s="331" t="s">
        <v>11648</v>
      </c>
      <c r="F2669" s="331" t="s">
        <v>11649</v>
      </c>
      <c r="G2669" s="331" t="s">
        <v>48</v>
      </c>
      <c r="H2669" s="331" t="s">
        <v>11653</v>
      </c>
      <c r="I2669" s="359" t="s">
        <v>11654</v>
      </c>
      <c r="J2669" s="362">
        <v>10</v>
      </c>
      <c r="K2669" s="357" t="s">
        <v>212</v>
      </c>
      <c r="L2669" s="361" t="s">
        <v>299</v>
      </c>
      <c r="M2669" s="357" t="s">
        <v>305</v>
      </c>
      <c r="N2669" s="357" t="s">
        <v>11651</v>
      </c>
    </row>
    <row r="2670" spans="1:14">
      <c r="A2670" s="372">
        <v>12668</v>
      </c>
      <c r="B2670" s="336" t="s">
        <v>11646</v>
      </c>
      <c r="C2670" s="336" t="s">
        <v>11647</v>
      </c>
      <c r="D2670" s="331" t="s">
        <v>305</v>
      </c>
      <c r="E2670" s="331" t="s">
        <v>11648</v>
      </c>
      <c r="F2670" s="331" t="s">
        <v>11649</v>
      </c>
      <c r="G2670" s="331" t="s">
        <v>24</v>
      </c>
      <c r="H2670" s="331" t="s">
        <v>2101</v>
      </c>
      <c r="I2670" s="359" t="s">
        <v>11655</v>
      </c>
      <c r="J2670" s="362" t="s">
        <v>207</v>
      </c>
      <c r="K2670" s="357" t="s">
        <v>212</v>
      </c>
      <c r="L2670" s="361" t="s">
        <v>299</v>
      </c>
      <c r="M2670" s="357" t="s">
        <v>305</v>
      </c>
      <c r="N2670" s="357" t="s">
        <v>11651</v>
      </c>
    </row>
    <row r="2671" spans="1:14">
      <c r="A2671" s="372">
        <v>12669</v>
      </c>
      <c r="B2671" s="336" t="s">
        <v>11646</v>
      </c>
      <c r="C2671" s="336" t="s">
        <v>11647</v>
      </c>
      <c r="D2671" s="331" t="s">
        <v>305</v>
      </c>
      <c r="E2671" s="331" t="s">
        <v>11648</v>
      </c>
      <c r="F2671" s="331" t="s">
        <v>11649</v>
      </c>
      <c r="G2671" s="331" t="s">
        <v>28</v>
      </c>
      <c r="H2671" s="331" t="s">
        <v>11656</v>
      </c>
      <c r="I2671" s="359" t="s">
        <v>11657</v>
      </c>
      <c r="J2671" s="362">
        <v>50</v>
      </c>
      <c r="K2671" s="357" t="s">
        <v>212</v>
      </c>
      <c r="L2671" s="361" t="s">
        <v>299</v>
      </c>
      <c r="M2671" s="357" t="s">
        <v>305</v>
      </c>
      <c r="N2671" s="357" t="s">
        <v>11651</v>
      </c>
    </row>
    <row r="2672" spans="1:14">
      <c r="A2672" s="372">
        <v>12670</v>
      </c>
      <c r="B2672" s="336" t="s">
        <v>3822</v>
      </c>
      <c r="C2672" s="336" t="s">
        <v>11658</v>
      </c>
      <c r="D2672" s="331" t="s">
        <v>1356</v>
      </c>
      <c r="E2672" s="331" t="s">
        <v>3794</v>
      </c>
      <c r="F2672" s="331" t="s">
        <v>11659</v>
      </c>
      <c r="G2672" s="331" t="s">
        <v>24</v>
      </c>
      <c r="H2672" s="331" t="s">
        <v>2102</v>
      </c>
      <c r="I2672" s="359" t="s">
        <v>11660</v>
      </c>
      <c r="J2672" s="362" t="s">
        <v>207</v>
      </c>
      <c r="K2672" s="357" t="s">
        <v>212</v>
      </c>
      <c r="L2672" s="361" t="s">
        <v>299</v>
      </c>
      <c r="M2672" s="357" t="s">
        <v>1356</v>
      </c>
      <c r="N2672" s="357" t="s">
        <v>3794</v>
      </c>
    </row>
    <row r="2673" spans="1:14">
      <c r="A2673" s="372">
        <v>12671</v>
      </c>
      <c r="B2673" s="336" t="s">
        <v>11661</v>
      </c>
      <c r="C2673" s="336" t="s">
        <v>11662</v>
      </c>
      <c r="D2673" s="331" t="s">
        <v>445</v>
      </c>
      <c r="E2673" s="331" t="s">
        <v>11663</v>
      </c>
      <c r="F2673" s="331" t="s">
        <v>11664</v>
      </c>
      <c r="G2673" s="331" t="s">
        <v>137</v>
      </c>
      <c r="H2673" s="331" t="s">
        <v>1055</v>
      </c>
      <c r="I2673" s="359" t="s">
        <v>11665</v>
      </c>
      <c r="J2673" s="362" t="s">
        <v>207</v>
      </c>
      <c r="K2673" s="357" t="s">
        <v>212</v>
      </c>
      <c r="L2673" s="361" t="s">
        <v>299</v>
      </c>
      <c r="M2673" s="357" t="s">
        <v>445</v>
      </c>
      <c r="N2673" s="357" t="s">
        <v>11663</v>
      </c>
    </row>
    <row r="2674" spans="1:14">
      <c r="A2674" s="372">
        <v>12672</v>
      </c>
      <c r="B2674" s="336" t="s">
        <v>11661</v>
      </c>
      <c r="C2674" s="336" t="s">
        <v>11662</v>
      </c>
      <c r="D2674" s="331" t="s">
        <v>445</v>
      </c>
      <c r="E2674" s="331" t="s">
        <v>11663</v>
      </c>
      <c r="F2674" s="331" t="s">
        <v>11664</v>
      </c>
      <c r="G2674" s="331" t="s">
        <v>48</v>
      </c>
      <c r="H2674" s="331" t="s">
        <v>11666</v>
      </c>
      <c r="I2674" s="359" t="s">
        <v>11667</v>
      </c>
      <c r="J2674" s="362">
        <v>20</v>
      </c>
      <c r="K2674" s="357" t="s">
        <v>212</v>
      </c>
      <c r="L2674" s="361" t="s">
        <v>299</v>
      </c>
      <c r="M2674" s="357" t="s">
        <v>445</v>
      </c>
      <c r="N2674" s="357" t="s">
        <v>11663</v>
      </c>
    </row>
    <row r="2675" spans="1:14">
      <c r="A2675" s="372">
        <v>12673</v>
      </c>
      <c r="B2675" s="336" t="s">
        <v>11661</v>
      </c>
      <c r="C2675" s="336" t="s">
        <v>11662</v>
      </c>
      <c r="D2675" s="331" t="s">
        <v>445</v>
      </c>
      <c r="E2675" s="331" t="s">
        <v>11663</v>
      </c>
      <c r="F2675" s="331" t="s">
        <v>11664</v>
      </c>
      <c r="G2675" s="331" t="s">
        <v>24</v>
      </c>
      <c r="H2675" s="331" t="s">
        <v>2103</v>
      </c>
      <c r="I2675" s="359" t="s">
        <v>11668</v>
      </c>
      <c r="J2675" s="362" t="s">
        <v>207</v>
      </c>
      <c r="K2675" s="357" t="s">
        <v>212</v>
      </c>
      <c r="L2675" s="361" t="s">
        <v>299</v>
      </c>
      <c r="M2675" s="357" t="s">
        <v>445</v>
      </c>
      <c r="N2675" s="357" t="s">
        <v>11663</v>
      </c>
    </row>
    <row r="2676" spans="1:14">
      <c r="A2676" s="372">
        <v>12674</v>
      </c>
      <c r="B2676" s="336" t="s">
        <v>11661</v>
      </c>
      <c r="C2676" s="336" t="s">
        <v>11662</v>
      </c>
      <c r="D2676" s="331" t="s">
        <v>445</v>
      </c>
      <c r="E2676" s="331" t="s">
        <v>11663</v>
      </c>
      <c r="F2676" s="331" t="s">
        <v>11664</v>
      </c>
      <c r="G2676" s="331" t="s">
        <v>28</v>
      </c>
      <c r="H2676" s="331" t="s">
        <v>11666</v>
      </c>
      <c r="I2676" s="359" t="s">
        <v>11667</v>
      </c>
      <c r="J2676" s="362">
        <v>50</v>
      </c>
      <c r="K2676" s="357" t="s">
        <v>212</v>
      </c>
      <c r="L2676" s="361" t="s">
        <v>299</v>
      </c>
      <c r="M2676" s="357" t="s">
        <v>445</v>
      </c>
      <c r="N2676" s="357" t="s">
        <v>11663</v>
      </c>
    </row>
    <row r="2677" spans="1:14">
      <c r="A2677" s="372">
        <v>12675</v>
      </c>
      <c r="B2677" s="336" t="s">
        <v>11669</v>
      </c>
      <c r="C2677" s="336" t="s">
        <v>11670</v>
      </c>
      <c r="D2677" s="331" t="s">
        <v>795</v>
      </c>
      <c r="E2677" s="331" t="s">
        <v>11671</v>
      </c>
      <c r="F2677" s="331" t="s">
        <v>11672</v>
      </c>
      <c r="G2677" s="331" t="s">
        <v>18</v>
      </c>
      <c r="H2677" s="331" t="s">
        <v>1354</v>
      </c>
      <c r="I2677" s="359" t="s">
        <v>11673</v>
      </c>
      <c r="J2677" s="362" t="s">
        <v>207</v>
      </c>
      <c r="K2677" s="357" t="s">
        <v>212</v>
      </c>
      <c r="L2677" s="361" t="s">
        <v>299</v>
      </c>
      <c r="M2677" s="357" t="s">
        <v>795</v>
      </c>
      <c r="N2677" s="357" t="s">
        <v>11671</v>
      </c>
    </row>
    <row r="2678" spans="1:14">
      <c r="A2678" s="372">
        <v>12676</v>
      </c>
      <c r="B2678" s="336" t="s">
        <v>11669</v>
      </c>
      <c r="C2678" s="336" t="s">
        <v>11670</v>
      </c>
      <c r="D2678" s="331" t="s">
        <v>795</v>
      </c>
      <c r="E2678" s="331" t="s">
        <v>11671</v>
      </c>
      <c r="F2678" s="331" t="s">
        <v>11672</v>
      </c>
      <c r="G2678" s="331" t="s">
        <v>24</v>
      </c>
      <c r="H2678" s="331" t="s">
        <v>2104</v>
      </c>
      <c r="I2678" s="359" t="s">
        <v>11674</v>
      </c>
      <c r="J2678" s="362" t="s">
        <v>207</v>
      </c>
      <c r="K2678" s="357" t="s">
        <v>212</v>
      </c>
      <c r="L2678" s="361" t="s">
        <v>299</v>
      </c>
      <c r="M2678" s="357" t="s">
        <v>795</v>
      </c>
      <c r="N2678" s="357" t="s">
        <v>11671</v>
      </c>
    </row>
    <row r="2679" spans="1:14">
      <c r="A2679" s="372">
        <v>12677</v>
      </c>
      <c r="B2679" s="336" t="s">
        <v>11669</v>
      </c>
      <c r="C2679" s="336" t="s">
        <v>11675</v>
      </c>
      <c r="D2679" s="331" t="s">
        <v>795</v>
      </c>
      <c r="E2679" s="331" t="s">
        <v>11671</v>
      </c>
      <c r="F2679" s="331" t="s">
        <v>11676</v>
      </c>
      <c r="G2679" s="331" t="s">
        <v>141</v>
      </c>
      <c r="H2679" s="331" t="s">
        <v>769</v>
      </c>
      <c r="I2679" s="359" t="s">
        <v>11677</v>
      </c>
      <c r="J2679" s="362" t="s">
        <v>207</v>
      </c>
      <c r="K2679" s="357" t="s">
        <v>212</v>
      </c>
      <c r="L2679" s="361" t="s">
        <v>299</v>
      </c>
      <c r="M2679" s="357" t="s">
        <v>301</v>
      </c>
      <c r="N2679" s="357" t="s">
        <v>11678</v>
      </c>
    </row>
    <row r="2680" spans="1:14">
      <c r="A2680" s="372">
        <v>12678</v>
      </c>
      <c r="B2680" s="336" t="s">
        <v>11679</v>
      </c>
      <c r="C2680" s="336" t="s">
        <v>11680</v>
      </c>
      <c r="D2680" s="331" t="s">
        <v>1362</v>
      </c>
      <c r="E2680" s="331" t="s">
        <v>11681</v>
      </c>
      <c r="F2680" s="331" t="s">
        <v>11682</v>
      </c>
      <c r="G2680" s="331" t="s">
        <v>18</v>
      </c>
      <c r="H2680" s="331" t="s">
        <v>1355</v>
      </c>
      <c r="I2680" s="359" t="s">
        <v>11683</v>
      </c>
      <c r="J2680" s="362" t="s">
        <v>207</v>
      </c>
      <c r="K2680" s="357" t="s">
        <v>212</v>
      </c>
      <c r="L2680" s="361" t="s">
        <v>299</v>
      </c>
      <c r="M2680" s="357" t="s">
        <v>301</v>
      </c>
      <c r="N2680" s="357" t="s">
        <v>11684</v>
      </c>
    </row>
    <row r="2681" spans="1:14">
      <c r="A2681" s="372">
        <v>12679</v>
      </c>
      <c r="B2681" s="336" t="s">
        <v>11679</v>
      </c>
      <c r="C2681" s="336" t="s">
        <v>11680</v>
      </c>
      <c r="D2681" s="331" t="s">
        <v>1362</v>
      </c>
      <c r="E2681" s="331" t="s">
        <v>11681</v>
      </c>
      <c r="F2681" s="331" t="s">
        <v>11682</v>
      </c>
      <c r="G2681" s="331" t="s">
        <v>24</v>
      </c>
      <c r="H2681" s="331" t="s">
        <v>2105</v>
      </c>
      <c r="I2681" s="359" t="s">
        <v>11685</v>
      </c>
      <c r="J2681" s="362" t="s">
        <v>207</v>
      </c>
      <c r="K2681" s="357" t="s">
        <v>212</v>
      </c>
      <c r="L2681" s="361" t="s">
        <v>299</v>
      </c>
      <c r="M2681" s="357" t="s">
        <v>301</v>
      </c>
      <c r="N2681" s="357" t="s">
        <v>11684</v>
      </c>
    </row>
    <row r="2682" spans="1:14">
      <c r="A2682" s="372">
        <v>12680</v>
      </c>
      <c r="B2682" s="336" t="s">
        <v>8917</v>
      </c>
      <c r="C2682" s="336" t="s">
        <v>8918</v>
      </c>
      <c r="D2682" s="331" t="s">
        <v>8919</v>
      </c>
      <c r="E2682" s="331" t="s">
        <v>8920</v>
      </c>
      <c r="F2682" s="331" t="s">
        <v>11686</v>
      </c>
      <c r="G2682" s="331" t="s">
        <v>18</v>
      </c>
      <c r="H2682" s="331" t="s">
        <v>308</v>
      </c>
      <c r="I2682" s="359" t="s">
        <v>11687</v>
      </c>
      <c r="J2682" s="362" t="s">
        <v>207</v>
      </c>
      <c r="K2682" s="357" t="s">
        <v>212</v>
      </c>
      <c r="L2682" s="361" t="s">
        <v>299</v>
      </c>
      <c r="M2682" s="357" t="s">
        <v>1356</v>
      </c>
      <c r="N2682" s="357" t="s">
        <v>11688</v>
      </c>
    </row>
    <row r="2683" spans="1:14">
      <c r="A2683" s="372">
        <v>12681</v>
      </c>
      <c r="B2683" s="336" t="s">
        <v>11689</v>
      </c>
      <c r="C2683" s="336" t="s">
        <v>11690</v>
      </c>
      <c r="D2683" s="331" t="s">
        <v>303</v>
      </c>
      <c r="E2683" s="331" t="s">
        <v>975</v>
      </c>
      <c r="F2683" s="331" t="s">
        <v>11691</v>
      </c>
      <c r="G2683" s="331" t="s">
        <v>137</v>
      </c>
      <c r="H2683" s="331" t="s">
        <v>1056</v>
      </c>
      <c r="I2683" s="359" t="s">
        <v>11692</v>
      </c>
      <c r="J2683" s="362" t="s">
        <v>207</v>
      </c>
      <c r="K2683" s="357" t="s">
        <v>212</v>
      </c>
      <c r="L2683" s="361" t="s">
        <v>299</v>
      </c>
      <c r="M2683" s="357" t="s">
        <v>303</v>
      </c>
      <c r="N2683" s="357" t="s">
        <v>975</v>
      </c>
    </row>
    <row r="2684" spans="1:14">
      <c r="A2684" s="372">
        <v>12682</v>
      </c>
      <c r="B2684" s="336" t="s">
        <v>11689</v>
      </c>
      <c r="C2684" s="336" t="s">
        <v>11690</v>
      </c>
      <c r="D2684" s="331" t="s">
        <v>303</v>
      </c>
      <c r="E2684" s="331" t="s">
        <v>975</v>
      </c>
      <c r="F2684" s="331" t="s">
        <v>11691</v>
      </c>
      <c r="G2684" s="331" t="s">
        <v>48</v>
      </c>
      <c r="H2684" s="331" t="s">
        <v>11693</v>
      </c>
      <c r="I2684" s="359" t="s">
        <v>11694</v>
      </c>
      <c r="J2684" s="362">
        <v>20</v>
      </c>
      <c r="K2684" s="357" t="s">
        <v>212</v>
      </c>
      <c r="L2684" s="361" t="s">
        <v>299</v>
      </c>
      <c r="M2684" s="357" t="s">
        <v>303</v>
      </c>
      <c r="N2684" s="357" t="s">
        <v>975</v>
      </c>
    </row>
    <row r="2685" spans="1:14">
      <c r="A2685" s="372">
        <v>12683</v>
      </c>
      <c r="B2685" s="336" t="s">
        <v>11689</v>
      </c>
      <c r="C2685" s="336" t="s">
        <v>11690</v>
      </c>
      <c r="D2685" s="331" t="s">
        <v>303</v>
      </c>
      <c r="E2685" s="331" t="s">
        <v>975</v>
      </c>
      <c r="F2685" s="331" t="s">
        <v>11691</v>
      </c>
      <c r="G2685" s="331" t="s">
        <v>24</v>
      </c>
      <c r="H2685" s="331" t="s">
        <v>2106</v>
      </c>
      <c r="I2685" s="359" t="s">
        <v>11695</v>
      </c>
      <c r="J2685" s="362" t="s">
        <v>207</v>
      </c>
      <c r="K2685" s="357" t="s">
        <v>212</v>
      </c>
      <c r="L2685" s="361" t="s">
        <v>299</v>
      </c>
      <c r="M2685" s="357" t="s">
        <v>303</v>
      </c>
      <c r="N2685" s="357" t="s">
        <v>11696</v>
      </c>
    </row>
    <row r="2686" spans="1:14">
      <c r="A2686" s="372">
        <v>12684</v>
      </c>
      <c r="B2686" s="336" t="s">
        <v>11689</v>
      </c>
      <c r="C2686" s="336" t="s">
        <v>11690</v>
      </c>
      <c r="D2686" s="331" t="s">
        <v>303</v>
      </c>
      <c r="E2686" s="331" t="s">
        <v>975</v>
      </c>
      <c r="F2686" s="331" t="s">
        <v>11691</v>
      </c>
      <c r="G2686" s="331" t="s">
        <v>28</v>
      </c>
      <c r="H2686" s="331" t="s">
        <v>11697</v>
      </c>
      <c r="I2686" s="359" t="s">
        <v>11695</v>
      </c>
      <c r="J2686" s="362">
        <v>50</v>
      </c>
      <c r="K2686" s="357" t="s">
        <v>212</v>
      </c>
      <c r="L2686" s="361" t="s">
        <v>299</v>
      </c>
      <c r="M2686" s="357" t="s">
        <v>303</v>
      </c>
      <c r="N2686" s="357" t="s">
        <v>975</v>
      </c>
    </row>
    <row r="2687" spans="1:14">
      <c r="A2687" s="372">
        <v>12685</v>
      </c>
      <c r="B2687" s="336" t="s">
        <v>11698</v>
      </c>
      <c r="C2687" s="336" t="s">
        <v>11699</v>
      </c>
      <c r="D2687" s="331" t="s">
        <v>5404</v>
      </c>
      <c r="E2687" s="331" t="s">
        <v>11700</v>
      </c>
      <c r="F2687" s="331" t="s">
        <v>11701</v>
      </c>
      <c r="G2687" s="331" t="s">
        <v>18</v>
      </c>
      <c r="H2687" s="331" t="s">
        <v>1357</v>
      </c>
      <c r="I2687" s="359" t="s">
        <v>11702</v>
      </c>
      <c r="J2687" s="362" t="s">
        <v>207</v>
      </c>
      <c r="K2687" s="357" t="s">
        <v>212</v>
      </c>
      <c r="L2687" s="361" t="s">
        <v>299</v>
      </c>
      <c r="M2687" s="357" t="s">
        <v>794</v>
      </c>
      <c r="N2687" s="357" t="s">
        <v>11703</v>
      </c>
    </row>
    <row r="2688" spans="1:14">
      <c r="A2688" s="372">
        <v>12686</v>
      </c>
      <c r="B2688" s="336" t="s">
        <v>11698</v>
      </c>
      <c r="C2688" s="336" t="s">
        <v>11699</v>
      </c>
      <c r="D2688" s="331" t="s">
        <v>5404</v>
      </c>
      <c r="E2688" s="331" t="s">
        <v>11700</v>
      </c>
      <c r="F2688" s="331" t="s">
        <v>11701</v>
      </c>
      <c r="G2688" s="331" t="s">
        <v>24</v>
      </c>
      <c r="H2688" s="331" t="s">
        <v>2107</v>
      </c>
      <c r="I2688" s="359" t="s">
        <v>11704</v>
      </c>
      <c r="J2688" s="362" t="s">
        <v>207</v>
      </c>
      <c r="K2688" s="357" t="s">
        <v>212</v>
      </c>
      <c r="L2688" s="361" t="s">
        <v>299</v>
      </c>
      <c r="M2688" s="357" t="s">
        <v>794</v>
      </c>
      <c r="N2688" s="357" t="s">
        <v>11703</v>
      </c>
    </row>
    <row r="2689" spans="1:14">
      <c r="A2689" s="372">
        <v>12687</v>
      </c>
      <c r="B2689" s="336" t="s">
        <v>1358</v>
      </c>
      <c r="C2689" s="336" t="s">
        <v>11705</v>
      </c>
      <c r="D2689" s="331" t="s">
        <v>303</v>
      </c>
      <c r="E2689" s="331" t="s">
        <v>11706</v>
      </c>
      <c r="F2689" s="331" t="s">
        <v>11707</v>
      </c>
      <c r="G2689" s="331" t="s">
        <v>18</v>
      </c>
      <c r="H2689" s="331" t="s">
        <v>1358</v>
      </c>
      <c r="I2689" s="359" t="s">
        <v>11705</v>
      </c>
      <c r="J2689" s="362" t="s">
        <v>207</v>
      </c>
      <c r="K2689" s="357" t="s">
        <v>212</v>
      </c>
      <c r="L2689" s="361" t="s">
        <v>299</v>
      </c>
      <c r="M2689" s="357" t="s">
        <v>303</v>
      </c>
      <c r="N2689" s="357" t="s">
        <v>11706</v>
      </c>
    </row>
    <row r="2690" spans="1:14">
      <c r="A2690" s="372">
        <v>12688</v>
      </c>
      <c r="B2690" s="336" t="s">
        <v>1358</v>
      </c>
      <c r="C2690" s="336" t="s">
        <v>11705</v>
      </c>
      <c r="D2690" s="331" t="s">
        <v>303</v>
      </c>
      <c r="E2690" s="331" t="s">
        <v>11706</v>
      </c>
      <c r="F2690" s="331" t="s">
        <v>11707</v>
      </c>
      <c r="G2690" s="331" t="s">
        <v>24</v>
      </c>
      <c r="H2690" s="331" t="s">
        <v>1358</v>
      </c>
      <c r="I2690" s="359" t="s">
        <v>11705</v>
      </c>
      <c r="J2690" s="362" t="s">
        <v>207</v>
      </c>
      <c r="K2690" s="357" t="s">
        <v>212</v>
      </c>
      <c r="L2690" s="361" t="s">
        <v>299</v>
      </c>
      <c r="M2690" s="357" t="s">
        <v>303</v>
      </c>
      <c r="N2690" s="357" t="s">
        <v>11706</v>
      </c>
    </row>
    <row r="2691" spans="1:14">
      <c r="A2691" s="372">
        <v>12689</v>
      </c>
      <c r="B2691" s="336" t="s">
        <v>7920</v>
      </c>
      <c r="C2691" s="336" t="s">
        <v>7921</v>
      </c>
      <c r="D2691" s="331" t="s">
        <v>455</v>
      </c>
      <c r="E2691" s="331" t="s">
        <v>7922</v>
      </c>
      <c r="F2691" s="331" t="s">
        <v>11708</v>
      </c>
      <c r="G2691" s="331" t="s">
        <v>33</v>
      </c>
      <c r="H2691" s="331" t="s">
        <v>309</v>
      </c>
      <c r="I2691" s="359" t="s">
        <v>11709</v>
      </c>
      <c r="J2691" s="362">
        <v>9</v>
      </c>
      <c r="K2691" s="357" t="s">
        <v>212</v>
      </c>
      <c r="L2691" s="361" t="s">
        <v>299</v>
      </c>
      <c r="M2691" s="357" t="s">
        <v>795</v>
      </c>
      <c r="N2691" s="357" t="s">
        <v>11710</v>
      </c>
    </row>
    <row r="2692" spans="1:14">
      <c r="A2692" s="372">
        <v>12690</v>
      </c>
      <c r="B2692" s="336" t="s">
        <v>3313</v>
      </c>
      <c r="C2692" s="336" t="s">
        <v>11711</v>
      </c>
      <c r="D2692" s="331" t="s">
        <v>449</v>
      </c>
      <c r="E2692" s="331" t="s">
        <v>3315</v>
      </c>
      <c r="F2692" s="331" t="s">
        <v>11712</v>
      </c>
      <c r="G2692" s="331" t="s">
        <v>24</v>
      </c>
      <c r="H2692" s="331" t="s">
        <v>2108</v>
      </c>
      <c r="I2692" s="359" t="s">
        <v>11713</v>
      </c>
      <c r="J2692" s="362" t="s">
        <v>207</v>
      </c>
      <c r="K2692" s="357" t="s">
        <v>212</v>
      </c>
      <c r="L2692" s="361" t="s">
        <v>299</v>
      </c>
      <c r="M2692" s="357" t="s">
        <v>305</v>
      </c>
      <c r="N2692" s="357" t="s">
        <v>11714</v>
      </c>
    </row>
    <row r="2693" spans="1:14">
      <c r="A2693" s="372">
        <v>12691</v>
      </c>
      <c r="B2693" s="336" t="s">
        <v>3313</v>
      </c>
      <c r="C2693" s="336" t="s">
        <v>11711</v>
      </c>
      <c r="D2693" s="331" t="s">
        <v>449</v>
      </c>
      <c r="E2693" s="331" t="s">
        <v>3315</v>
      </c>
      <c r="F2693" s="331" t="s">
        <v>11712</v>
      </c>
      <c r="G2693" s="331" t="s">
        <v>141</v>
      </c>
      <c r="H2693" s="331" t="s">
        <v>11715</v>
      </c>
      <c r="I2693" s="359" t="s">
        <v>11716</v>
      </c>
      <c r="J2693" s="362" t="s">
        <v>207</v>
      </c>
      <c r="K2693" s="357" t="s">
        <v>212</v>
      </c>
      <c r="L2693" s="361" t="s">
        <v>299</v>
      </c>
      <c r="M2693" s="357" t="s">
        <v>305</v>
      </c>
      <c r="N2693" s="357" t="s">
        <v>11714</v>
      </c>
    </row>
    <row r="2694" spans="1:14">
      <c r="A2694" s="372">
        <v>12692</v>
      </c>
      <c r="B2694" s="336" t="s">
        <v>11717</v>
      </c>
      <c r="C2694" s="336" t="s">
        <v>11718</v>
      </c>
      <c r="D2694" s="331" t="s">
        <v>11719</v>
      </c>
      <c r="E2694" s="331" t="s">
        <v>11720</v>
      </c>
      <c r="F2694" s="331" t="s">
        <v>11721</v>
      </c>
      <c r="G2694" s="331" t="s">
        <v>25</v>
      </c>
      <c r="H2694" s="331" t="s">
        <v>11722</v>
      </c>
      <c r="I2694" s="359" t="s">
        <v>11723</v>
      </c>
      <c r="J2694" s="362" t="s">
        <v>207</v>
      </c>
      <c r="K2694" s="357" t="s">
        <v>212</v>
      </c>
      <c r="L2694" s="361" t="s">
        <v>299</v>
      </c>
      <c r="M2694" s="357" t="s">
        <v>1362</v>
      </c>
      <c r="N2694" s="357" t="s">
        <v>11724</v>
      </c>
    </row>
    <row r="2695" spans="1:14">
      <c r="A2695" s="372">
        <v>12693</v>
      </c>
      <c r="B2695" s="336" t="s">
        <v>11725</v>
      </c>
      <c r="C2695" s="336" t="s">
        <v>11726</v>
      </c>
      <c r="D2695" s="331" t="s">
        <v>579</v>
      </c>
      <c r="E2695" s="331" t="s">
        <v>11727</v>
      </c>
      <c r="F2695" s="331" t="s">
        <v>11728</v>
      </c>
      <c r="G2695" s="331" t="s">
        <v>137</v>
      </c>
      <c r="H2695" s="331" t="s">
        <v>770</v>
      </c>
      <c r="I2695" s="359" t="s">
        <v>11729</v>
      </c>
      <c r="J2695" s="362" t="s">
        <v>207</v>
      </c>
      <c r="K2695" s="357" t="s">
        <v>212</v>
      </c>
      <c r="L2695" s="361" t="s">
        <v>299</v>
      </c>
      <c r="M2695" s="357" t="s">
        <v>579</v>
      </c>
      <c r="N2695" s="357" t="s">
        <v>11727</v>
      </c>
    </row>
    <row r="2696" spans="1:14">
      <c r="A2696" s="372">
        <v>12694</v>
      </c>
      <c r="B2696" s="336" t="s">
        <v>11730</v>
      </c>
      <c r="C2696" s="336" t="s">
        <v>11731</v>
      </c>
      <c r="D2696" s="331" t="s">
        <v>11732</v>
      </c>
      <c r="E2696" s="331" t="s">
        <v>11733</v>
      </c>
      <c r="F2696" s="331" t="s">
        <v>11734</v>
      </c>
      <c r="G2696" s="331" t="s">
        <v>141</v>
      </c>
      <c r="H2696" s="331" t="s">
        <v>771</v>
      </c>
      <c r="I2696" s="359" t="s">
        <v>11735</v>
      </c>
      <c r="J2696" s="362" t="s">
        <v>207</v>
      </c>
      <c r="K2696" s="357" t="s">
        <v>212</v>
      </c>
      <c r="L2696" s="361" t="s">
        <v>299</v>
      </c>
      <c r="M2696" s="357" t="s">
        <v>300</v>
      </c>
      <c r="N2696" s="357" t="s">
        <v>11736</v>
      </c>
    </row>
    <row r="2697" spans="1:14">
      <c r="A2697" s="372">
        <v>12695</v>
      </c>
      <c r="B2697" s="336" t="s">
        <v>3313</v>
      </c>
      <c r="C2697" s="336" t="s">
        <v>3314</v>
      </c>
      <c r="D2697" s="331" t="s">
        <v>449</v>
      </c>
      <c r="E2697" s="331" t="s">
        <v>11737</v>
      </c>
      <c r="F2697" s="331" t="s">
        <v>11738</v>
      </c>
      <c r="G2697" s="331" t="s">
        <v>18</v>
      </c>
      <c r="H2697" s="331" t="s">
        <v>1359</v>
      </c>
      <c r="I2697" s="359" t="s">
        <v>11739</v>
      </c>
      <c r="J2697" s="362" t="s">
        <v>207</v>
      </c>
      <c r="K2697" s="357" t="s">
        <v>212</v>
      </c>
      <c r="L2697" s="361" t="s">
        <v>299</v>
      </c>
      <c r="M2697" s="357" t="s">
        <v>301</v>
      </c>
      <c r="N2697" s="357" t="s">
        <v>11740</v>
      </c>
    </row>
    <row r="2698" spans="1:14">
      <c r="A2698" s="372">
        <v>12696</v>
      </c>
      <c r="B2698" s="336" t="s">
        <v>9326</v>
      </c>
      <c r="C2698" s="336" t="s">
        <v>9327</v>
      </c>
      <c r="D2698" s="331" t="s">
        <v>9328</v>
      </c>
      <c r="E2698" s="331" t="s">
        <v>9329</v>
      </c>
      <c r="F2698" s="331" t="s">
        <v>11741</v>
      </c>
      <c r="G2698" s="331" t="s">
        <v>19</v>
      </c>
      <c r="H2698" s="331" t="s">
        <v>1411</v>
      </c>
      <c r="I2698" s="359" t="s">
        <v>11742</v>
      </c>
      <c r="J2698" s="362" t="s">
        <v>207</v>
      </c>
      <c r="K2698" s="357" t="s">
        <v>212</v>
      </c>
      <c r="L2698" s="361" t="s">
        <v>299</v>
      </c>
      <c r="M2698" s="357" t="s">
        <v>1362</v>
      </c>
      <c r="N2698" s="357" t="s">
        <v>11743</v>
      </c>
    </row>
    <row r="2699" spans="1:14">
      <c r="A2699" s="372">
        <v>12697</v>
      </c>
      <c r="B2699" s="336" t="s">
        <v>5779</v>
      </c>
      <c r="C2699" s="336" t="s">
        <v>11744</v>
      </c>
      <c r="D2699" s="331" t="s">
        <v>6988</v>
      </c>
      <c r="E2699" s="331" t="s">
        <v>11745</v>
      </c>
      <c r="F2699" s="331" t="s">
        <v>11746</v>
      </c>
      <c r="G2699" s="331" t="s">
        <v>25</v>
      </c>
      <c r="H2699" s="331" t="s">
        <v>11747</v>
      </c>
      <c r="I2699" s="359" t="s">
        <v>11748</v>
      </c>
      <c r="J2699" s="362" t="s">
        <v>207</v>
      </c>
      <c r="K2699" s="357" t="s">
        <v>212</v>
      </c>
      <c r="L2699" s="361" t="s">
        <v>299</v>
      </c>
      <c r="M2699" s="357" t="s">
        <v>300</v>
      </c>
      <c r="N2699" s="357" t="s">
        <v>11749</v>
      </c>
    </row>
    <row r="2700" spans="1:14">
      <c r="A2700" s="372">
        <v>12698</v>
      </c>
      <c r="B2700" s="336" t="s">
        <v>3822</v>
      </c>
      <c r="C2700" s="336" t="s">
        <v>3823</v>
      </c>
      <c r="D2700" s="331" t="s">
        <v>1356</v>
      </c>
      <c r="E2700" s="331" t="s">
        <v>3794</v>
      </c>
      <c r="F2700" s="331" t="s">
        <v>11750</v>
      </c>
      <c r="G2700" s="331" t="s">
        <v>18</v>
      </c>
      <c r="H2700" s="331" t="s">
        <v>1360</v>
      </c>
      <c r="I2700" s="359" t="s">
        <v>11751</v>
      </c>
      <c r="J2700" s="362" t="s">
        <v>207</v>
      </c>
      <c r="K2700" s="357" t="s">
        <v>212</v>
      </c>
      <c r="L2700" s="361" t="s">
        <v>299</v>
      </c>
      <c r="M2700" s="357" t="s">
        <v>303</v>
      </c>
      <c r="N2700" s="357" t="s">
        <v>8562</v>
      </c>
    </row>
    <row r="2701" spans="1:14">
      <c r="A2701" s="372">
        <v>12699</v>
      </c>
      <c r="B2701" s="336" t="s">
        <v>11752</v>
      </c>
      <c r="C2701" s="336" t="s">
        <v>11753</v>
      </c>
      <c r="D2701" s="331" t="s">
        <v>444</v>
      </c>
      <c r="E2701" s="331" t="s">
        <v>11754</v>
      </c>
      <c r="F2701" s="331" t="s">
        <v>11755</v>
      </c>
      <c r="G2701" s="331" t="s">
        <v>137</v>
      </c>
      <c r="H2701" s="331" t="s">
        <v>772</v>
      </c>
      <c r="I2701" s="359" t="s">
        <v>11756</v>
      </c>
      <c r="J2701" s="362" t="s">
        <v>207</v>
      </c>
      <c r="K2701" s="357" t="s">
        <v>212</v>
      </c>
      <c r="L2701" s="361" t="s">
        <v>299</v>
      </c>
      <c r="M2701" s="357" t="s">
        <v>444</v>
      </c>
      <c r="N2701" s="357" t="s">
        <v>11754</v>
      </c>
    </row>
    <row r="2702" spans="1:14">
      <c r="A2702" s="372">
        <v>12700</v>
      </c>
      <c r="B2702" s="336" t="s">
        <v>11752</v>
      </c>
      <c r="C2702" s="336" t="s">
        <v>11753</v>
      </c>
      <c r="D2702" s="331" t="s">
        <v>444</v>
      </c>
      <c r="E2702" s="331" t="s">
        <v>11754</v>
      </c>
      <c r="F2702" s="331" t="s">
        <v>11755</v>
      </c>
      <c r="G2702" s="331" t="s">
        <v>48</v>
      </c>
      <c r="H2702" s="331" t="s">
        <v>11757</v>
      </c>
      <c r="I2702" s="359" t="s">
        <v>11758</v>
      </c>
      <c r="J2702" s="362">
        <v>20</v>
      </c>
      <c r="K2702" s="357" t="s">
        <v>212</v>
      </c>
      <c r="L2702" s="361" t="s">
        <v>299</v>
      </c>
      <c r="M2702" s="357" t="s">
        <v>444</v>
      </c>
      <c r="N2702" s="357" t="s">
        <v>11754</v>
      </c>
    </row>
    <row r="2703" spans="1:14">
      <c r="A2703" s="372">
        <v>12701</v>
      </c>
      <c r="B2703" s="336" t="s">
        <v>11752</v>
      </c>
      <c r="C2703" s="336" t="s">
        <v>11753</v>
      </c>
      <c r="D2703" s="331" t="s">
        <v>444</v>
      </c>
      <c r="E2703" s="331" t="s">
        <v>11754</v>
      </c>
      <c r="F2703" s="331" t="s">
        <v>11755</v>
      </c>
      <c r="G2703" s="331" t="s">
        <v>28</v>
      </c>
      <c r="H2703" s="331" t="s">
        <v>11759</v>
      </c>
      <c r="I2703" s="359" t="s">
        <v>11760</v>
      </c>
      <c r="J2703" s="362">
        <v>90</v>
      </c>
      <c r="K2703" s="357" t="s">
        <v>212</v>
      </c>
      <c r="L2703" s="361" t="s">
        <v>299</v>
      </c>
      <c r="M2703" s="357" t="s">
        <v>444</v>
      </c>
      <c r="N2703" s="357" t="s">
        <v>11754</v>
      </c>
    </row>
    <row r="2704" spans="1:14">
      <c r="A2704" s="372">
        <v>12702</v>
      </c>
      <c r="B2704" s="336" t="s">
        <v>11761</v>
      </c>
      <c r="C2704" s="336" t="s">
        <v>11762</v>
      </c>
      <c r="D2704" s="331" t="s">
        <v>1731</v>
      </c>
      <c r="E2704" s="331" t="s">
        <v>11763</v>
      </c>
      <c r="F2704" s="331" t="s">
        <v>11764</v>
      </c>
      <c r="G2704" s="331" t="s">
        <v>24</v>
      </c>
      <c r="H2704" s="331" t="s">
        <v>2109</v>
      </c>
      <c r="I2704" s="359" t="s">
        <v>11765</v>
      </c>
      <c r="J2704" s="362" t="s">
        <v>207</v>
      </c>
      <c r="K2704" s="357" t="s">
        <v>212</v>
      </c>
      <c r="L2704" s="361" t="s">
        <v>299</v>
      </c>
      <c r="M2704" s="357" t="s">
        <v>1731</v>
      </c>
      <c r="N2704" s="357" t="s">
        <v>11763</v>
      </c>
    </row>
    <row r="2705" spans="1:14">
      <c r="A2705" s="372">
        <v>12703</v>
      </c>
      <c r="B2705" s="336" t="s">
        <v>11766</v>
      </c>
      <c r="C2705" s="336" t="s">
        <v>11767</v>
      </c>
      <c r="D2705" s="331" t="s">
        <v>301</v>
      </c>
      <c r="E2705" s="331" t="s">
        <v>11768</v>
      </c>
      <c r="F2705" s="331" t="s">
        <v>11769</v>
      </c>
      <c r="G2705" s="331" t="s">
        <v>24</v>
      </c>
      <c r="H2705" s="331" t="s">
        <v>2110</v>
      </c>
      <c r="I2705" s="359" t="s">
        <v>11770</v>
      </c>
      <c r="J2705" s="362" t="s">
        <v>207</v>
      </c>
      <c r="K2705" s="357" t="s">
        <v>212</v>
      </c>
      <c r="L2705" s="361" t="s">
        <v>299</v>
      </c>
      <c r="M2705" s="357" t="s">
        <v>303</v>
      </c>
      <c r="N2705" s="357" t="s">
        <v>11771</v>
      </c>
    </row>
    <row r="2706" spans="1:14">
      <c r="A2706" s="372">
        <v>12704</v>
      </c>
      <c r="B2706" s="336" t="s">
        <v>8593</v>
      </c>
      <c r="C2706" s="336" t="s">
        <v>11772</v>
      </c>
      <c r="D2706" s="331" t="s">
        <v>8595</v>
      </c>
      <c r="E2706" s="331" t="s">
        <v>11773</v>
      </c>
      <c r="F2706" s="331" t="s">
        <v>11774</v>
      </c>
      <c r="G2706" s="331" t="s">
        <v>24</v>
      </c>
      <c r="H2706" s="331" t="s">
        <v>2111</v>
      </c>
      <c r="I2706" s="359" t="s">
        <v>11775</v>
      </c>
      <c r="J2706" s="362" t="s">
        <v>207</v>
      </c>
      <c r="K2706" s="357" t="s">
        <v>212</v>
      </c>
      <c r="L2706" s="361" t="s">
        <v>299</v>
      </c>
      <c r="M2706" s="357" t="s">
        <v>1356</v>
      </c>
      <c r="N2706" s="357" t="s">
        <v>11776</v>
      </c>
    </row>
    <row r="2707" spans="1:14">
      <c r="A2707" s="372">
        <v>12705</v>
      </c>
      <c r="B2707" s="336" t="s">
        <v>11777</v>
      </c>
      <c r="C2707" s="336" t="s">
        <v>11778</v>
      </c>
      <c r="D2707" s="331" t="s">
        <v>1362</v>
      </c>
      <c r="E2707" s="331" t="s">
        <v>11779</v>
      </c>
      <c r="F2707" s="331" t="s">
        <v>11780</v>
      </c>
      <c r="G2707" s="331" t="s">
        <v>24</v>
      </c>
      <c r="H2707" s="331" t="s">
        <v>11781</v>
      </c>
      <c r="I2707" s="359" t="s">
        <v>2112</v>
      </c>
      <c r="J2707" s="362" t="s">
        <v>207</v>
      </c>
      <c r="K2707" s="357" t="s">
        <v>212</v>
      </c>
      <c r="L2707" s="361" t="s">
        <v>299</v>
      </c>
      <c r="M2707" s="357" t="s">
        <v>1362</v>
      </c>
      <c r="N2707" s="357" t="s">
        <v>11779</v>
      </c>
    </row>
    <row r="2708" spans="1:14">
      <c r="A2708" s="372">
        <v>12706</v>
      </c>
      <c r="B2708" s="336" t="s">
        <v>11782</v>
      </c>
      <c r="C2708" s="336" t="s">
        <v>11783</v>
      </c>
      <c r="D2708" s="331" t="s">
        <v>1362</v>
      </c>
      <c r="E2708" s="331" t="s">
        <v>11784</v>
      </c>
      <c r="F2708" s="331" t="s">
        <v>11785</v>
      </c>
      <c r="G2708" s="331" t="s">
        <v>18</v>
      </c>
      <c r="H2708" s="331" t="s">
        <v>1361</v>
      </c>
      <c r="I2708" s="359" t="s">
        <v>11786</v>
      </c>
      <c r="J2708" s="362" t="s">
        <v>207</v>
      </c>
      <c r="K2708" s="357" t="s">
        <v>212</v>
      </c>
      <c r="L2708" s="361" t="s">
        <v>299</v>
      </c>
      <c r="M2708" s="357" t="s">
        <v>1362</v>
      </c>
      <c r="N2708" s="357" t="s">
        <v>11784</v>
      </c>
    </row>
    <row r="2709" spans="1:14">
      <c r="A2709" s="372">
        <v>12707</v>
      </c>
      <c r="B2709" s="336" t="s">
        <v>8574</v>
      </c>
      <c r="C2709" s="336" t="s">
        <v>8575</v>
      </c>
      <c r="D2709" s="331" t="s">
        <v>713</v>
      </c>
      <c r="E2709" s="331" t="s">
        <v>8576</v>
      </c>
      <c r="F2709" s="331" t="s">
        <v>11787</v>
      </c>
      <c r="G2709" s="331" t="s">
        <v>24</v>
      </c>
      <c r="H2709" s="331" t="s">
        <v>2113</v>
      </c>
      <c r="I2709" s="359" t="s">
        <v>11788</v>
      </c>
      <c r="J2709" s="362" t="s">
        <v>207</v>
      </c>
      <c r="K2709" s="357" t="s">
        <v>212</v>
      </c>
      <c r="L2709" s="361" t="s">
        <v>299</v>
      </c>
      <c r="M2709" s="357" t="s">
        <v>1549</v>
      </c>
      <c r="N2709" s="357" t="s">
        <v>8579</v>
      </c>
    </row>
    <row r="2710" spans="1:14">
      <c r="A2710" s="372">
        <v>12708</v>
      </c>
      <c r="B2710" s="336" t="s">
        <v>11789</v>
      </c>
      <c r="C2710" s="336" t="s">
        <v>11790</v>
      </c>
      <c r="D2710" s="331" t="s">
        <v>1362</v>
      </c>
      <c r="E2710" s="331" t="s">
        <v>11791</v>
      </c>
      <c r="F2710" s="331" t="s">
        <v>11792</v>
      </c>
      <c r="G2710" s="331" t="s">
        <v>18</v>
      </c>
      <c r="H2710" s="331" t="s">
        <v>1363</v>
      </c>
      <c r="I2710" s="359" t="s">
        <v>11793</v>
      </c>
      <c r="J2710" s="362" t="s">
        <v>207</v>
      </c>
      <c r="K2710" s="357" t="s">
        <v>212</v>
      </c>
      <c r="L2710" s="361" t="s">
        <v>299</v>
      </c>
      <c r="M2710" s="357" t="s">
        <v>1362</v>
      </c>
      <c r="N2710" s="357" t="s">
        <v>11791</v>
      </c>
    </row>
    <row r="2711" spans="1:14">
      <c r="A2711" s="372">
        <v>12709</v>
      </c>
      <c r="B2711" s="336" t="s">
        <v>11789</v>
      </c>
      <c r="C2711" s="336" t="s">
        <v>11790</v>
      </c>
      <c r="D2711" s="331" t="s">
        <v>1362</v>
      </c>
      <c r="E2711" s="331" t="s">
        <v>11791</v>
      </c>
      <c r="F2711" s="331" t="s">
        <v>11792</v>
      </c>
      <c r="G2711" s="331" t="s">
        <v>24</v>
      </c>
      <c r="H2711" s="331" t="s">
        <v>2114</v>
      </c>
      <c r="I2711" s="359" t="s">
        <v>11790</v>
      </c>
      <c r="J2711" s="362" t="s">
        <v>207</v>
      </c>
      <c r="K2711" s="357" t="s">
        <v>212</v>
      </c>
      <c r="L2711" s="361" t="s">
        <v>299</v>
      </c>
      <c r="M2711" s="357" t="s">
        <v>1362</v>
      </c>
      <c r="N2711" s="357" t="s">
        <v>11791</v>
      </c>
    </row>
    <row r="2712" spans="1:14">
      <c r="A2712" s="372">
        <v>12710</v>
      </c>
      <c r="B2712" s="336" t="s">
        <v>11794</v>
      </c>
      <c r="C2712" s="336" t="s">
        <v>9968</v>
      </c>
      <c r="D2712" s="331" t="s">
        <v>9969</v>
      </c>
      <c r="E2712" s="331" t="s">
        <v>11795</v>
      </c>
      <c r="F2712" s="331" t="s">
        <v>11796</v>
      </c>
      <c r="G2712" s="331" t="s">
        <v>18</v>
      </c>
      <c r="H2712" s="331" t="s">
        <v>1364</v>
      </c>
      <c r="I2712" s="359" t="s">
        <v>11797</v>
      </c>
      <c r="J2712" s="362" t="s">
        <v>207</v>
      </c>
      <c r="K2712" s="357" t="s">
        <v>212</v>
      </c>
      <c r="L2712" s="361" t="s">
        <v>299</v>
      </c>
      <c r="M2712" s="357" t="s">
        <v>301</v>
      </c>
      <c r="N2712" s="357" t="s">
        <v>11798</v>
      </c>
    </row>
    <row r="2713" spans="1:14">
      <c r="A2713" s="372">
        <v>12711</v>
      </c>
      <c r="B2713" s="336" t="s">
        <v>11799</v>
      </c>
      <c r="C2713" s="336" t="s">
        <v>11800</v>
      </c>
      <c r="D2713" s="331" t="s">
        <v>579</v>
      </c>
      <c r="E2713" s="331" t="s">
        <v>11801</v>
      </c>
      <c r="F2713" s="331" t="s">
        <v>11802</v>
      </c>
      <c r="G2713" s="331" t="s">
        <v>24</v>
      </c>
      <c r="H2713" s="331" t="s">
        <v>2183</v>
      </c>
      <c r="I2713" s="359" t="s">
        <v>11803</v>
      </c>
      <c r="J2713" s="362" t="s">
        <v>207</v>
      </c>
      <c r="K2713" s="357" t="s">
        <v>212</v>
      </c>
      <c r="L2713" s="361" t="s">
        <v>299</v>
      </c>
      <c r="M2713" s="357" t="s">
        <v>579</v>
      </c>
      <c r="N2713" s="357" t="s">
        <v>11801</v>
      </c>
    </row>
    <row r="2714" spans="1:14">
      <c r="A2714" s="372">
        <v>12712</v>
      </c>
      <c r="B2714" s="336" t="s">
        <v>11804</v>
      </c>
      <c r="C2714" s="336" t="s">
        <v>11805</v>
      </c>
      <c r="D2714" s="331" t="s">
        <v>11806</v>
      </c>
      <c r="E2714" s="331" t="s">
        <v>11807</v>
      </c>
      <c r="F2714" s="331" t="s">
        <v>11808</v>
      </c>
      <c r="G2714" s="331" t="s">
        <v>18</v>
      </c>
      <c r="H2714" s="331" t="s">
        <v>2205</v>
      </c>
      <c r="I2714" s="359" t="s">
        <v>11809</v>
      </c>
      <c r="J2714" s="362" t="s">
        <v>207</v>
      </c>
      <c r="K2714" s="357" t="s">
        <v>212</v>
      </c>
      <c r="L2714" s="361" t="s">
        <v>299</v>
      </c>
      <c r="M2714" s="357" t="s">
        <v>1356</v>
      </c>
      <c r="N2714" s="357" t="s">
        <v>11810</v>
      </c>
    </row>
    <row r="2715" spans="1:14">
      <c r="A2715" s="372">
        <v>12713</v>
      </c>
      <c r="B2715" s="336" t="s">
        <v>8587</v>
      </c>
      <c r="C2715" s="336" t="s">
        <v>8588</v>
      </c>
      <c r="D2715" s="331" t="s">
        <v>338</v>
      </c>
      <c r="E2715" s="331" t="s">
        <v>8589</v>
      </c>
      <c r="F2715" s="331" t="s">
        <v>11811</v>
      </c>
      <c r="G2715" s="331" t="s">
        <v>18</v>
      </c>
      <c r="H2715" s="331" t="s">
        <v>11812</v>
      </c>
      <c r="I2715" s="359" t="s">
        <v>11813</v>
      </c>
      <c r="J2715" s="362" t="s">
        <v>207</v>
      </c>
      <c r="K2715" s="357" t="s">
        <v>212</v>
      </c>
      <c r="L2715" s="361" t="s">
        <v>299</v>
      </c>
      <c r="M2715" s="357" t="s">
        <v>301</v>
      </c>
      <c r="N2715" s="357" t="s">
        <v>8592</v>
      </c>
    </row>
    <row r="2716" spans="1:14">
      <c r="A2716" s="372">
        <v>12714</v>
      </c>
      <c r="B2716" s="336" t="s">
        <v>11814</v>
      </c>
      <c r="C2716" s="336" t="s">
        <v>11815</v>
      </c>
      <c r="D2716" s="331" t="s">
        <v>303</v>
      </c>
      <c r="E2716" s="331" t="s">
        <v>11816</v>
      </c>
      <c r="F2716" s="331" t="s">
        <v>11817</v>
      </c>
      <c r="G2716" s="331" t="s">
        <v>18</v>
      </c>
      <c r="H2716" s="331" t="s">
        <v>11818</v>
      </c>
      <c r="I2716" s="359" t="s">
        <v>11819</v>
      </c>
      <c r="J2716" s="362" t="s">
        <v>207</v>
      </c>
      <c r="K2716" s="357" t="s">
        <v>212</v>
      </c>
      <c r="L2716" s="361" t="s">
        <v>299</v>
      </c>
      <c r="M2716" s="357" t="s">
        <v>795</v>
      </c>
      <c r="N2716" s="357" t="s">
        <v>11820</v>
      </c>
    </row>
    <row r="2717" spans="1:14">
      <c r="A2717" s="372">
        <v>12715</v>
      </c>
      <c r="B2717" s="336" t="s">
        <v>11821</v>
      </c>
      <c r="C2717" s="336" t="s">
        <v>11822</v>
      </c>
      <c r="D2717" s="331" t="s">
        <v>1549</v>
      </c>
      <c r="E2717" s="331" t="s">
        <v>11823</v>
      </c>
      <c r="F2717" s="331" t="s">
        <v>11824</v>
      </c>
      <c r="G2717" s="331" t="s">
        <v>18</v>
      </c>
      <c r="H2717" s="331" t="s">
        <v>11825</v>
      </c>
      <c r="I2717" s="359" t="s">
        <v>11825</v>
      </c>
      <c r="J2717" s="362" t="s">
        <v>207</v>
      </c>
      <c r="K2717" s="357" t="s">
        <v>212</v>
      </c>
      <c r="L2717" s="361" t="s">
        <v>299</v>
      </c>
      <c r="M2717" s="357" t="s">
        <v>303</v>
      </c>
      <c r="N2717" s="357" t="s">
        <v>11826</v>
      </c>
    </row>
    <row r="2718" spans="1:14">
      <c r="A2718" s="372">
        <v>12716</v>
      </c>
      <c r="B2718" s="336" t="s">
        <v>11827</v>
      </c>
      <c r="C2718" s="336" t="s">
        <v>11828</v>
      </c>
      <c r="D2718" s="331" t="s">
        <v>11829</v>
      </c>
      <c r="E2718" s="331" t="s">
        <v>11830</v>
      </c>
      <c r="F2718" s="331" t="s">
        <v>11831</v>
      </c>
      <c r="G2718" s="331" t="s">
        <v>18</v>
      </c>
      <c r="H2718" s="331" t="s">
        <v>11832</v>
      </c>
      <c r="I2718" s="359" t="s">
        <v>11833</v>
      </c>
      <c r="J2718" s="362" t="s">
        <v>207</v>
      </c>
      <c r="K2718" s="357" t="s">
        <v>212</v>
      </c>
      <c r="L2718" s="361" t="s">
        <v>299</v>
      </c>
      <c r="M2718" s="357" t="s">
        <v>1553</v>
      </c>
      <c r="N2718" s="357" t="s">
        <v>11834</v>
      </c>
    </row>
    <row r="2719" spans="1:14">
      <c r="A2719" s="372">
        <v>12717</v>
      </c>
      <c r="B2719" s="336" t="s">
        <v>310</v>
      </c>
      <c r="C2719" s="336" t="s">
        <v>3907</v>
      </c>
      <c r="D2719" s="331" t="s">
        <v>436</v>
      </c>
      <c r="E2719" s="331" t="s">
        <v>4150</v>
      </c>
      <c r="F2719" s="331" t="s">
        <v>11835</v>
      </c>
      <c r="G2719" s="331" t="s">
        <v>137</v>
      </c>
      <c r="H2719" s="331" t="s">
        <v>822</v>
      </c>
      <c r="I2719" s="359" t="s">
        <v>11836</v>
      </c>
      <c r="J2719" s="362" t="s">
        <v>207</v>
      </c>
      <c r="K2719" s="357" t="s">
        <v>217</v>
      </c>
      <c r="L2719" s="361" t="s">
        <v>310</v>
      </c>
      <c r="M2719" s="357" t="s">
        <v>311</v>
      </c>
      <c r="N2719" s="357" t="s">
        <v>823</v>
      </c>
    </row>
    <row r="2720" spans="1:14">
      <c r="A2720" s="372">
        <v>12718</v>
      </c>
      <c r="B2720" s="336" t="s">
        <v>11837</v>
      </c>
      <c r="C2720" s="336" t="s">
        <v>11838</v>
      </c>
      <c r="D2720" s="331" t="s">
        <v>621</v>
      </c>
      <c r="E2720" s="331" t="s">
        <v>11839</v>
      </c>
      <c r="F2720" s="331" t="s">
        <v>11840</v>
      </c>
      <c r="G2720" s="331" t="s">
        <v>18</v>
      </c>
      <c r="H2720" s="331" t="s">
        <v>1365</v>
      </c>
      <c r="I2720" s="359" t="s">
        <v>11841</v>
      </c>
      <c r="J2720" s="362" t="s">
        <v>207</v>
      </c>
      <c r="K2720" s="357" t="s">
        <v>217</v>
      </c>
      <c r="L2720" s="361" t="s">
        <v>310</v>
      </c>
      <c r="M2720" s="357" t="s">
        <v>1366</v>
      </c>
      <c r="N2720" s="357" t="s">
        <v>11842</v>
      </c>
    </row>
    <row r="2721" spans="1:14">
      <c r="A2721" s="372">
        <v>12719</v>
      </c>
      <c r="B2721" s="336" t="s">
        <v>3896</v>
      </c>
      <c r="C2721" s="336" t="s">
        <v>3897</v>
      </c>
      <c r="D2721" s="331" t="s">
        <v>612</v>
      </c>
      <c r="E2721" s="331" t="s">
        <v>611</v>
      </c>
      <c r="F2721" s="331" t="s">
        <v>11843</v>
      </c>
      <c r="G2721" s="331" t="s">
        <v>33</v>
      </c>
      <c r="H2721" s="331" t="s">
        <v>315</v>
      </c>
      <c r="I2721" s="359" t="s">
        <v>11844</v>
      </c>
      <c r="J2721" s="362">
        <v>9</v>
      </c>
      <c r="K2721" s="357" t="s">
        <v>217</v>
      </c>
      <c r="L2721" s="361" t="s">
        <v>310</v>
      </c>
      <c r="M2721" s="357" t="s">
        <v>612</v>
      </c>
      <c r="N2721" s="357" t="s">
        <v>316</v>
      </c>
    </row>
    <row r="2722" spans="1:14">
      <c r="A2722" s="372">
        <v>12720</v>
      </c>
      <c r="B2722" s="336" t="s">
        <v>11845</v>
      </c>
      <c r="C2722" s="336" t="s">
        <v>11846</v>
      </c>
      <c r="D2722" s="331" t="s">
        <v>826</v>
      </c>
      <c r="E2722" s="331" t="s">
        <v>11847</v>
      </c>
      <c r="F2722" s="331" t="s">
        <v>11848</v>
      </c>
      <c r="G2722" s="331" t="s">
        <v>25</v>
      </c>
      <c r="H2722" s="331" t="s">
        <v>11845</v>
      </c>
      <c r="I2722" s="359" t="s">
        <v>11846</v>
      </c>
      <c r="J2722" s="362" t="s">
        <v>207</v>
      </c>
      <c r="K2722" s="357" t="s">
        <v>217</v>
      </c>
      <c r="L2722" s="361" t="s">
        <v>310</v>
      </c>
      <c r="M2722" s="357" t="s">
        <v>826</v>
      </c>
      <c r="N2722" s="357" t="s">
        <v>11847</v>
      </c>
    </row>
    <row r="2723" spans="1:14">
      <c r="A2723" s="372">
        <v>12721</v>
      </c>
      <c r="B2723" s="336" t="s">
        <v>10422</v>
      </c>
      <c r="C2723" s="336" t="s">
        <v>10423</v>
      </c>
      <c r="D2723" s="331" t="s">
        <v>438</v>
      </c>
      <c r="E2723" s="331" t="s">
        <v>10424</v>
      </c>
      <c r="F2723" s="331" t="s">
        <v>11849</v>
      </c>
      <c r="G2723" s="331" t="s">
        <v>48</v>
      </c>
      <c r="H2723" s="331" t="s">
        <v>11850</v>
      </c>
      <c r="I2723" s="359" t="s">
        <v>11851</v>
      </c>
      <c r="J2723" s="362">
        <v>10</v>
      </c>
      <c r="K2723" s="357" t="s">
        <v>217</v>
      </c>
      <c r="L2723" s="361" t="s">
        <v>310</v>
      </c>
      <c r="M2723" s="357" t="s">
        <v>438</v>
      </c>
      <c r="N2723" s="357" t="s">
        <v>614</v>
      </c>
    </row>
    <row r="2724" spans="1:14">
      <c r="A2724" s="372">
        <v>12722</v>
      </c>
      <c r="B2724" s="336" t="s">
        <v>10422</v>
      </c>
      <c r="C2724" s="336" t="s">
        <v>10423</v>
      </c>
      <c r="D2724" s="331" t="s">
        <v>438</v>
      </c>
      <c r="E2724" s="331" t="s">
        <v>10424</v>
      </c>
      <c r="F2724" s="331" t="s">
        <v>11849</v>
      </c>
      <c r="G2724" s="331" t="s">
        <v>28</v>
      </c>
      <c r="H2724" s="331" t="s">
        <v>11850</v>
      </c>
      <c r="I2724" s="359" t="s">
        <v>11851</v>
      </c>
      <c r="J2724" s="362">
        <v>50</v>
      </c>
      <c r="K2724" s="357" t="s">
        <v>217</v>
      </c>
      <c r="L2724" s="361" t="s">
        <v>310</v>
      </c>
      <c r="M2724" s="357" t="s">
        <v>438</v>
      </c>
      <c r="N2724" s="357" t="s">
        <v>614</v>
      </c>
    </row>
    <row r="2725" spans="1:14">
      <c r="A2725" s="372">
        <v>12723</v>
      </c>
      <c r="B2725" s="336" t="s">
        <v>10236</v>
      </c>
      <c r="C2725" s="336" t="s">
        <v>10237</v>
      </c>
      <c r="D2725" s="331" t="s">
        <v>826</v>
      </c>
      <c r="E2725" s="331" t="s">
        <v>825</v>
      </c>
      <c r="F2725" s="331" t="s">
        <v>11852</v>
      </c>
      <c r="G2725" s="331" t="s">
        <v>137</v>
      </c>
      <c r="H2725" s="331" t="s">
        <v>824</v>
      </c>
      <c r="I2725" s="359" t="s">
        <v>11853</v>
      </c>
      <c r="J2725" s="362" t="s">
        <v>207</v>
      </c>
      <c r="K2725" s="357" t="s">
        <v>217</v>
      </c>
      <c r="L2725" s="361" t="s">
        <v>310</v>
      </c>
      <c r="M2725" s="357" t="s">
        <v>826</v>
      </c>
      <c r="N2725" s="357" t="s">
        <v>825</v>
      </c>
    </row>
    <row r="2726" spans="1:14">
      <c r="A2726" s="372">
        <v>12724</v>
      </c>
      <c r="B2726" s="336" t="s">
        <v>10236</v>
      </c>
      <c r="C2726" s="336" t="s">
        <v>10237</v>
      </c>
      <c r="D2726" s="331" t="s">
        <v>826</v>
      </c>
      <c r="E2726" s="331" t="s">
        <v>825</v>
      </c>
      <c r="F2726" s="331" t="s">
        <v>11852</v>
      </c>
      <c r="G2726" s="331" t="s">
        <v>24</v>
      </c>
      <c r="H2726" s="331" t="s">
        <v>2115</v>
      </c>
      <c r="I2726" s="359" t="s">
        <v>11854</v>
      </c>
      <c r="J2726" s="362" t="s">
        <v>207</v>
      </c>
      <c r="K2726" s="357" t="s">
        <v>217</v>
      </c>
      <c r="L2726" s="361" t="s">
        <v>310</v>
      </c>
      <c r="M2726" s="357" t="s">
        <v>826</v>
      </c>
      <c r="N2726" s="357" t="s">
        <v>2116</v>
      </c>
    </row>
    <row r="2727" spans="1:14">
      <c r="A2727" s="372">
        <v>12725</v>
      </c>
      <c r="B2727" s="336" t="s">
        <v>10422</v>
      </c>
      <c r="C2727" s="336" t="s">
        <v>10423</v>
      </c>
      <c r="D2727" s="331" t="s">
        <v>438</v>
      </c>
      <c r="E2727" s="331" t="s">
        <v>10424</v>
      </c>
      <c r="F2727" s="331" t="s">
        <v>11855</v>
      </c>
      <c r="G2727" s="331" t="s">
        <v>137</v>
      </c>
      <c r="H2727" s="331" t="s">
        <v>827</v>
      </c>
      <c r="I2727" s="359" t="s">
        <v>11856</v>
      </c>
      <c r="J2727" s="362" t="s">
        <v>207</v>
      </c>
      <c r="K2727" s="357" t="s">
        <v>217</v>
      </c>
      <c r="L2727" s="361" t="s">
        <v>310</v>
      </c>
      <c r="M2727" s="357" t="s">
        <v>311</v>
      </c>
      <c r="N2727" s="357" t="s">
        <v>321</v>
      </c>
    </row>
    <row r="2728" spans="1:14">
      <c r="A2728" s="372">
        <v>12726</v>
      </c>
      <c r="B2728" s="336" t="s">
        <v>10390</v>
      </c>
      <c r="C2728" s="336" t="s">
        <v>10391</v>
      </c>
      <c r="D2728" s="331" t="s">
        <v>431</v>
      </c>
      <c r="E2728" s="331" t="s">
        <v>10392</v>
      </c>
      <c r="F2728" s="331" t="s">
        <v>11857</v>
      </c>
      <c r="G2728" s="331" t="s">
        <v>48</v>
      </c>
      <c r="H2728" s="331" t="s">
        <v>2117</v>
      </c>
      <c r="I2728" s="359" t="s">
        <v>11858</v>
      </c>
      <c r="J2728" s="362">
        <v>10</v>
      </c>
      <c r="K2728" s="357" t="s">
        <v>217</v>
      </c>
      <c r="L2728" s="361" t="s">
        <v>310</v>
      </c>
      <c r="M2728" s="357" t="s">
        <v>436</v>
      </c>
      <c r="N2728" s="357" t="s">
        <v>828</v>
      </c>
    </row>
    <row r="2729" spans="1:14">
      <c r="A2729" s="372">
        <v>12727</v>
      </c>
      <c r="B2729" s="336" t="s">
        <v>10390</v>
      </c>
      <c r="C2729" s="336" t="s">
        <v>10391</v>
      </c>
      <c r="D2729" s="331" t="s">
        <v>431</v>
      </c>
      <c r="E2729" s="331" t="s">
        <v>10392</v>
      </c>
      <c r="F2729" s="331" t="s">
        <v>11857</v>
      </c>
      <c r="G2729" s="331" t="s">
        <v>24</v>
      </c>
      <c r="H2729" s="331" t="s">
        <v>2117</v>
      </c>
      <c r="I2729" s="359" t="s">
        <v>11858</v>
      </c>
      <c r="J2729" s="362" t="s">
        <v>207</v>
      </c>
      <c r="K2729" s="357" t="s">
        <v>217</v>
      </c>
      <c r="L2729" s="361" t="s">
        <v>310</v>
      </c>
      <c r="M2729" s="357" t="s">
        <v>436</v>
      </c>
      <c r="N2729" s="357" t="s">
        <v>828</v>
      </c>
    </row>
    <row r="2730" spans="1:14">
      <c r="A2730" s="372">
        <v>12728</v>
      </c>
      <c r="B2730" s="336" t="s">
        <v>10390</v>
      </c>
      <c r="C2730" s="336" t="s">
        <v>10391</v>
      </c>
      <c r="D2730" s="331" t="s">
        <v>431</v>
      </c>
      <c r="E2730" s="331" t="s">
        <v>10392</v>
      </c>
      <c r="F2730" s="331" t="s">
        <v>11857</v>
      </c>
      <c r="G2730" s="331" t="s">
        <v>28</v>
      </c>
      <c r="H2730" s="331" t="s">
        <v>2117</v>
      </c>
      <c r="I2730" s="359" t="s">
        <v>11858</v>
      </c>
      <c r="J2730" s="362">
        <v>50</v>
      </c>
      <c r="K2730" s="357" t="s">
        <v>217</v>
      </c>
      <c r="L2730" s="361" t="s">
        <v>310</v>
      </c>
      <c r="M2730" s="357" t="s">
        <v>436</v>
      </c>
      <c r="N2730" s="357" t="s">
        <v>828</v>
      </c>
    </row>
    <row r="2731" spans="1:14">
      <c r="A2731" s="372">
        <v>12729</v>
      </c>
      <c r="B2731" s="336" t="s">
        <v>10390</v>
      </c>
      <c r="C2731" s="336" t="s">
        <v>10391</v>
      </c>
      <c r="D2731" s="331" t="s">
        <v>431</v>
      </c>
      <c r="E2731" s="331" t="s">
        <v>10392</v>
      </c>
      <c r="F2731" s="331" t="s">
        <v>11857</v>
      </c>
      <c r="G2731" s="331" t="s">
        <v>141</v>
      </c>
      <c r="H2731" s="331" t="s">
        <v>2117</v>
      </c>
      <c r="I2731" s="359" t="s">
        <v>11858</v>
      </c>
      <c r="J2731" s="362" t="s">
        <v>207</v>
      </c>
      <c r="K2731" s="357" t="s">
        <v>217</v>
      </c>
      <c r="L2731" s="361" t="s">
        <v>310</v>
      </c>
      <c r="M2731" s="357" t="s">
        <v>436</v>
      </c>
      <c r="N2731" s="357" t="s">
        <v>828</v>
      </c>
    </row>
    <row r="2732" spans="1:14">
      <c r="A2732" s="372">
        <v>12730</v>
      </c>
      <c r="B2732" s="336" t="s">
        <v>11859</v>
      </c>
      <c r="C2732" s="336" t="s">
        <v>11860</v>
      </c>
      <c r="D2732" s="331" t="s">
        <v>857</v>
      </c>
      <c r="E2732" s="331" t="s">
        <v>11861</v>
      </c>
      <c r="F2732" s="331" t="s">
        <v>11862</v>
      </c>
      <c r="G2732" s="331" t="s">
        <v>24</v>
      </c>
      <c r="H2732" s="331" t="s">
        <v>2118</v>
      </c>
      <c r="I2732" s="359" t="s">
        <v>11863</v>
      </c>
      <c r="J2732" s="362" t="s">
        <v>207</v>
      </c>
      <c r="K2732" s="357" t="s">
        <v>217</v>
      </c>
      <c r="L2732" s="361" t="s">
        <v>310</v>
      </c>
      <c r="M2732" s="357" t="s">
        <v>857</v>
      </c>
      <c r="N2732" s="357" t="s">
        <v>856</v>
      </c>
    </row>
    <row r="2733" spans="1:14">
      <c r="A2733" s="372">
        <v>12731</v>
      </c>
      <c r="B2733" s="336" t="s">
        <v>11864</v>
      </c>
      <c r="C2733" s="336" t="s">
        <v>11865</v>
      </c>
      <c r="D2733" s="331" t="s">
        <v>436</v>
      </c>
      <c r="E2733" s="331" t="s">
        <v>617</v>
      </c>
      <c r="F2733" s="331" t="s">
        <v>11866</v>
      </c>
      <c r="G2733" s="331" t="s">
        <v>18</v>
      </c>
      <c r="H2733" s="331" t="s">
        <v>1367</v>
      </c>
      <c r="I2733" s="359" t="s">
        <v>11867</v>
      </c>
      <c r="J2733" s="362" t="s">
        <v>207</v>
      </c>
      <c r="K2733" s="357" t="s">
        <v>217</v>
      </c>
      <c r="L2733" s="361" t="s">
        <v>310</v>
      </c>
      <c r="M2733" s="357" t="s">
        <v>436</v>
      </c>
      <c r="N2733" s="357" t="s">
        <v>623</v>
      </c>
    </row>
    <row r="2734" spans="1:14">
      <c r="A2734" s="372">
        <v>12732</v>
      </c>
      <c r="B2734" s="336" t="s">
        <v>11864</v>
      </c>
      <c r="C2734" s="336" t="s">
        <v>11865</v>
      </c>
      <c r="D2734" s="331" t="s">
        <v>436</v>
      </c>
      <c r="E2734" s="331" t="s">
        <v>617</v>
      </c>
      <c r="F2734" s="331" t="s">
        <v>11866</v>
      </c>
      <c r="G2734" s="331" t="s">
        <v>48</v>
      </c>
      <c r="H2734" s="331" t="s">
        <v>11868</v>
      </c>
      <c r="I2734" s="359" t="s">
        <v>11869</v>
      </c>
      <c r="J2734" s="362">
        <v>20</v>
      </c>
      <c r="K2734" s="357" t="s">
        <v>217</v>
      </c>
      <c r="L2734" s="361" t="s">
        <v>310</v>
      </c>
      <c r="M2734" s="357" t="s">
        <v>436</v>
      </c>
      <c r="N2734" s="357" t="s">
        <v>623</v>
      </c>
    </row>
    <row r="2735" spans="1:14">
      <c r="A2735" s="372">
        <v>12733</v>
      </c>
      <c r="B2735" s="336" t="s">
        <v>11864</v>
      </c>
      <c r="C2735" s="336" t="s">
        <v>11865</v>
      </c>
      <c r="D2735" s="331" t="s">
        <v>436</v>
      </c>
      <c r="E2735" s="331" t="s">
        <v>617</v>
      </c>
      <c r="F2735" s="331" t="s">
        <v>11866</v>
      </c>
      <c r="G2735" s="331" t="s">
        <v>24</v>
      </c>
      <c r="H2735" s="331" t="s">
        <v>2119</v>
      </c>
      <c r="I2735" s="359" t="s">
        <v>11870</v>
      </c>
      <c r="J2735" s="362" t="s">
        <v>207</v>
      </c>
      <c r="K2735" s="357" t="s">
        <v>217</v>
      </c>
      <c r="L2735" s="361" t="s">
        <v>310</v>
      </c>
      <c r="M2735" s="357" t="s">
        <v>436</v>
      </c>
      <c r="N2735" s="357" t="s">
        <v>623</v>
      </c>
    </row>
    <row r="2736" spans="1:14">
      <c r="A2736" s="372">
        <v>12734</v>
      </c>
      <c r="B2736" s="336" t="s">
        <v>11864</v>
      </c>
      <c r="C2736" s="336" t="s">
        <v>11865</v>
      </c>
      <c r="D2736" s="331" t="s">
        <v>436</v>
      </c>
      <c r="E2736" s="331" t="s">
        <v>617</v>
      </c>
      <c r="F2736" s="331" t="s">
        <v>11866</v>
      </c>
      <c r="G2736" s="331" t="s">
        <v>28</v>
      </c>
      <c r="H2736" s="331" t="s">
        <v>11868</v>
      </c>
      <c r="I2736" s="359" t="s">
        <v>11869</v>
      </c>
      <c r="J2736" s="362">
        <v>50</v>
      </c>
      <c r="K2736" s="357" t="s">
        <v>217</v>
      </c>
      <c r="L2736" s="361" t="s">
        <v>310</v>
      </c>
      <c r="M2736" s="357" t="s">
        <v>436</v>
      </c>
      <c r="N2736" s="357" t="s">
        <v>623</v>
      </c>
    </row>
    <row r="2737" spans="1:14">
      <c r="A2737" s="372">
        <v>12735</v>
      </c>
      <c r="B2737" s="336" t="s">
        <v>11871</v>
      </c>
      <c r="C2737" s="336" t="s">
        <v>11872</v>
      </c>
      <c r="D2737" s="331" t="s">
        <v>815</v>
      </c>
      <c r="E2737" s="331" t="s">
        <v>11873</v>
      </c>
      <c r="F2737" s="331" t="s">
        <v>11874</v>
      </c>
      <c r="G2737" s="331" t="s">
        <v>25</v>
      </c>
      <c r="H2737" s="331" t="s">
        <v>11875</v>
      </c>
      <c r="I2737" s="359" t="s">
        <v>11875</v>
      </c>
      <c r="J2737" s="362" t="s">
        <v>207</v>
      </c>
      <c r="K2737" s="357" t="s">
        <v>217</v>
      </c>
      <c r="L2737" s="361" t="s">
        <v>310</v>
      </c>
      <c r="M2737" s="357" t="s">
        <v>815</v>
      </c>
      <c r="N2737" s="357" t="s">
        <v>11876</v>
      </c>
    </row>
    <row r="2738" spans="1:14">
      <c r="A2738" s="372">
        <v>12736</v>
      </c>
      <c r="B2738" s="336" t="s">
        <v>11877</v>
      </c>
      <c r="C2738" s="336" t="s">
        <v>11878</v>
      </c>
      <c r="D2738" s="331" t="s">
        <v>829</v>
      </c>
      <c r="E2738" s="331" t="s">
        <v>11879</v>
      </c>
      <c r="F2738" s="331" t="s">
        <v>11880</v>
      </c>
      <c r="G2738" s="331" t="s">
        <v>18</v>
      </c>
      <c r="H2738" s="331" t="s">
        <v>1368</v>
      </c>
      <c r="I2738" s="359" t="s">
        <v>11881</v>
      </c>
      <c r="J2738" s="362" t="s">
        <v>207</v>
      </c>
      <c r="K2738" s="357" t="s">
        <v>217</v>
      </c>
      <c r="L2738" s="361" t="s">
        <v>310</v>
      </c>
      <c r="M2738" s="357" t="s">
        <v>885</v>
      </c>
      <c r="N2738" s="357" t="s">
        <v>11882</v>
      </c>
    </row>
    <row r="2739" spans="1:14">
      <c r="A2739" s="372">
        <v>12737</v>
      </c>
      <c r="B2739" s="336" t="s">
        <v>11877</v>
      </c>
      <c r="C2739" s="336" t="s">
        <v>11878</v>
      </c>
      <c r="D2739" s="331" t="s">
        <v>829</v>
      </c>
      <c r="E2739" s="331" t="s">
        <v>11879</v>
      </c>
      <c r="F2739" s="331" t="s">
        <v>11880</v>
      </c>
      <c r="G2739" s="331" t="s">
        <v>24</v>
      </c>
      <c r="H2739" s="331" t="s">
        <v>2120</v>
      </c>
      <c r="I2739" s="359" t="s">
        <v>11883</v>
      </c>
      <c r="J2739" s="362" t="s">
        <v>207</v>
      </c>
      <c r="K2739" s="357" t="s">
        <v>217</v>
      </c>
      <c r="L2739" s="361" t="s">
        <v>310</v>
      </c>
      <c r="M2739" s="357" t="s">
        <v>885</v>
      </c>
      <c r="N2739" s="357" t="s">
        <v>11884</v>
      </c>
    </row>
    <row r="2740" spans="1:14">
      <c r="A2740" s="372">
        <v>12738</v>
      </c>
      <c r="B2740" s="336" t="s">
        <v>11877</v>
      </c>
      <c r="C2740" s="336" t="s">
        <v>11878</v>
      </c>
      <c r="D2740" s="331" t="s">
        <v>829</v>
      </c>
      <c r="E2740" s="331" t="s">
        <v>11879</v>
      </c>
      <c r="F2740" s="331" t="s">
        <v>11880</v>
      </c>
      <c r="G2740" s="331" t="s">
        <v>141</v>
      </c>
      <c r="H2740" s="331" t="s">
        <v>11885</v>
      </c>
      <c r="I2740" s="359" t="s">
        <v>11886</v>
      </c>
      <c r="J2740" s="362" t="s">
        <v>207</v>
      </c>
      <c r="K2740" s="357" t="s">
        <v>217</v>
      </c>
      <c r="L2740" s="361" t="s">
        <v>310</v>
      </c>
      <c r="M2740" s="357" t="s">
        <v>885</v>
      </c>
      <c r="N2740" s="357" t="s">
        <v>11887</v>
      </c>
    </row>
    <row r="2741" spans="1:14">
      <c r="A2741" s="372">
        <v>12739</v>
      </c>
      <c r="B2741" s="336" t="s">
        <v>11888</v>
      </c>
      <c r="C2741" s="336" t="s">
        <v>11889</v>
      </c>
      <c r="D2741" s="331" t="s">
        <v>437</v>
      </c>
      <c r="E2741" s="331" t="s">
        <v>11890</v>
      </c>
      <c r="F2741" s="331" t="s">
        <v>11891</v>
      </c>
      <c r="G2741" s="331" t="s">
        <v>18</v>
      </c>
      <c r="H2741" s="331" t="s">
        <v>1369</v>
      </c>
      <c r="I2741" s="359" t="s">
        <v>11892</v>
      </c>
      <c r="J2741" s="362" t="s">
        <v>207</v>
      </c>
      <c r="K2741" s="357" t="s">
        <v>217</v>
      </c>
      <c r="L2741" s="361" t="s">
        <v>310</v>
      </c>
      <c r="M2741" s="357" t="s">
        <v>437</v>
      </c>
      <c r="N2741" s="357" t="s">
        <v>11890</v>
      </c>
    </row>
    <row r="2742" spans="1:14">
      <c r="A2742" s="372">
        <v>12740</v>
      </c>
      <c r="B2742" s="336" t="s">
        <v>11888</v>
      </c>
      <c r="C2742" s="336" t="s">
        <v>11889</v>
      </c>
      <c r="D2742" s="331" t="s">
        <v>437</v>
      </c>
      <c r="E2742" s="331" t="s">
        <v>11890</v>
      </c>
      <c r="F2742" s="331" t="s">
        <v>11891</v>
      </c>
      <c r="G2742" s="331" t="s">
        <v>137</v>
      </c>
      <c r="H2742" s="331" t="s">
        <v>11893</v>
      </c>
      <c r="I2742" s="359" t="s">
        <v>11894</v>
      </c>
      <c r="J2742" s="362" t="s">
        <v>207</v>
      </c>
      <c r="K2742" s="357" t="s">
        <v>217</v>
      </c>
      <c r="L2742" s="361" t="s">
        <v>310</v>
      </c>
      <c r="M2742" s="357" t="s">
        <v>437</v>
      </c>
      <c r="N2742" s="357" t="s">
        <v>11890</v>
      </c>
    </row>
    <row r="2743" spans="1:14">
      <c r="A2743" s="372">
        <v>12741</v>
      </c>
      <c r="B2743" s="336" t="s">
        <v>11888</v>
      </c>
      <c r="C2743" s="336" t="s">
        <v>11889</v>
      </c>
      <c r="D2743" s="331" t="s">
        <v>437</v>
      </c>
      <c r="E2743" s="331" t="s">
        <v>11890</v>
      </c>
      <c r="F2743" s="331" t="s">
        <v>11891</v>
      </c>
      <c r="G2743" s="331" t="s">
        <v>48</v>
      </c>
      <c r="H2743" s="331" t="s">
        <v>11895</v>
      </c>
      <c r="I2743" s="359" t="s">
        <v>11896</v>
      </c>
      <c r="J2743" s="362">
        <v>20</v>
      </c>
      <c r="K2743" s="357" t="s">
        <v>217</v>
      </c>
      <c r="L2743" s="361" t="s">
        <v>310</v>
      </c>
      <c r="M2743" s="357" t="s">
        <v>437</v>
      </c>
      <c r="N2743" s="357" t="s">
        <v>11890</v>
      </c>
    </row>
    <row r="2744" spans="1:14">
      <c r="A2744" s="372">
        <v>12742</v>
      </c>
      <c r="B2744" s="336" t="s">
        <v>11888</v>
      </c>
      <c r="C2744" s="336" t="s">
        <v>11889</v>
      </c>
      <c r="D2744" s="331" t="s">
        <v>437</v>
      </c>
      <c r="E2744" s="331" t="s">
        <v>11890</v>
      </c>
      <c r="F2744" s="331" t="s">
        <v>11891</v>
      </c>
      <c r="G2744" s="331" t="s">
        <v>24</v>
      </c>
      <c r="H2744" s="331" t="s">
        <v>1369</v>
      </c>
      <c r="I2744" s="359" t="s">
        <v>11892</v>
      </c>
      <c r="J2744" s="362" t="s">
        <v>207</v>
      </c>
      <c r="K2744" s="357" t="s">
        <v>217</v>
      </c>
      <c r="L2744" s="361" t="s">
        <v>310</v>
      </c>
      <c r="M2744" s="357" t="s">
        <v>437</v>
      </c>
      <c r="N2744" s="357" t="s">
        <v>11890</v>
      </c>
    </row>
    <row r="2745" spans="1:14">
      <c r="A2745" s="372">
        <v>12743</v>
      </c>
      <c r="B2745" s="336" t="s">
        <v>11888</v>
      </c>
      <c r="C2745" s="336" t="s">
        <v>11889</v>
      </c>
      <c r="D2745" s="331" t="s">
        <v>437</v>
      </c>
      <c r="E2745" s="331" t="s">
        <v>11890</v>
      </c>
      <c r="F2745" s="331" t="s">
        <v>11891</v>
      </c>
      <c r="G2745" s="331" t="s">
        <v>28</v>
      </c>
      <c r="H2745" s="331" t="s">
        <v>11895</v>
      </c>
      <c r="I2745" s="359" t="s">
        <v>11896</v>
      </c>
      <c r="J2745" s="362">
        <v>100</v>
      </c>
      <c r="K2745" s="357" t="s">
        <v>217</v>
      </c>
      <c r="L2745" s="361" t="s">
        <v>310</v>
      </c>
      <c r="M2745" s="357" t="s">
        <v>437</v>
      </c>
      <c r="N2745" s="357" t="s">
        <v>11890</v>
      </c>
    </row>
    <row r="2746" spans="1:14">
      <c r="A2746" s="372">
        <v>12744</v>
      </c>
      <c r="B2746" s="336" t="s">
        <v>11897</v>
      </c>
      <c r="C2746" s="336" t="s">
        <v>11898</v>
      </c>
      <c r="D2746" s="331" t="s">
        <v>439</v>
      </c>
      <c r="E2746" s="331" t="s">
        <v>10443</v>
      </c>
      <c r="F2746" s="331" t="s">
        <v>11899</v>
      </c>
      <c r="G2746" s="331" t="s">
        <v>48</v>
      </c>
      <c r="H2746" s="331" t="s">
        <v>11900</v>
      </c>
      <c r="I2746" s="359" t="s">
        <v>11901</v>
      </c>
      <c r="J2746" s="362">
        <v>29</v>
      </c>
      <c r="K2746" s="357" t="s">
        <v>217</v>
      </c>
      <c r="L2746" s="361" t="s">
        <v>310</v>
      </c>
      <c r="M2746" s="357" t="s">
        <v>1738</v>
      </c>
      <c r="N2746" s="357" t="s">
        <v>11902</v>
      </c>
    </row>
    <row r="2747" spans="1:14">
      <c r="A2747" s="372">
        <v>12745</v>
      </c>
      <c r="B2747" s="336" t="s">
        <v>11897</v>
      </c>
      <c r="C2747" s="336" t="s">
        <v>11898</v>
      </c>
      <c r="D2747" s="331" t="s">
        <v>439</v>
      </c>
      <c r="E2747" s="331" t="s">
        <v>10443</v>
      </c>
      <c r="F2747" s="331" t="s">
        <v>11899</v>
      </c>
      <c r="G2747" s="331" t="s">
        <v>24</v>
      </c>
      <c r="H2747" s="331" t="s">
        <v>2121</v>
      </c>
      <c r="I2747" s="359" t="s">
        <v>11903</v>
      </c>
      <c r="J2747" s="362" t="s">
        <v>207</v>
      </c>
      <c r="K2747" s="357" t="s">
        <v>217</v>
      </c>
      <c r="L2747" s="361" t="s">
        <v>310</v>
      </c>
      <c r="M2747" s="357" t="s">
        <v>1738</v>
      </c>
      <c r="N2747" s="357" t="s">
        <v>11902</v>
      </c>
    </row>
    <row r="2748" spans="1:14">
      <c r="A2748" s="372">
        <v>12746</v>
      </c>
      <c r="B2748" s="336" t="s">
        <v>10522</v>
      </c>
      <c r="C2748" s="336" t="s">
        <v>10632</v>
      </c>
      <c r="D2748" s="331" t="s">
        <v>489</v>
      </c>
      <c r="E2748" s="331" t="s">
        <v>10524</v>
      </c>
      <c r="F2748" s="331" t="s">
        <v>11904</v>
      </c>
      <c r="G2748" s="331" t="s">
        <v>25</v>
      </c>
      <c r="H2748" s="331" t="s">
        <v>11905</v>
      </c>
      <c r="I2748" s="359" t="s">
        <v>11906</v>
      </c>
      <c r="J2748" s="362" t="s">
        <v>207</v>
      </c>
      <c r="K2748" s="357" t="s">
        <v>217</v>
      </c>
      <c r="L2748" s="361" t="s">
        <v>310</v>
      </c>
      <c r="M2748" s="357" t="s">
        <v>11907</v>
      </c>
      <c r="N2748" s="357" t="s">
        <v>11908</v>
      </c>
    </row>
    <row r="2749" spans="1:14">
      <c r="A2749" s="372">
        <v>12747</v>
      </c>
      <c r="B2749" s="336" t="s">
        <v>10361</v>
      </c>
      <c r="C2749" s="336" t="s">
        <v>10362</v>
      </c>
      <c r="D2749" s="331" t="s">
        <v>831</v>
      </c>
      <c r="E2749" s="331" t="s">
        <v>10363</v>
      </c>
      <c r="F2749" s="331" t="s">
        <v>11909</v>
      </c>
      <c r="G2749" s="331" t="s">
        <v>141</v>
      </c>
      <c r="H2749" s="331" t="s">
        <v>830</v>
      </c>
      <c r="I2749" s="359" t="s">
        <v>11910</v>
      </c>
      <c r="J2749" s="362" t="s">
        <v>207</v>
      </c>
      <c r="K2749" s="357" t="s">
        <v>217</v>
      </c>
      <c r="L2749" s="361" t="s">
        <v>310</v>
      </c>
      <c r="M2749" s="357" t="s">
        <v>831</v>
      </c>
      <c r="N2749" s="357" t="s">
        <v>10363</v>
      </c>
    </row>
    <row r="2750" spans="1:14">
      <c r="A2750" s="372">
        <v>12748</v>
      </c>
      <c r="B2750" s="336" t="s">
        <v>10259</v>
      </c>
      <c r="C2750" s="336" t="s">
        <v>10260</v>
      </c>
      <c r="D2750" s="331" t="s">
        <v>2000</v>
      </c>
      <c r="E2750" s="331" t="s">
        <v>420</v>
      </c>
      <c r="F2750" s="331" t="s">
        <v>11911</v>
      </c>
      <c r="G2750" s="331" t="s">
        <v>137</v>
      </c>
      <c r="H2750" s="331" t="s">
        <v>11912</v>
      </c>
      <c r="I2750" s="359" t="s">
        <v>11913</v>
      </c>
      <c r="J2750" s="362" t="s">
        <v>207</v>
      </c>
      <c r="K2750" s="357" t="s">
        <v>217</v>
      </c>
      <c r="L2750" s="361" t="s">
        <v>310</v>
      </c>
      <c r="M2750" s="357" t="s">
        <v>885</v>
      </c>
      <c r="N2750" s="357" t="s">
        <v>11914</v>
      </c>
    </row>
    <row r="2751" spans="1:14">
      <c r="A2751" s="372">
        <v>12749</v>
      </c>
      <c r="B2751" s="336" t="s">
        <v>10259</v>
      </c>
      <c r="C2751" s="336" t="s">
        <v>10260</v>
      </c>
      <c r="D2751" s="331" t="s">
        <v>2000</v>
      </c>
      <c r="E2751" s="331" t="s">
        <v>420</v>
      </c>
      <c r="F2751" s="331" t="s">
        <v>11911</v>
      </c>
      <c r="G2751" s="331" t="s">
        <v>24</v>
      </c>
      <c r="H2751" s="331" t="s">
        <v>2122</v>
      </c>
      <c r="I2751" s="359" t="s">
        <v>11915</v>
      </c>
      <c r="J2751" s="362" t="s">
        <v>207</v>
      </c>
      <c r="K2751" s="357" t="s">
        <v>217</v>
      </c>
      <c r="L2751" s="361" t="s">
        <v>310</v>
      </c>
      <c r="M2751" s="357" t="s">
        <v>885</v>
      </c>
      <c r="N2751" s="357" t="s">
        <v>11914</v>
      </c>
    </row>
    <row r="2752" spans="1:14">
      <c r="A2752" s="372">
        <v>12750</v>
      </c>
      <c r="B2752" s="336" t="s">
        <v>11916</v>
      </c>
      <c r="C2752" s="336" t="s">
        <v>11917</v>
      </c>
      <c r="D2752" s="331" t="s">
        <v>1371</v>
      </c>
      <c r="E2752" s="331" t="s">
        <v>11918</v>
      </c>
      <c r="F2752" s="331" t="s">
        <v>11919</v>
      </c>
      <c r="G2752" s="331" t="s">
        <v>18</v>
      </c>
      <c r="H2752" s="331" t="s">
        <v>1370</v>
      </c>
      <c r="I2752" s="359" t="s">
        <v>11920</v>
      </c>
      <c r="J2752" s="362" t="s">
        <v>207</v>
      </c>
      <c r="K2752" s="357" t="s">
        <v>217</v>
      </c>
      <c r="L2752" s="361" t="s">
        <v>310</v>
      </c>
      <c r="M2752" s="357" t="s">
        <v>1371</v>
      </c>
      <c r="N2752" s="357" t="s">
        <v>11918</v>
      </c>
    </row>
    <row r="2753" spans="1:14">
      <c r="A2753" s="372">
        <v>12751</v>
      </c>
      <c r="B2753" s="336" t="s">
        <v>11916</v>
      </c>
      <c r="C2753" s="336" t="s">
        <v>11917</v>
      </c>
      <c r="D2753" s="331" t="s">
        <v>1371</v>
      </c>
      <c r="E2753" s="331" t="s">
        <v>11921</v>
      </c>
      <c r="F2753" s="331" t="s">
        <v>11922</v>
      </c>
      <c r="G2753" s="331" t="s">
        <v>24</v>
      </c>
      <c r="H2753" s="331" t="s">
        <v>2123</v>
      </c>
      <c r="I2753" s="359" t="s">
        <v>11923</v>
      </c>
      <c r="J2753" s="362" t="s">
        <v>207</v>
      </c>
      <c r="K2753" s="357" t="s">
        <v>217</v>
      </c>
      <c r="L2753" s="361" t="s">
        <v>310</v>
      </c>
      <c r="M2753" s="357" t="s">
        <v>1371</v>
      </c>
      <c r="N2753" s="357" t="s">
        <v>11921</v>
      </c>
    </row>
    <row r="2754" spans="1:14">
      <c r="A2754" s="372">
        <v>12752</v>
      </c>
      <c r="B2754" s="336" t="s">
        <v>10259</v>
      </c>
      <c r="C2754" s="336" t="s">
        <v>10260</v>
      </c>
      <c r="D2754" s="331" t="s">
        <v>2000</v>
      </c>
      <c r="E2754" s="331" t="s">
        <v>420</v>
      </c>
      <c r="F2754" s="331" t="s">
        <v>11924</v>
      </c>
      <c r="G2754" s="331" t="s">
        <v>137</v>
      </c>
      <c r="H2754" s="331" t="s">
        <v>832</v>
      </c>
      <c r="I2754" s="359" t="s">
        <v>11925</v>
      </c>
      <c r="J2754" s="362" t="s">
        <v>207</v>
      </c>
      <c r="K2754" s="357" t="s">
        <v>217</v>
      </c>
      <c r="L2754" s="361" t="s">
        <v>310</v>
      </c>
      <c r="M2754" s="357" t="s">
        <v>833</v>
      </c>
      <c r="N2754" s="357" t="s">
        <v>11926</v>
      </c>
    </row>
    <row r="2755" spans="1:14">
      <c r="A2755" s="372">
        <v>12753</v>
      </c>
      <c r="B2755" s="336" t="s">
        <v>11837</v>
      </c>
      <c r="C2755" s="336" t="s">
        <v>11838</v>
      </c>
      <c r="D2755" s="331" t="s">
        <v>621</v>
      </c>
      <c r="E2755" s="331" t="s">
        <v>11839</v>
      </c>
      <c r="F2755" s="331" t="s">
        <v>11927</v>
      </c>
      <c r="G2755" s="331" t="s">
        <v>24</v>
      </c>
      <c r="H2755" s="331" t="s">
        <v>1008</v>
      </c>
      <c r="I2755" s="359" t="s">
        <v>7900</v>
      </c>
      <c r="J2755" s="362" t="s">
        <v>207</v>
      </c>
      <c r="K2755" s="357" t="s">
        <v>217</v>
      </c>
      <c r="L2755" s="361" t="s">
        <v>310</v>
      </c>
      <c r="M2755" s="357" t="s">
        <v>436</v>
      </c>
      <c r="N2755" s="357" t="s">
        <v>11928</v>
      </c>
    </row>
    <row r="2756" spans="1:14">
      <c r="A2756" s="372">
        <v>12754</v>
      </c>
      <c r="B2756" s="336" t="s">
        <v>10452</v>
      </c>
      <c r="C2756" s="336" t="s">
        <v>10453</v>
      </c>
      <c r="D2756" s="331" t="s">
        <v>313</v>
      </c>
      <c r="E2756" s="331" t="s">
        <v>314</v>
      </c>
      <c r="F2756" s="331" t="s">
        <v>11929</v>
      </c>
      <c r="G2756" s="331" t="s">
        <v>137</v>
      </c>
      <c r="H2756" s="331" t="s">
        <v>11930</v>
      </c>
      <c r="I2756" s="359" t="s">
        <v>11931</v>
      </c>
      <c r="J2756" s="362" t="s">
        <v>207</v>
      </c>
      <c r="K2756" s="357" t="s">
        <v>217</v>
      </c>
      <c r="L2756" s="361" t="s">
        <v>310</v>
      </c>
      <c r="M2756" s="357" t="s">
        <v>313</v>
      </c>
      <c r="N2756" s="357" t="s">
        <v>11932</v>
      </c>
    </row>
    <row r="2757" spans="1:14">
      <c r="A2757" s="372">
        <v>12755</v>
      </c>
      <c r="B2757" s="336" t="s">
        <v>11933</v>
      </c>
      <c r="C2757" s="336" t="s">
        <v>11934</v>
      </c>
      <c r="D2757" s="331" t="s">
        <v>1373</v>
      </c>
      <c r="E2757" s="331" t="s">
        <v>11935</v>
      </c>
      <c r="F2757" s="331" t="s">
        <v>11936</v>
      </c>
      <c r="G2757" s="331" t="s">
        <v>18</v>
      </c>
      <c r="H2757" s="331" t="s">
        <v>1372</v>
      </c>
      <c r="I2757" s="359" t="s">
        <v>11937</v>
      </c>
      <c r="J2757" s="362" t="s">
        <v>207</v>
      </c>
      <c r="K2757" s="357" t="s">
        <v>217</v>
      </c>
      <c r="L2757" s="361" t="s">
        <v>310</v>
      </c>
      <c r="M2757" s="357" t="s">
        <v>1373</v>
      </c>
      <c r="N2757" s="357" t="s">
        <v>11935</v>
      </c>
    </row>
    <row r="2758" spans="1:14">
      <c r="A2758" s="372">
        <v>12756</v>
      </c>
      <c r="B2758" s="336" t="s">
        <v>11938</v>
      </c>
      <c r="C2758" s="336" t="s">
        <v>11939</v>
      </c>
      <c r="D2758" s="331" t="s">
        <v>11940</v>
      </c>
      <c r="E2758" s="331" t="s">
        <v>11941</v>
      </c>
      <c r="F2758" s="331" t="s">
        <v>11942</v>
      </c>
      <c r="G2758" s="331" t="s">
        <v>18</v>
      </c>
      <c r="H2758" s="331" t="s">
        <v>11943</v>
      </c>
      <c r="I2758" s="359" t="s">
        <v>11944</v>
      </c>
      <c r="J2758" s="362" t="s">
        <v>207</v>
      </c>
      <c r="K2758" s="357" t="s">
        <v>217</v>
      </c>
      <c r="L2758" s="361" t="s">
        <v>310</v>
      </c>
      <c r="M2758" s="357" t="s">
        <v>833</v>
      </c>
      <c r="N2758" s="357" t="s">
        <v>11945</v>
      </c>
    </row>
    <row r="2759" spans="1:14">
      <c r="A2759" s="372">
        <v>12757</v>
      </c>
      <c r="B2759" s="336" t="s">
        <v>11946</v>
      </c>
      <c r="C2759" s="336" t="s">
        <v>11947</v>
      </c>
      <c r="D2759" s="331" t="s">
        <v>1377</v>
      </c>
      <c r="E2759" s="331" t="s">
        <v>11948</v>
      </c>
      <c r="F2759" s="331" t="s">
        <v>11949</v>
      </c>
      <c r="G2759" s="331" t="s">
        <v>18</v>
      </c>
      <c r="H2759" s="331" t="s">
        <v>1374</v>
      </c>
      <c r="I2759" s="359" t="s">
        <v>11950</v>
      </c>
      <c r="J2759" s="362" t="s">
        <v>207</v>
      </c>
      <c r="K2759" s="357" t="s">
        <v>262</v>
      </c>
      <c r="L2759" s="361" t="s">
        <v>358</v>
      </c>
      <c r="M2759" s="357" t="s">
        <v>458</v>
      </c>
      <c r="N2759" s="357" t="s">
        <v>559</v>
      </c>
    </row>
    <row r="2760" spans="1:14">
      <c r="A2760" s="372">
        <v>12758</v>
      </c>
      <c r="B2760" s="336" t="s">
        <v>11946</v>
      </c>
      <c r="C2760" s="336" t="s">
        <v>11947</v>
      </c>
      <c r="D2760" s="331" t="s">
        <v>1377</v>
      </c>
      <c r="E2760" s="331" t="s">
        <v>11948</v>
      </c>
      <c r="F2760" s="331" t="s">
        <v>11949</v>
      </c>
      <c r="G2760" s="331" t="s">
        <v>137</v>
      </c>
      <c r="H2760" s="331" t="s">
        <v>558</v>
      </c>
      <c r="I2760" s="359" t="s">
        <v>11951</v>
      </c>
      <c r="J2760" s="362" t="s">
        <v>207</v>
      </c>
      <c r="K2760" s="357" t="s">
        <v>262</v>
      </c>
      <c r="L2760" s="361" t="s">
        <v>358</v>
      </c>
      <c r="M2760" s="357" t="s">
        <v>458</v>
      </c>
      <c r="N2760" s="357" t="s">
        <v>559</v>
      </c>
    </row>
    <row r="2761" spans="1:14">
      <c r="A2761" s="372">
        <v>12759</v>
      </c>
      <c r="B2761" s="336" t="s">
        <v>11946</v>
      </c>
      <c r="C2761" s="336" t="s">
        <v>11947</v>
      </c>
      <c r="D2761" s="331" t="s">
        <v>1377</v>
      </c>
      <c r="E2761" s="331" t="s">
        <v>11948</v>
      </c>
      <c r="F2761" s="331" t="s">
        <v>11949</v>
      </c>
      <c r="G2761" s="331" t="s">
        <v>24</v>
      </c>
      <c r="H2761" s="331" t="s">
        <v>11952</v>
      </c>
      <c r="I2761" s="359" t="s">
        <v>11953</v>
      </c>
      <c r="J2761" s="362" t="s">
        <v>207</v>
      </c>
      <c r="K2761" s="357" t="s">
        <v>262</v>
      </c>
      <c r="L2761" s="361" t="s">
        <v>358</v>
      </c>
      <c r="M2761" s="357" t="s">
        <v>458</v>
      </c>
      <c r="N2761" s="357" t="s">
        <v>559</v>
      </c>
    </row>
    <row r="2762" spans="1:14">
      <c r="A2762" s="372">
        <v>12760</v>
      </c>
      <c r="B2762" s="336" t="s">
        <v>11946</v>
      </c>
      <c r="C2762" s="336" t="s">
        <v>11947</v>
      </c>
      <c r="D2762" s="331" t="s">
        <v>1377</v>
      </c>
      <c r="E2762" s="331" t="s">
        <v>11948</v>
      </c>
      <c r="F2762" s="331" t="s">
        <v>11954</v>
      </c>
      <c r="G2762" s="331" t="s">
        <v>17</v>
      </c>
      <c r="H2762" s="331" t="s">
        <v>560</v>
      </c>
      <c r="I2762" s="359" t="s">
        <v>11955</v>
      </c>
      <c r="J2762" s="362" t="s">
        <v>207</v>
      </c>
      <c r="K2762" s="357" t="s">
        <v>262</v>
      </c>
      <c r="L2762" s="361" t="s">
        <v>358</v>
      </c>
      <c r="M2762" s="357" t="s">
        <v>562</v>
      </c>
      <c r="N2762" s="357" t="s">
        <v>561</v>
      </c>
    </row>
    <row r="2763" spans="1:14">
      <c r="A2763" s="372">
        <v>12761</v>
      </c>
      <c r="B2763" s="336" t="s">
        <v>11946</v>
      </c>
      <c r="C2763" s="336" t="s">
        <v>11947</v>
      </c>
      <c r="D2763" s="331" t="s">
        <v>1377</v>
      </c>
      <c r="E2763" s="331" t="s">
        <v>11948</v>
      </c>
      <c r="F2763" s="331" t="s">
        <v>11956</v>
      </c>
      <c r="G2763" s="331" t="s">
        <v>18</v>
      </c>
      <c r="H2763" s="331" t="s">
        <v>1375</v>
      </c>
      <c r="I2763" s="359" t="s">
        <v>11957</v>
      </c>
      <c r="J2763" s="362" t="s">
        <v>207</v>
      </c>
      <c r="K2763" s="357" t="s">
        <v>262</v>
      </c>
      <c r="L2763" s="361" t="s">
        <v>358</v>
      </c>
      <c r="M2763" s="357" t="s">
        <v>1377</v>
      </c>
      <c r="N2763" s="357" t="s">
        <v>11958</v>
      </c>
    </row>
    <row r="2764" spans="1:14">
      <c r="A2764" s="372">
        <v>12762</v>
      </c>
      <c r="B2764" s="336" t="s">
        <v>11946</v>
      </c>
      <c r="C2764" s="336" t="s">
        <v>11947</v>
      </c>
      <c r="D2764" s="331" t="s">
        <v>1377</v>
      </c>
      <c r="E2764" s="331" t="s">
        <v>11948</v>
      </c>
      <c r="F2764" s="331" t="s">
        <v>11956</v>
      </c>
      <c r="G2764" s="331" t="s">
        <v>24</v>
      </c>
      <c r="H2764" s="331" t="s">
        <v>2125</v>
      </c>
      <c r="I2764" s="359" t="s">
        <v>11959</v>
      </c>
      <c r="J2764" s="362" t="s">
        <v>207</v>
      </c>
      <c r="K2764" s="357" t="s">
        <v>262</v>
      </c>
      <c r="L2764" s="361" t="s">
        <v>358</v>
      </c>
      <c r="M2764" s="357" t="s">
        <v>1377</v>
      </c>
      <c r="N2764" s="357" t="s">
        <v>1376</v>
      </c>
    </row>
    <row r="2765" spans="1:14">
      <c r="A2765" s="372">
        <v>12763</v>
      </c>
      <c r="B2765" s="336" t="s">
        <v>11960</v>
      </c>
      <c r="C2765" s="336" t="s">
        <v>11961</v>
      </c>
      <c r="D2765" s="331" t="s">
        <v>565</v>
      </c>
      <c r="E2765" s="331" t="s">
        <v>2127</v>
      </c>
      <c r="F2765" s="331" t="s">
        <v>11962</v>
      </c>
      <c r="G2765" s="331" t="s">
        <v>24</v>
      </c>
      <c r="H2765" s="331" t="s">
        <v>2126</v>
      </c>
      <c r="I2765" s="359" t="s">
        <v>11963</v>
      </c>
      <c r="J2765" s="362" t="s">
        <v>207</v>
      </c>
      <c r="K2765" s="357" t="s">
        <v>262</v>
      </c>
      <c r="L2765" s="361" t="s">
        <v>358</v>
      </c>
      <c r="M2765" s="357" t="s">
        <v>565</v>
      </c>
      <c r="N2765" s="357" t="s">
        <v>2127</v>
      </c>
    </row>
    <row r="2766" spans="1:14">
      <c r="A2766" s="372">
        <v>12764</v>
      </c>
      <c r="B2766" s="336" t="s">
        <v>11960</v>
      </c>
      <c r="C2766" s="336" t="s">
        <v>11961</v>
      </c>
      <c r="D2766" s="331" t="s">
        <v>565</v>
      </c>
      <c r="E2766" s="331" t="s">
        <v>2127</v>
      </c>
      <c r="F2766" s="331" t="s">
        <v>11962</v>
      </c>
      <c r="G2766" s="331" t="s">
        <v>141</v>
      </c>
      <c r="H2766" s="331" t="s">
        <v>563</v>
      </c>
      <c r="I2766" s="359" t="s">
        <v>11964</v>
      </c>
      <c r="J2766" s="362" t="s">
        <v>207</v>
      </c>
      <c r="K2766" s="357" t="s">
        <v>262</v>
      </c>
      <c r="L2766" s="361" t="s">
        <v>358</v>
      </c>
      <c r="M2766" s="357" t="s">
        <v>565</v>
      </c>
      <c r="N2766" s="357" t="s">
        <v>564</v>
      </c>
    </row>
    <row r="2767" spans="1:14">
      <c r="A2767" s="372">
        <v>12765</v>
      </c>
      <c r="B2767" s="336" t="s">
        <v>7912</v>
      </c>
      <c r="C2767" s="336" t="s">
        <v>9650</v>
      </c>
      <c r="D2767" s="331" t="s">
        <v>456</v>
      </c>
      <c r="E2767" s="331" t="s">
        <v>9646</v>
      </c>
      <c r="F2767" s="331" t="s">
        <v>11965</v>
      </c>
      <c r="G2767" s="331" t="s">
        <v>18</v>
      </c>
      <c r="H2767" s="331" t="s">
        <v>1378</v>
      </c>
      <c r="I2767" s="359" t="s">
        <v>11966</v>
      </c>
      <c r="J2767" s="362" t="s">
        <v>207</v>
      </c>
      <c r="K2767" s="357" t="s">
        <v>262</v>
      </c>
      <c r="L2767" s="361" t="s">
        <v>358</v>
      </c>
      <c r="M2767" s="357" t="s">
        <v>1377</v>
      </c>
      <c r="N2767" s="357" t="s">
        <v>11967</v>
      </c>
    </row>
    <row r="2768" spans="1:14">
      <c r="A2768" s="372">
        <v>12766</v>
      </c>
      <c r="B2768" s="336" t="s">
        <v>7912</v>
      </c>
      <c r="C2768" s="336" t="s">
        <v>9650</v>
      </c>
      <c r="D2768" s="331" t="s">
        <v>456</v>
      </c>
      <c r="E2768" s="331" t="s">
        <v>9646</v>
      </c>
      <c r="F2768" s="331" t="s">
        <v>11965</v>
      </c>
      <c r="G2768" s="331" t="s">
        <v>24</v>
      </c>
      <c r="H2768" s="331" t="s">
        <v>2128</v>
      </c>
      <c r="I2768" s="359" t="s">
        <v>11968</v>
      </c>
      <c r="J2768" s="362" t="s">
        <v>207</v>
      </c>
      <c r="K2768" s="357" t="s">
        <v>262</v>
      </c>
      <c r="L2768" s="361" t="s">
        <v>358</v>
      </c>
      <c r="M2768" s="357" t="s">
        <v>1577</v>
      </c>
      <c r="N2768" s="357" t="s">
        <v>2129</v>
      </c>
    </row>
    <row r="2769" spans="1:14">
      <c r="A2769" s="372">
        <v>12767</v>
      </c>
      <c r="B2769" s="336" t="s">
        <v>938</v>
      </c>
      <c r="C2769" s="336" t="s">
        <v>11969</v>
      </c>
      <c r="D2769" s="331" t="s">
        <v>567</v>
      </c>
      <c r="E2769" s="331" t="s">
        <v>11970</v>
      </c>
      <c r="F2769" s="331" t="s">
        <v>11971</v>
      </c>
      <c r="G2769" s="331" t="s">
        <v>141</v>
      </c>
      <c r="H2769" s="331" t="s">
        <v>566</v>
      </c>
      <c r="I2769" s="359" t="s">
        <v>11972</v>
      </c>
      <c r="J2769" s="362" t="s">
        <v>207</v>
      </c>
      <c r="K2769" s="357" t="s">
        <v>262</v>
      </c>
      <c r="L2769" s="361" t="s">
        <v>358</v>
      </c>
      <c r="M2769" s="357" t="s">
        <v>567</v>
      </c>
      <c r="N2769" s="357" t="s">
        <v>11970</v>
      </c>
    </row>
    <row r="2770" spans="1:14">
      <c r="A2770" s="372">
        <v>12768</v>
      </c>
      <c r="B2770" s="336" t="s">
        <v>11973</v>
      </c>
      <c r="C2770" s="336" t="s">
        <v>11974</v>
      </c>
      <c r="D2770" s="331" t="s">
        <v>1860</v>
      </c>
      <c r="E2770" s="331" t="s">
        <v>9821</v>
      </c>
      <c r="F2770" s="331" t="s">
        <v>11975</v>
      </c>
      <c r="G2770" s="331" t="s">
        <v>141</v>
      </c>
      <c r="H2770" s="331" t="s">
        <v>11976</v>
      </c>
      <c r="I2770" s="359" t="s">
        <v>11977</v>
      </c>
      <c r="J2770" s="362" t="s">
        <v>207</v>
      </c>
      <c r="K2770" s="357" t="s">
        <v>262</v>
      </c>
      <c r="L2770" s="361" t="s">
        <v>358</v>
      </c>
      <c r="M2770" s="357" t="s">
        <v>568</v>
      </c>
      <c r="N2770" s="357" t="s">
        <v>11978</v>
      </c>
    </row>
    <row r="2771" spans="1:14">
      <c r="A2771" s="372">
        <v>12769</v>
      </c>
      <c r="B2771" s="336" t="s">
        <v>11979</v>
      </c>
      <c r="C2771" s="336" t="s">
        <v>11980</v>
      </c>
      <c r="D2771" s="331" t="s">
        <v>565</v>
      </c>
      <c r="E2771" s="331" t="s">
        <v>11981</v>
      </c>
      <c r="F2771" s="331" t="s">
        <v>11982</v>
      </c>
      <c r="G2771" s="331" t="s">
        <v>141</v>
      </c>
      <c r="H2771" s="331" t="s">
        <v>569</v>
      </c>
      <c r="I2771" s="359" t="s">
        <v>11983</v>
      </c>
      <c r="J2771" s="362" t="s">
        <v>207</v>
      </c>
      <c r="K2771" s="357" t="s">
        <v>262</v>
      </c>
      <c r="L2771" s="361" t="s">
        <v>358</v>
      </c>
      <c r="M2771" s="357" t="s">
        <v>570</v>
      </c>
      <c r="N2771" s="357" t="s">
        <v>11984</v>
      </c>
    </row>
    <row r="2772" spans="1:14">
      <c r="A2772" s="372">
        <v>12770</v>
      </c>
      <c r="B2772" s="336" t="s">
        <v>9663</v>
      </c>
      <c r="C2772" s="336" t="s">
        <v>9664</v>
      </c>
      <c r="D2772" s="331" t="s">
        <v>961</v>
      </c>
      <c r="E2772" s="331" t="s">
        <v>11985</v>
      </c>
      <c r="F2772" s="331" t="s">
        <v>11986</v>
      </c>
      <c r="G2772" s="331" t="s">
        <v>137</v>
      </c>
      <c r="H2772" s="331" t="s">
        <v>999</v>
      </c>
      <c r="I2772" s="359" t="s">
        <v>11987</v>
      </c>
      <c r="J2772" s="362" t="s">
        <v>207</v>
      </c>
      <c r="K2772" s="357" t="s">
        <v>262</v>
      </c>
      <c r="L2772" s="361" t="s">
        <v>358</v>
      </c>
      <c r="M2772" s="357" t="s">
        <v>11988</v>
      </c>
      <c r="N2772" s="357" t="s">
        <v>11989</v>
      </c>
    </row>
    <row r="2773" spans="1:14">
      <c r="A2773" s="372">
        <v>12771</v>
      </c>
      <c r="B2773" s="336" t="s">
        <v>11990</v>
      </c>
      <c r="C2773" s="336" t="s">
        <v>11991</v>
      </c>
      <c r="D2773" s="331" t="s">
        <v>565</v>
      </c>
      <c r="E2773" s="331" t="s">
        <v>11992</v>
      </c>
      <c r="F2773" s="331" t="s">
        <v>11993</v>
      </c>
      <c r="G2773" s="331" t="s">
        <v>141</v>
      </c>
      <c r="H2773" s="331" t="s">
        <v>1000</v>
      </c>
      <c r="I2773" s="359" t="s">
        <v>11994</v>
      </c>
      <c r="J2773" s="362" t="s">
        <v>207</v>
      </c>
      <c r="K2773" s="357" t="s">
        <v>262</v>
      </c>
      <c r="L2773" s="361" t="s">
        <v>358</v>
      </c>
      <c r="M2773" s="357" t="s">
        <v>359</v>
      </c>
      <c r="N2773" s="357" t="s">
        <v>11995</v>
      </c>
    </row>
    <row r="2774" spans="1:14">
      <c r="A2774" s="372">
        <v>12772</v>
      </c>
      <c r="B2774" s="336" t="s">
        <v>11996</v>
      </c>
      <c r="C2774" s="336" t="s">
        <v>11997</v>
      </c>
      <c r="D2774" s="331" t="s">
        <v>568</v>
      </c>
      <c r="E2774" s="331" t="s">
        <v>11998</v>
      </c>
      <c r="F2774" s="331" t="s">
        <v>11999</v>
      </c>
      <c r="G2774" s="331" t="s">
        <v>141</v>
      </c>
      <c r="H2774" s="331" t="s">
        <v>928</v>
      </c>
      <c r="I2774" s="359" t="s">
        <v>12000</v>
      </c>
      <c r="J2774" s="362" t="s">
        <v>207</v>
      </c>
      <c r="K2774" s="357" t="s">
        <v>262</v>
      </c>
      <c r="L2774" s="361" t="s">
        <v>358</v>
      </c>
      <c r="M2774" s="357" t="s">
        <v>568</v>
      </c>
      <c r="N2774" s="357" t="s">
        <v>11998</v>
      </c>
    </row>
    <row r="2775" spans="1:14">
      <c r="A2775" s="372">
        <v>12773</v>
      </c>
      <c r="B2775" s="336" t="s">
        <v>12001</v>
      </c>
      <c r="C2775" s="336" t="s">
        <v>12002</v>
      </c>
      <c r="D2775" s="331" t="s">
        <v>1380</v>
      </c>
      <c r="E2775" s="331" t="s">
        <v>2207</v>
      </c>
      <c r="F2775" s="331" t="s">
        <v>12003</v>
      </c>
      <c r="G2775" s="331" t="s">
        <v>18</v>
      </c>
      <c r="H2775" s="331" t="s">
        <v>1379</v>
      </c>
      <c r="I2775" s="359" t="s">
        <v>12004</v>
      </c>
      <c r="J2775" s="362" t="s">
        <v>207</v>
      </c>
      <c r="K2775" s="357" t="s">
        <v>262</v>
      </c>
      <c r="L2775" s="361" t="s">
        <v>358</v>
      </c>
      <c r="M2775" s="357" t="s">
        <v>1380</v>
      </c>
      <c r="N2775" s="357" t="s">
        <v>2207</v>
      </c>
    </row>
    <row r="2776" spans="1:14">
      <c r="A2776" s="372">
        <v>12774</v>
      </c>
      <c r="B2776" s="336" t="s">
        <v>12005</v>
      </c>
      <c r="C2776" s="336" t="s">
        <v>12006</v>
      </c>
      <c r="D2776" s="331" t="s">
        <v>1382</v>
      </c>
      <c r="E2776" s="331" t="s">
        <v>12007</v>
      </c>
      <c r="F2776" s="331" t="s">
        <v>12008</v>
      </c>
      <c r="G2776" s="331" t="s">
        <v>18</v>
      </c>
      <c r="H2776" s="331" t="s">
        <v>1381</v>
      </c>
      <c r="I2776" s="359" t="s">
        <v>12009</v>
      </c>
      <c r="J2776" s="362" t="s">
        <v>207</v>
      </c>
      <c r="K2776" s="357" t="s">
        <v>262</v>
      </c>
      <c r="L2776" s="361" t="s">
        <v>358</v>
      </c>
      <c r="M2776" s="357" t="s">
        <v>1382</v>
      </c>
      <c r="N2776" s="357" t="s">
        <v>12007</v>
      </c>
    </row>
    <row r="2777" spans="1:14">
      <c r="A2777" s="372">
        <v>12775</v>
      </c>
      <c r="B2777" s="336" t="s">
        <v>12005</v>
      </c>
      <c r="C2777" s="336" t="s">
        <v>12006</v>
      </c>
      <c r="D2777" s="331" t="s">
        <v>1382</v>
      </c>
      <c r="E2777" s="331" t="s">
        <v>12007</v>
      </c>
      <c r="F2777" s="331" t="s">
        <v>12008</v>
      </c>
      <c r="G2777" s="331" t="s">
        <v>24</v>
      </c>
      <c r="H2777" s="331" t="s">
        <v>2130</v>
      </c>
      <c r="I2777" s="359" t="s">
        <v>12010</v>
      </c>
      <c r="J2777" s="362" t="s">
        <v>207</v>
      </c>
      <c r="K2777" s="357" t="s">
        <v>262</v>
      </c>
      <c r="L2777" s="361" t="s">
        <v>358</v>
      </c>
      <c r="M2777" s="357" t="s">
        <v>1382</v>
      </c>
      <c r="N2777" s="357" t="s">
        <v>12007</v>
      </c>
    </row>
    <row r="2778" spans="1:14">
      <c r="A2778" s="372">
        <v>12776</v>
      </c>
      <c r="B2778" s="336" t="s">
        <v>12011</v>
      </c>
      <c r="C2778" s="336" t="s">
        <v>12012</v>
      </c>
      <c r="D2778" s="331" t="s">
        <v>1382</v>
      </c>
      <c r="E2778" s="331" t="s">
        <v>12013</v>
      </c>
      <c r="F2778" s="331" t="s">
        <v>12014</v>
      </c>
      <c r="G2778" s="331" t="s">
        <v>18</v>
      </c>
      <c r="H2778" s="331" t="s">
        <v>1383</v>
      </c>
      <c r="I2778" s="359" t="s">
        <v>12015</v>
      </c>
      <c r="J2778" s="362" t="s">
        <v>207</v>
      </c>
      <c r="K2778" s="357" t="s">
        <v>262</v>
      </c>
      <c r="L2778" s="361" t="s">
        <v>358</v>
      </c>
      <c r="M2778" s="357" t="s">
        <v>1382</v>
      </c>
      <c r="N2778" s="357" t="s">
        <v>12013</v>
      </c>
    </row>
    <row r="2779" spans="1:14">
      <c r="A2779" s="372">
        <v>12777</v>
      </c>
      <c r="B2779" s="336" t="s">
        <v>12011</v>
      </c>
      <c r="C2779" s="336" t="s">
        <v>12012</v>
      </c>
      <c r="D2779" s="331" t="s">
        <v>1382</v>
      </c>
      <c r="E2779" s="331" t="s">
        <v>12013</v>
      </c>
      <c r="F2779" s="331" t="s">
        <v>12014</v>
      </c>
      <c r="G2779" s="331" t="s">
        <v>24</v>
      </c>
      <c r="H2779" s="331" t="s">
        <v>2131</v>
      </c>
      <c r="I2779" s="359" t="s">
        <v>12016</v>
      </c>
      <c r="J2779" s="362" t="s">
        <v>207</v>
      </c>
      <c r="K2779" s="357" t="s">
        <v>262</v>
      </c>
      <c r="L2779" s="361" t="s">
        <v>358</v>
      </c>
      <c r="M2779" s="357" t="s">
        <v>1382</v>
      </c>
      <c r="N2779" s="357" t="s">
        <v>12013</v>
      </c>
    </row>
    <row r="2780" spans="1:14">
      <c r="A2780" s="372">
        <v>12778</v>
      </c>
      <c r="B2780" s="336" t="s">
        <v>8643</v>
      </c>
      <c r="C2780" s="336" t="s">
        <v>8644</v>
      </c>
      <c r="D2780" s="331" t="s">
        <v>3969</v>
      </c>
      <c r="E2780" s="331" t="s">
        <v>8645</v>
      </c>
      <c r="F2780" s="331" t="s">
        <v>12017</v>
      </c>
      <c r="G2780" s="331" t="s">
        <v>24</v>
      </c>
      <c r="H2780" s="331" t="s">
        <v>2132</v>
      </c>
      <c r="I2780" s="359" t="s">
        <v>12018</v>
      </c>
      <c r="J2780" s="362" t="s">
        <v>207</v>
      </c>
      <c r="K2780" s="357" t="s">
        <v>262</v>
      </c>
      <c r="L2780" s="361" t="s">
        <v>358</v>
      </c>
      <c r="M2780" s="357" t="s">
        <v>567</v>
      </c>
      <c r="N2780" s="357" t="s">
        <v>12019</v>
      </c>
    </row>
    <row r="2781" spans="1:14">
      <c r="A2781" s="372">
        <v>12779</v>
      </c>
      <c r="B2781" s="336" t="s">
        <v>12020</v>
      </c>
      <c r="C2781" s="336" t="s">
        <v>12021</v>
      </c>
      <c r="D2781" s="331" t="s">
        <v>567</v>
      </c>
      <c r="E2781" s="331" t="s">
        <v>12022</v>
      </c>
      <c r="F2781" s="331" t="s">
        <v>12023</v>
      </c>
      <c r="G2781" s="331" t="s">
        <v>137</v>
      </c>
      <c r="H2781" s="331" t="s">
        <v>12024</v>
      </c>
      <c r="I2781" s="359" t="s">
        <v>12025</v>
      </c>
      <c r="J2781" s="362" t="s">
        <v>207</v>
      </c>
      <c r="K2781" s="357" t="s">
        <v>262</v>
      </c>
      <c r="L2781" s="361" t="s">
        <v>358</v>
      </c>
      <c r="M2781" s="357" t="s">
        <v>567</v>
      </c>
      <c r="N2781" s="357" t="s">
        <v>12022</v>
      </c>
    </row>
    <row r="2782" spans="1:14">
      <c r="A2782" s="372">
        <v>12780</v>
      </c>
      <c r="B2782" s="336" t="s">
        <v>12026</v>
      </c>
      <c r="C2782" s="336" t="s">
        <v>12027</v>
      </c>
      <c r="D2782" s="331" t="s">
        <v>1577</v>
      </c>
      <c r="E2782" s="331" t="s">
        <v>12028</v>
      </c>
      <c r="F2782" s="331" t="s">
        <v>12029</v>
      </c>
      <c r="G2782" s="331" t="s">
        <v>18</v>
      </c>
      <c r="H2782" s="331" t="s">
        <v>1384</v>
      </c>
      <c r="I2782" s="359" t="s">
        <v>12030</v>
      </c>
      <c r="J2782" s="362" t="s">
        <v>207</v>
      </c>
      <c r="K2782" s="357" t="s">
        <v>262</v>
      </c>
      <c r="L2782" s="361" t="s">
        <v>358</v>
      </c>
      <c r="M2782" s="357" t="s">
        <v>961</v>
      </c>
      <c r="N2782" s="357" t="s">
        <v>12031</v>
      </c>
    </row>
    <row r="2783" spans="1:14">
      <c r="A2783" s="372">
        <v>12781</v>
      </c>
      <c r="B2783" s="336" t="s">
        <v>12032</v>
      </c>
      <c r="C2783" s="336" t="s">
        <v>12033</v>
      </c>
      <c r="D2783" s="331" t="s">
        <v>1386</v>
      </c>
      <c r="E2783" s="331" t="s">
        <v>12034</v>
      </c>
      <c r="F2783" s="331" t="s">
        <v>12035</v>
      </c>
      <c r="G2783" s="331" t="s">
        <v>18</v>
      </c>
      <c r="H2783" s="331" t="s">
        <v>1385</v>
      </c>
      <c r="I2783" s="359" t="s">
        <v>12036</v>
      </c>
      <c r="J2783" s="362" t="s">
        <v>207</v>
      </c>
      <c r="K2783" s="357" t="s">
        <v>262</v>
      </c>
      <c r="L2783" s="361" t="s">
        <v>358</v>
      </c>
      <c r="M2783" s="357" t="s">
        <v>1386</v>
      </c>
      <c r="N2783" s="357" t="s">
        <v>12034</v>
      </c>
    </row>
    <row r="2784" spans="1:14">
      <c r="A2784" s="372">
        <v>12782</v>
      </c>
      <c r="B2784" s="336" t="s">
        <v>12032</v>
      </c>
      <c r="C2784" s="336" t="s">
        <v>12033</v>
      </c>
      <c r="D2784" s="331" t="s">
        <v>1386</v>
      </c>
      <c r="E2784" s="331" t="s">
        <v>12034</v>
      </c>
      <c r="F2784" s="331" t="s">
        <v>12035</v>
      </c>
      <c r="G2784" s="331" t="s">
        <v>24</v>
      </c>
      <c r="H2784" s="331" t="s">
        <v>2133</v>
      </c>
      <c r="I2784" s="359" t="s">
        <v>12037</v>
      </c>
      <c r="J2784" s="362" t="s">
        <v>207</v>
      </c>
      <c r="K2784" s="357" t="s">
        <v>262</v>
      </c>
      <c r="L2784" s="361" t="s">
        <v>358</v>
      </c>
      <c r="M2784" s="357" t="s">
        <v>1386</v>
      </c>
      <c r="N2784" s="357" t="s">
        <v>12034</v>
      </c>
    </row>
    <row r="2785" spans="1:14">
      <c r="A2785" s="372">
        <v>12783</v>
      </c>
      <c r="B2785" s="336" t="s">
        <v>12038</v>
      </c>
      <c r="C2785" s="336" t="s">
        <v>12039</v>
      </c>
      <c r="D2785" s="331" t="s">
        <v>567</v>
      </c>
      <c r="E2785" s="331" t="s">
        <v>12022</v>
      </c>
      <c r="F2785" s="331" t="s">
        <v>12040</v>
      </c>
      <c r="G2785" s="331" t="s">
        <v>24</v>
      </c>
      <c r="H2785" s="331" t="s">
        <v>2134</v>
      </c>
      <c r="I2785" s="359" t="s">
        <v>12041</v>
      </c>
      <c r="J2785" s="362" t="s">
        <v>207</v>
      </c>
      <c r="K2785" s="357" t="s">
        <v>262</v>
      </c>
      <c r="L2785" s="361" t="s">
        <v>358</v>
      </c>
      <c r="M2785" s="357" t="s">
        <v>567</v>
      </c>
      <c r="N2785" s="357" t="s">
        <v>11970</v>
      </c>
    </row>
    <row r="2786" spans="1:14">
      <c r="A2786" s="372">
        <v>12784</v>
      </c>
      <c r="B2786" s="336" t="s">
        <v>7912</v>
      </c>
      <c r="C2786" s="336" t="s">
        <v>7913</v>
      </c>
      <c r="D2786" s="331" t="s">
        <v>1377</v>
      </c>
      <c r="E2786" s="331" t="s">
        <v>7914</v>
      </c>
      <c r="F2786" s="331" t="s">
        <v>12042</v>
      </c>
      <c r="G2786" s="331" t="s">
        <v>21</v>
      </c>
      <c r="H2786" s="331" t="s">
        <v>2184</v>
      </c>
      <c r="I2786" s="359" t="s">
        <v>12043</v>
      </c>
      <c r="J2786" s="362" t="s">
        <v>207</v>
      </c>
      <c r="K2786" s="357" t="s">
        <v>262</v>
      </c>
      <c r="L2786" s="361" t="s">
        <v>358</v>
      </c>
      <c r="M2786" s="357" t="s">
        <v>1377</v>
      </c>
      <c r="N2786" s="357" t="s">
        <v>7914</v>
      </c>
    </row>
    <row r="2787" spans="1:14">
      <c r="A2787" s="372">
        <v>12785</v>
      </c>
      <c r="B2787" s="336" t="s">
        <v>12001</v>
      </c>
      <c r="C2787" s="336" t="s">
        <v>12002</v>
      </c>
      <c r="D2787" s="331" t="s">
        <v>1380</v>
      </c>
      <c r="E2787" s="331" t="s">
        <v>2207</v>
      </c>
      <c r="F2787" s="331" t="s">
        <v>12044</v>
      </c>
      <c r="G2787" s="331" t="s">
        <v>24</v>
      </c>
      <c r="H2787" s="331" t="s">
        <v>2206</v>
      </c>
      <c r="I2787" s="359" t="s">
        <v>12045</v>
      </c>
      <c r="J2787" s="362" t="s">
        <v>207</v>
      </c>
      <c r="K2787" s="357" t="s">
        <v>262</v>
      </c>
      <c r="L2787" s="361" t="s">
        <v>358</v>
      </c>
      <c r="M2787" s="357" t="s">
        <v>1380</v>
      </c>
      <c r="N2787" s="357" t="s">
        <v>2207</v>
      </c>
    </row>
    <row r="2788" spans="1:14">
      <c r="A2788" s="372">
        <v>12786</v>
      </c>
      <c r="B2788" s="336" t="s">
        <v>12046</v>
      </c>
      <c r="C2788" s="336" t="s">
        <v>12047</v>
      </c>
      <c r="D2788" s="331" t="s">
        <v>713</v>
      </c>
      <c r="E2788" s="331" t="s">
        <v>12048</v>
      </c>
      <c r="F2788" s="331" t="s">
        <v>12049</v>
      </c>
      <c r="G2788" s="331" t="s">
        <v>18</v>
      </c>
      <c r="H2788" s="331" t="s">
        <v>1387</v>
      </c>
      <c r="I2788" s="359" t="s">
        <v>12050</v>
      </c>
      <c r="J2788" s="362" t="s">
        <v>207</v>
      </c>
      <c r="K2788" s="357" t="s">
        <v>287</v>
      </c>
      <c r="L2788" s="361" t="s">
        <v>288</v>
      </c>
      <c r="M2788" s="357" t="s">
        <v>711</v>
      </c>
      <c r="N2788" s="357" t="s">
        <v>12051</v>
      </c>
    </row>
    <row r="2789" spans="1:14">
      <c r="A2789" s="372">
        <v>12787</v>
      </c>
      <c r="B2789" s="336" t="s">
        <v>12046</v>
      </c>
      <c r="C2789" s="336" t="s">
        <v>12047</v>
      </c>
      <c r="D2789" s="331" t="s">
        <v>713</v>
      </c>
      <c r="E2789" s="331" t="s">
        <v>12048</v>
      </c>
      <c r="F2789" s="331" t="s">
        <v>12049</v>
      </c>
      <c r="G2789" s="331" t="s">
        <v>19</v>
      </c>
      <c r="H2789" s="331" t="s">
        <v>1412</v>
      </c>
      <c r="I2789" s="359" t="s">
        <v>12052</v>
      </c>
      <c r="J2789" s="362" t="s">
        <v>207</v>
      </c>
      <c r="K2789" s="357" t="s">
        <v>287</v>
      </c>
      <c r="L2789" s="361" t="s">
        <v>288</v>
      </c>
      <c r="M2789" s="357" t="s">
        <v>711</v>
      </c>
      <c r="N2789" s="357" t="s">
        <v>12051</v>
      </c>
    </row>
    <row r="2790" spans="1:14">
      <c r="A2790" s="372">
        <v>12788</v>
      </c>
      <c r="B2790" s="336" t="s">
        <v>12046</v>
      </c>
      <c r="C2790" s="336" t="s">
        <v>12047</v>
      </c>
      <c r="D2790" s="331" t="s">
        <v>713</v>
      </c>
      <c r="E2790" s="331" t="s">
        <v>12048</v>
      </c>
      <c r="F2790" s="331" t="s">
        <v>12049</v>
      </c>
      <c r="G2790" s="331" t="s">
        <v>137</v>
      </c>
      <c r="H2790" s="331" t="s">
        <v>12053</v>
      </c>
      <c r="I2790" s="359" t="s">
        <v>12054</v>
      </c>
      <c r="J2790" s="362" t="s">
        <v>207</v>
      </c>
      <c r="K2790" s="357" t="s">
        <v>287</v>
      </c>
      <c r="L2790" s="361" t="s">
        <v>288</v>
      </c>
      <c r="M2790" s="357" t="s">
        <v>711</v>
      </c>
      <c r="N2790" s="357" t="s">
        <v>12051</v>
      </c>
    </row>
    <row r="2791" spans="1:14">
      <c r="A2791" s="372">
        <v>12789</v>
      </c>
      <c r="B2791" s="336" t="s">
        <v>12046</v>
      </c>
      <c r="C2791" s="336" t="s">
        <v>12047</v>
      </c>
      <c r="D2791" s="331" t="s">
        <v>713</v>
      </c>
      <c r="E2791" s="331" t="s">
        <v>12048</v>
      </c>
      <c r="F2791" s="331" t="s">
        <v>12049</v>
      </c>
      <c r="G2791" s="331" t="s">
        <v>24</v>
      </c>
      <c r="H2791" s="331" t="s">
        <v>2135</v>
      </c>
      <c r="I2791" s="359" t="s">
        <v>12055</v>
      </c>
      <c r="J2791" s="362" t="s">
        <v>207</v>
      </c>
      <c r="K2791" s="357" t="s">
        <v>287</v>
      </c>
      <c r="L2791" s="361" t="s">
        <v>288</v>
      </c>
      <c r="M2791" s="357" t="s">
        <v>711</v>
      </c>
      <c r="N2791" s="357" t="s">
        <v>12051</v>
      </c>
    </row>
    <row r="2792" spans="1:14">
      <c r="A2792" s="372">
        <v>12790</v>
      </c>
      <c r="B2792" s="336" t="s">
        <v>12056</v>
      </c>
      <c r="C2792" s="336" t="s">
        <v>12057</v>
      </c>
      <c r="D2792" s="331" t="s">
        <v>713</v>
      </c>
      <c r="E2792" s="331" t="s">
        <v>12058</v>
      </c>
      <c r="F2792" s="331" t="s">
        <v>12059</v>
      </c>
      <c r="G2792" s="331" t="s">
        <v>141</v>
      </c>
      <c r="H2792" s="331" t="s">
        <v>12060</v>
      </c>
      <c r="I2792" s="359" t="s">
        <v>12061</v>
      </c>
      <c r="J2792" s="362" t="s">
        <v>207</v>
      </c>
      <c r="K2792" s="357" t="s">
        <v>287</v>
      </c>
      <c r="L2792" s="361" t="s">
        <v>288</v>
      </c>
      <c r="M2792" s="357" t="s">
        <v>713</v>
      </c>
      <c r="N2792" s="357" t="s">
        <v>712</v>
      </c>
    </row>
    <row r="2793" spans="1:14">
      <c r="A2793" s="372">
        <v>12791</v>
      </c>
      <c r="B2793" s="336" t="s">
        <v>12062</v>
      </c>
      <c r="C2793" s="336" t="s">
        <v>12063</v>
      </c>
      <c r="D2793" s="331" t="s">
        <v>472</v>
      </c>
      <c r="E2793" s="331" t="s">
        <v>2137</v>
      </c>
      <c r="F2793" s="331" t="s">
        <v>12064</v>
      </c>
      <c r="G2793" s="331" t="s">
        <v>137</v>
      </c>
      <c r="H2793" s="331" t="s">
        <v>12065</v>
      </c>
      <c r="I2793" s="359" t="s">
        <v>12066</v>
      </c>
      <c r="J2793" s="362" t="s">
        <v>207</v>
      </c>
      <c r="K2793" s="357" t="s">
        <v>287</v>
      </c>
      <c r="L2793" s="361" t="s">
        <v>288</v>
      </c>
      <c r="M2793" s="357" t="s">
        <v>472</v>
      </c>
      <c r="N2793" s="357" t="s">
        <v>2137</v>
      </c>
    </row>
    <row r="2794" spans="1:14">
      <c r="A2794" s="372">
        <v>12792</v>
      </c>
      <c r="B2794" s="336" t="s">
        <v>12062</v>
      </c>
      <c r="C2794" s="336" t="s">
        <v>12063</v>
      </c>
      <c r="D2794" s="331" t="s">
        <v>472</v>
      </c>
      <c r="E2794" s="331" t="s">
        <v>2137</v>
      </c>
      <c r="F2794" s="331" t="s">
        <v>12064</v>
      </c>
      <c r="G2794" s="331" t="s">
        <v>48</v>
      </c>
      <c r="H2794" s="331" t="s">
        <v>12067</v>
      </c>
      <c r="I2794" s="359" t="s">
        <v>12068</v>
      </c>
      <c r="J2794" s="362">
        <v>20</v>
      </c>
      <c r="K2794" s="357" t="s">
        <v>287</v>
      </c>
      <c r="L2794" s="361" t="s">
        <v>288</v>
      </c>
      <c r="M2794" s="357" t="s">
        <v>472</v>
      </c>
      <c r="N2794" s="357" t="s">
        <v>2137</v>
      </c>
    </row>
    <row r="2795" spans="1:14">
      <c r="A2795" s="372">
        <v>12793</v>
      </c>
      <c r="B2795" s="336" t="s">
        <v>12062</v>
      </c>
      <c r="C2795" s="336" t="s">
        <v>12063</v>
      </c>
      <c r="D2795" s="331" t="s">
        <v>472</v>
      </c>
      <c r="E2795" s="331" t="s">
        <v>2137</v>
      </c>
      <c r="F2795" s="331" t="s">
        <v>12064</v>
      </c>
      <c r="G2795" s="331" t="s">
        <v>24</v>
      </c>
      <c r="H2795" s="331" t="s">
        <v>2136</v>
      </c>
      <c r="I2795" s="359" t="s">
        <v>12069</v>
      </c>
      <c r="J2795" s="362" t="s">
        <v>207</v>
      </c>
      <c r="K2795" s="357" t="s">
        <v>287</v>
      </c>
      <c r="L2795" s="361" t="s">
        <v>288</v>
      </c>
      <c r="M2795" s="357" t="s">
        <v>472</v>
      </c>
      <c r="N2795" s="357" t="s">
        <v>2137</v>
      </c>
    </row>
    <row r="2796" spans="1:14">
      <c r="A2796" s="372">
        <v>12794</v>
      </c>
      <c r="B2796" s="336" t="s">
        <v>12062</v>
      </c>
      <c r="C2796" s="336" t="s">
        <v>12063</v>
      </c>
      <c r="D2796" s="331" t="s">
        <v>472</v>
      </c>
      <c r="E2796" s="331" t="s">
        <v>2137</v>
      </c>
      <c r="F2796" s="331" t="s">
        <v>12064</v>
      </c>
      <c r="G2796" s="331" t="s">
        <v>28</v>
      </c>
      <c r="H2796" s="331" t="s">
        <v>12070</v>
      </c>
      <c r="I2796" s="359" t="s">
        <v>12071</v>
      </c>
      <c r="J2796" s="362">
        <v>50</v>
      </c>
      <c r="K2796" s="357" t="s">
        <v>287</v>
      </c>
      <c r="L2796" s="361" t="s">
        <v>288</v>
      </c>
      <c r="M2796" s="357" t="s">
        <v>472</v>
      </c>
      <c r="N2796" s="357" t="s">
        <v>2137</v>
      </c>
    </row>
    <row r="2797" spans="1:14">
      <c r="A2797" s="372">
        <v>12795</v>
      </c>
      <c r="B2797" s="336" t="s">
        <v>8691</v>
      </c>
      <c r="C2797" s="336" t="s">
        <v>8692</v>
      </c>
      <c r="D2797" s="331" t="s">
        <v>714</v>
      </c>
      <c r="E2797" s="331" t="s">
        <v>8693</v>
      </c>
      <c r="F2797" s="331" t="s">
        <v>12072</v>
      </c>
      <c r="G2797" s="331" t="s">
        <v>24</v>
      </c>
      <c r="H2797" s="331" t="s">
        <v>2138</v>
      </c>
      <c r="I2797" s="359" t="s">
        <v>12073</v>
      </c>
      <c r="J2797" s="362" t="s">
        <v>207</v>
      </c>
      <c r="K2797" s="357" t="s">
        <v>287</v>
      </c>
      <c r="L2797" s="361" t="s">
        <v>288</v>
      </c>
      <c r="M2797" s="357" t="s">
        <v>722</v>
      </c>
      <c r="N2797" s="357" t="s">
        <v>8696</v>
      </c>
    </row>
    <row r="2798" spans="1:14">
      <c r="A2798" s="372">
        <v>12796</v>
      </c>
      <c r="B2798" s="336" t="s">
        <v>8691</v>
      </c>
      <c r="C2798" s="336" t="s">
        <v>8692</v>
      </c>
      <c r="D2798" s="331" t="s">
        <v>714</v>
      </c>
      <c r="E2798" s="331" t="s">
        <v>8693</v>
      </c>
      <c r="F2798" s="331" t="s">
        <v>12072</v>
      </c>
      <c r="G2798" s="331" t="s">
        <v>141</v>
      </c>
      <c r="H2798" s="331" t="s">
        <v>12074</v>
      </c>
      <c r="I2798" s="359" t="s">
        <v>12075</v>
      </c>
      <c r="J2798" s="362" t="s">
        <v>207</v>
      </c>
      <c r="K2798" s="357" t="s">
        <v>287</v>
      </c>
      <c r="L2798" s="361" t="s">
        <v>288</v>
      </c>
      <c r="M2798" s="357" t="s">
        <v>714</v>
      </c>
      <c r="N2798" s="357" t="s">
        <v>12076</v>
      </c>
    </row>
    <row r="2799" spans="1:14">
      <c r="A2799" s="372">
        <v>12797</v>
      </c>
      <c r="B2799" s="336" t="s">
        <v>9550</v>
      </c>
      <c r="C2799" s="336" t="s">
        <v>9551</v>
      </c>
      <c r="D2799" s="331" t="s">
        <v>702</v>
      </c>
      <c r="E2799" s="331" t="s">
        <v>9552</v>
      </c>
      <c r="F2799" s="331" t="s">
        <v>12077</v>
      </c>
      <c r="G2799" s="331" t="s">
        <v>137</v>
      </c>
      <c r="H2799" s="331" t="s">
        <v>12078</v>
      </c>
      <c r="I2799" s="359" t="s">
        <v>12078</v>
      </c>
      <c r="J2799" s="362" t="s">
        <v>207</v>
      </c>
      <c r="K2799" s="357" t="s">
        <v>287</v>
      </c>
      <c r="L2799" s="361" t="s">
        <v>288</v>
      </c>
      <c r="M2799" s="357" t="s">
        <v>702</v>
      </c>
      <c r="N2799" s="357" t="s">
        <v>12079</v>
      </c>
    </row>
    <row r="2800" spans="1:14">
      <c r="A2800" s="372">
        <v>12798</v>
      </c>
      <c r="B2800" s="336" t="s">
        <v>12080</v>
      </c>
      <c r="C2800" s="336" t="s">
        <v>11778</v>
      </c>
      <c r="D2800" s="331" t="s">
        <v>705</v>
      </c>
      <c r="E2800" s="331" t="s">
        <v>12081</v>
      </c>
      <c r="F2800" s="331" t="s">
        <v>12082</v>
      </c>
      <c r="G2800" s="331" t="s">
        <v>24</v>
      </c>
      <c r="H2800" s="331" t="s">
        <v>1938</v>
      </c>
      <c r="I2800" s="359" t="s">
        <v>9257</v>
      </c>
      <c r="J2800" s="362" t="s">
        <v>207</v>
      </c>
      <c r="K2800" s="357" t="s">
        <v>287</v>
      </c>
      <c r="L2800" s="361" t="s">
        <v>288</v>
      </c>
      <c r="M2800" s="357" t="s">
        <v>705</v>
      </c>
      <c r="N2800" s="357" t="s">
        <v>12083</v>
      </c>
    </row>
    <row r="2801" spans="1:14">
      <c r="A2801" s="372">
        <v>12799</v>
      </c>
      <c r="B2801" s="336" t="s">
        <v>12080</v>
      </c>
      <c r="C2801" s="336" t="s">
        <v>11778</v>
      </c>
      <c r="D2801" s="331" t="s">
        <v>705</v>
      </c>
      <c r="E2801" s="331" t="s">
        <v>12081</v>
      </c>
      <c r="F2801" s="331" t="s">
        <v>12082</v>
      </c>
      <c r="G2801" s="331" t="s">
        <v>141</v>
      </c>
      <c r="H2801" s="331" t="s">
        <v>715</v>
      </c>
      <c r="I2801" s="359" t="s">
        <v>12084</v>
      </c>
      <c r="J2801" s="362" t="s">
        <v>207</v>
      </c>
      <c r="K2801" s="357" t="s">
        <v>287</v>
      </c>
      <c r="L2801" s="361" t="s">
        <v>288</v>
      </c>
      <c r="M2801" s="357" t="s">
        <v>705</v>
      </c>
      <c r="N2801" s="357" t="s">
        <v>12085</v>
      </c>
    </row>
    <row r="2802" spans="1:14">
      <c r="A2802" s="372">
        <v>12800</v>
      </c>
      <c r="B2802" s="336" t="s">
        <v>12086</v>
      </c>
      <c r="C2802" s="336" t="s">
        <v>12087</v>
      </c>
      <c r="D2802" s="331" t="s">
        <v>12088</v>
      </c>
      <c r="E2802" s="331" t="s">
        <v>12089</v>
      </c>
      <c r="F2802" s="331" t="s">
        <v>12090</v>
      </c>
      <c r="G2802" s="331" t="s">
        <v>137</v>
      </c>
      <c r="H2802" s="331" t="s">
        <v>1038</v>
      </c>
      <c r="I2802" s="359" t="s">
        <v>12091</v>
      </c>
      <c r="J2802" s="362" t="s">
        <v>207</v>
      </c>
      <c r="K2802" s="357" t="s">
        <v>287</v>
      </c>
      <c r="L2802" s="361" t="s">
        <v>288</v>
      </c>
      <c r="M2802" s="357" t="s">
        <v>289</v>
      </c>
      <c r="N2802" s="357" t="s">
        <v>12092</v>
      </c>
    </row>
    <row r="2803" spans="1:14">
      <c r="A2803" s="372">
        <v>12801</v>
      </c>
      <c r="B2803" s="336" t="s">
        <v>12093</v>
      </c>
      <c r="C2803" s="336" t="s">
        <v>12094</v>
      </c>
      <c r="D2803" s="331" t="s">
        <v>713</v>
      </c>
      <c r="E2803" s="331" t="s">
        <v>12095</v>
      </c>
      <c r="F2803" s="331" t="s">
        <v>12096</v>
      </c>
      <c r="G2803" s="331" t="s">
        <v>24</v>
      </c>
      <c r="H2803" s="331" t="s">
        <v>2139</v>
      </c>
      <c r="I2803" s="359" t="s">
        <v>12097</v>
      </c>
      <c r="J2803" s="362" t="s">
        <v>207</v>
      </c>
      <c r="K2803" s="357" t="s">
        <v>287</v>
      </c>
      <c r="L2803" s="361" t="s">
        <v>288</v>
      </c>
      <c r="M2803" s="357" t="s">
        <v>292</v>
      </c>
      <c r="N2803" s="357" t="s">
        <v>12098</v>
      </c>
    </row>
    <row r="2804" spans="1:14">
      <c r="A2804" s="372">
        <v>12802</v>
      </c>
      <c r="B2804" s="336" t="s">
        <v>12093</v>
      </c>
      <c r="C2804" s="336" t="s">
        <v>12094</v>
      </c>
      <c r="D2804" s="331" t="s">
        <v>713</v>
      </c>
      <c r="E2804" s="331" t="s">
        <v>12095</v>
      </c>
      <c r="F2804" s="331" t="s">
        <v>12096</v>
      </c>
      <c r="G2804" s="331" t="s">
        <v>141</v>
      </c>
      <c r="H2804" s="331" t="s">
        <v>719</v>
      </c>
      <c r="I2804" s="359" t="s">
        <v>12099</v>
      </c>
      <c r="J2804" s="362" t="s">
        <v>207</v>
      </c>
      <c r="K2804" s="357" t="s">
        <v>287</v>
      </c>
      <c r="L2804" s="361" t="s">
        <v>288</v>
      </c>
      <c r="M2804" s="357" t="s">
        <v>292</v>
      </c>
      <c r="N2804" s="357" t="s">
        <v>12098</v>
      </c>
    </row>
    <row r="2805" spans="1:14">
      <c r="A2805" s="372">
        <v>12803</v>
      </c>
      <c r="B2805" s="336" t="s">
        <v>12100</v>
      </c>
      <c r="C2805" s="336" t="s">
        <v>12101</v>
      </c>
      <c r="D2805" s="331" t="s">
        <v>695</v>
      </c>
      <c r="E2805" s="331" t="s">
        <v>12102</v>
      </c>
      <c r="F2805" s="331" t="s">
        <v>12103</v>
      </c>
      <c r="G2805" s="331" t="s">
        <v>24</v>
      </c>
      <c r="H2805" s="331" t="s">
        <v>2140</v>
      </c>
      <c r="I2805" s="359" t="s">
        <v>12104</v>
      </c>
      <c r="J2805" s="362" t="s">
        <v>207</v>
      </c>
      <c r="K2805" s="357" t="s">
        <v>287</v>
      </c>
      <c r="L2805" s="361" t="s">
        <v>288</v>
      </c>
      <c r="M2805" s="357" t="s">
        <v>711</v>
      </c>
      <c r="N2805" s="357" t="s">
        <v>12105</v>
      </c>
    </row>
    <row r="2806" spans="1:14">
      <c r="A2806" s="372">
        <v>12804</v>
      </c>
      <c r="B2806" s="336" t="s">
        <v>12106</v>
      </c>
      <c r="C2806" s="336" t="s">
        <v>12107</v>
      </c>
      <c r="D2806" s="331" t="s">
        <v>298</v>
      </c>
      <c r="E2806" s="331" t="s">
        <v>12108</v>
      </c>
      <c r="F2806" s="331" t="s">
        <v>12109</v>
      </c>
      <c r="G2806" s="331" t="s">
        <v>25</v>
      </c>
      <c r="H2806" s="331" t="s">
        <v>12106</v>
      </c>
      <c r="I2806" s="359" t="s">
        <v>12107</v>
      </c>
      <c r="J2806" s="362" t="s">
        <v>207</v>
      </c>
      <c r="K2806" s="357" t="s">
        <v>287</v>
      </c>
      <c r="L2806" s="361" t="s">
        <v>288</v>
      </c>
      <c r="M2806" s="357" t="s">
        <v>711</v>
      </c>
      <c r="N2806" s="357" t="s">
        <v>12110</v>
      </c>
    </row>
    <row r="2807" spans="1:14">
      <c r="A2807" s="372">
        <v>12805</v>
      </c>
      <c r="B2807" s="336" t="s">
        <v>12111</v>
      </c>
      <c r="C2807" s="336" t="s">
        <v>12112</v>
      </c>
      <c r="D2807" s="331" t="s">
        <v>12113</v>
      </c>
      <c r="E2807" s="331" t="s">
        <v>12114</v>
      </c>
      <c r="F2807" s="331" t="s">
        <v>12115</v>
      </c>
      <c r="G2807" s="331" t="s">
        <v>18</v>
      </c>
      <c r="H2807" s="331" t="s">
        <v>1388</v>
      </c>
      <c r="I2807" s="359" t="s">
        <v>12116</v>
      </c>
      <c r="J2807" s="362" t="s">
        <v>207</v>
      </c>
      <c r="K2807" s="357" t="s">
        <v>287</v>
      </c>
      <c r="L2807" s="361" t="s">
        <v>288</v>
      </c>
      <c r="M2807" s="357" t="s">
        <v>292</v>
      </c>
      <c r="N2807" s="357" t="s">
        <v>12117</v>
      </c>
    </row>
    <row r="2808" spans="1:14">
      <c r="A2808" s="372">
        <v>12806</v>
      </c>
      <c r="B2808" s="336" t="s">
        <v>12118</v>
      </c>
      <c r="C2808" s="336" t="s">
        <v>12119</v>
      </c>
      <c r="D2808" s="331" t="s">
        <v>722</v>
      </c>
      <c r="E2808" s="331" t="s">
        <v>12120</v>
      </c>
      <c r="F2808" s="331" t="s">
        <v>12121</v>
      </c>
      <c r="G2808" s="331" t="s">
        <v>24</v>
      </c>
      <c r="H2808" s="331" t="s">
        <v>2141</v>
      </c>
      <c r="I2808" s="359" t="s">
        <v>12122</v>
      </c>
      <c r="J2808" s="362" t="s">
        <v>207</v>
      </c>
      <c r="K2808" s="357" t="s">
        <v>287</v>
      </c>
      <c r="L2808" s="361" t="s">
        <v>288</v>
      </c>
      <c r="M2808" s="357" t="s">
        <v>722</v>
      </c>
      <c r="N2808" s="357" t="s">
        <v>12120</v>
      </c>
    </row>
    <row r="2809" spans="1:14">
      <c r="A2809" s="372">
        <v>12807</v>
      </c>
      <c r="B2809" s="336" t="s">
        <v>12123</v>
      </c>
      <c r="C2809" s="336" t="s">
        <v>12124</v>
      </c>
      <c r="D2809" s="331" t="s">
        <v>1755</v>
      </c>
      <c r="E2809" s="331" t="s">
        <v>12125</v>
      </c>
      <c r="F2809" s="331" t="s">
        <v>12126</v>
      </c>
      <c r="G2809" s="331" t="s">
        <v>24</v>
      </c>
      <c r="H2809" s="331" t="s">
        <v>2142</v>
      </c>
      <c r="I2809" s="359" t="s">
        <v>12127</v>
      </c>
      <c r="J2809" s="362" t="s">
        <v>207</v>
      </c>
      <c r="K2809" s="357" t="s">
        <v>287</v>
      </c>
      <c r="L2809" s="361" t="s">
        <v>288</v>
      </c>
      <c r="M2809" s="357" t="s">
        <v>713</v>
      </c>
      <c r="N2809" s="357" t="s">
        <v>12128</v>
      </c>
    </row>
    <row r="2810" spans="1:14">
      <c r="A2810" s="372">
        <v>12808</v>
      </c>
      <c r="B2810" s="336" t="s">
        <v>12129</v>
      </c>
      <c r="C2810" s="336" t="s">
        <v>12130</v>
      </c>
      <c r="D2810" s="331" t="s">
        <v>713</v>
      </c>
      <c r="E2810" s="331" t="s">
        <v>12131</v>
      </c>
      <c r="F2810" s="331" t="s">
        <v>12132</v>
      </c>
      <c r="G2810" s="331" t="s">
        <v>24</v>
      </c>
      <c r="H2810" s="331" t="s">
        <v>2143</v>
      </c>
      <c r="I2810" s="359" t="s">
        <v>12133</v>
      </c>
      <c r="J2810" s="362" t="s">
        <v>207</v>
      </c>
      <c r="K2810" s="357" t="s">
        <v>287</v>
      </c>
      <c r="L2810" s="361" t="s">
        <v>288</v>
      </c>
      <c r="M2810" s="357" t="s">
        <v>713</v>
      </c>
      <c r="N2810" s="357" t="s">
        <v>12134</v>
      </c>
    </row>
    <row r="2811" spans="1:14">
      <c r="A2811" s="372">
        <v>12809</v>
      </c>
      <c r="B2811" s="336" t="s">
        <v>12135</v>
      </c>
      <c r="C2811" s="336" t="s">
        <v>12136</v>
      </c>
      <c r="D2811" s="331" t="s">
        <v>226</v>
      </c>
      <c r="E2811" s="331" t="s">
        <v>8105</v>
      </c>
      <c r="F2811" s="331" t="s">
        <v>12137</v>
      </c>
      <c r="G2811" s="331" t="s">
        <v>18</v>
      </c>
      <c r="H2811" s="331" t="s">
        <v>1389</v>
      </c>
      <c r="I2811" s="359" t="s">
        <v>12138</v>
      </c>
      <c r="J2811" s="362" t="s">
        <v>207</v>
      </c>
      <c r="K2811" s="357" t="s">
        <v>287</v>
      </c>
      <c r="L2811" s="361" t="s">
        <v>288</v>
      </c>
      <c r="M2811" s="357" t="s">
        <v>289</v>
      </c>
      <c r="N2811" s="357" t="s">
        <v>12139</v>
      </c>
    </row>
    <row r="2812" spans="1:14">
      <c r="A2812" s="372">
        <v>12810</v>
      </c>
      <c r="B2812" s="336" t="s">
        <v>12140</v>
      </c>
      <c r="C2812" s="336" t="s">
        <v>12141</v>
      </c>
      <c r="D2812" s="331" t="s">
        <v>949</v>
      </c>
      <c r="E2812" s="331" t="s">
        <v>12142</v>
      </c>
      <c r="F2812" s="331" t="s">
        <v>12143</v>
      </c>
      <c r="G2812" s="331" t="s">
        <v>24</v>
      </c>
      <c r="H2812" s="331" t="s">
        <v>2144</v>
      </c>
      <c r="I2812" s="359" t="s">
        <v>12144</v>
      </c>
      <c r="J2812" s="362" t="s">
        <v>207</v>
      </c>
      <c r="K2812" s="357" t="s">
        <v>287</v>
      </c>
      <c r="L2812" s="361" t="s">
        <v>288</v>
      </c>
      <c r="M2812" s="357" t="s">
        <v>949</v>
      </c>
      <c r="N2812" s="357" t="s">
        <v>12142</v>
      </c>
    </row>
    <row r="2813" spans="1:14">
      <c r="A2813" s="372">
        <v>12811</v>
      </c>
      <c r="B2813" s="336" t="s">
        <v>8673</v>
      </c>
      <c r="C2813" s="336" t="s">
        <v>8674</v>
      </c>
      <c r="D2813" s="331" t="s">
        <v>690</v>
      </c>
      <c r="E2813" s="331" t="s">
        <v>8675</v>
      </c>
      <c r="F2813" s="331" t="s">
        <v>12145</v>
      </c>
      <c r="G2813" s="331" t="s">
        <v>18</v>
      </c>
      <c r="H2813" s="331" t="s">
        <v>1391</v>
      </c>
      <c r="I2813" s="359" t="s">
        <v>12146</v>
      </c>
      <c r="J2813" s="362" t="s">
        <v>207</v>
      </c>
      <c r="K2813" s="357" t="s">
        <v>287</v>
      </c>
      <c r="L2813" s="361" t="s">
        <v>288</v>
      </c>
      <c r="M2813" s="357" t="s">
        <v>711</v>
      </c>
      <c r="N2813" s="357" t="s">
        <v>8678</v>
      </c>
    </row>
    <row r="2814" spans="1:14">
      <c r="A2814" s="372">
        <v>12812</v>
      </c>
      <c r="B2814" s="336" t="s">
        <v>8673</v>
      </c>
      <c r="C2814" s="336" t="s">
        <v>8674</v>
      </c>
      <c r="D2814" s="331" t="s">
        <v>690</v>
      </c>
      <c r="E2814" s="331" t="s">
        <v>8675</v>
      </c>
      <c r="F2814" s="331" t="s">
        <v>12145</v>
      </c>
      <c r="G2814" s="331" t="s">
        <v>24</v>
      </c>
      <c r="H2814" s="331" t="s">
        <v>2145</v>
      </c>
      <c r="I2814" s="359" t="s">
        <v>12147</v>
      </c>
      <c r="J2814" s="362" t="s">
        <v>207</v>
      </c>
      <c r="K2814" s="357" t="s">
        <v>287</v>
      </c>
      <c r="L2814" s="361" t="s">
        <v>288</v>
      </c>
      <c r="M2814" s="357" t="s">
        <v>711</v>
      </c>
      <c r="N2814" s="357" t="s">
        <v>8678</v>
      </c>
    </row>
    <row r="2815" spans="1:14">
      <c r="A2815" s="372">
        <v>12813</v>
      </c>
      <c r="B2815" s="336" t="s">
        <v>12148</v>
      </c>
      <c r="C2815" s="336" t="s">
        <v>12149</v>
      </c>
      <c r="D2815" s="331" t="s">
        <v>711</v>
      </c>
      <c r="E2815" s="331" t="s">
        <v>12150</v>
      </c>
      <c r="F2815" s="331" t="s">
        <v>12151</v>
      </c>
      <c r="G2815" s="331" t="s">
        <v>137</v>
      </c>
      <c r="H2815" s="331" t="s">
        <v>1040</v>
      </c>
      <c r="I2815" s="359" t="s">
        <v>12152</v>
      </c>
      <c r="J2815" s="362" t="s">
        <v>207</v>
      </c>
      <c r="K2815" s="357" t="s">
        <v>287</v>
      </c>
      <c r="L2815" s="361" t="s">
        <v>288</v>
      </c>
      <c r="M2815" s="357" t="s">
        <v>711</v>
      </c>
      <c r="N2815" s="357" t="s">
        <v>12150</v>
      </c>
    </row>
    <row r="2816" spans="1:14">
      <c r="A2816" s="372">
        <v>12814</v>
      </c>
      <c r="B2816" s="336" t="s">
        <v>12153</v>
      </c>
      <c r="C2816" s="336" t="s">
        <v>12154</v>
      </c>
      <c r="D2816" s="331" t="s">
        <v>1752</v>
      </c>
      <c r="E2816" s="331" t="s">
        <v>12155</v>
      </c>
      <c r="F2816" s="331" t="s">
        <v>12156</v>
      </c>
      <c r="G2816" s="331" t="s">
        <v>137</v>
      </c>
      <c r="H2816" s="331" t="s">
        <v>12157</v>
      </c>
      <c r="I2816" s="359" t="s">
        <v>12157</v>
      </c>
      <c r="J2816" s="362" t="s">
        <v>207</v>
      </c>
      <c r="K2816" s="357" t="s">
        <v>287</v>
      </c>
      <c r="L2816" s="361" t="s">
        <v>288</v>
      </c>
      <c r="M2816" s="357" t="s">
        <v>713</v>
      </c>
      <c r="N2816" s="357" t="s">
        <v>12158</v>
      </c>
    </row>
    <row r="2817" spans="1:14">
      <c r="A2817" s="372">
        <v>12815</v>
      </c>
      <c r="B2817" s="336" t="s">
        <v>8917</v>
      </c>
      <c r="C2817" s="336" t="s">
        <v>8918</v>
      </c>
      <c r="D2817" s="331" t="s">
        <v>8919</v>
      </c>
      <c r="E2817" s="331" t="s">
        <v>9568</v>
      </c>
      <c r="F2817" s="331" t="s">
        <v>12159</v>
      </c>
      <c r="G2817" s="331" t="s">
        <v>18</v>
      </c>
      <c r="H2817" s="331" t="s">
        <v>1392</v>
      </c>
      <c r="I2817" s="359" t="s">
        <v>12160</v>
      </c>
      <c r="J2817" s="362" t="s">
        <v>207</v>
      </c>
      <c r="K2817" s="357" t="s">
        <v>287</v>
      </c>
      <c r="L2817" s="361" t="s">
        <v>288</v>
      </c>
      <c r="M2817" s="357" t="s">
        <v>713</v>
      </c>
      <c r="N2817" s="357" t="s">
        <v>12161</v>
      </c>
    </row>
    <row r="2818" spans="1:14">
      <c r="A2818" s="372">
        <v>12816</v>
      </c>
      <c r="B2818" s="336" t="s">
        <v>12162</v>
      </c>
      <c r="C2818" s="336" t="s">
        <v>12163</v>
      </c>
      <c r="D2818" s="331" t="s">
        <v>471</v>
      </c>
      <c r="E2818" s="331" t="s">
        <v>12164</v>
      </c>
      <c r="F2818" s="331" t="s">
        <v>12165</v>
      </c>
      <c r="G2818" s="331" t="s">
        <v>137</v>
      </c>
      <c r="H2818" s="331" t="s">
        <v>12166</v>
      </c>
      <c r="I2818" s="359" t="s">
        <v>12167</v>
      </c>
      <c r="J2818" s="362" t="s">
        <v>207</v>
      </c>
      <c r="K2818" s="357" t="s">
        <v>287</v>
      </c>
      <c r="L2818" s="361" t="s">
        <v>288</v>
      </c>
      <c r="M2818" s="357" t="s">
        <v>947</v>
      </c>
      <c r="N2818" s="357" t="s">
        <v>12168</v>
      </c>
    </row>
    <row r="2819" spans="1:14">
      <c r="A2819" s="372">
        <v>12817</v>
      </c>
      <c r="B2819" s="336" t="s">
        <v>12162</v>
      </c>
      <c r="C2819" s="336" t="s">
        <v>12163</v>
      </c>
      <c r="D2819" s="331" t="s">
        <v>471</v>
      </c>
      <c r="E2819" s="331" t="s">
        <v>12164</v>
      </c>
      <c r="F2819" s="331" t="s">
        <v>12165</v>
      </c>
      <c r="G2819" s="331" t="s">
        <v>48</v>
      </c>
      <c r="H2819" s="331" t="s">
        <v>12169</v>
      </c>
      <c r="I2819" s="359" t="s">
        <v>12170</v>
      </c>
      <c r="J2819" s="362">
        <v>20</v>
      </c>
      <c r="K2819" s="357" t="s">
        <v>287</v>
      </c>
      <c r="L2819" s="361" t="s">
        <v>288</v>
      </c>
      <c r="M2819" s="357" t="s">
        <v>947</v>
      </c>
      <c r="N2819" s="357" t="s">
        <v>12168</v>
      </c>
    </row>
    <row r="2820" spans="1:14">
      <c r="A2820" s="372">
        <v>12818</v>
      </c>
      <c r="B2820" s="336" t="s">
        <v>12162</v>
      </c>
      <c r="C2820" s="336" t="s">
        <v>12163</v>
      </c>
      <c r="D2820" s="331" t="s">
        <v>471</v>
      </c>
      <c r="E2820" s="331" t="s">
        <v>12164</v>
      </c>
      <c r="F2820" s="331" t="s">
        <v>12165</v>
      </c>
      <c r="G2820" s="331" t="s">
        <v>24</v>
      </c>
      <c r="H2820" s="331" t="s">
        <v>2146</v>
      </c>
      <c r="I2820" s="359" t="s">
        <v>12171</v>
      </c>
      <c r="J2820" s="362" t="s">
        <v>207</v>
      </c>
      <c r="K2820" s="357" t="s">
        <v>287</v>
      </c>
      <c r="L2820" s="361" t="s">
        <v>288</v>
      </c>
      <c r="M2820" s="357" t="s">
        <v>947</v>
      </c>
      <c r="N2820" s="357" t="s">
        <v>12168</v>
      </c>
    </row>
    <row r="2821" spans="1:14">
      <c r="A2821" s="372">
        <v>12819</v>
      </c>
      <c r="B2821" s="336" t="s">
        <v>12162</v>
      </c>
      <c r="C2821" s="336" t="s">
        <v>12163</v>
      </c>
      <c r="D2821" s="331" t="s">
        <v>471</v>
      </c>
      <c r="E2821" s="331" t="s">
        <v>12164</v>
      </c>
      <c r="F2821" s="331" t="s">
        <v>12165</v>
      </c>
      <c r="G2821" s="331" t="s">
        <v>28</v>
      </c>
      <c r="H2821" s="331" t="s">
        <v>12169</v>
      </c>
      <c r="I2821" s="359" t="s">
        <v>12170</v>
      </c>
      <c r="J2821" s="362">
        <v>50</v>
      </c>
      <c r="K2821" s="357" t="s">
        <v>287</v>
      </c>
      <c r="L2821" s="361" t="s">
        <v>288</v>
      </c>
      <c r="M2821" s="357" t="s">
        <v>947</v>
      </c>
      <c r="N2821" s="357" t="s">
        <v>12168</v>
      </c>
    </row>
    <row r="2822" spans="1:14">
      <c r="A2822" s="372">
        <v>12820</v>
      </c>
      <c r="B2822" s="336" t="s">
        <v>12172</v>
      </c>
      <c r="C2822" s="336" t="s">
        <v>12173</v>
      </c>
      <c r="D2822" s="331" t="s">
        <v>713</v>
      </c>
      <c r="E2822" s="331" t="s">
        <v>12174</v>
      </c>
      <c r="F2822" s="331" t="s">
        <v>12175</v>
      </c>
      <c r="G2822" s="331" t="s">
        <v>18</v>
      </c>
      <c r="H2822" s="331" t="s">
        <v>1393</v>
      </c>
      <c r="I2822" s="359" t="s">
        <v>12176</v>
      </c>
      <c r="J2822" s="362" t="s">
        <v>207</v>
      </c>
      <c r="K2822" s="357" t="s">
        <v>287</v>
      </c>
      <c r="L2822" s="361" t="s">
        <v>288</v>
      </c>
      <c r="M2822" s="357" t="s">
        <v>713</v>
      </c>
      <c r="N2822" s="357" t="s">
        <v>12177</v>
      </c>
    </row>
    <row r="2823" spans="1:14">
      <c r="A2823" s="372">
        <v>12821</v>
      </c>
      <c r="B2823" s="336" t="s">
        <v>4135</v>
      </c>
      <c r="C2823" s="336" t="s">
        <v>4136</v>
      </c>
      <c r="D2823" s="331" t="s">
        <v>713</v>
      </c>
      <c r="E2823" s="331" t="s">
        <v>7919</v>
      </c>
      <c r="F2823" s="331" t="s">
        <v>12178</v>
      </c>
      <c r="G2823" s="331" t="s">
        <v>24</v>
      </c>
      <c r="H2823" s="331" t="s">
        <v>2185</v>
      </c>
      <c r="I2823" s="359" t="s">
        <v>12179</v>
      </c>
      <c r="J2823" s="362" t="s">
        <v>207</v>
      </c>
      <c r="K2823" s="357" t="s">
        <v>287</v>
      </c>
      <c r="L2823" s="361" t="s">
        <v>288</v>
      </c>
      <c r="M2823" s="357" t="s">
        <v>713</v>
      </c>
      <c r="N2823" s="357" t="s">
        <v>7919</v>
      </c>
    </row>
    <row r="2824" spans="1:14">
      <c r="A2824" s="372">
        <v>12822</v>
      </c>
      <c r="B2824" s="336" t="s">
        <v>12093</v>
      </c>
      <c r="C2824" s="336" t="s">
        <v>12094</v>
      </c>
      <c r="D2824" s="331" t="s">
        <v>713</v>
      </c>
      <c r="E2824" s="331" t="s">
        <v>12095</v>
      </c>
      <c r="F2824" s="331" t="s">
        <v>12180</v>
      </c>
      <c r="G2824" s="331" t="s">
        <v>137</v>
      </c>
      <c r="H2824" s="331" t="s">
        <v>12181</v>
      </c>
      <c r="I2824" s="359" t="s">
        <v>12182</v>
      </c>
      <c r="J2824" s="362" t="s">
        <v>207</v>
      </c>
      <c r="K2824" s="357" t="s">
        <v>287</v>
      </c>
      <c r="L2824" s="361" t="s">
        <v>288</v>
      </c>
      <c r="M2824" s="357" t="s">
        <v>298</v>
      </c>
      <c r="N2824" s="357" t="s">
        <v>2217</v>
      </c>
    </row>
    <row r="2825" spans="1:14">
      <c r="A2825" s="372">
        <v>12823</v>
      </c>
      <c r="B2825" s="336" t="s">
        <v>12183</v>
      </c>
      <c r="C2825" s="336" t="s">
        <v>12184</v>
      </c>
      <c r="D2825" s="331" t="s">
        <v>12185</v>
      </c>
      <c r="E2825" s="331" t="s">
        <v>12186</v>
      </c>
      <c r="F2825" s="331" t="s">
        <v>12187</v>
      </c>
      <c r="G2825" s="331" t="s">
        <v>18</v>
      </c>
      <c r="H2825" s="331" t="s">
        <v>12188</v>
      </c>
      <c r="I2825" s="359" t="s">
        <v>12189</v>
      </c>
      <c r="J2825" s="362" t="s">
        <v>207</v>
      </c>
      <c r="K2825" s="357" t="s">
        <v>287</v>
      </c>
      <c r="L2825" s="361" t="s">
        <v>288</v>
      </c>
      <c r="M2825" s="357" t="s">
        <v>711</v>
      </c>
      <c r="N2825" s="357" t="s">
        <v>12190</v>
      </c>
    </row>
    <row r="2826" spans="1:14">
      <c r="A2826" s="372">
        <v>12824</v>
      </c>
      <c r="B2826" s="336" t="s">
        <v>12191</v>
      </c>
      <c r="C2826" s="336" t="s">
        <v>12192</v>
      </c>
      <c r="D2826" s="331" t="s">
        <v>709</v>
      </c>
      <c r="E2826" s="331" t="s">
        <v>9529</v>
      </c>
      <c r="F2826" s="331" t="s">
        <v>12193</v>
      </c>
      <c r="G2826" s="331" t="s">
        <v>18</v>
      </c>
      <c r="H2826" s="331" t="s">
        <v>1394</v>
      </c>
      <c r="I2826" s="359" t="s">
        <v>12194</v>
      </c>
      <c r="J2826" s="362" t="s">
        <v>207</v>
      </c>
      <c r="K2826" s="357" t="s">
        <v>287</v>
      </c>
      <c r="L2826" s="361" t="s">
        <v>708</v>
      </c>
      <c r="M2826" s="357" t="s">
        <v>709</v>
      </c>
      <c r="N2826" s="357" t="s">
        <v>12195</v>
      </c>
    </row>
    <row r="2827" spans="1:14">
      <c r="A2827" s="372">
        <v>12825</v>
      </c>
      <c r="B2827" s="336" t="s">
        <v>1395</v>
      </c>
      <c r="C2827" s="336" t="s">
        <v>12196</v>
      </c>
      <c r="D2827" s="331" t="s">
        <v>920</v>
      </c>
      <c r="E2827" s="331" t="s">
        <v>1396</v>
      </c>
      <c r="F2827" s="331" t="s">
        <v>12197</v>
      </c>
      <c r="G2827" s="331" t="s">
        <v>18</v>
      </c>
      <c r="H2827" s="331" t="s">
        <v>1395</v>
      </c>
      <c r="I2827" s="359" t="s">
        <v>12196</v>
      </c>
      <c r="J2827" s="362" t="s">
        <v>207</v>
      </c>
      <c r="K2827" s="357" t="s">
        <v>262</v>
      </c>
      <c r="L2827" s="361" t="s">
        <v>358</v>
      </c>
      <c r="M2827" s="357" t="s">
        <v>920</v>
      </c>
      <c r="N2827" s="357" t="s">
        <v>1396</v>
      </c>
    </row>
    <row r="2828" spans="1:14">
      <c r="A2828" s="372">
        <v>12826</v>
      </c>
      <c r="B2828" s="336" t="s">
        <v>10288</v>
      </c>
      <c r="C2828" s="336" t="s">
        <v>10289</v>
      </c>
      <c r="D2828" s="331" t="s">
        <v>425</v>
      </c>
      <c r="E2828" s="331" t="s">
        <v>12198</v>
      </c>
      <c r="F2828" s="331" t="s">
        <v>12199</v>
      </c>
      <c r="G2828" s="331" t="s">
        <v>48</v>
      </c>
      <c r="H2828" s="331" t="s">
        <v>2161</v>
      </c>
      <c r="I2828" s="359" t="s">
        <v>12200</v>
      </c>
      <c r="J2828" s="362">
        <v>10</v>
      </c>
      <c r="K2828" s="357" t="s">
        <v>217</v>
      </c>
      <c r="L2828" s="361" t="s">
        <v>416</v>
      </c>
      <c r="M2828" s="357" t="s">
        <v>425</v>
      </c>
      <c r="N2828" s="357" t="s">
        <v>12198</v>
      </c>
    </row>
    <row r="2829" spans="1:14">
      <c r="A2829" s="372">
        <v>12827</v>
      </c>
      <c r="B2829" s="336" t="s">
        <v>11864</v>
      </c>
      <c r="C2829" s="336" t="s">
        <v>11865</v>
      </c>
      <c r="D2829" s="331" t="s">
        <v>436</v>
      </c>
      <c r="E2829" s="331" t="s">
        <v>12201</v>
      </c>
      <c r="F2829" s="331" t="s">
        <v>12202</v>
      </c>
      <c r="G2829" s="331" t="e">
        <v>#N/A</v>
      </c>
      <c r="H2829" s="331" t="s">
        <v>12203</v>
      </c>
      <c r="I2829" s="359" t="s">
        <v>12204</v>
      </c>
      <c r="J2829" s="362" t="s">
        <v>207</v>
      </c>
      <c r="K2829" s="357" t="s">
        <v>217</v>
      </c>
      <c r="L2829" s="361" t="s">
        <v>310</v>
      </c>
      <c r="M2829" s="357" t="s">
        <v>2124</v>
      </c>
      <c r="N2829" s="357" t="s">
        <v>12205</v>
      </c>
    </row>
    <row r="2830" spans="1:14">
      <c r="A2830" s="372">
        <v>12828</v>
      </c>
      <c r="B2830" s="336" t="s">
        <v>8735</v>
      </c>
      <c r="C2830" s="336" t="s">
        <v>8736</v>
      </c>
      <c r="D2830" s="331" t="s">
        <v>455</v>
      </c>
      <c r="E2830" s="331" t="s">
        <v>12206</v>
      </c>
      <c r="F2830" s="331" t="s">
        <v>12207</v>
      </c>
      <c r="G2830" s="331" t="s">
        <v>33</v>
      </c>
      <c r="H2830" s="331" t="s">
        <v>256</v>
      </c>
      <c r="I2830" s="359" t="s">
        <v>12208</v>
      </c>
      <c r="J2830" s="362">
        <v>9</v>
      </c>
      <c r="K2830" s="357" t="s">
        <v>257</v>
      </c>
      <c r="L2830" s="361" t="s">
        <v>258</v>
      </c>
      <c r="M2830" s="357" t="s">
        <v>1414</v>
      </c>
      <c r="N2830" s="357" t="s">
        <v>7925</v>
      </c>
    </row>
    <row r="2831" spans="1:14">
      <c r="A2831" s="372">
        <v>12829</v>
      </c>
      <c r="B2831" s="336" t="s">
        <v>8735</v>
      </c>
      <c r="C2831" s="336" t="s">
        <v>8736</v>
      </c>
      <c r="D2831" s="331" t="s">
        <v>455</v>
      </c>
      <c r="E2831" s="331" t="s">
        <v>12206</v>
      </c>
      <c r="F2831" s="331" t="s">
        <v>12207</v>
      </c>
      <c r="G2831" s="331" t="s">
        <v>29</v>
      </c>
      <c r="H2831" s="331" t="s">
        <v>12209</v>
      </c>
      <c r="I2831" s="359" t="s">
        <v>12210</v>
      </c>
      <c r="J2831" s="362">
        <v>29</v>
      </c>
      <c r="K2831" s="357" t="s">
        <v>257</v>
      </c>
      <c r="L2831" s="361" t="s">
        <v>258</v>
      </c>
      <c r="M2831" s="357" t="s">
        <v>1414</v>
      </c>
      <c r="N2831" s="357" t="s">
        <v>7925</v>
      </c>
    </row>
    <row r="2832" spans="1:14">
      <c r="A2832" s="372">
        <v>12830</v>
      </c>
      <c r="B2832" s="336" t="s">
        <v>2325</v>
      </c>
      <c r="C2832" s="336" t="s">
        <v>2326</v>
      </c>
      <c r="D2832" s="331" t="s">
        <v>430</v>
      </c>
      <c r="E2832" s="331" t="s">
        <v>2327</v>
      </c>
      <c r="F2832" s="331" t="s">
        <v>12211</v>
      </c>
      <c r="G2832" s="331" t="s">
        <v>26</v>
      </c>
      <c r="H2832" s="331" t="s">
        <v>773</v>
      </c>
      <c r="I2832" s="359" t="s">
        <v>12212</v>
      </c>
      <c r="J2832" s="362" t="s">
        <v>207</v>
      </c>
      <c r="K2832" s="357" t="s">
        <v>212</v>
      </c>
      <c r="L2832" s="361" t="s">
        <v>325</v>
      </c>
      <c r="M2832" s="357" t="s">
        <v>735</v>
      </c>
      <c r="N2832" s="357" t="s">
        <v>774</v>
      </c>
    </row>
    <row r="2833" spans="1:14">
      <c r="A2833" s="372">
        <v>12831</v>
      </c>
      <c r="B2833" s="336" t="s">
        <v>12213</v>
      </c>
      <c r="C2833" s="336" t="s">
        <v>12214</v>
      </c>
      <c r="D2833" s="331" t="s">
        <v>449</v>
      </c>
      <c r="E2833" s="331" t="s">
        <v>3315</v>
      </c>
      <c r="F2833" s="331" t="s">
        <v>12215</v>
      </c>
      <c r="G2833" s="331" t="s">
        <v>17</v>
      </c>
      <c r="H2833" s="331" t="s">
        <v>12216</v>
      </c>
      <c r="I2833" s="359" t="s">
        <v>12217</v>
      </c>
      <c r="J2833" s="362" t="s">
        <v>207</v>
      </c>
      <c r="K2833" s="357" t="s">
        <v>212</v>
      </c>
      <c r="L2833" s="361" t="s">
        <v>325</v>
      </c>
      <c r="M2833" s="357" t="s">
        <v>595</v>
      </c>
      <c r="N2833" s="357" t="s">
        <v>596</v>
      </c>
    </row>
    <row r="2834" spans="1:14">
      <c r="A2834" s="372">
        <v>12832</v>
      </c>
      <c r="B2834" s="336" t="s">
        <v>12213</v>
      </c>
      <c r="C2834" s="336" t="s">
        <v>12214</v>
      </c>
      <c r="D2834" s="331" t="s">
        <v>449</v>
      </c>
      <c r="E2834" s="331" t="s">
        <v>3315</v>
      </c>
      <c r="F2834" s="331" t="s">
        <v>12215</v>
      </c>
      <c r="G2834" s="331" t="s">
        <v>26</v>
      </c>
      <c r="H2834" s="331" t="s">
        <v>12218</v>
      </c>
      <c r="I2834" s="359" t="s">
        <v>12219</v>
      </c>
      <c r="J2834" s="362" t="s">
        <v>207</v>
      </c>
      <c r="K2834" s="357" t="s">
        <v>212</v>
      </c>
      <c r="L2834" s="361" t="s">
        <v>325</v>
      </c>
      <c r="M2834" s="357" t="s">
        <v>595</v>
      </c>
      <c r="N2834" s="357" t="s">
        <v>775</v>
      </c>
    </row>
    <row r="2835" spans="1:14">
      <c r="A2835" s="372">
        <v>12833</v>
      </c>
      <c r="B2835" s="336" t="s">
        <v>8863</v>
      </c>
      <c r="C2835" s="336" t="s">
        <v>8864</v>
      </c>
      <c r="D2835" s="331" t="s">
        <v>231</v>
      </c>
      <c r="E2835" s="331" t="s">
        <v>8865</v>
      </c>
      <c r="F2835" s="331" t="s">
        <v>12220</v>
      </c>
      <c r="G2835" s="331" t="s">
        <v>17</v>
      </c>
      <c r="H2835" s="331" t="s">
        <v>776</v>
      </c>
      <c r="I2835" s="359" t="s">
        <v>12221</v>
      </c>
      <c r="J2835" s="362" t="s">
        <v>207</v>
      </c>
      <c r="K2835" s="357" t="s">
        <v>212</v>
      </c>
      <c r="L2835" s="361" t="s">
        <v>220</v>
      </c>
      <c r="M2835" s="357" t="s">
        <v>587</v>
      </c>
      <c r="N2835" s="357" t="s">
        <v>12222</v>
      </c>
    </row>
    <row r="2836" spans="1:14">
      <c r="A2836" s="372">
        <v>12834</v>
      </c>
      <c r="B2836" s="336" t="s">
        <v>8863</v>
      </c>
      <c r="C2836" s="336" t="s">
        <v>8864</v>
      </c>
      <c r="D2836" s="331" t="s">
        <v>231</v>
      </c>
      <c r="E2836" s="331" t="s">
        <v>8865</v>
      </c>
      <c r="F2836" s="331" t="s">
        <v>12223</v>
      </c>
      <c r="G2836" s="331" t="s">
        <v>26</v>
      </c>
      <c r="H2836" s="331" t="s">
        <v>777</v>
      </c>
      <c r="I2836" s="359" t="s">
        <v>12224</v>
      </c>
      <c r="J2836" s="362" t="s">
        <v>207</v>
      </c>
      <c r="K2836" s="357" t="s">
        <v>212</v>
      </c>
      <c r="L2836" s="361" t="s">
        <v>220</v>
      </c>
      <c r="M2836" s="357" t="s">
        <v>234</v>
      </c>
      <c r="N2836" s="357" t="s">
        <v>243</v>
      </c>
    </row>
    <row r="2837" spans="1:14">
      <c r="A2837" s="372">
        <v>12835</v>
      </c>
      <c r="B2837" s="336" t="s">
        <v>8997</v>
      </c>
      <c r="C2837" s="336" t="s">
        <v>8998</v>
      </c>
      <c r="D2837" s="331" t="s">
        <v>426</v>
      </c>
      <c r="E2837" s="331" t="s">
        <v>748</v>
      </c>
      <c r="F2837" s="331" t="s">
        <v>12225</v>
      </c>
      <c r="G2837" s="331" t="s">
        <v>26</v>
      </c>
      <c r="H2837" s="331" t="s">
        <v>1071</v>
      </c>
      <c r="I2837" s="359" t="s">
        <v>12226</v>
      </c>
      <c r="J2837" s="362" t="s">
        <v>207</v>
      </c>
      <c r="K2837" s="357" t="s">
        <v>212</v>
      </c>
      <c r="L2837" s="361" t="s">
        <v>220</v>
      </c>
      <c r="M2837" s="357" t="s">
        <v>481</v>
      </c>
      <c r="N2837" s="357" t="s">
        <v>237</v>
      </c>
    </row>
    <row r="2838" spans="1:14">
      <c r="A2838" s="372">
        <v>12836</v>
      </c>
      <c r="B2838" s="336" t="s">
        <v>8997</v>
      </c>
      <c r="C2838" s="336" t="s">
        <v>8998</v>
      </c>
      <c r="D2838" s="331" t="s">
        <v>426</v>
      </c>
      <c r="E2838" s="331" t="s">
        <v>748</v>
      </c>
      <c r="F2838" s="331" t="s">
        <v>12225</v>
      </c>
      <c r="G2838" s="331" t="s">
        <v>33</v>
      </c>
      <c r="H2838" s="331" t="s">
        <v>236</v>
      </c>
      <c r="I2838" s="359" t="s">
        <v>12227</v>
      </c>
      <c r="J2838" s="362">
        <v>18</v>
      </c>
      <c r="K2838" s="357" t="s">
        <v>212</v>
      </c>
      <c r="L2838" s="361" t="s">
        <v>220</v>
      </c>
      <c r="M2838" s="357" t="s">
        <v>481</v>
      </c>
      <c r="N2838" s="357" t="s">
        <v>237</v>
      </c>
    </row>
    <row r="2839" spans="1:14">
      <c r="A2839" s="372">
        <v>12837</v>
      </c>
      <c r="B2839" s="336" t="s">
        <v>8863</v>
      </c>
      <c r="C2839" s="336" t="s">
        <v>8864</v>
      </c>
      <c r="D2839" s="331" t="s">
        <v>231</v>
      </c>
      <c r="E2839" s="331" t="s">
        <v>8865</v>
      </c>
      <c r="F2839" s="331" t="s">
        <v>12228</v>
      </c>
      <c r="G2839" s="331" t="s">
        <v>17</v>
      </c>
      <c r="H2839" s="331" t="s">
        <v>778</v>
      </c>
      <c r="I2839" s="359" t="s">
        <v>12229</v>
      </c>
      <c r="J2839" s="362" t="s">
        <v>207</v>
      </c>
      <c r="K2839" s="357" t="s">
        <v>212</v>
      </c>
      <c r="L2839" s="361" t="s">
        <v>220</v>
      </c>
      <c r="M2839" s="357" t="s">
        <v>231</v>
      </c>
      <c r="N2839" s="357" t="s">
        <v>12230</v>
      </c>
    </row>
    <row r="2840" spans="1:14">
      <c r="A2840" s="372">
        <v>12838</v>
      </c>
      <c r="B2840" s="336" t="s">
        <v>8979</v>
      </c>
      <c r="C2840" s="336" t="s">
        <v>8980</v>
      </c>
      <c r="D2840" s="331" t="s">
        <v>230</v>
      </c>
      <c r="E2840" s="331" t="s">
        <v>8981</v>
      </c>
      <c r="F2840" s="331" t="s">
        <v>12231</v>
      </c>
      <c r="G2840" s="331" t="s">
        <v>26</v>
      </c>
      <c r="H2840" s="331" t="s">
        <v>12232</v>
      </c>
      <c r="I2840" s="359" t="s">
        <v>12233</v>
      </c>
      <c r="J2840" s="362" t="s">
        <v>207</v>
      </c>
      <c r="K2840" s="357" t="s">
        <v>212</v>
      </c>
      <c r="L2840" s="361" t="s">
        <v>220</v>
      </c>
      <c r="M2840" s="357" t="s">
        <v>250</v>
      </c>
      <c r="N2840" s="357" t="s">
        <v>240</v>
      </c>
    </row>
    <row r="2841" spans="1:14">
      <c r="A2841" s="372">
        <v>12839</v>
      </c>
      <c r="B2841" s="336" t="s">
        <v>8979</v>
      </c>
      <c r="C2841" s="336" t="s">
        <v>8980</v>
      </c>
      <c r="D2841" s="331" t="s">
        <v>230</v>
      </c>
      <c r="E2841" s="331" t="s">
        <v>8981</v>
      </c>
      <c r="F2841" s="331" t="s">
        <v>12231</v>
      </c>
      <c r="G2841" s="331" t="s">
        <v>33</v>
      </c>
      <c r="H2841" s="331" t="s">
        <v>12234</v>
      </c>
      <c r="I2841" s="359" t="s">
        <v>12235</v>
      </c>
      <c r="J2841" s="362">
        <v>18</v>
      </c>
      <c r="K2841" s="357" t="s">
        <v>212</v>
      </c>
      <c r="L2841" s="361" t="s">
        <v>220</v>
      </c>
      <c r="M2841" s="357" t="s">
        <v>250</v>
      </c>
      <c r="N2841" s="357" t="s">
        <v>240</v>
      </c>
    </row>
    <row r="2842" spans="1:14">
      <c r="A2842" s="372">
        <v>12840</v>
      </c>
      <c r="B2842" s="336" t="s">
        <v>8868</v>
      </c>
      <c r="C2842" s="336" t="s">
        <v>8869</v>
      </c>
      <c r="D2842" s="331" t="s">
        <v>597</v>
      </c>
      <c r="E2842" s="331" t="s">
        <v>8870</v>
      </c>
      <c r="F2842" s="331" t="s">
        <v>12236</v>
      </c>
      <c r="G2842" s="331" t="s">
        <v>26</v>
      </c>
      <c r="H2842" s="331" t="s">
        <v>12237</v>
      </c>
      <c r="I2842" s="359" t="s">
        <v>12238</v>
      </c>
      <c r="J2842" s="362" t="s">
        <v>207</v>
      </c>
      <c r="K2842" s="357" t="s">
        <v>212</v>
      </c>
      <c r="L2842" s="361" t="s">
        <v>220</v>
      </c>
      <c r="M2842" s="357" t="s">
        <v>597</v>
      </c>
      <c r="N2842" s="357" t="s">
        <v>12239</v>
      </c>
    </row>
    <row r="2843" spans="1:14">
      <c r="A2843" s="372">
        <v>12841</v>
      </c>
      <c r="B2843" s="336" t="s">
        <v>8997</v>
      </c>
      <c r="C2843" s="336" t="s">
        <v>8998</v>
      </c>
      <c r="D2843" s="331" t="s">
        <v>426</v>
      </c>
      <c r="E2843" s="331" t="s">
        <v>12240</v>
      </c>
      <c r="F2843" s="331" t="s">
        <v>12241</v>
      </c>
      <c r="G2843" s="331" t="s">
        <v>26</v>
      </c>
      <c r="H2843" s="331" t="s">
        <v>779</v>
      </c>
      <c r="I2843" s="359" t="s">
        <v>12242</v>
      </c>
      <c r="J2843" s="362" t="s">
        <v>207</v>
      </c>
      <c r="K2843" s="357" t="s">
        <v>212</v>
      </c>
      <c r="L2843" s="361" t="s">
        <v>220</v>
      </c>
      <c r="M2843" s="357" t="s">
        <v>587</v>
      </c>
      <c r="N2843" s="357" t="s">
        <v>12243</v>
      </c>
    </row>
    <row r="2844" spans="1:14">
      <c r="A2844" s="372">
        <v>12842</v>
      </c>
      <c r="B2844" s="336" t="s">
        <v>8997</v>
      </c>
      <c r="C2844" s="336" t="s">
        <v>8998</v>
      </c>
      <c r="D2844" s="331" t="s">
        <v>426</v>
      </c>
      <c r="E2844" s="331" t="s">
        <v>12240</v>
      </c>
      <c r="F2844" s="331" t="s">
        <v>12241</v>
      </c>
      <c r="G2844" s="331" t="s">
        <v>33</v>
      </c>
      <c r="H2844" s="331" t="s">
        <v>235</v>
      </c>
      <c r="I2844" s="359" t="s">
        <v>12244</v>
      </c>
      <c r="J2844" s="362">
        <v>18</v>
      </c>
      <c r="K2844" s="357" t="s">
        <v>212</v>
      </c>
      <c r="L2844" s="361" t="s">
        <v>220</v>
      </c>
      <c r="M2844" s="357" t="s">
        <v>587</v>
      </c>
      <c r="N2844" s="357" t="s">
        <v>12243</v>
      </c>
    </row>
    <row r="2845" spans="1:14">
      <c r="A2845" s="372">
        <v>12843</v>
      </c>
      <c r="B2845" s="336" t="s">
        <v>8863</v>
      </c>
      <c r="C2845" s="336" t="s">
        <v>12245</v>
      </c>
      <c r="D2845" s="331" t="s">
        <v>231</v>
      </c>
      <c r="E2845" s="331" t="s">
        <v>8865</v>
      </c>
      <c r="F2845" s="331" t="s">
        <v>12246</v>
      </c>
      <c r="G2845" s="331" t="s">
        <v>17</v>
      </c>
      <c r="H2845" s="331" t="s">
        <v>598</v>
      </c>
      <c r="I2845" s="359" t="s">
        <v>12247</v>
      </c>
      <c r="J2845" s="362" t="s">
        <v>207</v>
      </c>
      <c r="K2845" s="357" t="s">
        <v>212</v>
      </c>
      <c r="L2845" s="361" t="s">
        <v>220</v>
      </c>
      <c r="M2845" s="357" t="s">
        <v>234</v>
      </c>
      <c r="N2845" s="357" t="s">
        <v>9130</v>
      </c>
    </row>
    <row r="2846" spans="1:14">
      <c r="A2846" s="372">
        <v>12844</v>
      </c>
      <c r="B2846" s="336" t="s">
        <v>8868</v>
      </c>
      <c r="C2846" s="336" t="s">
        <v>8869</v>
      </c>
      <c r="D2846" s="331" t="s">
        <v>597</v>
      </c>
      <c r="E2846" s="331" t="s">
        <v>8870</v>
      </c>
      <c r="F2846" s="331" t="s">
        <v>12248</v>
      </c>
      <c r="G2846" s="331" t="s">
        <v>26</v>
      </c>
      <c r="H2846" s="331" t="s">
        <v>12249</v>
      </c>
      <c r="I2846" s="359" t="s">
        <v>12250</v>
      </c>
      <c r="J2846" s="362" t="s">
        <v>207</v>
      </c>
      <c r="K2846" s="357" t="s">
        <v>212</v>
      </c>
      <c r="L2846" s="361" t="s">
        <v>220</v>
      </c>
      <c r="M2846" s="357" t="s">
        <v>231</v>
      </c>
      <c r="N2846" s="357" t="s">
        <v>12251</v>
      </c>
    </row>
    <row r="2847" spans="1:14">
      <c r="A2847" s="372">
        <v>12845</v>
      </c>
      <c r="B2847" s="336" t="s">
        <v>8868</v>
      </c>
      <c r="C2847" s="336" t="s">
        <v>8869</v>
      </c>
      <c r="D2847" s="331" t="s">
        <v>597</v>
      </c>
      <c r="E2847" s="331" t="s">
        <v>8870</v>
      </c>
      <c r="F2847" s="331" t="s">
        <v>12248</v>
      </c>
      <c r="G2847" s="331" t="s">
        <v>33</v>
      </c>
      <c r="H2847" s="331" t="s">
        <v>12252</v>
      </c>
      <c r="I2847" s="359" t="s">
        <v>12253</v>
      </c>
      <c r="J2847" s="362">
        <v>18</v>
      </c>
      <c r="K2847" s="357" t="s">
        <v>212</v>
      </c>
      <c r="L2847" s="361" t="s">
        <v>220</v>
      </c>
      <c r="M2847" s="357" t="s">
        <v>231</v>
      </c>
      <c r="N2847" s="357" t="s">
        <v>12251</v>
      </c>
    </row>
    <row r="2848" spans="1:14">
      <c r="A2848" s="372">
        <v>12846</v>
      </c>
      <c r="B2848" s="336" t="s">
        <v>8813</v>
      </c>
      <c r="C2848" s="336" t="s">
        <v>8814</v>
      </c>
      <c r="D2848" s="331" t="s">
        <v>427</v>
      </c>
      <c r="E2848" s="331" t="s">
        <v>8815</v>
      </c>
      <c r="F2848" s="331" t="s">
        <v>12254</v>
      </c>
      <c r="G2848" s="331" t="s">
        <v>26</v>
      </c>
      <c r="H2848" s="331" t="s">
        <v>253</v>
      </c>
      <c r="I2848" s="359" t="s">
        <v>12255</v>
      </c>
      <c r="J2848" s="362" t="s">
        <v>207</v>
      </c>
      <c r="K2848" s="357" t="s">
        <v>212</v>
      </c>
      <c r="L2848" s="361" t="s">
        <v>220</v>
      </c>
      <c r="M2848" s="357" t="s">
        <v>233</v>
      </c>
      <c r="N2848" s="357" t="s">
        <v>12256</v>
      </c>
    </row>
    <row r="2849" spans="1:14">
      <c r="A2849" s="372">
        <v>12847</v>
      </c>
      <c r="B2849" s="336" t="s">
        <v>8813</v>
      </c>
      <c r="C2849" s="336" t="s">
        <v>8814</v>
      </c>
      <c r="D2849" s="331" t="s">
        <v>427</v>
      </c>
      <c r="E2849" s="331" t="s">
        <v>8815</v>
      </c>
      <c r="F2849" s="331" t="s">
        <v>12254</v>
      </c>
      <c r="G2849" s="331" t="s">
        <v>33</v>
      </c>
      <c r="H2849" s="331" t="s">
        <v>253</v>
      </c>
      <c r="I2849" s="359" t="s">
        <v>12255</v>
      </c>
      <c r="J2849" s="362">
        <v>18</v>
      </c>
      <c r="K2849" s="357" t="s">
        <v>212</v>
      </c>
      <c r="L2849" s="361" t="s">
        <v>220</v>
      </c>
      <c r="M2849" s="357" t="s">
        <v>233</v>
      </c>
      <c r="N2849" s="357" t="s">
        <v>12256</v>
      </c>
    </row>
    <row r="2850" spans="1:14">
      <c r="A2850" s="372">
        <v>12848</v>
      </c>
      <c r="B2850" s="336" t="s">
        <v>12257</v>
      </c>
      <c r="C2850" s="336" t="s">
        <v>12258</v>
      </c>
      <c r="D2850" s="331" t="s">
        <v>481</v>
      </c>
      <c r="E2850" s="331" t="s">
        <v>12259</v>
      </c>
      <c r="F2850" s="331" t="s">
        <v>12260</v>
      </c>
      <c r="G2850" s="331" t="s">
        <v>17</v>
      </c>
      <c r="H2850" s="331" t="s">
        <v>12261</v>
      </c>
      <c r="I2850" s="359" t="s">
        <v>12262</v>
      </c>
      <c r="J2850" s="362" t="s">
        <v>207</v>
      </c>
      <c r="K2850" s="357" t="s">
        <v>212</v>
      </c>
      <c r="L2850" s="361" t="s">
        <v>220</v>
      </c>
      <c r="M2850" s="357" t="s">
        <v>481</v>
      </c>
      <c r="N2850" s="357" t="s">
        <v>12259</v>
      </c>
    </row>
    <row r="2851" spans="1:14">
      <c r="A2851" s="372">
        <v>12849</v>
      </c>
      <c r="B2851" s="336" t="s">
        <v>12263</v>
      </c>
      <c r="C2851" s="336" t="s">
        <v>12264</v>
      </c>
      <c r="D2851" s="331" t="s">
        <v>481</v>
      </c>
      <c r="E2851" s="331" t="s">
        <v>12265</v>
      </c>
      <c r="F2851" s="331" t="s">
        <v>12266</v>
      </c>
      <c r="G2851" s="331" t="s">
        <v>17</v>
      </c>
      <c r="H2851" s="331" t="s">
        <v>781</v>
      </c>
      <c r="I2851" s="359" t="s">
        <v>12267</v>
      </c>
      <c r="J2851" s="362" t="s">
        <v>207</v>
      </c>
      <c r="K2851" s="357" t="s">
        <v>212</v>
      </c>
      <c r="L2851" s="361" t="s">
        <v>220</v>
      </c>
      <c r="M2851" s="357" t="s">
        <v>481</v>
      </c>
      <c r="N2851" s="357" t="s">
        <v>12268</v>
      </c>
    </row>
    <row r="2852" spans="1:14">
      <c r="A2852" s="372">
        <v>12850</v>
      </c>
      <c r="B2852" s="336" t="s">
        <v>8827</v>
      </c>
      <c r="C2852" s="336" t="s">
        <v>8828</v>
      </c>
      <c r="D2852" s="331" t="s">
        <v>224</v>
      </c>
      <c r="E2852" s="331" t="s">
        <v>8829</v>
      </c>
      <c r="F2852" s="331" t="s">
        <v>12269</v>
      </c>
      <c r="G2852" s="331" t="s">
        <v>26</v>
      </c>
      <c r="H2852" s="331" t="s">
        <v>782</v>
      </c>
      <c r="I2852" s="359" t="s">
        <v>12270</v>
      </c>
      <c r="J2852" s="362" t="s">
        <v>207</v>
      </c>
      <c r="K2852" s="357" t="s">
        <v>212</v>
      </c>
      <c r="L2852" s="361" t="s">
        <v>220</v>
      </c>
      <c r="M2852" s="357" t="s">
        <v>587</v>
      </c>
      <c r="N2852" s="357" t="s">
        <v>12271</v>
      </c>
    </row>
    <row r="2853" spans="1:14">
      <c r="A2853" s="372">
        <v>12851</v>
      </c>
      <c r="B2853" s="336" t="s">
        <v>8827</v>
      </c>
      <c r="C2853" s="336" t="s">
        <v>8828</v>
      </c>
      <c r="D2853" s="331" t="s">
        <v>224</v>
      </c>
      <c r="E2853" s="331" t="s">
        <v>8829</v>
      </c>
      <c r="F2853" s="331" t="s">
        <v>12269</v>
      </c>
      <c r="G2853" s="331" t="s">
        <v>29</v>
      </c>
      <c r="H2853" s="331" t="s">
        <v>9108</v>
      </c>
      <c r="I2853" s="359" t="s">
        <v>9109</v>
      </c>
      <c r="J2853" s="362">
        <v>29</v>
      </c>
      <c r="K2853" s="357" t="s">
        <v>212</v>
      </c>
      <c r="L2853" s="361" t="s">
        <v>220</v>
      </c>
      <c r="M2853" s="357" t="s">
        <v>587</v>
      </c>
      <c r="N2853" s="357" t="s">
        <v>9110</v>
      </c>
    </row>
    <row r="2854" spans="1:14">
      <c r="A2854" s="372">
        <v>12852</v>
      </c>
      <c r="B2854" s="336" t="s">
        <v>2381</v>
      </c>
      <c r="C2854" s="336" t="s">
        <v>2382</v>
      </c>
      <c r="D2854" s="331" t="s">
        <v>2383</v>
      </c>
      <c r="E2854" s="331" t="s">
        <v>12272</v>
      </c>
      <c r="F2854" s="331" t="s">
        <v>12273</v>
      </c>
      <c r="G2854" s="331" t="s">
        <v>22</v>
      </c>
      <c r="H2854" s="331" t="s">
        <v>2147</v>
      </c>
      <c r="I2854" s="359" t="s">
        <v>12274</v>
      </c>
      <c r="J2854" s="362" t="s">
        <v>207</v>
      </c>
      <c r="K2854" s="357" t="s">
        <v>212</v>
      </c>
      <c r="L2854" s="361" t="s">
        <v>220</v>
      </c>
      <c r="M2854" s="357" t="s">
        <v>234</v>
      </c>
      <c r="N2854" s="357" t="s">
        <v>2639</v>
      </c>
    </row>
    <row r="2855" spans="1:14">
      <c r="A2855" s="372">
        <v>12853</v>
      </c>
      <c r="B2855" s="336" t="s">
        <v>7971</v>
      </c>
      <c r="C2855" s="336" t="s">
        <v>7972</v>
      </c>
      <c r="D2855" s="331" t="s">
        <v>473</v>
      </c>
      <c r="E2855" s="331" t="s">
        <v>12275</v>
      </c>
      <c r="F2855" s="331" t="s">
        <v>12276</v>
      </c>
      <c r="G2855" s="331" t="s">
        <v>33</v>
      </c>
      <c r="H2855" s="331" t="s">
        <v>246</v>
      </c>
      <c r="I2855" s="359" t="s">
        <v>12277</v>
      </c>
      <c r="J2855" s="362">
        <v>18</v>
      </c>
      <c r="K2855" s="357" t="s">
        <v>212</v>
      </c>
      <c r="L2855" s="361" t="s">
        <v>220</v>
      </c>
      <c r="M2855" s="357" t="s">
        <v>234</v>
      </c>
      <c r="N2855" s="357" t="s">
        <v>12278</v>
      </c>
    </row>
    <row r="2856" spans="1:14">
      <c r="A2856" s="372">
        <v>12854</v>
      </c>
      <c r="B2856" s="336" t="s">
        <v>7971</v>
      </c>
      <c r="C2856" s="336" t="s">
        <v>7972</v>
      </c>
      <c r="D2856" s="331" t="s">
        <v>473</v>
      </c>
      <c r="E2856" s="331" t="s">
        <v>12275</v>
      </c>
      <c r="F2856" s="331" t="s">
        <v>12276</v>
      </c>
      <c r="G2856" s="331" t="s">
        <v>27</v>
      </c>
      <c r="H2856" s="331" t="s">
        <v>783</v>
      </c>
      <c r="I2856" s="359" t="s">
        <v>12279</v>
      </c>
      <c r="J2856" s="362" t="s">
        <v>207</v>
      </c>
      <c r="K2856" s="357" t="s">
        <v>212</v>
      </c>
      <c r="L2856" s="361" t="s">
        <v>220</v>
      </c>
      <c r="M2856" s="357" t="s">
        <v>234</v>
      </c>
      <c r="N2856" s="357" t="s">
        <v>12278</v>
      </c>
    </row>
    <row r="2857" spans="1:14">
      <c r="A2857" s="372">
        <v>12855</v>
      </c>
      <c r="B2857" s="336" t="s">
        <v>8902</v>
      </c>
      <c r="C2857" s="336" t="s">
        <v>8903</v>
      </c>
      <c r="D2857" s="331" t="s">
        <v>231</v>
      </c>
      <c r="E2857" s="331" t="s">
        <v>8904</v>
      </c>
      <c r="F2857" s="331" t="s">
        <v>12280</v>
      </c>
      <c r="G2857" s="331" t="s">
        <v>26</v>
      </c>
      <c r="H2857" s="331" t="s">
        <v>247</v>
      </c>
      <c r="I2857" s="359" t="s">
        <v>12281</v>
      </c>
      <c r="J2857" s="362" t="s">
        <v>207</v>
      </c>
      <c r="K2857" s="357" t="s">
        <v>212</v>
      </c>
      <c r="L2857" s="361" t="s">
        <v>220</v>
      </c>
      <c r="M2857" s="357" t="s">
        <v>231</v>
      </c>
      <c r="N2857" s="357" t="s">
        <v>12282</v>
      </c>
    </row>
    <row r="2858" spans="1:14">
      <c r="A2858" s="372">
        <v>12856</v>
      </c>
      <c r="B2858" s="336" t="s">
        <v>8902</v>
      </c>
      <c r="C2858" s="336" t="s">
        <v>8903</v>
      </c>
      <c r="D2858" s="331" t="s">
        <v>231</v>
      </c>
      <c r="E2858" s="331" t="s">
        <v>8904</v>
      </c>
      <c r="F2858" s="331" t="s">
        <v>12280</v>
      </c>
      <c r="G2858" s="331" t="s">
        <v>33</v>
      </c>
      <c r="H2858" s="331" t="s">
        <v>247</v>
      </c>
      <c r="I2858" s="359" t="s">
        <v>12281</v>
      </c>
      <c r="J2858" s="362">
        <v>18</v>
      </c>
      <c r="K2858" s="357" t="s">
        <v>212</v>
      </c>
      <c r="L2858" s="361" t="s">
        <v>220</v>
      </c>
      <c r="M2858" s="357" t="s">
        <v>231</v>
      </c>
      <c r="N2858" s="357" t="s">
        <v>12282</v>
      </c>
    </row>
    <row r="2859" spans="1:14">
      <c r="A2859" s="372">
        <v>12857</v>
      </c>
      <c r="B2859" s="336" t="s">
        <v>9381</v>
      </c>
      <c r="C2859" s="336" t="s">
        <v>9382</v>
      </c>
      <c r="D2859" s="331" t="s">
        <v>426</v>
      </c>
      <c r="E2859" s="331" t="s">
        <v>9383</v>
      </c>
      <c r="F2859" s="331" t="s">
        <v>12283</v>
      </c>
      <c r="G2859" s="331" t="s">
        <v>141</v>
      </c>
      <c r="H2859" s="331" t="s">
        <v>12284</v>
      </c>
      <c r="I2859" s="359" t="s">
        <v>12285</v>
      </c>
      <c r="J2859" s="362" t="s">
        <v>207</v>
      </c>
      <c r="K2859" s="357" t="s">
        <v>212</v>
      </c>
      <c r="L2859" s="361" t="s">
        <v>220</v>
      </c>
      <c r="M2859" s="357" t="s">
        <v>426</v>
      </c>
      <c r="N2859" s="357" t="s">
        <v>12286</v>
      </c>
    </row>
    <row r="2860" spans="1:14">
      <c r="A2860" s="372">
        <v>12858</v>
      </c>
      <c r="B2860" s="336" t="s">
        <v>3313</v>
      </c>
      <c r="C2860" s="336" t="s">
        <v>3314</v>
      </c>
      <c r="D2860" s="331" t="s">
        <v>449</v>
      </c>
      <c r="E2860" s="331" t="s">
        <v>12287</v>
      </c>
      <c r="F2860" s="331" t="s">
        <v>12288</v>
      </c>
      <c r="G2860" s="331" t="s">
        <v>26</v>
      </c>
      <c r="H2860" s="331" t="s">
        <v>12289</v>
      </c>
      <c r="I2860" s="359" t="s">
        <v>12290</v>
      </c>
      <c r="J2860" s="362" t="s">
        <v>207</v>
      </c>
      <c r="K2860" s="357" t="s">
        <v>212</v>
      </c>
      <c r="L2860" s="361" t="s">
        <v>220</v>
      </c>
      <c r="M2860" s="357" t="s">
        <v>222</v>
      </c>
      <c r="N2860" s="357" t="s">
        <v>12291</v>
      </c>
    </row>
    <row r="2861" spans="1:14">
      <c r="A2861" s="372">
        <v>12859</v>
      </c>
      <c r="B2861" s="336" t="s">
        <v>3313</v>
      </c>
      <c r="C2861" s="336" t="s">
        <v>3314</v>
      </c>
      <c r="D2861" s="331" t="s">
        <v>449</v>
      </c>
      <c r="E2861" s="331" t="s">
        <v>12287</v>
      </c>
      <c r="F2861" s="331" t="s">
        <v>12288</v>
      </c>
      <c r="G2861" s="331" t="s">
        <v>33</v>
      </c>
      <c r="H2861" s="331" t="s">
        <v>12292</v>
      </c>
      <c r="I2861" s="359" t="s">
        <v>12293</v>
      </c>
      <c r="J2861" s="362">
        <v>18</v>
      </c>
      <c r="K2861" s="357" t="s">
        <v>212</v>
      </c>
      <c r="L2861" s="361" t="s">
        <v>220</v>
      </c>
      <c r="M2861" s="357" t="s">
        <v>222</v>
      </c>
      <c r="N2861" s="357" t="s">
        <v>12291</v>
      </c>
    </row>
    <row r="2862" spans="1:14">
      <c r="A2862" s="372">
        <v>12860</v>
      </c>
      <c r="B2862" s="336" t="s">
        <v>9032</v>
      </c>
      <c r="C2862" s="336" t="s">
        <v>9033</v>
      </c>
      <c r="D2862" s="331" t="s">
        <v>9034</v>
      </c>
      <c r="E2862" s="331" t="s">
        <v>9035</v>
      </c>
      <c r="F2862" s="331" t="s">
        <v>12294</v>
      </c>
      <c r="G2862" s="331" t="s">
        <v>26</v>
      </c>
      <c r="H2862" s="331" t="s">
        <v>784</v>
      </c>
      <c r="I2862" s="359" t="s">
        <v>12295</v>
      </c>
      <c r="J2862" s="362" t="s">
        <v>207</v>
      </c>
      <c r="K2862" s="357" t="s">
        <v>212</v>
      </c>
      <c r="L2862" s="361" t="s">
        <v>220</v>
      </c>
      <c r="M2862" s="357" t="s">
        <v>228</v>
      </c>
      <c r="N2862" s="357" t="s">
        <v>9038</v>
      </c>
    </row>
    <row r="2863" spans="1:14">
      <c r="A2863" s="372">
        <v>12861</v>
      </c>
      <c r="B2863" s="336" t="s">
        <v>7971</v>
      </c>
      <c r="C2863" s="336" t="s">
        <v>7972</v>
      </c>
      <c r="D2863" s="331" t="s">
        <v>473</v>
      </c>
      <c r="E2863" s="331" t="s">
        <v>12275</v>
      </c>
      <c r="F2863" s="331" t="s">
        <v>12296</v>
      </c>
      <c r="G2863" s="331" t="s">
        <v>17</v>
      </c>
      <c r="H2863" s="331" t="s">
        <v>785</v>
      </c>
      <c r="I2863" s="359" t="s">
        <v>12297</v>
      </c>
      <c r="J2863" s="362" t="s">
        <v>207</v>
      </c>
      <c r="K2863" s="357" t="s">
        <v>212</v>
      </c>
      <c r="L2863" s="361" t="s">
        <v>220</v>
      </c>
      <c r="M2863" s="357" t="s">
        <v>233</v>
      </c>
      <c r="N2863" s="357" t="s">
        <v>9013</v>
      </c>
    </row>
    <row r="2864" spans="1:14">
      <c r="A2864" s="372">
        <v>12862</v>
      </c>
      <c r="B2864" s="336" t="s">
        <v>7971</v>
      </c>
      <c r="C2864" s="336" t="s">
        <v>7972</v>
      </c>
      <c r="D2864" s="331" t="s">
        <v>473</v>
      </c>
      <c r="E2864" s="331" t="s">
        <v>12275</v>
      </c>
      <c r="F2864" s="331" t="s">
        <v>12296</v>
      </c>
      <c r="G2864" s="331" t="s">
        <v>33</v>
      </c>
      <c r="H2864" s="331" t="s">
        <v>941</v>
      </c>
      <c r="I2864" s="359" t="s">
        <v>12298</v>
      </c>
      <c r="J2864" s="362">
        <v>18</v>
      </c>
      <c r="K2864" s="357" t="s">
        <v>212</v>
      </c>
      <c r="L2864" s="361" t="s">
        <v>220</v>
      </c>
      <c r="M2864" s="357" t="s">
        <v>233</v>
      </c>
      <c r="N2864" s="357" t="s">
        <v>9013</v>
      </c>
    </row>
    <row r="2865" spans="1:14">
      <c r="A2865" s="372">
        <v>12863</v>
      </c>
      <c r="B2865" s="336" t="s">
        <v>8917</v>
      </c>
      <c r="C2865" s="336" t="s">
        <v>8918</v>
      </c>
      <c r="D2865" s="331" t="s">
        <v>8919</v>
      </c>
      <c r="E2865" s="331" t="s">
        <v>8920</v>
      </c>
      <c r="F2865" s="331" t="s">
        <v>12299</v>
      </c>
      <c r="G2865" s="331" t="s">
        <v>26</v>
      </c>
      <c r="H2865" s="331" t="s">
        <v>244</v>
      </c>
      <c r="I2865" s="359" t="s">
        <v>12300</v>
      </c>
      <c r="J2865" s="362" t="s">
        <v>207</v>
      </c>
      <c r="K2865" s="357" t="s">
        <v>212</v>
      </c>
      <c r="L2865" s="361" t="s">
        <v>220</v>
      </c>
      <c r="M2865" s="357" t="s">
        <v>250</v>
      </c>
      <c r="N2865" s="357" t="s">
        <v>12301</v>
      </c>
    </row>
    <row r="2866" spans="1:14">
      <c r="A2866" s="372">
        <v>12864</v>
      </c>
      <c r="B2866" s="336" t="s">
        <v>8917</v>
      </c>
      <c r="C2866" s="336" t="s">
        <v>8918</v>
      </c>
      <c r="D2866" s="331" t="s">
        <v>8919</v>
      </c>
      <c r="E2866" s="331" t="s">
        <v>8920</v>
      </c>
      <c r="F2866" s="331" t="s">
        <v>12299</v>
      </c>
      <c r="G2866" s="331" t="s">
        <v>33</v>
      </c>
      <c r="H2866" s="331" t="s">
        <v>244</v>
      </c>
      <c r="I2866" s="359" t="s">
        <v>12300</v>
      </c>
      <c r="J2866" s="362">
        <v>18</v>
      </c>
      <c r="K2866" s="357" t="s">
        <v>212</v>
      </c>
      <c r="L2866" s="361" t="s">
        <v>220</v>
      </c>
      <c r="M2866" s="357" t="s">
        <v>250</v>
      </c>
      <c r="N2866" s="357" t="s">
        <v>12302</v>
      </c>
    </row>
    <row r="2867" spans="1:14">
      <c r="A2867" s="372">
        <v>12865</v>
      </c>
      <c r="B2867" s="336" t="s">
        <v>9039</v>
      </c>
      <c r="C2867" s="336" t="s">
        <v>12303</v>
      </c>
      <c r="D2867" s="331" t="s">
        <v>481</v>
      </c>
      <c r="E2867" s="331" t="s">
        <v>12304</v>
      </c>
      <c r="F2867" s="331" t="s">
        <v>12305</v>
      </c>
      <c r="G2867" s="331" t="s">
        <v>33</v>
      </c>
      <c r="H2867" s="331" t="s">
        <v>241</v>
      </c>
      <c r="I2867" s="359" t="s">
        <v>12306</v>
      </c>
      <c r="J2867" s="362">
        <v>9</v>
      </c>
      <c r="K2867" s="357" t="s">
        <v>212</v>
      </c>
      <c r="L2867" s="361" t="s">
        <v>220</v>
      </c>
      <c r="M2867" s="357" t="s">
        <v>426</v>
      </c>
      <c r="N2867" s="357" t="s">
        <v>9044</v>
      </c>
    </row>
    <row r="2868" spans="1:14">
      <c r="A2868" s="372">
        <v>12866</v>
      </c>
      <c r="B2868" s="336" t="s">
        <v>2375</v>
      </c>
      <c r="C2868" s="336" t="s">
        <v>2376</v>
      </c>
      <c r="D2868" s="331" t="s">
        <v>12307</v>
      </c>
      <c r="E2868" s="331" t="s">
        <v>12308</v>
      </c>
      <c r="F2868" s="331" t="s">
        <v>12309</v>
      </c>
      <c r="G2868" s="331" t="s">
        <v>26</v>
      </c>
      <c r="H2868" s="331" t="s">
        <v>786</v>
      </c>
      <c r="I2868" s="359" t="s">
        <v>12310</v>
      </c>
      <c r="J2868" s="362" t="s">
        <v>207</v>
      </c>
      <c r="K2868" s="357" t="s">
        <v>212</v>
      </c>
      <c r="L2868" s="361" t="s">
        <v>220</v>
      </c>
      <c r="M2868" s="357" t="s">
        <v>426</v>
      </c>
      <c r="N2868" s="357" t="s">
        <v>12311</v>
      </c>
    </row>
    <row r="2869" spans="1:14">
      <c r="A2869" s="372">
        <v>12867</v>
      </c>
      <c r="B2869" s="336" t="s">
        <v>8827</v>
      </c>
      <c r="C2869" s="336" t="s">
        <v>8828</v>
      </c>
      <c r="D2869" s="331" t="s">
        <v>224</v>
      </c>
      <c r="E2869" s="331" t="s">
        <v>8829</v>
      </c>
      <c r="F2869" s="331" t="s">
        <v>12312</v>
      </c>
      <c r="G2869" s="331" t="s">
        <v>26</v>
      </c>
      <c r="H2869" s="331" t="s">
        <v>1007</v>
      </c>
      <c r="I2869" s="359" t="s">
        <v>12313</v>
      </c>
      <c r="J2869" s="362" t="s">
        <v>207</v>
      </c>
      <c r="K2869" s="357" t="s">
        <v>212</v>
      </c>
      <c r="L2869" s="361" t="s">
        <v>220</v>
      </c>
      <c r="M2869" s="357" t="s">
        <v>250</v>
      </c>
      <c r="N2869" s="357" t="s">
        <v>12314</v>
      </c>
    </row>
    <row r="2870" spans="1:14">
      <c r="A2870" s="372">
        <v>12868</v>
      </c>
      <c r="B2870" s="336" t="s">
        <v>9079</v>
      </c>
      <c r="C2870" s="336" t="s">
        <v>9080</v>
      </c>
      <c r="D2870" s="331" t="s">
        <v>230</v>
      </c>
      <c r="E2870" s="331" t="s">
        <v>9081</v>
      </c>
      <c r="F2870" s="331" t="s">
        <v>12315</v>
      </c>
      <c r="G2870" s="331" t="s">
        <v>26</v>
      </c>
      <c r="H2870" s="331" t="s">
        <v>12316</v>
      </c>
      <c r="I2870" s="359" t="s">
        <v>12317</v>
      </c>
      <c r="J2870" s="362" t="s">
        <v>207</v>
      </c>
      <c r="K2870" s="357" t="s">
        <v>212</v>
      </c>
      <c r="L2870" s="361" t="s">
        <v>220</v>
      </c>
      <c r="M2870" s="357" t="s">
        <v>230</v>
      </c>
      <c r="N2870" s="357" t="s">
        <v>12318</v>
      </c>
    </row>
    <row r="2871" spans="1:14">
      <c r="A2871" s="372">
        <v>12869</v>
      </c>
      <c r="B2871" s="336" t="s">
        <v>9039</v>
      </c>
      <c r="C2871" s="336" t="s">
        <v>12319</v>
      </c>
      <c r="D2871" s="331" t="s">
        <v>426</v>
      </c>
      <c r="E2871" s="331" t="s">
        <v>12320</v>
      </c>
      <c r="F2871" s="331" t="s">
        <v>12321</v>
      </c>
      <c r="G2871" s="331" t="s">
        <v>33</v>
      </c>
      <c r="H2871" s="331" t="s">
        <v>12322</v>
      </c>
      <c r="I2871" s="359" t="s">
        <v>12323</v>
      </c>
      <c r="J2871" s="362">
        <v>8</v>
      </c>
      <c r="K2871" s="357" t="s">
        <v>212</v>
      </c>
      <c r="L2871" s="361" t="s">
        <v>220</v>
      </c>
      <c r="M2871" s="357" t="s">
        <v>426</v>
      </c>
      <c r="N2871" s="357" t="s">
        <v>12324</v>
      </c>
    </row>
    <row r="2872" spans="1:14">
      <c r="A2872" s="372">
        <v>12870</v>
      </c>
      <c r="B2872" s="336" t="s">
        <v>12325</v>
      </c>
      <c r="C2872" s="336" t="s">
        <v>12326</v>
      </c>
      <c r="D2872" s="331" t="s">
        <v>12327</v>
      </c>
      <c r="E2872" s="331" t="s">
        <v>12328</v>
      </c>
      <c r="F2872" s="331" t="s">
        <v>12329</v>
      </c>
      <c r="G2872" s="331" t="s">
        <v>33</v>
      </c>
      <c r="H2872" s="331" t="s">
        <v>483</v>
      </c>
      <c r="I2872" s="359" t="s">
        <v>12330</v>
      </c>
      <c r="J2872" s="362">
        <v>18</v>
      </c>
      <c r="K2872" s="357" t="s">
        <v>212</v>
      </c>
      <c r="L2872" s="361" t="s">
        <v>220</v>
      </c>
      <c r="M2872" s="357" t="s">
        <v>481</v>
      </c>
      <c r="N2872" s="357" t="s">
        <v>12331</v>
      </c>
    </row>
    <row r="2873" spans="1:14">
      <c r="A2873" s="372">
        <v>12871</v>
      </c>
      <c r="B2873" s="336" t="s">
        <v>8902</v>
      </c>
      <c r="C2873" s="336" t="s">
        <v>8903</v>
      </c>
      <c r="D2873" s="331" t="s">
        <v>231</v>
      </c>
      <c r="E2873" s="331" t="s">
        <v>8904</v>
      </c>
      <c r="F2873" s="331" t="s">
        <v>12332</v>
      </c>
      <c r="G2873" s="331" t="s">
        <v>22</v>
      </c>
      <c r="H2873" s="331" t="s">
        <v>2148</v>
      </c>
      <c r="I2873" s="359" t="s">
        <v>12333</v>
      </c>
      <c r="J2873" s="362" t="s">
        <v>207</v>
      </c>
      <c r="K2873" s="357" t="s">
        <v>212</v>
      </c>
      <c r="L2873" s="361" t="s">
        <v>220</v>
      </c>
      <c r="M2873" s="357" t="s">
        <v>231</v>
      </c>
      <c r="N2873" s="357" t="s">
        <v>12334</v>
      </c>
    </row>
    <row r="2874" spans="1:14">
      <c r="A2874" s="372">
        <v>12872</v>
      </c>
      <c r="B2874" s="336" t="s">
        <v>9500</v>
      </c>
      <c r="C2874" s="336" t="s">
        <v>9560</v>
      </c>
      <c r="D2874" s="331" t="s">
        <v>454</v>
      </c>
      <c r="E2874" s="331" t="s">
        <v>9502</v>
      </c>
      <c r="F2874" s="331" t="s">
        <v>12335</v>
      </c>
      <c r="G2874" s="331" t="s">
        <v>26</v>
      </c>
      <c r="H2874" s="331" t="s">
        <v>720</v>
      </c>
      <c r="I2874" s="359" t="s">
        <v>12336</v>
      </c>
      <c r="J2874" s="362" t="s">
        <v>207</v>
      </c>
      <c r="K2874" s="357" t="s">
        <v>287</v>
      </c>
      <c r="L2874" s="361" t="s">
        <v>337</v>
      </c>
      <c r="M2874" s="357" t="s">
        <v>338</v>
      </c>
      <c r="N2874" s="357" t="s">
        <v>12337</v>
      </c>
    </row>
    <row r="2875" spans="1:14">
      <c r="A2875" s="372">
        <v>12873</v>
      </c>
      <c r="B2875" s="336" t="s">
        <v>9500</v>
      </c>
      <c r="C2875" s="336" t="s">
        <v>9501</v>
      </c>
      <c r="D2875" s="331" t="s">
        <v>454</v>
      </c>
      <c r="E2875" s="331" t="s">
        <v>12338</v>
      </c>
      <c r="F2875" s="331" t="s">
        <v>12339</v>
      </c>
      <c r="G2875" s="331" t="s">
        <v>26</v>
      </c>
      <c r="H2875" s="331" t="s">
        <v>12340</v>
      </c>
      <c r="I2875" s="359" t="s">
        <v>12341</v>
      </c>
      <c r="J2875" s="362" t="s">
        <v>207</v>
      </c>
      <c r="K2875" s="357" t="s">
        <v>287</v>
      </c>
      <c r="L2875" s="361" t="s">
        <v>337</v>
      </c>
      <c r="M2875" s="357" t="s">
        <v>340</v>
      </c>
      <c r="N2875" s="357" t="s">
        <v>12342</v>
      </c>
    </row>
    <row r="2876" spans="1:14">
      <c r="A2876" s="372">
        <v>12874</v>
      </c>
      <c r="B2876" s="336" t="s">
        <v>9500</v>
      </c>
      <c r="C2876" s="336" t="s">
        <v>9501</v>
      </c>
      <c r="D2876" s="331" t="s">
        <v>454</v>
      </c>
      <c r="E2876" s="331" t="s">
        <v>12338</v>
      </c>
      <c r="F2876" s="331" t="s">
        <v>12339</v>
      </c>
      <c r="G2876" s="331" t="s">
        <v>33</v>
      </c>
      <c r="H2876" s="331" t="s">
        <v>12343</v>
      </c>
      <c r="I2876" s="359" t="s">
        <v>12344</v>
      </c>
      <c r="J2876" s="362">
        <v>18</v>
      </c>
      <c r="K2876" s="357" t="s">
        <v>287</v>
      </c>
      <c r="L2876" s="361" t="s">
        <v>337</v>
      </c>
      <c r="M2876" s="357" t="s">
        <v>340</v>
      </c>
      <c r="N2876" s="357" t="s">
        <v>12342</v>
      </c>
    </row>
    <row r="2877" spans="1:14">
      <c r="A2877" s="372">
        <v>12875</v>
      </c>
      <c r="B2877" s="336" t="s">
        <v>9671</v>
      </c>
      <c r="C2877" s="336" t="s">
        <v>9672</v>
      </c>
      <c r="D2877" s="331" t="s">
        <v>443</v>
      </c>
      <c r="E2877" s="331" t="s">
        <v>9673</v>
      </c>
      <c r="F2877" s="331" t="s">
        <v>12345</v>
      </c>
      <c r="G2877" s="331" t="s">
        <v>29</v>
      </c>
      <c r="H2877" s="331" t="s">
        <v>12346</v>
      </c>
      <c r="I2877" s="359" t="s">
        <v>12347</v>
      </c>
      <c r="J2877" s="362">
        <v>29</v>
      </c>
      <c r="K2877" s="357" t="s">
        <v>262</v>
      </c>
      <c r="L2877" s="361" t="s">
        <v>322</v>
      </c>
      <c r="M2877" s="357" t="s">
        <v>443</v>
      </c>
      <c r="N2877" s="357" t="s">
        <v>12348</v>
      </c>
    </row>
    <row r="2878" spans="1:14">
      <c r="A2878" s="372">
        <v>12876</v>
      </c>
      <c r="B2878" s="336" t="s">
        <v>9671</v>
      </c>
      <c r="C2878" s="336" t="s">
        <v>9672</v>
      </c>
      <c r="D2878" s="331" t="s">
        <v>443</v>
      </c>
      <c r="E2878" s="331" t="s">
        <v>12349</v>
      </c>
      <c r="F2878" s="331" t="s">
        <v>12350</v>
      </c>
      <c r="G2878" s="331" t="s">
        <v>17</v>
      </c>
      <c r="H2878" s="331" t="s">
        <v>1021</v>
      </c>
      <c r="I2878" s="359" t="s">
        <v>12351</v>
      </c>
      <c r="J2878" s="362" t="s">
        <v>207</v>
      </c>
      <c r="K2878" s="357" t="s">
        <v>262</v>
      </c>
      <c r="L2878" s="361" t="s">
        <v>322</v>
      </c>
      <c r="M2878" s="357" t="s">
        <v>324</v>
      </c>
      <c r="N2878" s="357" t="s">
        <v>12352</v>
      </c>
    </row>
    <row r="2879" spans="1:14">
      <c r="A2879" s="372">
        <v>12877</v>
      </c>
      <c r="B2879" s="336" t="s">
        <v>9716</v>
      </c>
      <c r="C2879" s="336" t="s">
        <v>9717</v>
      </c>
      <c r="D2879" s="331" t="s">
        <v>936</v>
      </c>
      <c r="E2879" s="331" t="s">
        <v>937</v>
      </c>
      <c r="F2879" s="331" t="s">
        <v>12353</v>
      </c>
      <c r="G2879" s="331" t="s">
        <v>141</v>
      </c>
      <c r="H2879" s="331" t="s">
        <v>1081</v>
      </c>
      <c r="I2879" s="359" t="s">
        <v>12354</v>
      </c>
      <c r="J2879" s="362" t="s">
        <v>207</v>
      </c>
      <c r="K2879" s="357" t="s">
        <v>262</v>
      </c>
      <c r="L2879" s="361" t="s">
        <v>322</v>
      </c>
      <c r="M2879" s="357" t="s">
        <v>936</v>
      </c>
      <c r="N2879" s="357" t="s">
        <v>937</v>
      </c>
    </row>
    <row r="2880" spans="1:14">
      <c r="A2880" s="372">
        <v>12878</v>
      </c>
      <c r="B2880" s="336" t="s">
        <v>9671</v>
      </c>
      <c r="C2880" s="336" t="s">
        <v>9672</v>
      </c>
      <c r="D2880" s="331" t="s">
        <v>443</v>
      </c>
      <c r="E2880" s="331" t="s">
        <v>9673</v>
      </c>
      <c r="F2880" s="331" t="s">
        <v>12355</v>
      </c>
      <c r="G2880" s="331" t="s">
        <v>33</v>
      </c>
      <c r="H2880" s="331" t="s">
        <v>2187</v>
      </c>
      <c r="I2880" s="359" t="s">
        <v>12356</v>
      </c>
      <c r="J2880" s="362">
        <v>9</v>
      </c>
      <c r="K2880" s="357" t="s">
        <v>262</v>
      </c>
      <c r="L2880" s="361" t="s">
        <v>322</v>
      </c>
      <c r="M2880" s="357" t="s">
        <v>2188</v>
      </c>
      <c r="N2880" s="357" t="s">
        <v>12357</v>
      </c>
    </row>
    <row r="2881" spans="1:14">
      <c r="A2881" s="372">
        <v>12879</v>
      </c>
      <c r="B2881" s="336" t="s">
        <v>9735</v>
      </c>
      <c r="C2881" s="336" t="s">
        <v>9736</v>
      </c>
      <c r="D2881" s="331" t="s">
        <v>270</v>
      </c>
      <c r="E2881" s="331" t="s">
        <v>9737</v>
      </c>
      <c r="F2881" s="331" t="s">
        <v>12358</v>
      </c>
      <c r="G2881" s="331" t="s">
        <v>26</v>
      </c>
      <c r="H2881" s="331" t="s">
        <v>283</v>
      </c>
      <c r="I2881" s="359" t="s">
        <v>12359</v>
      </c>
      <c r="J2881" s="362" t="s">
        <v>207</v>
      </c>
      <c r="K2881" s="357" t="s">
        <v>262</v>
      </c>
      <c r="L2881" s="361" t="s">
        <v>263</v>
      </c>
      <c r="M2881" s="357" t="s">
        <v>268</v>
      </c>
      <c r="N2881" s="357" t="s">
        <v>284</v>
      </c>
    </row>
    <row r="2882" spans="1:14">
      <c r="A2882" s="372">
        <v>12880</v>
      </c>
      <c r="B2882" s="336" t="s">
        <v>9735</v>
      </c>
      <c r="C2882" s="336" t="s">
        <v>9736</v>
      </c>
      <c r="D2882" s="331" t="s">
        <v>270</v>
      </c>
      <c r="E2882" s="331" t="s">
        <v>9737</v>
      </c>
      <c r="F2882" s="331" t="s">
        <v>12358</v>
      </c>
      <c r="G2882" s="331" t="s">
        <v>33</v>
      </c>
      <c r="H2882" s="331" t="s">
        <v>283</v>
      </c>
      <c r="I2882" s="359" t="s">
        <v>12359</v>
      </c>
      <c r="J2882" s="362">
        <v>9</v>
      </c>
      <c r="K2882" s="357" t="s">
        <v>262</v>
      </c>
      <c r="L2882" s="361" t="s">
        <v>263</v>
      </c>
      <c r="M2882" s="357" t="s">
        <v>268</v>
      </c>
      <c r="N2882" s="357" t="s">
        <v>284</v>
      </c>
    </row>
    <row r="2883" spans="1:14">
      <c r="A2883" s="372">
        <v>12881</v>
      </c>
      <c r="B2883" s="336" t="s">
        <v>2832</v>
      </c>
      <c r="C2883" s="336" t="s">
        <v>2833</v>
      </c>
      <c r="D2883" s="331" t="s">
        <v>535</v>
      </c>
      <c r="E2883" s="331" t="s">
        <v>2835</v>
      </c>
      <c r="F2883" s="331" t="s">
        <v>12360</v>
      </c>
      <c r="G2883" s="331" t="s">
        <v>26</v>
      </c>
      <c r="H2883" s="331" t="s">
        <v>571</v>
      </c>
      <c r="I2883" s="359" t="s">
        <v>12361</v>
      </c>
      <c r="J2883" s="362" t="s">
        <v>207</v>
      </c>
      <c r="K2883" s="357" t="s">
        <v>262</v>
      </c>
      <c r="L2883" s="361" t="s">
        <v>263</v>
      </c>
      <c r="M2883" s="357" t="s">
        <v>535</v>
      </c>
      <c r="N2883" s="357" t="s">
        <v>276</v>
      </c>
    </row>
    <row r="2884" spans="1:14">
      <c r="A2884" s="372">
        <v>12882</v>
      </c>
      <c r="B2884" s="336" t="s">
        <v>2832</v>
      </c>
      <c r="C2884" s="336" t="s">
        <v>2833</v>
      </c>
      <c r="D2884" s="331" t="s">
        <v>535</v>
      </c>
      <c r="E2884" s="331" t="s">
        <v>2835</v>
      </c>
      <c r="F2884" s="331" t="s">
        <v>12360</v>
      </c>
      <c r="G2884" s="331" t="s">
        <v>33</v>
      </c>
      <c r="H2884" s="331" t="s">
        <v>275</v>
      </c>
      <c r="I2884" s="359" t="s">
        <v>12362</v>
      </c>
      <c r="J2884" s="362">
        <v>9</v>
      </c>
      <c r="K2884" s="357" t="s">
        <v>262</v>
      </c>
      <c r="L2884" s="361" t="s">
        <v>263</v>
      </c>
      <c r="M2884" s="357" t="s">
        <v>535</v>
      </c>
      <c r="N2884" s="357" t="s">
        <v>276</v>
      </c>
    </row>
    <row r="2885" spans="1:14">
      <c r="A2885" s="372">
        <v>12883</v>
      </c>
      <c r="B2885" s="336" t="s">
        <v>9770</v>
      </c>
      <c r="C2885" s="336" t="s">
        <v>9771</v>
      </c>
      <c r="D2885" s="331" t="s">
        <v>1886</v>
      </c>
      <c r="E2885" s="331" t="s">
        <v>9772</v>
      </c>
      <c r="F2885" s="331" t="s">
        <v>12363</v>
      </c>
      <c r="G2885" s="331" t="s">
        <v>26</v>
      </c>
      <c r="H2885" s="331" t="s">
        <v>572</v>
      </c>
      <c r="I2885" s="359" t="s">
        <v>12364</v>
      </c>
      <c r="J2885" s="362" t="s">
        <v>207</v>
      </c>
      <c r="K2885" s="357" t="s">
        <v>262</v>
      </c>
      <c r="L2885" s="361" t="s">
        <v>263</v>
      </c>
      <c r="M2885" s="357" t="s">
        <v>1886</v>
      </c>
      <c r="N2885" s="357" t="s">
        <v>12365</v>
      </c>
    </row>
    <row r="2886" spans="1:14">
      <c r="A2886" s="372">
        <v>12884</v>
      </c>
      <c r="B2886" s="336" t="s">
        <v>9770</v>
      </c>
      <c r="C2886" s="336" t="s">
        <v>9771</v>
      </c>
      <c r="D2886" s="331" t="s">
        <v>1886</v>
      </c>
      <c r="E2886" s="331" t="s">
        <v>9772</v>
      </c>
      <c r="F2886" s="331" t="s">
        <v>12363</v>
      </c>
      <c r="G2886" s="331" t="s">
        <v>33</v>
      </c>
      <c r="H2886" s="331" t="s">
        <v>572</v>
      </c>
      <c r="I2886" s="359" t="s">
        <v>12364</v>
      </c>
      <c r="J2886" s="362">
        <v>9</v>
      </c>
      <c r="K2886" s="357" t="s">
        <v>262</v>
      </c>
      <c r="L2886" s="361" t="s">
        <v>263</v>
      </c>
      <c r="M2886" s="357" t="s">
        <v>1886</v>
      </c>
      <c r="N2886" s="357" t="s">
        <v>12365</v>
      </c>
    </row>
    <row r="2887" spans="1:14">
      <c r="A2887" s="372">
        <v>12885</v>
      </c>
      <c r="B2887" s="336" t="s">
        <v>9770</v>
      </c>
      <c r="C2887" s="336" t="s">
        <v>9771</v>
      </c>
      <c r="D2887" s="331" t="s">
        <v>1886</v>
      </c>
      <c r="E2887" s="331" t="s">
        <v>9772</v>
      </c>
      <c r="F2887" s="331" t="s">
        <v>12363</v>
      </c>
      <c r="G2887" s="331" t="s">
        <v>29</v>
      </c>
      <c r="H2887" s="331" t="s">
        <v>12366</v>
      </c>
      <c r="I2887" s="359" t="s">
        <v>12367</v>
      </c>
      <c r="J2887" s="362">
        <v>29</v>
      </c>
      <c r="K2887" s="357" t="s">
        <v>262</v>
      </c>
      <c r="L2887" s="361" t="s">
        <v>263</v>
      </c>
      <c r="M2887" s="357" t="s">
        <v>1886</v>
      </c>
      <c r="N2887" s="357" t="s">
        <v>12368</v>
      </c>
    </row>
    <row r="2888" spans="1:14">
      <c r="A2888" s="372">
        <v>12886</v>
      </c>
      <c r="B2888" s="336" t="s">
        <v>12369</v>
      </c>
      <c r="C2888" s="336" t="s">
        <v>12370</v>
      </c>
      <c r="D2888" s="331" t="s">
        <v>12371</v>
      </c>
      <c r="E2888" s="331" t="s">
        <v>12372</v>
      </c>
      <c r="F2888" s="331" t="s">
        <v>12373</v>
      </c>
      <c r="G2888" s="331" t="s">
        <v>26</v>
      </c>
      <c r="H2888" s="331" t="s">
        <v>929</v>
      </c>
      <c r="I2888" s="359" t="s">
        <v>12374</v>
      </c>
      <c r="J2888" s="362" t="s">
        <v>207</v>
      </c>
      <c r="K2888" s="357" t="s">
        <v>262</v>
      </c>
      <c r="L2888" s="361" t="s">
        <v>263</v>
      </c>
      <c r="M2888" s="357" t="s">
        <v>930</v>
      </c>
      <c r="N2888" s="357" t="s">
        <v>278</v>
      </c>
    </row>
    <row r="2889" spans="1:14">
      <c r="A2889" s="372">
        <v>12887</v>
      </c>
      <c r="B2889" s="336" t="s">
        <v>12369</v>
      </c>
      <c r="C2889" s="336" t="s">
        <v>12370</v>
      </c>
      <c r="D2889" s="331" t="s">
        <v>12371</v>
      </c>
      <c r="E2889" s="331" t="s">
        <v>12372</v>
      </c>
      <c r="F2889" s="331" t="s">
        <v>12373</v>
      </c>
      <c r="G2889" s="331" t="s">
        <v>33</v>
      </c>
      <c r="H2889" s="331" t="s">
        <v>277</v>
      </c>
      <c r="I2889" s="359" t="s">
        <v>12375</v>
      </c>
      <c r="J2889" s="362">
        <v>9</v>
      </c>
      <c r="K2889" s="357" t="s">
        <v>262</v>
      </c>
      <c r="L2889" s="361" t="s">
        <v>263</v>
      </c>
      <c r="M2889" s="357" t="s">
        <v>930</v>
      </c>
      <c r="N2889" s="357" t="s">
        <v>278</v>
      </c>
    </row>
    <row r="2890" spans="1:14">
      <c r="A2890" s="372">
        <v>12888</v>
      </c>
      <c r="B2890" s="336" t="s">
        <v>12376</v>
      </c>
      <c r="C2890" s="336" t="s">
        <v>12377</v>
      </c>
      <c r="D2890" s="331" t="s">
        <v>12378</v>
      </c>
      <c r="E2890" s="331" t="s">
        <v>12379</v>
      </c>
      <c r="F2890" s="331" t="s">
        <v>12380</v>
      </c>
      <c r="G2890" s="331" t="s">
        <v>26</v>
      </c>
      <c r="H2890" s="331" t="s">
        <v>269</v>
      </c>
      <c r="I2890" s="359" t="s">
        <v>12381</v>
      </c>
      <c r="J2890" s="362" t="s">
        <v>207</v>
      </c>
      <c r="K2890" s="357" t="s">
        <v>262</v>
      </c>
      <c r="L2890" s="361" t="s">
        <v>263</v>
      </c>
      <c r="M2890" s="357" t="s">
        <v>573</v>
      </c>
      <c r="N2890" s="357" t="s">
        <v>12382</v>
      </c>
    </row>
    <row r="2891" spans="1:14">
      <c r="A2891" s="372">
        <v>12889</v>
      </c>
      <c r="B2891" s="336" t="s">
        <v>12376</v>
      </c>
      <c r="C2891" s="336" t="s">
        <v>12377</v>
      </c>
      <c r="D2891" s="331" t="s">
        <v>12378</v>
      </c>
      <c r="E2891" s="331" t="s">
        <v>12379</v>
      </c>
      <c r="F2891" s="331" t="s">
        <v>12380</v>
      </c>
      <c r="G2891" s="331" t="s">
        <v>33</v>
      </c>
      <c r="H2891" s="331" t="s">
        <v>269</v>
      </c>
      <c r="I2891" s="359" t="s">
        <v>12381</v>
      </c>
      <c r="J2891" s="362">
        <v>9</v>
      </c>
      <c r="K2891" s="357" t="s">
        <v>262</v>
      </c>
      <c r="L2891" s="361" t="s">
        <v>263</v>
      </c>
      <c r="M2891" s="357" t="s">
        <v>573</v>
      </c>
      <c r="N2891" s="357" t="s">
        <v>12382</v>
      </c>
    </row>
    <row r="2892" spans="1:14">
      <c r="A2892" s="372">
        <v>12890</v>
      </c>
      <c r="B2892" s="336" t="s">
        <v>12383</v>
      </c>
      <c r="C2892" s="336" t="s">
        <v>12384</v>
      </c>
      <c r="D2892" s="331" t="s">
        <v>1886</v>
      </c>
      <c r="E2892" s="331" t="s">
        <v>12385</v>
      </c>
      <c r="F2892" s="331" t="s">
        <v>12386</v>
      </c>
      <c r="G2892" s="331" t="s">
        <v>17</v>
      </c>
      <c r="H2892" s="331" t="s">
        <v>574</v>
      </c>
      <c r="I2892" s="359" t="s">
        <v>12387</v>
      </c>
      <c r="J2892" s="362" t="s">
        <v>207</v>
      </c>
      <c r="K2892" s="357" t="s">
        <v>262</v>
      </c>
      <c r="L2892" s="361" t="s">
        <v>263</v>
      </c>
      <c r="M2892" s="357" t="s">
        <v>1886</v>
      </c>
      <c r="N2892" s="357" t="s">
        <v>12388</v>
      </c>
    </row>
    <row r="2893" spans="1:14">
      <c r="A2893" s="372">
        <v>12891</v>
      </c>
      <c r="B2893" s="336" t="s">
        <v>8140</v>
      </c>
      <c r="C2893" s="336" t="s">
        <v>9782</v>
      </c>
      <c r="D2893" s="331" t="s">
        <v>551</v>
      </c>
      <c r="E2893" s="331" t="s">
        <v>12389</v>
      </c>
      <c r="F2893" s="331" t="s">
        <v>12390</v>
      </c>
      <c r="G2893" s="331" t="s">
        <v>26</v>
      </c>
      <c r="H2893" s="331" t="s">
        <v>652</v>
      </c>
      <c r="I2893" s="359" t="s">
        <v>12391</v>
      </c>
      <c r="J2893" s="362" t="s">
        <v>207</v>
      </c>
      <c r="K2893" s="357" t="s">
        <v>262</v>
      </c>
      <c r="L2893" s="361" t="s">
        <v>263</v>
      </c>
      <c r="M2893" s="357" t="s">
        <v>551</v>
      </c>
      <c r="N2893" s="357" t="s">
        <v>12389</v>
      </c>
    </row>
    <row r="2894" spans="1:14">
      <c r="A2894" s="372">
        <v>12892</v>
      </c>
      <c r="B2894" s="336" t="s">
        <v>8140</v>
      </c>
      <c r="C2894" s="336" t="s">
        <v>9782</v>
      </c>
      <c r="D2894" s="331" t="s">
        <v>555</v>
      </c>
      <c r="E2894" s="331" t="s">
        <v>2852</v>
      </c>
      <c r="F2894" s="331" t="s">
        <v>12392</v>
      </c>
      <c r="G2894" s="331" t="s">
        <v>33</v>
      </c>
      <c r="H2894" s="331" t="s">
        <v>273</v>
      </c>
      <c r="I2894" s="359" t="s">
        <v>12393</v>
      </c>
      <c r="J2894" s="362">
        <v>9</v>
      </c>
      <c r="K2894" s="357" t="s">
        <v>262</v>
      </c>
      <c r="L2894" s="361" t="s">
        <v>263</v>
      </c>
      <c r="M2894" s="357" t="s">
        <v>555</v>
      </c>
      <c r="N2894" s="357" t="s">
        <v>9769</v>
      </c>
    </row>
    <row r="2895" spans="1:14">
      <c r="A2895" s="372">
        <v>12893</v>
      </c>
      <c r="B2895" s="336" t="s">
        <v>9795</v>
      </c>
      <c r="C2895" s="336" t="s">
        <v>12394</v>
      </c>
      <c r="D2895" s="331" t="s">
        <v>1180</v>
      </c>
      <c r="E2895" s="331" t="s">
        <v>12395</v>
      </c>
      <c r="F2895" s="331" t="s">
        <v>12396</v>
      </c>
      <c r="G2895" s="331" t="s">
        <v>26</v>
      </c>
      <c r="H2895" s="331" t="s">
        <v>1022</v>
      </c>
      <c r="I2895" s="359" t="s">
        <v>12397</v>
      </c>
      <c r="J2895" s="362" t="s">
        <v>207</v>
      </c>
      <c r="K2895" s="357" t="s">
        <v>262</v>
      </c>
      <c r="L2895" s="361" t="s">
        <v>263</v>
      </c>
      <c r="M2895" s="357" t="s">
        <v>9876</v>
      </c>
      <c r="N2895" s="357" t="s">
        <v>12398</v>
      </c>
    </row>
    <row r="2896" spans="1:14">
      <c r="A2896" s="372">
        <v>12894</v>
      </c>
      <c r="B2896" s="336" t="s">
        <v>9795</v>
      </c>
      <c r="C2896" s="336" t="s">
        <v>12394</v>
      </c>
      <c r="D2896" s="331" t="s">
        <v>1180</v>
      </c>
      <c r="E2896" s="331" t="s">
        <v>12395</v>
      </c>
      <c r="F2896" s="331" t="s">
        <v>12396</v>
      </c>
      <c r="G2896" s="331" t="s">
        <v>33</v>
      </c>
      <c r="H2896" s="331" t="s">
        <v>12399</v>
      </c>
      <c r="I2896" s="359" t="s">
        <v>12400</v>
      </c>
      <c r="J2896" s="362">
        <v>18</v>
      </c>
      <c r="K2896" s="357" t="s">
        <v>262</v>
      </c>
      <c r="L2896" s="361" t="s">
        <v>263</v>
      </c>
      <c r="M2896" s="357" t="s">
        <v>9876</v>
      </c>
      <c r="N2896" s="357" t="s">
        <v>12398</v>
      </c>
    </row>
    <row r="2897" spans="1:14">
      <c r="A2897" s="372">
        <v>12895</v>
      </c>
      <c r="B2897" s="336" t="s">
        <v>12401</v>
      </c>
      <c r="C2897" s="336" t="s">
        <v>12402</v>
      </c>
      <c r="D2897" s="331" t="s">
        <v>1192</v>
      </c>
      <c r="E2897" s="331" t="s">
        <v>12403</v>
      </c>
      <c r="F2897" s="331" t="s">
        <v>12404</v>
      </c>
      <c r="G2897" s="331" t="s">
        <v>141</v>
      </c>
      <c r="H2897" s="331" t="s">
        <v>12405</v>
      </c>
      <c r="I2897" s="359" t="s">
        <v>12406</v>
      </c>
      <c r="J2897" s="362" t="s">
        <v>207</v>
      </c>
      <c r="K2897" s="357" t="s">
        <v>262</v>
      </c>
      <c r="L2897" s="361" t="s">
        <v>263</v>
      </c>
      <c r="M2897" s="357" t="s">
        <v>4606</v>
      </c>
      <c r="N2897" s="357" t="s">
        <v>12407</v>
      </c>
    </row>
    <row r="2898" spans="1:14">
      <c r="A2898" s="372">
        <v>12896</v>
      </c>
      <c r="B2898" s="336" t="s">
        <v>12408</v>
      </c>
      <c r="C2898" s="336" t="s">
        <v>12409</v>
      </c>
      <c r="D2898" s="331" t="s">
        <v>208</v>
      </c>
      <c r="E2898" s="331" t="s">
        <v>2874</v>
      </c>
      <c r="F2898" s="331" t="s">
        <v>12410</v>
      </c>
      <c r="G2898" s="331" t="s">
        <v>29</v>
      </c>
      <c r="H2898" s="331" t="s">
        <v>12411</v>
      </c>
      <c r="I2898" s="359" t="s">
        <v>12412</v>
      </c>
      <c r="J2898" s="362">
        <v>20</v>
      </c>
      <c r="K2898" s="357" t="s">
        <v>205</v>
      </c>
      <c r="L2898" s="361" t="s">
        <v>206</v>
      </c>
      <c r="M2898" s="357" t="s">
        <v>503</v>
      </c>
      <c r="N2898" s="357" t="s">
        <v>502</v>
      </c>
    </row>
    <row r="2899" spans="1:14">
      <c r="A2899" s="372">
        <v>12897</v>
      </c>
      <c r="B2899" s="336" t="s">
        <v>10068</v>
      </c>
      <c r="C2899" s="336" t="s">
        <v>10069</v>
      </c>
      <c r="D2899" s="331" t="s">
        <v>482</v>
      </c>
      <c r="E2899" s="331" t="s">
        <v>12413</v>
      </c>
      <c r="F2899" s="331" t="s">
        <v>12414</v>
      </c>
      <c r="G2899" s="331" t="s">
        <v>33</v>
      </c>
      <c r="H2899" s="331" t="s">
        <v>209</v>
      </c>
      <c r="I2899" s="359" t="s">
        <v>12415</v>
      </c>
      <c r="J2899" s="362">
        <v>9</v>
      </c>
      <c r="K2899" s="357" t="s">
        <v>205</v>
      </c>
      <c r="L2899" s="361" t="s">
        <v>206</v>
      </c>
      <c r="M2899" s="357" t="s">
        <v>508</v>
      </c>
      <c r="N2899" s="357" t="s">
        <v>12416</v>
      </c>
    </row>
    <row r="2900" spans="1:14">
      <c r="A2900" s="372">
        <v>12898</v>
      </c>
      <c r="B2900" s="336" t="s">
        <v>8350</v>
      </c>
      <c r="C2900" s="336" t="s">
        <v>8703</v>
      </c>
      <c r="D2900" s="331" t="s">
        <v>12417</v>
      </c>
      <c r="E2900" s="331" t="s">
        <v>12418</v>
      </c>
      <c r="F2900" s="331" t="s">
        <v>12419</v>
      </c>
      <c r="G2900" s="331" t="s">
        <v>17</v>
      </c>
      <c r="H2900" s="331" t="s">
        <v>12420</v>
      </c>
      <c r="I2900" s="359" t="s">
        <v>12421</v>
      </c>
      <c r="J2900" s="362" t="s">
        <v>207</v>
      </c>
      <c r="K2900" s="357" t="s">
        <v>205</v>
      </c>
      <c r="L2900" s="361" t="s">
        <v>206</v>
      </c>
      <c r="M2900" s="357" t="s">
        <v>506</v>
      </c>
      <c r="N2900" s="357" t="s">
        <v>12422</v>
      </c>
    </row>
    <row r="2901" spans="1:14">
      <c r="A2901" s="372">
        <v>12899</v>
      </c>
      <c r="B2901" s="336" t="s">
        <v>8350</v>
      </c>
      <c r="C2901" s="336" t="s">
        <v>8703</v>
      </c>
      <c r="D2901" s="331" t="s">
        <v>12417</v>
      </c>
      <c r="E2901" s="331" t="s">
        <v>12418</v>
      </c>
      <c r="F2901" s="331" t="s">
        <v>12419</v>
      </c>
      <c r="G2901" s="331" t="s">
        <v>33</v>
      </c>
      <c r="H2901" s="331" t="s">
        <v>12420</v>
      </c>
      <c r="I2901" s="359" t="s">
        <v>12421</v>
      </c>
      <c r="J2901" s="362">
        <v>18</v>
      </c>
      <c r="K2901" s="357" t="s">
        <v>205</v>
      </c>
      <c r="L2901" s="361" t="s">
        <v>206</v>
      </c>
      <c r="M2901" s="357" t="s">
        <v>506</v>
      </c>
      <c r="N2901" s="357" t="s">
        <v>12422</v>
      </c>
    </row>
    <row r="2902" spans="1:14">
      <c r="A2902" s="372">
        <v>12900</v>
      </c>
      <c r="B2902" s="336" t="s">
        <v>9831</v>
      </c>
      <c r="C2902" s="336" t="s">
        <v>12423</v>
      </c>
      <c r="D2902" s="331" t="s">
        <v>268</v>
      </c>
      <c r="E2902" s="331" t="s">
        <v>12424</v>
      </c>
      <c r="F2902" s="331" t="s">
        <v>12425</v>
      </c>
      <c r="G2902" s="331" t="s">
        <v>33</v>
      </c>
      <c r="H2902" s="331" t="s">
        <v>12426</v>
      </c>
      <c r="I2902" s="359" t="s">
        <v>12427</v>
      </c>
      <c r="J2902" s="362">
        <v>18</v>
      </c>
      <c r="K2902" s="357" t="s">
        <v>205</v>
      </c>
      <c r="L2902" s="361" t="s">
        <v>206</v>
      </c>
      <c r="M2902" s="357" t="s">
        <v>510</v>
      </c>
      <c r="N2902" s="357" t="s">
        <v>12428</v>
      </c>
    </row>
    <row r="2903" spans="1:14">
      <c r="A2903" s="372">
        <v>12901</v>
      </c>
      <c r="B2903" s="336" t="s">
        <v>12429</v>
      </c>
      <c r="C2903" s="336" t="s">
        <v>10049</v>
      </c>
      <c r="D2903" s="331" t="s">
        <v>208</v>
      </c>
      <c r="E2903" s="331" t="s">
        <v>10022</v>
      </c>
      <c r="F2903" s="331" t="s">
        <v>12430</v>
      </c>
      <c r="G2903" s="331" t="s">
        <v>29</v>
      </c>
      <c r="H2903" s="331" t="s">
        <v>10100</v>
      </c>
      <c r="I2903" s="359" t="s">
        <v>10101</v>
      </c>
      <c r="J2903" s="362">
        <v>16</v>
      </c>
      <c r="K2903" s="357" t="s">
        <v>205</v>
      </c>
      <c r="L2903" s="361" t="s">
        <v>206</v>
      </c>
      <c r="M2903" s="357" t="s">
        <v>10102</v>
      </c>
      <c r="N2903" s="357" t="s">
        <v>10103</v>
      </c>
    </row>
    <row r="2904" spans="1:14">
      <c r="A2904" s="372">
        <v>12902</v>
      </c>
      <c r="B2904" s="336" t="s">
        <v>12431</v>
      </c>
      <c r="C2904" s="336" t="s">
        <v>12432</v>
      </c>
      <c r="D2904" s="331" t="s">
        <v>8919</v>
      </c>
      <c r="E2904" s="331" t="s">
        <v>9568</v>
      </c>
      <c r="F2904" s="331" t="s">
        <v>12433</v>
      </c>
      <c r="G2904" s="331" t="s">
        <v>33</v>
      </c>
      <c r="H2904" s="331" t="s">
        <v>939</v>
      </c>
      <c r="I2904" s="359" t="s">
        <v>12434</v>
      </c>
      <c r="J2904" s="362">
        <v>18</v>
      </c>
      <c r="K2904" s="357" t="s">
        <v>205</v>
      </c>
      <c r="L2904" s="361" t="s">
        <v>206</v>
      </c>
      <c r="M2904" s="357" t="s">
        <v>12435</v>
      </c>
      <c r="N2904" s="357" t="s">
        <v>12436</v>
      </c>
    </row>
    <row r="2905" spans="1:14">
      <c r="A2905" s="372">
        <v>12903</v>
      </c>
      <c r="B2905" s="336" t="s">
        <v>9831</v>
      </c>
      <c r="C2905" s="336" t="s">
        <v>12423</v>
      </c>
      <c r="D2905" s="331" t="s">
        <v>268</v>
      </c>
      <c r="E2905" s="331" t="s">
        <v>12424</v>
      </c>
      <c r="F2905" s="331" t="s">
        <v>12437</v>
      </c>
      <c r="G2905" s="331" t="s">
        <v>33</v>
      </c>
      <c r="H2905" s="331" t="s">
        <v>12438</v>
      </c>
      <c r="I2905" s="359" t="s">
        <v>12439</v>
      </c>
      <c r="J2905" s="362">
        <v>18</v>
      </c>
      <c r="K2905" s="357" t="s">
        <v>205</v>
      </c>
      <c r="L2905" s="361" t="s">
        <v>206</v>
      </c>
      <c r="M2905" s="357" t="s">
        <v>510</v>
      </c>
      <c r="N2905" s="357" t="s">
        <v>12428</v>
      </c>
    </row>
    <row r="2906" spans="1:14">
      <c r="A2906" s="372">
        <v>12904</v>
      </c>
      <c r="B2906" s="336" t="s">
        <v>12440</v>
      </c>
      <c r="C2906" s="336" t="s">
        <v>12441</v>
      </c>
      <c r="D2906" s="331" t="s">
        <v>2922</v>
      </c>
      <c r="E2906" s="331" t="s">
        <v>12442</v>
      </c>
      <c r="F2906" s="331" t="s">
        <v>12443</v>
      </c>
      <c r="G2906" s="331" t="s">
        <v>27</v>
      </c>
      <c r="H2906" s="331" t="s">
        <v>12444</v>
      </c>
      <c r="I2906" s="359" t="s">
        <v>12445</v>
      </c>
      <c r="J2906" s="362" t="s">
        <v>207</v>
      </c>
      <c r="K2906" s="357" t="s">
        <v>205</v>
      </c>
      <c r="L2906" s="361" t="s">
        <v>206</v>
      </c>
      <c r="M2906" s="357" t="s">
        <v>492</v>
      </c>
      <c r="N2906" s="357" t="s">
        <v>8190</v>
      </c>
    </row>
    <row r="2907" spans="1:14">
      <c r="A2907" s="372">
        <v>12905</v>
      </c>
      <c r="B2907" s="336" t="s">
        <v>10089</v>
      </c>
      <c r="C2907" s="336" t="s">
        <v>10090</v>
      </c>
      <c r="D2907" s="331" t="s">
        <v>1987</v>
      </c>
      <c r="E2907" s="331" t="s">
        <v>10091</v>
      </c>
      <c r="F2907" s="331" t="s">
        <v>12446</v>
      </c>
      <c r="G2907" s="331" t="s">
        <v>17</v>
      </c>
      <c r="H2907" s="331" t="s">
        <v>12447</v>
      </c>
      <c r="I2907" s="359" t="s">
        <v>12448</v>
      </c>
      <c r="J2907" s="362" t="s">
        <v>207</v>
      </c>
      <c r="K2907" s="357" t="s">
        <v>205</v>
      </c>
      <c r="L2907" s="361" t="s">
        <v>206</v>
      </c>
      <c r="M2907" s="357" t="s">
        <v>1987</v>
      </c>
      <c r="N2907" s="357" t="s">
        <v>10091</v>
      </c>
    </row>
    <row r="2908" spans="1:14">
      <c r="A2908" s="372">
        <v>12906</v>
      </c>
      <c r="B2908" s="336" t="s">
        <v>12449</v>
      </c>
      <c r="C2908" s="336" t="s">
        <v>12450</v>
      </c>
      <c r="D2908" s="331" t="s">
        <v>12451</v>
      </c>
      <c r="E2908" s="331" t="s">
        <v>12452</v>
      </c>
      <c r="F2908" s="331" t="s">
        <v>12453</v>
      </c>
      <c r="G2908" s="331" t="s">
        <v>141</v>
      </c>
      <c r="H2908" s="331" t="s">
        <v>989</v>
      </c>
      <c r="I2908" s="359" t="s">
        <v>12454</v>
      </c>
      <c r="J2908" s="362" t="s">
        <v>207</v>
      </c>
      <c r="K2908" s="357" t="s">
        <v>205</v>
      </c>
      <c r="L2908" s="361" t="s">
        <v>206</v>
      </c>
      <c r="M2908" s="357" t="s">
        <v>12451</v>
      </c>
      <c r="N2908" s="357" t="s">
        <v>12452</v>
      </c>
    </row>
    <row r="2909" spans="1:14">
      <c r="A2909" s="372">
        <v>12907</v>
      </c>
      <c r="B2909" s="336" t="s">
        <v>12408</v>
      </c>
      <c r="C2909" s="336" t="s">
        <v>12409</v>
      </c>
      <c r="D2909" s="331" t="s">
        <v>208</v>
      </c>
      <c r="E2909" s="331" t="s">
        <v>2874</v>
      </c>
      <c r="F2909" s="331" t="s">
        <v>12455</v>
      </c>
      <c r="G2909" s="331" t="s">
        <v>26</v>
      </c>
      <c r="H2909" s="331" t="s">
        <v>12456</v>
      </c>
      <c r="I2909" s="359" t="s">
        <v>12457</v>
      </c>
      <c r="J2909" s="362" t="s">
        <v>207</v>
      </c>
      <c r="K2909" s="357" t="s">
        <v>205</v>
      </c>
      <c r="L2909" s="361" t="s">
        <v>206</v>
      </c>
      <c r="M2909" s="357" t="s">
        <v>912</v>
      </c>
      <c r="N2909" s="357" t="s">
        <v>12458</v>
      </c>
    </row>
    <row r="2910" spans="1:14">
      <c r="A2910" s="372">
        <v>12908</v>
      </c>
      <c r="B2910" s="336" t="s">
        <v>10111</v>
      </c>
      <c r="C2910" s="336" t="s">
        <v>10112</v>
      </c>
      <c r="D2910" s="331" t="s">
        <v>911</v>
      </c>
      <c r="E2910" s="331" t="s">
        <v>10113</v>
      </c>
      <c r="F2910" s="331" t="s">
        <v>12459</v>
      </c>
      <c r="G2910" s="331" t="s">
        <v>26</v>
      </c>
      <c r="H2910" s="331" t="s">
        <v>12460</v>
      </c>
      <c r="I2910" s="359" t="s">
        <v>12461</v>
      </c>
      <c r="J2910" s="362" t="s">
        <v>207</v>
      </c>
      <c r="K2910" s="357" t="s">
        <v>205</v>
      </c>
      <c r="L2910" s="361" t="s">
        <v>206</v>
      </c>
      <c r="M2910" s="357" t="s">
        <v>935</v>
      </c>
      <c r="N2910" s="357" t="s">
        <v>12462</v>
      </c>
    </row>
    <row r="2911" spans="1:14">
      <c r="A2911" s="372">
        <v>12909</v>
      </c>
      <c r="B2911" s="336" t="s">
        <v>10111</v>
      </c>
      <c r="C2911" s="336" t="s">
        <v>10112</v>
      </c>
      <c r="D2911" s="331" t="s">
        <v>911</v>
      </c>
      <c r="E2911" s="331" t="s">
        <v>10113</v>
      </c>
      <c r="F2911" s="331" t="s">
        <v>12463</v>
      </c>
      <c r="G2911" s="331" t="s">
        <v>26</v>
      </c>
      <c r="H2911" s="331" t="s">
        <v>2189</v>
      </c>
      <c r="I2911" s="359" t="s">
        <v>12464</v>
      </c>
      <c r="J2911" s="362" t="s">
        <v>207</v>
      </c>
      <c r="K2911" s="357" t="s">
        <v>205</v>
      </c>
      <c r="L2911" s="361" t="s">
        <v>206</v>
      </c>
      <c r="M2911" s="357" t="s">
        <v>911</v>
      </c>
      <c r="N2911" s="357" t="s">
        <v>10113</v>
      </c>
    </row>
    <row r="2912" spans="1:14">
      <c r="A2912" s="372">
        <v>12910</v>
      </c>
      <c r="B2912" s="336" t="s">
        <v>10845</v>
      </c>
      <c r="C2912" s="336" t="s">
        <v>10846</v>
      </c>
      <c r="D2912" s="331" t="s">
        <v>495</v>
      </c>
      <c r="E2912" s="331" t="s">
        <v>12465</v>
      </c>
      <c r="F2912" s="331" t="s">
        <v>12466</v>
      </c>
      <c r="G2912" s="331" t="s">
        <v>141</v>
      </c>
      <c r="H2912" s="331" t="s">
        <v>12467</v>
      </c>
      <c r="I2912" s="359" t="s">
        <v>12468</v>
      </c>
      <c r="J2912" s="362" t="s">
        <v>207</v>
      </c>
      <c r="K2912" s="357" t="s">
        <v>205</v>
      </c>
      <c r="L2912" s="361" t="s">
        <v>206</v>
      </c>
      <c r="M2912" s="357" t="s">
        <v>2216</v>
      </c>
      <c r="N2912" s="357" t="s">
        <v>2215</v>
      </c>
    </row>
    <row r="2913" spans="1:14">
      <c r="A2913" s="372">
        <v>12911</v>
      </c>
      <c r="B2913" s="336" t="s">
        <v>10152</v>
      </c>
      <c r="C2913" s="336" t="s">
        <v>12469</v>
      </c>
      <c r="D2913" s="331" t="s">
        <v>425</v>
      </c>
      <c r="E2913" s="331" t="s">
        <v>10268</v>
      </c>
      <c r="F2913" s="331" t="s">
        <v>12470</v>
      </c>
      <c r="G2913" s="331" t="s">
        <v>26</v>
      </c>
      <c r="H2913" s="331" t="s">
        <v>886</v>
      </c>
      <c r="I2913" s="359" t="s">
        <v>12471</v>
      </c>
      <c r="J2913" s="362" t="s">
        <v>207</v>
      </c>
      <c r="K2913" s="357" t="s">
        <v>217</v>
      </c>
      <c r="L2913" s="361" t="s">
        <v>416</v>
      </c>
      <c r="M2913" s="357" t="s">
        <v>887</v>
      </c>
      <c r="N2913" s="357" t="s">
        <v>888</v>
      </c>
    </row>
    <row r="2914" spans="1:14">
      <c r="A2914" s="372">
        <v>12912</v>
      </c>
      <c r="B2914" s="336" t="s">
        <v>10259</v>
      </c>
      <c r="C2914" s="336" t="s">
        <v>10260</v>
      </c>
      <c r="D2914" s="331" t="s">
        <v>2000</v>
      </c>
      <c r="E2914" s="331" t="s">
        <v>420</v>
      </c>
      <c r="F2914" s="331" t="s">
        <v>12472</v>
      </c>
      <c r="G2914" s="331" t="s">
        <v>33</v>
      </c>
      <c r="H2914" s="331" t="s">
        <v>419</v>
      </c>
      <c r="I2914" s="359" t="s">
        <v>12473</v>
      </c>
      <c r="J2914" s="362">
        <v>18</v>
      </c>
      <c r="K2914" s="357" t="s">
        <v>217</v>
      </c>
      <c r="L2914" s="361" t="s">
        <v>416</v>
      </c>
      <c r="M2914" s="357" t="s">
        <v>2000</v>
      </c>
      <c r="N2914" s="357" t="s">
        <v>420</v>
      </c>
    </row>
    <row r="2915" spans="1:14">
      <c r="A2915" s="372">
        <v>12913</v>
      </c>
      <c r="B2915" s="336" t="s">
        <v>12474</v>
      </c>
      <c r="C2915" s="336" t="s">
        <v>12475</v>
      </c>
      <c r="D2915" s="331" t="s">
        <v>1218</v>
      </c>
      <c r="E2915" s="331" t="s">
        <v>12476</v>
      </c>
      <c r="F2915" s="331" t="s">
        <v>12477</v>
      </c>
      <c r="G2915" s="331" t="s">
        <v>17</v>
      </c>
      <c r="H2915" s="331" t="s">
        <v>1059</v>
      </c>
      <c r="I2915" s="359" t="s">
        <v>12478</v>
      </c>
      <c r="J2915" s="362" t="s">
        <v>207</v>
      </c>
      <c r="K2915" s="357" t="s">
        <v>217</v>
      </c>
      <c r="L2915" s="361" t="s">
        <v>416</v>
      </c>
      <c r="M2915" s="357" t="s">
        <v>1218</v>
      </c>
      <c r="N2915" s="357" t="s">
        <v>12479</v>
      </c>
    </row>
    <row r="2916" spans="1:14">
      <c r="A2916" s="372">
        <v>12914</v>
      </c>
      <c r="B2916" s="336" t="s">
        <v>10152</v>
      </c>
      <c r="C2916" s="336" t="s">
        <v>12480</v>
      </c>
      <c r="D2916" s="331" t="s">
        <v>425</v>
      </c>
      <c r="E2916" s="331" t="s">
        <v>10154</v>
      </c>
      <c r="F2916" s="331" t="s">
        <v>12481</v>
      </c>
      <c r="G2916" s="331" t="s">
        <v>26</v>
      </c>
      <c r="H2916" s="331" t="s">
        <v>836</v>
      </c>
      <c r="I2916" s="359" t="s">
        <v>12482</v>
      </c>
      <c r="J2916" s="362" t="s">
        <v>207</v>
      </c>
      <c r="K2916" s="357" t="s">
        <v>217</v>
      </c>
      <c r="L2916" s="361" t="s">
        <v>218</v>
      </c>
      <c r="M2916" s="357" t="s">
        <v>837</v>
      </c>
      <c r="N2916" s="357" t="s">
        <v>12483</v>
      </c>
    </row>
    <row r="2917" spans="1:14">
      <c r="A2917" s="372">
        <v>12915</v>
      </c>
      <c r="B2917" s="336" t="s">
        <v>10252</v>
      </c>
      <c r="C2917" s="336" t="s">
        <v>10253</v>
      </c>
      <c r="D2917" s="331" t="s">
        <v>10254</v>
      </c>
      <c r="E2917" s="331" t="s">
        <v>10255</v>
      </c>
      <c r="F2917" s="331" t="s">
        <v>12484</v>
      </c>
      <c r="G2917" s="331" t="s">
        <v>26</v>
      </c>
      <c r="H2917" s="331" t="s">
        <v>422</v>
      </c>
      <c r="I2917" s="359" t="s">
        <v>10257</v>
      </c>
      <c r="J2917" s="362" t="s">
        <v>207</v>
      </c>
      <c r="K2917" s="357" t="s">
        <v>217</v>
      </c>
      <c r="L2917" s="361" t="s">
        <v>416</v>
      </c>
      <c r="M2917" s="357" t="s">
        <v>423</v>
      </c>
      <c r="N2917" s="357" t="s">
        <v>12485</v>
      </c>
    </row>
    <row r="2918" spans="1:14">
      <c r="A2918" s="372">
        <v>12916</v>
      </c>
      <c r="B2918" s="336" t="s">
        <v>10252</v>
      </c>
      <c r="C2918" s="336" t="s">
        <v>10253</v>
      </c>
      <c r="D2918" s="331" t="s">
        <v>10254</v>
      </c>
      <c r="E2918" s="331" t="s">
        <v>10255</v>
      </c>
      <c r="F2918" s="331" t="s">
        <v>12486</v>
      </c>
      <c r="G2918" s="331" t="s">
        <v>141</v>
      </c>
      <c r="H2918" s="331" t="s">
        <v>838</v>
      </c>
      <c r="I2918" s="359" t="s">
        <v>12487</v>
      </c>
      <c r="J2918" s="362" t="s">
        <v>207</v>
      </c>
      <c r="K2918" s="357" t="s">
        <v>217</v>
      </c>
      <c r="L2918" s="361" t="s">
        <v>416</v>
      </c>
      <c r="M2918" s="357" t="s">
        <v>839</v>
      </c>
      <c r="N2918" s="357" t="s">
        <v>12488</v>
      </c>
    </row>
    <row r="2919" spans="1:14">
      <c r="A2919" s="372">
        <v>12917</v>
      </c>
      <c r="B2919" s="336" t="s">
        <v>10152</v>
      </c>
      <c r="C2919" s="336" t="s">
        <v>10153</v>
      </c>
      <c r="D2919" s="331" t="s">
        <v>425</v>
      </c>
      <c r="E2919" s="331" t="s">
        <v>10154</v>
      </c>
      <c r="F2919" s="331" t="s">
        <v>12489</v>
      </c>
      <c r="G2919" s="331" t="s">
        <v>17</v>
      </c>
      <c r="H2919" s="331" t="s">
        <v>840</v>
      </c>
      <c r="I2919" s="359" t="s">
        <v>12490</v>
      </c>
      <c r="J2919" s="362" t="s">
        <v>207</v>
      </c>
      <c r="K2919" s="357" t="s">
        <v>217</v>
      </c>
      <c r="L2919" s="361" t="s">
        <v>416</v>
      </c>
      <c r="M2919" s="357" t="s">
        <v>423</v>
      </c>
      <c r="N2919" s="357" t="s">
        <v>12491</v>
      </c>
    </row>
    <row r="2920" spans="1:14">
      <c r="A2920" s="372">
        <v>12918</v>
      </c>
      <c r="B2920" s="336" t="s">
        <v>12492</v>
      </c>
      <c r="C2920" s="336" t="s">
        <v>12493</v>
      </c>
      <c r="D2920" s="331" t="s">
        <v>841</v>
      </c>
      <c r="E2920" s="331" t="s">
        <v>12494</v>
      </c>
      <c r="F2920" s="331" t="s">
        <v>12495</v>
      </c>
      <c r="G2920" s="331" t="s">
        <v>141</v>
      </c>
      <c r="H2920" s="331" t="s">
        <v>12496</v>
      </c>
      <c r="I2920" s="359" t="s">
        <v>12497</v>
      </c>
      <c r="J2920" s="362" t="s">
        <v>207</v>
      </c>
      <c r="K2920" s="357" t="s">
        <v>217</v>
      </c>
      <c r="L2920" s="361" t="s">
        <v>218</v>
      </c>
      <c r="M2920" s="357" t="s">
        <v>841</v>
      </c>
      <c r="N2920" s="357" t="s">
        <v>12494</v>
      </c>
    </row>
    <row r="2921" spans="1:14">
      <c r="A2921" s="372">
        <v>12919</v>
      </c>
      <c r="B2921" s="336" t="s">
        <v>10288</v>
      </c>
      <c r="C2921" s="336" t="s">
        <v>10289</v>
      </c>
      <c r="D2921" s="331" t="s">
        <v>425</v>
      </c>
      <c r="E2921" s="331" t="s">
        <v>12198</v>
      </c>
      <c r="F2921" s="331" t="s">
        <v>12498</v>
      </c>
      <c r="G2921" s="331" t="s">
        <v>26</v>
      </c>
      <c r="H2921" s="331" t="s">
        <v>834</v>
      </c>
      <c r="I2921" s="359" t="s">
        <v>12499</v>
      </c>
      <c r="J2921" s="362" t="s">
        <v>207</v>
      </c>
      <c r="K2921" s="357" t="s">
        <v>217</v>
      </c>
      <c r="L2921" s="361" t="s">
        <v>416</v>
      </c>
      <c r="M2921" s="357" t="s">
        <v>835</v>
      </c>
      <c r="N2921" s="357" t="s">
        <v>12500</v>
      </c>
    </row>
    <row r="2922" spans="1:14">
      <c r="A2922" s="372">
        <v>12920</v>
      </c>
      <c r="B2922" s="336" t="s">
        <v>10288</v>
      </c>
      <c r="C2922" s="336" t="s">
        <v>10289</v>
      </c>
      <c r="D2922" s="331" t="s">
        <v>425</v>
      </c>
      <c r="E2922" s="331" t="s">
        <v>12198</v>
      </c>
      <c r="F2922" s="331" t="s">
        <v>12501</v>
      </c>
      <c r="G2922" s="331" t="s">
        <v>26</v>
      </c>
      <c r="H2922" s="331" t="s">
        <v>618</v>
      </c>
      <c r="I2922" s="359" t="s">
        <v>12502</v>
      </c>
      <c r="J2922" s="362" t="s">
        <v>207</v>
      </c>
      <c r="K2922" s="357" t="s">
        <v>217</v>
      </c>
      <c r="L2922" s="361" t="s">
        <v>416</v>
      </c>
      <c r="M2922" s="357" t="s">
        <v>619</v>
      </c>
      <c r="N2922" s="357" t="s">
        <v>12503</v>
      </c>
    </row>
    <row r="2923" spans="1:14">
      <c r="A2923" s="372">
        <v>12921</v>
      </c>
      <c r="B2923" s="336" t="s">
        <v>12504</v>
      </c>
      <c r="C2923" s="336" t="s">
        <v>12505</v>
      </c>
      <c r="D2923" s="331" t="s">
        <v>1218</v>
      </c>
      <c r="E2923" s="331" t="s">
        <v>12506</v>
      </c>
      <c r="F2923" s="331" t="s">
        <v>12507</v>
      </c>
      <c r="G2923" s="331" t="s">
        <v>27</v>
      </c>
      <c r="H2923" s="331" t="s">
        <v>12508</v>
      </c>
      <c r="I2923" s="359" t="s">
        <v>12509</v>
      </c>
      <c r="J2923" s="362" t="s">
        <v>207</v>
      </c>
      <c r="K2923" s="357" t="s">
        <v>217</v>
      </c>
      <c r="L2923" s="361" t="s">
        <v>416</v>
      </c>
      <c r="M2923" s="357" t="s">
        <v>417</v>
      </c>
      <c r="N2923" s="357" t="s">
        <v>12510</v>
      </c>
    </row>
    <row r="2924" spans="1:14">
      <c r="A2924" s="372">
        <v>12922</v>
      </c>
      <c r="B2924" s="336" t="s">
        <v>12511</v>
      </c>
      <c r="C2924" s="336" t="s">
        <v>12512</v>
      </c>
      <c r="D2924" s="331" t="s">
        <v>843</v>
      </c>
      <c r="E2924" s="331" t="s">
        <v>842</v>
      </c>
      <c r="F2924" s="331" t="s">
        <v>12513</v>
      </c>
      <c r="G2924" s="331" t="s">
        <v>17</v>
      </c>
      <c r="H2924" s="331" t="s">
        <v>12514</v>
      </c>
      <c r="I2924" s="359" t="s">
        <v>12515</v>
      </c>
      <c r="J2924" s="362" t="s">
        <v>207</v>
      </c>
      <c r="K2924" s="357" t="s">
        <v>217</v>
      </c>
      <c r="L2924" s="361" t="s">
        <v>403</v>
      </c>
      <c r="M2924" s="357" t="s">
        <v>843</v>
      </c>
      <c r="N2924" s="357" t="s">
        <v>842</v>
      </c>
    </row>
    <row r="2925" spans="1:14">
      <c r="A2925" s="372">
        <v>12923</v>
      </c>
      <c r="B2925" s="336" t="s">
        <v>10316</v>
      </c>
      <c r="C2925" s="336" t="s">
        <v>10317</v>
      </c>
      <c r="D2925" s="331" t="s">
        <v>434</v>
      </c>
      <c r="E2925" s="331" t="s">
        <v>10318</v>
      </c>
      <c r="F2925" s="331" t="s">
        <v>12516</v>
      </c>
      <c r="G2925" s="331" t="s">
        <v>33</v>
      </c>
      <c r="H2925" s="331" t="s">
        <v>12517</v>
      </c>
      <c r="I2925" s="359" t="s">
        <v>12518</v>
      </c>
      <c r="J2925" s="362">
        <v>18</v>
      </c>
      <c r="K2925" s="357" t="s">
        <v>217</v>
      </c>
      <c r="L2925" s="361" t="s">
        <v>403</v>
      </c>
      <c r="M2925" s="357" t="s">
        <v>12519</v>
      </c>
      <c r="N2925" s="357" t="s">
        <v>12520</v>
      </c>
    </row>
    <row r="2926" spans="1:14">
      <c r="A2926" s="372">
        <v>12924</v>
      </c>
      <c r="B2926" s="336" t="s">
        <v>12521</v>
      </c>
      <c r="C2926" s="336" t="s">
        <v>12522</v>
      </c>
      <c r="D2926" s="331" t="s">
        <v>884</v>
      </c>
      <c r="E2926" s="331" t="s">
        <v>12523</v>
      </c>
      <c r="F2926" s="331" t="s">
        <v>12524</v>
      </c>
      <c r="G2926" s="331" t="s">
        <v>23</v>
      </c>
      <c r="H2926" s="331" t="s">
        <v>2154</v>
      </c>
      <c r="I2926" s="359" t="s">
        <v>12525</v>
      </c>
      <c r="J2926" s="362" t="s">
        <v>207</v>
      </c>
      <c r="K2926" s="357" t="s">
        <v>217</v>
      </c>
      <c r="L2926" s="361" t="s">
        <v>403</v>
      </c>
      <c r="M2926" s="357" t="s">
        <v>2155</v>
      </c>
      <c r="N2926" s="357" t="s">
        <v>12526</v>
      </c>
    </row>
    <row r="2927" spans="1:14">
      <c r="A2927" s="372">
        <v>12925</v>
      </c>
      <c r="B2927" s="336" t="s">
        <v>10390</v>
      </c>
      <c r="C2927" s="336" t="s">
        <v>10391</v>
      </c>
      <c r="D2927" s="331" t="s">
        <v>12527</v>
      </c>
      <c r="E2927" s="331" t="s">
        <v>10392</v>
      </c>
      <c r="F2927" s="331" t="s">
        <v>12528</v>
      </c>
      <c r="G2927" s="331" t="s">
        <v>26</v>
      </c>
      <c r="H2927" s="331" t="s">
        <v>844</v>
      </c>
      <c r="I2927" s="359" t="s">
        <v>12529</v>
      </c>
      <c r="J2927" s="362" t="s">
        <v>207</v>
      </c>
      <c r="K2927" s="357" t="s">
        <v>217</v>
      </c>
      <c r="L2927" s="361" t="s">
        <v>403</v>
      </c>
      <c r="M2927" s="357" t="s">
        <v>845</v>
      </c>
      <c r="N2927" s="357" t="s">
        <v>12530</v>
      </c>
    </row>
    <row r="2928" spans="1:14">
      <c r="A2928" s="372">
        <v>12926</v>
      </c>
      <c r="B2928" s="336" t="s">
        <v>7787</v>
      </c>
      <c r="C2928" s="336" t="s">
        <v>10186</v>
      </c>
      <c r="D2928" s="331" t="s">
        <v>435</v>
      </c>
      <c r="E2928" s="331" t="s">
        <v>7789</v>
      </c>
      <c r="F2928" s="331" t="s">
        <v>12531</v>
      </c>
      <c r="G2928" s="331" t="s">
        <v>141</v>
      </c>
      <c r="H2928" s="331" t="s">
        <v>846</v>
      </c>
      <c r="I2928" s="359" t="s">
        <v>12532</v>
      </c>
      <c r="J2928" s="362" t="s">
        <v>207</v>
      </c>
      <c r="K2928" s="357" t="s">
        <v>217</v>
      </c>
      <c r="L2928" s="361" t="s">
        <v>403</v>
      </c>
      <c r="M2928" s="357" t="s">
        <v>845</v>
      </c>
      <c r="N2928" s="357" t="s">
        <v>12533</v>
      </c>
    </row>
    <row r="2929" spans="1:14">
      <c r="A2929" s="372">
        <v>12927</v>
      </c>
      <c r="B2929" s="336" t="s">
        <v>12534</v>
      </c>
      <c r="C2929" s="336" t="s">
        <v>12535</v>
      </c>
      <c r="D2929" s="331" t="s">
        <v>468</v>
      </c>
      <c r="E2929" s="331" t="s">
        <v>8241</v>
      </c>
      <c r="F2929" s="331" t="s">
        <v>12536</v>
      </c>
      <c r="G2929" s="331" t="s">
        <v>26</v>
      </c>
      <c r="H2929" s="331" t="s">
        <v>12537</v>
      </c>
      <c r="I2929" s="359" t="s">
        <v>12538</v>
      </c>
      <c r="J2929" s="362" t="s">
        <v>207</v>
      </c>
      <c r="K2929" s="357" t="s">
        <v>366</v>
      </c>
      <c r="L2929" s="361" t="s">
        <v>367</v>
      </c>
      <c r="M2929" s="357" t="s">
        <v>12539</v>
      </c>
      <c r="N2929" s="357" t="s">
        <v>12540</v>
      </c>
    </row>
    <row r="2930" spans="1:14">
      <c r="A2930" s="372">
        <v>12928</v>
      </c>
      <c r="B2930" s="336" t="s">
        <v>10496</v>
      </c>
      <c r="C2930" s="336" t="s">
        <v>10497</v>
      </c>
      <c r="D2930" s="331" t="s">
        <v>464</v>
      </c>
      <c r="E2930" s="331" t="s">
        <v>10498</v>
      </c>
      <c r="F2930" s="331" t="s">
        <v>12541</v>
      </c>
      <c r="G2930" s="331" t="s">
        <v>33</v>
      </c>
      <c r="H2930" s="331" t="s">
        <v>12542</v>
      </c>
      <c r="I2930" s="359" t="s">
        <v>12543</v>
      </c>
      <c r="J2930" s="362">
        <v>18</v>
      </c>
      <c r="K2930" s="357" t="s">
        <v>366</v>
      </c>
      <c r="L2930" s="361" t="s">
        <v>367</v>
      </c>
      <c r="M2930" s="357" t="s">
        <v>374</v>
      </c>
      <c r="N2930" s="357" t="s">
        <v>380</v>
      </c>
    </row>
    <row r="2931" spans="1:14">
      <c r="A2931" s="372">
        <v>12929</v>
      </c>
      <c r="B2931" s="336" t="s">
        <v>12544</v>
      </c>
      <c r="C2931" s="336" t="s">
        <v>12545</v>
      </c>
      <c r="D2931" s="331" t="s">
        <v>628</v>
      </c>
      <c r="E2931" s="331" t="s">
        <v>627</v>
      </c>
      <c r="F2931" s="331" t="s">
        <v>12546</v>
      </c>
      <c r="G2931" s="331" t="s">
        <v>17</v>
      </c>
      <c r="H2931" s="331" t="s">
        <v>875</v>
      </c>
      <c r="I2931" s="359" t="s">
        <v>12547</v>
      </c>
      <c r="J2931" s="362" t="s">
        <v>207</v>
      </c>
      <c r="K2931" s="357" t="s">
        <v>366</v>
      </c>
      <c r="L2931" s="361" t="s">
        <v>367</v>
      </c>
      <c r="M2931" s="357" t="s">
        <v>628</v>
      </c>
      <c r="N2931" s="357" t="s">
        <v>12548</v>
      </c>
    </row>
    <row r="2932" spans="1:14">
      <c r="A2932" s="372">
        <v>12930</v>
      </c>
      <c r="B2932" s="336" t="s">
        <v>12549</v>
      </c>
      <c r="C2932" s="336" t="s">
        <v>12550</v>
      </c>
      <c r="D2932" s="331" t="s">
        <v>894</v>
      </c>
      <c r="E2932" s="331" t="s">
        <v>8269</v>
      </c>
      <c r="F2932" s="331" t="s">
        <v>12551</v>
      </c>
      <c r="G2932" s="331" t="s">
        <v>27</v>
      </c>
      <c r="H2932" s="331" t="s">
        <v>876</v>
      </c>
      <c r="I2932" s="359" t="s">
        <v>7759</v>
      </c>
      <c r="J2932" s="362" t="s">
        <v>207</v>
      </c>
      <c r="K2932" s="357" t="s">
        <v>366</v>
      </c>
      <c r="L2932" s="361" t="s">
        <v>367</v>
      </c>
      <c r="M2932" s="357" t="s">
        <v>877</v>
      </c>
      <c r="N2932" s="357" t="s">
        <v>12552</v>
      </c>
    </row>
    <row r="2933" spans="1:14">
      <c r="A2933" s="372">
        <v>12931</v>
      </c>
      <c r="B2933" s="336" t="s">
        <v>10515</v>
      </c>
      <c r="C2933" s="336" t="s">
        <v>10516</v>
      </c>
      <c r="D2933" s="331" t="s">
        <v>378</v>
      </c>
      <c r="E2933" s="331" t="s">
        <v>10517</v>
      </c>
      <c r="F2933" s="331" t="s">
        <v>12553</v>
      </c>
      <c r="G2933" s="331" t="s">
        <v>17</v>
      </c>
      <c r="H2933" s="331" t="s">
        <v>12554</v>
      </c>
      <c r="I2933" s="359" t="s">
        <v>12555</v>
      </c>
      <c r="J2933" s="362" t="s">
        <v>207</v>
      </c>
      <c r="K2933" s="357" t="s">
        <v>366</v>
      </c>
      <c r="L2933" s="361" t="s">
        <v>367</v>
      </c>
      <c r="M2933" s="357" t="s">
        <v>379</v>
      </c>
      <c r="N2933" s="357" t="s">
        <v>10605</v>
      </c>
    </row>
    <row r="2934" spans="1:14">
      <c r="A2934" s="372">
        <v>12932</v>
      </c>
      <c r="B2934" s="336" t="s">
        <v>10133</v>
      </c>
      <c r="C2934" s="336" t="s">
        <v>12556</v>
      </c>
      <c r="D2934" s="331" t="s">
        <v>470</v>
      </c>
      <c r="E2934" s="331" t="s">
        <v>10135</v>
      </c>
      <c r="F2934" s="331" t="s">
        <v>12557</v>
      </c>
      <c r="G2934" s="331" t="s">
        <v>17</v>
      </c>
      <c r="H2934" s="331" t="s">
        <v>1067</v>
      </c>
      <c r="I2934" s="359" t="s">
        <v>12558</v>
      </c>
      <c r="J2934" s="362" t="s">
        <v>207</v>
      </c>
      <c r="K2934" s="357" t="s">
        <v>366</v>
      </c>
      <c r="L2934" s="361" t="s">
        <v>367</v>
      </c>
      <c r="M2934" s="357" t="s">
        <v>470</v>
      </c>
      <c r="N2934" s="357" t="s">
        <v>12559</v>
      </c>
    </row>
    <row r="2935" spans="1:14">
      <c r="A2935" s="372">
        <v>12933</v>
      </c>
      <c r="B2935" s="336" t="s">
        <v>10515</v>
      </c>
      <c r="C2935" s="336" t="s">
        <v>10516</v>
      </c>
      <c r="D2935" s="331" t="s">
        <v>378</v>
      </c>
      <c r="E2935" s="331" t="s">
        <v>10517</v>
      </c>
      <c r="F2935" s="331" t="s">
        <v>12560</v>
      </c>
      <c r="G2935" s="331" t="s">
        <v>17</v>
      </c>
      <c r="H2935" s="331" t="s">
        <v>12561</v>
      </c>
      <c r="I2935" s="359" t="s">
        <v>12562</v>
      </c>
      <c r="J2935" s="362" t="s">
        <v>207</v>
      </c>
      <c r="K2935" s="357" t="s">
        <v>366</v>
      </c>
      <c r="L2935" s="361" t="s">
        <v>367</v>
      </c>
      <c r="M2935" s="357" t="s">
        <v>369</v>
      </c>
      <c r="N2935" s="357" t="s">
        <v>12563</v>
      </c>
    </row>
    <row r="2936" spans="1:14">
      <c r="A2936" s="372">
        <v>12934</v>
      </c>
      <c r="B2936" s="336" t="s">
        <v>8026</v>
      </c>
      <c r="C2936" s="336" t="s">
        <v>8027</v>
      </c>
      <c r="D2936" s="331" t="s">
        <v>893</v>
      </c>
      <c r="E2936" s="331" t="s">
        <v>1898</v>
      </c>
      <c r="F2936" s="331" t="s">
        <v>12564</v>
      </c>
      <c r="G2936" s="331" t="s">
        <v>17</v>
      </c>
      <c r="H2936" s="331" t="s">
        <v>891</v>
      </c>
      <c r="I2936" s="359" t="s">
        <v>891</v>
      </c>
      <c r="J2936" s="362" t="s">
        <v>207</v>
      </c>
      <c r="K2936" s="357" t="s">
        <v>366</v>
      </c>
      <c r="L2936" s="361" t="s">
        <v>367</v>
      </c>
      <c r="M2936" s="357" t="s">
        <v>893</v>
      </c>
      <c r="N2936" s="357" t="s">
        <v>892</v>
      </c>
    </row>
    <row r="2937" spans="1:14">
      <c r="A2937" s="372">
        <v>12935</v>
      </c>
      <c r="B2937" s="336" t="s">
        <v>10496</v>
      </c>
      <c r="C2937" s="336" t="s">
        <v>10497</v>
      </c>
      <c r="D2937" s="331" t="s">
        <v>464</v>
      </c>
      <c r="E2937" s="331" t="s">
        <v>10498</v>
      </c>
      <c r="F2937" s="331" t="s">
        <v>12565</v>
      </c>
      <c r="G2937" s="331" t="s">
        <v>26</v>
      </c>
      <c r="H2937" s="331" t="s">
        <v>12566</v>
      </c>
      <c r="I2937" s="359" t="s">
        <v>12567</v>
      </c>
      <c r="J2937" s="362" t="s">
        <v>207</v>
      </c>
      <c r="K2937" s="357" t="s">
        <v>366</v>
      </c>
      <c r="L2937" s="361" t="s">
        <v>367</v>
      </c>
      <c r="M2937" s="357" t="s">
        <v>370</v>
      </c>
      <c r="N2937" s="357" t="s">
        <v>12568</v>
      </c>
    </row>
    <row r="2938" spans="1:14">
      <c r="A2938" s="372">
        <v>12936</v>
      </c>
      <c r="B2938" s="336" t="s">
        <v>10515</v>
      </c>
      <c r="C2938" s="336" t="s">
        <v>10516</v>
      </c>
      <c r="D2938" s="331" t="s">
        <v>378</v>
      </c>
      <c r="E2938" s="331" t="s">
        <v>10517</v>
      </c>
      <c r="F2938" s="331" t="s">
        <v>12569</v>
      </c>
      <c r="G2938" s="331" t="s">
        <v>17</v>
      </c>
      <c r="H2938" s="331" t="s">
        <v>12570</v>
      </c>
      <c r="I2938" s="359" t="s">
        <v>12571</v>
      </c>
      <c r="J2938" s="362" t="s">
        <v>207</v>
      </c>
      <c r="K2938" s="357" t="s">
        <v>366</v>
      </c>
      <c r="L2938" s="361" t="s">
        <v>367</v>
      </c>
      <c r="M2938" s="357" t="s">
        <v>378</v>
      </c>
      <c r="N2938" s="357" t="s">
        <v>10520</v>
      </c>
    </row>
    <row r="2939" spans="1:14">
      <c r="A2939" s="372">
        <v>12937</v>
      </c>
      <c r="B2939" s="336" t="s">
        <v>10555</v>
      </c>
      <c r="C2939" s="336" t="s">
        <v>10556</v>
      </c>
      <c r="D2939" s="331" t="s">
        <v>639</v>
      </c>
      <c r="E2939" s="331" t="s">
        <v>12572</v>
      </c>
      <c r="F2939" s="331" t="s">
        <v>12573</v>
      </c>
      <c r="G2939" s="331" t="s">
        <v>29</v>
      </c>
      <c r="H2939" s="331" t="s">
        <v>12574</v>
      </c>
      <c r="I2939" s="359" t="s">
        <v>12575</v>
      </c>
      <c r="J2939" s="362">
        <v>29</v>
      </c>
      <c r="K2939" s="357" t="s">
        <v>366</v>
      </c>
      <c r="L2939" s="361" t="s">
        <v>367</v>
      </c>
      <c r="M2939" s="357" t="s">
        <v>639</v>
      </c>
      <c r="N2939" s="357" t="s">
        <v>12576</v>
      </c>
    </row>
    <row r="2940" spans="1:14">
      <c r="A2940" s="372">
        <v>12938</v>
      </c>
      <c r="B2940" s="336" t="s">
        <v>12577</v>
      </c>
      <c r="C2940" s="336" t="s">
        <v>12578</v>
      </c>
      <c r="D2940" s="331" t="s">
        <v>466</v>
      </c>
      <c r="E2940" s="331" t="s">
        <v>12579</v>
      </c>
      <c r="F2940" s="331" t="s">
        <v>12580</v>
      </c>
      <c r="G2940" s="331" t="s">
        <v>17</v>
      </c>
      <c r="H2940" s="331" t="s">
        <v>485</v>
      </c>
      <c r="I2940" s="359" t="s">
        <v>12581</v>
      </c>
      <c r="J2940" s="362" t="s">
        <v>207</v>
      </c>
      <c r="K2940" s="357" t="s">
        <v>366</v>
      </c>
      <c r="L2940" s="361" t="s">
        <v>367</v>
      </c>
      <c r="M2940" s="357" t="s">
        <v>486</v>
      </c>
      <c r="N2940" s="357" t="s">
        <v>10619</v>
      </c>
    </row>
    <row r="2941" spans="1:14">
      <c r="A2941" s="372">
        <v>12939</v>
      </c>
      <c r="B2941" s="336" t="s">
        <v>12577</v>
      </c>
      <c r="C2941" s="336" t="s">
        <v>12578</v>
      </c>
      <c r="D2941" s="331" t="s">
        <v>466</v>
      </c>
      <c r="E2941" s="331" t="s">
        <v>12579</v>
      </c>
      <c r="F2941" s="331" t="s">
        <v>12580</v>
      </c>
      <c r="G2941" s="331" t="s">
        <v>33</v>
      </c>
      <c r="H2941" s="331" t="s">
        <v>381</v>
      </c>
      <c r="I2941" s="359" t="s">
        <v>12582</v>
      </c>
      <c r="J2941" s="362">
        <v>18</v>
      </c>
      <c r="K2941" s="357" t="s">
        <v>366</v>
      </c>
      <c r="L2941" s="361" t="s">
        <v>367</v>
      </c>
      <c r="M2941" s="357" t="s">
        <v>486</v>
      </c>
      <c r="N2941" s="357" t="s">
        <v>10619</v>
      </c>
    </row>
    <row r="2942" spans="1:14">
      <c r="A2942" s="372">
        <v>12940</v>
      </c>
      <c r="B2942" s="336" t="s">
        <v>12577</v>
      </c>
      <c r="C2942" s="336" t="s">
        <v>12578</v>
      </c>
      <c r="D2942" s="331" t="s">
        <v>466</v>
      </c>
      <c r="E2942" s="331" t="s">
        <v>12579</v>
      </c>
      <c r="F2942" s="331" t="s">
        <v>12580</v>
      </c>
      <c r="G2942" s="331" t="s">
        <v>29</v>
      </c>
      <c r="H2942" s="331" t="s">
        <v>12583</v>
      </c>
      <c r="I2942" s="359" t="s">
        <v>12584</v>
      </c>
      <c r="J2942" s="362">
        <v>29</v>
      </c>
      <c r="K2942" s="357" t="s">
        <v>366</v>
      </c>
      <c r="L2942" s="361" t="s">
        <v>367</v>
      </c>
      <c r="M2942" s="357" t="s">
        <v>486</v>
      </c>
      <c r="N2942" s="357" t="s">
        <v>10619</v>
      </c>
    </row>
    <row r="2943" spans="1:14">
      <c r="A2943" s="372">
        <v>12941</v>
      </c>
      <c r="B2943" s="336" t="s">
        <v>10515</v>
      </c>
      <c r="C2943" s="336" t="s">
        <v>10516</v>
      </c>
      <c r="D2943" s="331" t="s">
        <v>378</v>
      </c>
      <c r="E2943" s="331" t="s">
        <v>10517</v>
      </c>
      <c r="F2943" s="331" t="s">
        <v>12585</v>
      </c>
      <c r="G2943" s="331" t="s">
        <v>26</v>
      </c>
      <c r="H2943" s="331" t="s">
        <v>12586</v>
      </c>
      <c r="I2943" s="359" t="s">
        <v>12587</v>
      </c>
      <c r="J2943" s="362" t="s">
        <v>207</v>
      </c>
      <c r="K2943" s="357" t="s">
        <v>366</v>
      </c>
      <c r="L2943" s="361" t="s">
        <v>367</v>
      </c>
      <c r="M2943" s="357" t="s">
        <v>488</v>
      </c>
      <c r="N2943" s="357" t="s">
        <v>12588</v>
      </c>
    </row>
    <row r="2944" spans="1:14">
      <c r="A2944" s="372">
        <v>12942</v>
      </c>
      <c r="B2944" s="336" t="s">
        <v>10515</v>
      </c>
      <c r="C2944" s="336" t="s">
        <v>10516</v>
      </c>
      <c r="D2944" s="331" t="s">
        <v>378</v>
      </c>
      <c r="E2944" s="331" t="s">
        <v>10517</v>
      </c>
      <c r="F2944" s="331" t="s">
        <v>12589</v>
      </c>
      <c r="G2944" s="331" t="s">
        <v>26</v>
      </c>
      <c r="H2944" s="331" t="s">
        <v>12590</v>
      </c>
      <c r="I2944" s="359" t="s">
        <v>12591</v>
      </c>
      <c r="J2944" s="362" t="s">
        <v>207</v>
      </c>
      <c r="K2944" s="357" t="s">
        <v>366</v>
      </c>
      <c r="L2944" s="361" t="s">
        <v>367</v>
      </c>
      <c r="M2944" s="357" t="s">
        <v>12592</v>
      </c>
      <c r="N2944" s="357" t="s">
        <v>12593</v>
      </c>
    </row>
    <row r="2945" spans="1:14">
      <c r="A2945" s="372">
        <v>12943</v>
      </c>
      <c r="B2945" s="336" t="s">
        <v>10515</v>
      </c>
      <c r="C2945" s="336" t="s">
        <v>10516</v>
      </c>
      <c r="D2945" s="331" t="s">
        <v>378</v>
      </c>
      <c r="E2945" s="331" t="s">
        <v>10517</v>
      </c>
      <c r="F2945" s="331" t="s">
        <v>12589</v>
      </c>
      <c r="G2945" s="331" t="s">
        <v>33</v>
      </c>
      <c r="H2945" s="331" t="s">
        <v>12594</v>
      </c>
      <c r="I2945" s="359" t="s">
        <v>12595</v>
      </c>
      <c r="J2945" s="362">
        <v>6</v>
      </c>
      <c r="K2945" s="357" t="s">
        <v>366</v>
      </c>
      <c r="L2945" s="361" t="s">
        <v>367</v>
      </c>
      <c r="M2945" s="357" t="s">
        <v>12592</v>
      </c>
      <c r="N2945" s="357" t="s">
        <v>12593</v>
      </c>
    </row>
    <row r="2946" spans="1:14">
      <c r="A2946" s="372">
        <v>12944</v>
      </c>
      <c r="B2946" s="336" t="s">
        <v>10496</v>
      </c>
      <c r="C2946" s="336" t="s">
        <v>10497</v>
      </c>
      <c r="D2946" s="331" t="s">
        <v>464</v>
      </c>
      <c r="E2946" s="331" t="s">
        <v>10498</v>
      </c>
      <c r="F2946" s="331" t="s">
        <v>12596</v>
      </c>
      <c r="G2946" s="331" t="s">
        <v>17</v>
      </c>
      <c r="H2946" s="331" t="s">
        <v>12597</v>
      </c>
      <c r="I2946" s="359" t="s">
        <v>12598</v>
      </c>
      <c r="J2946" s="362" t="s">
        <v>207</v>
      </c>
      <c r="K2946" s="357" t="s">
        <v>366</v>
      </c>
      <c r="L2946" s="361" t="s">
        <v>367</v>
      </c>
      <c r="M2946" s="357" t="s">
        <v>370</v>
      </c>
      <c r="N2946" s="357" t="s">
        <v>10501</v>
      </c>
    </row>
    <row r="2947" spans="1:14">
      <c r="A2947" s="372">
        <v>12945</v>
      </c>
      <c r="B2947" s="336" t="s">
        <v>12534</v>
      </c>
      <c r="C2947" s="336" t="s">
        <v>12535</v>
      </c>
      <c r="D2947" s="331" t="s">
        <v>468</v>
      </c>
      <c r="E2947" s="331" t="s">
        <v>8241</v>
      </c>
      <c r="F2947" s="331" t="s">
        <v>12599</v>
      </c>
      <c r="G2947" s="331" t="s">
        <v>22</v>
      </c>
      <c r="H2947" s="331" t="s">
        <v>2149</v>
      </c>
      <c r="I2947" s="359" t="s">
        <v>12600</v>
      </c>
      <c r="J2947" s="362" t="s">
        <v>207</v>
      </c>
      <c r="K2947" s="357" t="s">
        <v>366</v>
      </c>
      <c r="L2947" s="361" t="s">
        <v>367</v>
      </c>
      <c r="M2947" s="357" t="s">
        <v>1243</v>
      </c>
      <c r="N2947" s="357" t="s">
        <v>12601</v>
      </c>
    </row>
    <row r="2948" spans="1:14">
      <c r="A2948" s="372">
        <v>12946</v>
      </c>
      <c r="B2948" s="336" t="s">
        <v>8249</v>
      </c>
      <c r="C2948" s="336" t="s">
        <v>8250</v>
      </c>
      <c r="D2948" s="331" t="s">
        <v>467</v>
      </c>
      <c r="E2948" s="331" t="s">
        <v>8251</v>
      </c>
      <c r="F2948" s="331" t="s">
        <v>12602</v>
      </c>
      <c r="G2948" s="331" t="s">
        <v>26</v>
      </c>
      <c r="H2948" s="331" t="s">
        <v>12603</v>
      </c>
      <c r="I2948" s="359" t="s">
        <v>12604</v>
      </c>
      <c r="J2948" s="362" t="s">
        <v>207</v>
      </c>
      <c r="K2948" s="357" t="s">
        <v>366</v>
      </c>
      <c r="L2948" s="361" t="s">
        <v>367</v>
      </c>
      <c r="M2948" s="357" t="s">
        <v>10638</v>
      </c>
      <c r="N2948" s="357" t="s">
        <v>10639</v>
      </c>
    </row>
    <row r="2949" spans="1:14">
      <c r="A2949" s="372">
        <v>12947</v>
      </c>
      <c r="B2949" s="336" t="s">
        <v>8249</v>
      </c>
      <c r="C2949" s="336" t="s">
        <v>8250</v>
      </c>
      <c r="D2949" s="331" t="s">
        <v>467</v>
      </c>
      <c r="E2949" s="331" t="s">
        <v>8251</v>
      </c>
      <c r="F2949" s="331" t="s">
        <v>12602</v>
      </c>
      <c r="G2949" s="331" t="s">
        <v>33</v>
      </c>
      <c r="H2949" s="331" t="s">
        <v>12605</v>
      </c>
      <c r="I2949" s="359" t="s">
        <v>12606</v>
      </c>
      <c r="J2949" s="362">
        <v>9</v>
      </c>
      <c r="K2949" s="357" t="s">
        <v>366</v>
      </c>
      <c r="L2949" s="361" t="s">
        <v>367</v>
      </c>
      <c r="M2949" s="357" t="s">
        <v>10638</v>
      </c>
      <c r="N2949" s="357" t="s">
        <v>10639</v>
      </c>
    </row>
    <row r="2950" spans="1:14">
      <c r="A2950" s="372">
        <v>12948</v>
      </c>
      <c r="B2950" s="336" t="s">
        <v>8249</v>
      </c>
      <c r="C2950" s="336" t="s">
        <v>8250</v>
      </c>
      <c r="D2950" s="331" t="s">
        <v>467</v>
      </c>
      <c r="E2950" s="331" t="s">
        <v>8251</v>
      </c>
      <c r="F2950" s="331" t="s">
        <v>12602</v>
      </c>
      <c r="G2950" s="331" t="s">
        <v>29</v>
      </c>
      <c r="H2950" s="331" t="s">
        <v>12607</v>
      </c>
      <c r="I2950" s="359" t="s">
        <v>12608</v>
      </c>
      <c r="J2950" s="362">
        <v>29</v>
      </c>
      <c r="K2950" s="357" t="s">
        <v>366</v>
      </c>
      <c r="L2950" s="361" t="s">
        <v>367</v>
      </c>
      <c r="M2950" s="357" t="s">
        <v>10638</v>
      </c>
      <c r="N2950" s="357" t="s">
        <v>10639</v>
      </c>
    </row>
    <row r="2951" spans="1:14">
      <c r="A2951" s="372">
        <v>12949</v>
      </c>
      <c r="B2951" s="336" t="s">
        <v>12609</v>
      </c>
      <c r="C2951" s="336" t="s">
        <v>12610</v>
      </c>
      <c r="D2951" s="331" t="s">
        <v>489</v>
      </c>
      <c r="E2951" s="331" t="s">
        <v>12611</v>
      </c>
      <c r="F2951" s="331" t="s">
        <v>12612</v>
      </c>
      <c r="G2951" s="331" t="s">
        <v>141</v>
      </c>
      <c r="H2951" s="331" t="s">
        <v>12613</v>
      </c>
      <c r="I2951" s="359" t="s">
        <v>12614</v>
      </c>
      <c r="J2951" s="362" t="s">
        <v>207</v>
      </c>
      <c r="K2951" s="357" t="s">
        <v>366</v>
      </c>
      <c r="L2951" s="361" t="s">
        <v>367</v>
      </c>
      <c r="M2951" s="357" t="s">
        <v>489</v>
      </c>
      <c r="N2951" s="357" t="s">
        <v>12611</v>
      </c>
    </row>
    <row r="2952" spans="1:14">
      <c r="A2952" s="372">
        <v>12950</v>
      </c>
      <c r="B2952" s="336" t="s">
        <v>12615</v>
      </c>
      <c r="C2952" s="336" t="s">
        <v>12616</v>
      </c>
      <c r="D2952" s="331" t="s">
        <v>3171</v>
      </c>
      <c r="E2952" s="331" t="s">
        <v>12617</v>
      </c>
      <c r="F2952" s="331" t="s">
        <v>12618</v>
      </c>
      <c r="G2952" s="331" t="s">
        <v>33</v>
      </c>
      <c r="H2952" s="331" t="s">
        <v>12619</v>
      </c>
      <c r="I2952" s="359" t="s">
        <v>12620</v>
      </c>
      <c r="J2952" s="362">
        <v>18</v>
      </c>
      <c r="K2952" s="357" t="s">
        <v>366</v>
      </c>
      <c r="L2952" s="361" t="s">
        <v>367</v>
      </c>
      <c r="M2952" s="357" t="s">
        <v>3171</v>
      </c>
      <c r="N2952" s="357" t="s">
        <v>12621</v>
      </c>
    </row>
    <row r="2953" spans="1:14">
      <c r="A2953" s="372">
        <v>12951</v>
      </c>
      <c r="B2953" s="336" t="s">
        <v>10701</v>
      </c>
      <c r="C2953" s="336" t="s">
        <v>10702</v>
      </c>
      <c r="D2953" s="331" t="s">
        <v>399</v>
      </c>
      <c r="E2953" s="331" t="s">
        <v>383</v>
      </c>
      <c r="F2953" s="331" t="s">
        <v>12622</v>
      </c>
      <c r="G2953" s="331" t="s">
        <v>26</v>
      </c>
      <c r="H2953" s="331" t="s">
        <v>913</v>
      </c>
      <c r="I2953" s="359" t="s">
        <v>12623</v>
      </c>
      <c r="J2953" s="362" t="s">
        <v>207</v>
      </c>
      <c r="K2953" s="357" t="s">
        <v>205</v>
      </c>
      <c r="L2953" s="361" t="s">
        <v>382</v>
      </c>
      <c r="M2953" s="357" t="s">
        <v>915</v>
      </c>
      <c r="N2953" s="357" t="s">
        <v>914</v>
      </c>
    </row>
    <row r="2954" spans="1:14">
      <c r="A2954" s="372">
        <v>12952</v>
      </c>
      <c r="B2954" s="336" t="s">
        <v>3210</v>
      </c>
      <c r="C2954" s="336" t="s">
        <v>10795</v>
      </c>
      <c r="D2954" s="331" t="s">
        <v>2045</v>
      </c>
      <c r="E2954" s="331" t="s">
        <v>12624</v>
      </c>
      <c r="F2954" s="331" t="s">
        <v>12625</v>
      </c>
      <c r="G2954" s="331" t="s">
        <v>33</v>
      </c>
      <c r="H2954" s="331" t="s">
        <v>388</v>
      </c>
      <c r="I2954" s="359" t="s">
        <v>12626</v>
      </c>
      <c r="J2954" s="362">
        <v>9</v>
      </c>
      <c r="K2954" s="357" t="s">
        <v>205</v>
      </c>
      <c r="L2954" s="361" t="s">
        <v>382</v>
      </c>
      <c r="M2954" s="357" t="s">
        <v>530</v>
      </c>
      <c r="N2954" s="357" t="s">
        <v>389</v>
      </c>
    </row>
    <row r="2955" spans="1:14">
      <c r="A2955" s="372">
        <v>12953</v>
      </c>
      <c r="B2955" s="336" t="s">
        <v>3210</v>
      </c>
      <c r="C2955" s="336" t="s">
        <v>10795</v>
      </c>
      <c r="D2955" s="331" t="s">
        <v>2045</v>
      </c>
      <c r="E2955" s="331" t="s">
        <v>12624</v>
      </c>
      <c r="F2955" s="331" t="s">
        <v>12625</v>
      </c>
      <c r="G2955" s="331" t="s">
        <v>141</v>
      </c>
      <c r="H2955" s="331" t="s">
        <v>529</v>
      </c>
      <c r="I2955" s="359" t="s">
        <v>529</v>
      </c>
      <c r="J2955" s="362" t="s">
        <v>207</v>
      </c>
      <c r="K2955" s="357" t="s">
        <v>205</v>
      </c>
      <c r="L2955" s="361" t="s">
        <v>382</v>
      </c>
      <c r="M2955" s="357" t="s">
        <v>530</v>
      </c>
      <c r="N2955" s="357" t="s">
        <v>389</v>
      </c>
    </row>
    <row r="2956" spans="1:14">
      <c r="A2956" s="372">
        <v>12954</v>
      </c>
      <c r="B2956" s="336" t="s">
        <v>8306</v>
      </c>
      <c r="C2956" s="336" t="s">
        <v>10677</v>
      </c>
      <c r="D2956" s="331" t="s">
        <v>402</v>
      </c>
      <c r="E2956" s="331" t="s">
        <v>8308</v>
      </c>
      <c r="F2956" s="331" t="s">
        <v>12627</v>
      </c>
      <c r="G2956" s="331" t="s">
        <v>33</v>
      </c>
      <c r="H2956" s="331" t="s">
        <v>12628</v>
      </c>
      <c r="I2956" s="359" t="s">
        <v>12629</v>
      </c>
      <c r="J2956" s="362">
        <v>9</v>
      </c>
      <c r="K2956" s="357" t="s">
        <v>205</v>
      </c>
      <c r="L2956" s="361" t="s">
        <v>382</v>
      </c>
      <c r="M2956" s="357" t="s">
        <v>402</v>
      </c>
      <c r="N2956" s="357" t="s">
        <v>8311</v>
      </c>
    </row>
    <row r="2957" spans="1:14">
      <c r="A2957" s="372">
        <v>12955</v>
      </c>
      <c r="B2957" s="336" t="s">
        <v>12534</v>
      </c>
      <c r="C2957" s="336" t="s">
        <v>12630</v>
      </c>
      <c r="D2957" s="331" t="s">
        <v>1276</v>
      </c>
      <c r="E2957" s="331" t="s">
        <v>971</v>
      </c>
      <c r="F2957" s="331" t="s">
        <v>12631</v>
      </c>
      <c r="G2957" s="331" t="s">
        <v>33</v>
      </c>
      <c r="H2957" s="331" t="s">
        <v>970</v>
      </c>
      <c r="I2957" s="359" t="s">
        <v>12632</v>
      </c>
      <c r="J2957" s="362">
        <v>18</v>
      </c>
      <c r="K2957" s="357" t="s">
        <v>205</v>
      </c>
      <c r="L2957" s="361" t="s">
        <v>382</v>
      </c>
      <c r="M2957" s="357" t="s">
        <v>1276</v>
      </c>
      <c r="N2957" s="357" t="s">
        <v>971</v>
      </c>
    </row>
    <row r="2958" spans="1:14">
      <c r="A2958" s="372">
        <v>12956</v>
      </c>
      <c r="B2958" s="336" t="s">
        <v>12534</v>
      </c>
      <c r="C2958" s="336" t="s">
        <v>12630</v>
      </c>
      <c r="D2958" s="331" t="s">
        <v>1276</v>
      </c>
      <c r="E2958" s="331" t="s">
        <v>971</v>
      </c>
      <c r="F2958" s="331" t="s">
        <v>12631</v>
      </c>
      <c r="G2958" s="331" t="s">
        <v>29</v>
      </c>
      <c r="H2958" s="331" t="s">
        <v>12633</v>
      </c>
      <c r="I2958" s="359" t="s">
        <v>12634</v>
      </c>
      <c r="J2958" s="362">
        <v>29</v>
      </c>
      <c r="K2958" s="357" t="s">
        <v>205</v>
      </c>
      <c r="L2958" s="361" t="s">
        <v>382</v>
      </c>
      <c r="M2958" s="357" t="s">
        <v>1276</v>
      </c>
      <c r="N2958" s="357" t="s">
        <v>971</v>
      </c>
    </row>
    <row r="2959" spans="1:14">
      <c r="A2959" s="372">
        <v>12957</v>
      </c>
      <c r="B2959" s="336" t="s">
        <v>8306</v>
      </c>
      <c r="C2959" s="336" t="s">
        <v>10677</v>
      </c>
      <c r="D2959" s="331" t="s">
        <v>402</v>
      </c>
      <c r="E2959" s="331" t="s">
        <v>8308</v>
      </c>
      <c r="F2959" s="331" t="s">
        <v>12635</v>
      </c>
      <c r="G2959" s="331" t="s">
        <v>26</v>
      </c>
      <c r="H2959" s="331" t="s">
        <v>12636</v>
      </c>
      <c r="I2959" s="359" t="s">
        <v>12637</v>
      </c>
      <c r="J2959" s="362" t="s">
        <v>207</v>
      </c>
      <c r="K2959" s="357" t="s">
        <v>205</v>
      </c>
      <c r="L2959" s="361" t="s">
        <v>382</v>
      </c>
      <c r="M2959" s="357" t="s">
        <v>531</v>
      </c>
      <c r="N2959" s="357" t="s">
        <v>12638</v>
      </c>
    </row>
    <row r="2960" spans="1:14">
      <c r="A2960" s="372">
        <v>12958</v>
      </c>
      <c r="B2960" s="336" t="s">
        <v>10736</v>
      </c>
      <c r="C2960" s="336" t="s">
        <v>10737</v>
      </c>
      <c r="D2960" s="331" t="s">
        <v>463</v>
      </c>
      <c r="E2960" s="331" t="s">
        <v>12639</v>
      </c>
      <c r="F2960" s="331" t="s">
        <v>12640</v>
      </c>
      <c r="G2960" s="331" t="s">
        <v>29</v>
      </c>
      <c r="H2960" s="331" t="s">
        <v>10833</v>
      </c>
      <c r="I2960" s="359" t="s">
        <v>10834</v>
      </c>
      <c r="J2960" s="362">
        <v>29</v>
      </c>
      <c r="K2960" s="357" t="s">
        <v>205</v>
      </c>
      <c r="L2960" s="361" t="s">
        <v>382</v>
      </c>
      <c r="M2960" s="357" t="s">
        <v>478</v>
      </c>
      <c r="N2960" s="357" t="s">
        <v>10835</v>
      </c>
    </row>
    <row r="2961" spans="1:14">
      <c r="A2961" s="372">
        <v>12959</v>
      </c>
      <c r="B2961" s="336" t="s">
        <v>12534</v>
      </c>
      <c r="C2961" s="336" t="s">
        <v>12630</v>
      </c>
      <c r="D2961" s="331" t="s">
        <v>468</v>
      </c>
      <c r="E2961" s="331" t="s">
        <v>12641</v>
      </c>
      <c r="F2961" s="331" t="s">
        <v>12642</v>
      </c>
      <c r="G2961" s="331" t="s">
        <v>17</v>
      </c>
      <c r="H2961" s="331" t="s">
        <v>12643</v>
      </c>
      <c r="I2961" s="359" t="s">
        <v>12644</v>
      </c>
      <c r="J2961" s="362" t="s">
        <v>207</v>
      </c>
      <c r="K2961" s="357" t="s">
        <v>205</v>
      </c>
      <c r="L2961" s="361" t="s">
        <v>382</v>
      </c>
      <c r="M2961" s="357" t="s">
        <v>916</v>
      </c>
      <c r="N2961" s="357" t="s">
        <v>12645</v>
      </c>
    </row>
    <row r="2962" spans="1:14">
      <c r="A2962" s="372">
        <v>12960</v>
      </c>
      <c r="B2962" s="336" t="s">
        <v>8306</v>
      </c>
      <c r="C2962" s="336" t="s">
        <v>12646</v>
      </c>
      <c r="D2962" s="331" t="s">
        <v>402</v>
      </c>
      <c r="E2962" s="331" t="s">
        <v>10682</v>
      </c>
      <c r="F2962" s="331" t="s">
        <v>12647</v>
      </c>
      <c r="G2962" s="331" t="s">
        <v>26</v>
      </c>
      <c r="H2962" s="331" t="s">
        <v>532</v>
      </c>
      <c r="I2962" s="359" t="s">
        <v>12648</v>
      </c>
      <c r="J2962" s="362" t="s">
        <v>207</v>
      </c>
      <c r="K2962" s="357" t="s">
        <v>205</v>
      </c>
      <c r="L2962" s="361" t="s">
        <v>382</v>
      </c>
      <c r="M2962" s="357" t="s">
        <v>533</v>
      </c>
      <c r="N2962" s="357" t="s">
        <v>12649</v>
      </c>
    </row>
    <row r="2963" spans="1:14">
      <c r="A2963" s="372">
        <v>12961</v>
      </c>
      <c r="B2963" s="336" t="s">
        <v>8306</v>
      </c>
      <c r="C2963" s="336" t="s">
        <v>12646</v>
      </c>
      <c r="D2963" s="331" t="s">
        <v>402</v>
      </c>
      <c r="E2963" s="331" t="s">
        <v>12650</v>
      </c>
      <c r="F2963" s="331" t="s">
        <v>12651</v>
      </c>
      <c r="G2963" s="331" t="s">
        <v>26</v>
      </c>
      <c r="H2963" s="331" t="s">
        <v>646</v>
      </c>
      <c r="I2963" s="359" t="s">
        <v>12652</v>
      </c>
      <c r="J2963" s="362" t="s">
        <v>207</v>
      </c>
      <c r="K2963" s="357" t="s">
        <v>205</v>
      </c>
      <c r="L2963" s="361" t="s">
        <v>382</v>
      </c>
      <c r="M2963" s="357" t="s">
        <v>396</v>
      </c>
      <c r="N2963" s="357" t="s">
        <v>12653</v>
      </c>
    </row>
    <row r="2964" spans="1:14">
      <c r="A2964" s="372">
        <v>12962</v>
      </c>
      <c r="B2964" s="336" t="s">
        <v>7812</v>
      </c>
      <c r="C2964" s="336" t="s">
        <v>7813</v>
      </c>
      <c r="D2964" s="331" t="s">
        <v>7814</v>
      </c>
      <c r="E2964" s="331" t="s">
        <v>7815</v>
      </c>
      <c r="F2964" s="331" t="s">
        <v>12654</v>
      </c>
      <c r="G2964" s="331" t="s">
        <v>22</v>
      </c>
      <c r="H2964" s="331" t="s">
        <v>2150</v>
      </c>
      <c r="I2964" s="359" t="s">
        <v>12655</v>
      </c>
      <c r="J2964" s="362" t="s">
        <v>207</v>
      </c>
      <c r="K2964" s="357" t="s">
        <v>205</v>
      </c>
      <c r="L2964" s="361" t="s">
        <v>382</v>
      </c>
      <c r="M2964" s="357" t="s">
        <v>396</v>
      </c>
      <c r="N2964" s="357" t="s">
        <v>8304</v>
      </c>
    </row>
    <row r="2965" spans="1:14">
      <c r="A2965" s="372">
        <v>12963</v>
      </c>
      <c r="B2965" s="336" t="s">
        <v>8306</v>
      </c>
      <c r="C2965" s="336" t="s">
        <v>12646</v>
      </c>
      <c r="D2965" s="331" t="s">
        <v>402</v>
      </c>
      <c r="E2965" s="331" t="s">
        <v>10682</v>
      </c>
      <c r="F2965" s="331" t="s">
        <v>12656</v>
      </c>
      <c r="G2965" s="331" t="s">
        <v>26</v>
      </c>
      <c r="H2965" s="331" t="s">
        <v>647</v>
      </c>
      <c r="I2965" s="359" t="s">
        <v>12657</v>
      </c>
      <c r="J2965" s="362" t="s">
        <v>207</v>
      </c>
      <c r="K2965" s="357" t="s">
        <v>205</v>
      </c>
      <c r="L2965" s="361" t="s">
        <v>382</v>
      </c>
      <c r="M2965" s="357" t="s">
        <v>398</v>
      </c>
      <c r="N2965" s="357" t="s">
        <v>12658</v>
      </c>
    </row>
    <row r="2966" spans="1:14">
      <c r="A2966" s="372">
        <v>12964</v>
      </c>
      <c r="B2966" s="336" t="s">
        <v>8306</v>
      </c>
      <c r="C2966" s="336" t="s">
        <v>12646</v>
      </c>
      <c r="D2966" s="331" t="s">
        <v>9981</v>
      </c>
      <c r="E2966" s="331" t="s">
        <v>12659</v>
      </c>
      <c r="F2966" s="331" t="s">
        <v>12660</v>
      </c>
      <c r="G2966" s="331" t="s">
        <v>29</v>
      </c>
      <c r="H2966" s="331" t="s">
        <v>12661</v>
      </c>
      <c r="I2966" s="359" t="s">
        <v>12662</v>
      </c>
      <c r="J2966" s="362">
        <v>29</v>
      </c>
      <c r="K2966" s="357" t="s">
        <v>205</v>
      </c>
      <c r="L2966" s="361" t="s">
        <v>382</v>
      </c>
      <c r="M2966" s="357" t="s">
        <v>402</v>
      </c>
      <c r="N2966" s="357" t="s">
        <v>10682</v>
      </c>
    </row>
    <row r="2967" spans="1:14">
      <c r="A2967" s="372">
        <v>12965</v>
      </c>
      <c r="B2967" s="336" t="s">
        <v>12663</v>
      </c>
      <c r="C2967" s="336" t="s">
        <v>8307</v>
      </c>
      <c r="D2967" s="331" t="s">
        <v>9981</v>
      </c>
      <c r="E2967" s="331" t="s">
        <v>12659</v>
      </c>
      <c r="F2967" s="331" t="s">
        <v>12664</v>
      </c>
      <c r="G2967" s="331" t="s">
        <v>17</v>
      </c>
      <c r="H2967" s="331" t="s">
        <v>12665</v>
      </c>
      <c r="I2967" s="359" t="s">
        <v>12666</v>
      </c>
      <c r="J2967" s="362" t="s">
        <v>207</v>
      </c>
      <c r="K2967" s="357" t="s">
        <v>205</v>
      </c>
      <c r="L2967" s="361" t="s">
        <v>382</v>
      </c>
      <c r="M2967" s="357" t="s">
        <v>515</v>
      </c>
      <c r="N2967" s="357" t="s">
        <v>12667</v>
      </c>
    </row>
    <row r="2968" spans="1:14">
      <c r="A2968" s="372">
        <v>12966</v>
      </c>
      <c r="B2968" s="336" t="s">
        <v>12668</v>
      </c>
      <c r="C2968" s="336" t="s">
        <v>12669</v>
      </c>
      <c r="D2968" s="331" t="s">
        <v>12670</v>
      </c>
      <c r="E2968" s="331" t="s">
        <v>12671</v>
      </c>
      <c r="F2968" s="331" t="s">
        <v>12672</v>
      </c>
      <c r="G2968" s="331" t="s">
        <v>26</v>
      </c>
      <c r="H2968" s="331" t="s">
        <v>12673</v>
      </c>
      <c r="I2968" s="359" t="s">
        <v>12674</v>
      </c>
      <c r="J2968" s="362" t="s">
        <v>207</v>
      </c>
      <c r="K2968" s="357" t="s">
        <v>205</v>
      </c>
      <c r="L2968" s="361" t="s">
        <v>382</v>
      </c>
      <c r="M2968" s="357" t="s">
        <v>392</v>
      </c>
      <c r="N2968" s="357" t="s">
        <v>12675</v>
      </c>
    </row>
    <row r="2969" spans="1:14">
      <c r="A2969" s="372">
        <v>12967</v>
      </c>
      <c r="B2969" s="336" t="s">
        <v>12676</v>
      </c>
      <c r="C2969" s="336" t="s">
        <v>12677</v>
      </c>
      <c r="D2969" s="331" t="s">
        <v>12678</v>
      </c>
      <c r="E2969" s="331" t="s">
        <v>12679</v>
      </c>
      <c r="F2969" s="331" t="s">
        <v>12680</v>
      </c>
      <c r="G2969" s="331" t="s">
        <v>141</v>
      </c>
      <c r="H2969" s="331" t="s">
        <v>1083</v>
      </c>
      <c r="I2969" s="359" t="s">
        <v>12681</v>
      </c>
      <c r="J2969" s="362" t="s">
        <v>207</v>
      </c>
      <c r="K2969" s="357" t="s">
        <v>205</v>
      </c>
      <c r="L2969" s="361" t="s">
        <v>382</v>
      </c>
      <c r="M2969" s="357" t="s">
        <v>463</v>
      </c>
      <c r="N2969" s="357" t="s">
        <v>12682</v>
      </c>
    </row>
    <row r="2970" spans="1:14">
      <c r="A2970" s="372">
        <v>12968</v>
      </c>
      <c r="B2970" s="336" t="s">
        <v>12534</v>
      </c>
      <c r="C2970" s="336" t="s">
        <v>12630</v>
      </c>
      <c r="D2970" s="331" t="s">
        <v>468</v>
      </c>
      <c r="E2970" s="331" t="s">
        <v>12683</v>
      </c>
      <c r="F2970" s="331" t="s">
        <v>12684</v>
      </c>
      <c r="G2970" s="331" t="s">
        <v>29</v>
      </c>
      <c r="H2970" s="331" t="s">
        <v>2190</v>
      </c>
      <c r="I2970" s="359" t="s">
        <v>12685</v>
      </c>
      <c r="J2970" s="362">
        <v>29</v>
      </c>
      <c r="K2970" s="357" t="s">
        <v>205</v>
      </c>
      <c r="L2970" s="361" t="s">
        <v>382</v>
      </c>
      <c r="M2970" s="357" t="s">
        <v>398</v>
      </c>
      <c r="N2970" s="357" t="s">
        <v>12686</v>
      </c>
    </row>
    <row r="2971" spans="1:14">
      <c r="A2971" s="372">
        <v>12969</v>
      </c>
      <c r="B2971" s="336" t="s">
        <v>728</v>
      </c>
      <c r="C2971" s="336" t="s">
        <v>3331</v>
      </c>
      <c r="D2971" s="331" t="s">
        <v>729</v>
      </c>
      <c r="E2971" s="331" t="s">
        <v>3332</v>
      </c>
      <c r="F2971" s="331" t="s">
        <v>12687</v>
      </c>
      <c r="G2971" s="331" t="s">
        <v>26</v>
      </c>
      <c r="H2971" s="331" t="s">
        <v>787</v>
      </c>
      <c r="I2971" s="359" t="s">
        <v>12688</v>
      </c>
      <c r="J2971" s="362" t="s">
        <v>207</v>
      </c>
      <c r="K2971" s="357" t="s">
        <v>212</v>
      </c>
      <c r="L2971" s="361" t="s">
        <v>329</v>
      </c>
      <c r="M2971" s="357" t="s">
        <v>729</v>
      </c>
      <c r="N2971" s="357" t="s">
        <v>3334</v>
      </c>
    </row>
    <row r="2972" spans="1:14">
      <c r="A2972" s="372">
        <v>12970</v>
      </c>
      <c r="B2972" s="336" t="s">
        <v>3313</v>
      </c>
      <c r="C2972" s="336" t="s">
        <v>3314</v>
      </c>
      <c r="D2972" s="331" t="s">
        <v>449</v>
      </c>
      <c r="E2972" s="331" t="s">
        <v>3315</v>
      </c>
      <c r="F2972" s="331" t="s">
        <v>12689</v>
      </c>
      <c r="G2972" s="331" t="s">
        <v>26</v>
      </c>
      <c r="H2972" s="331" t="s">
        <v>12690</v>
      </c>
      <c r="I2972" s="359" t="s">
        <v>12691</v>
      </c>
      <c r="J2972" s="362" t="s">
        <v>207</v>
      </c>
      <c r="K2972" s="357" t="s">
        <v>212</v>
      </c>
      <c r="L2972" s="361" t="s">
        <v>329</v>
      </c>
      <c r="M2972" s="357" t="s">
        <v>482</v>
      </c>
      <c r="N2972" s="357" t="s">
        <v>788</v>
      </c>
    </row>
    <row r="2973" spans="1:14">
      <c r="A2973" s="372">
        <v>12971</v>
      </c>
      <c r="B2973" s="336" t="s">
        <v>3313</v>
      </c>
      <c r="C2973" s="336" t="s">
        <v>3314</v>
      </c>
      <c r="D2973" s="331" t="s">
        <v>449</v>
      </c>
      <c r="E2973" s="331" t="s">
        <v>3315</v>
      </c>
      <c r="F2973" s="331" t="s">
        <v>12689</v>
      </c>
      <c r="G2973" s="331" t="s">
        <v>33</v>
      </c>
      <c r="H2973" s="331" t="s">
        <v>12692</v>
      </c>
      <c r="I2973" s="359" t="s">
        <v>12693</v>
      </c>
      <c r="J2973" s="362">
        <v>9</v>
      </c>
      <c r="K2973" s="357" t="s">
        <v>212</v>
      </c>
      <c r="L2973" s="361" t="s">
        <v>329</v>
      </c>
      <c r="M2973" s="357" t="s">
        <v>482</v>
      </c>
      <c r="N2973" s="357" t="s">
        <v>333</v>
      </c>
    </row>
    <row r="2974" spans="1:14">
      <c r="A2974" s="372">
        <v>12972</v>
      </c>
      <c r="B2974" s="336" t="s">
        <v>10958</v>
      </c>
      <c r="C2974" s="336" t="s">
        <v>10959</v>
      </c>
      <c r="D2974" s="331" t="s">
        <v>449</v>
      </c>
      <c r="E2974" s="331" t="s">
        <v>10960</v>
      </c>
      <c r="F2974" s="331" t="s">
        <v>12694</v>
      </c>
      <c r="G2974" s="331" t="s">
        <v>33</v>
      </c>
      <c r="H2974" s="331" t="s">
        <v>334</v>
      </c>
      <c r="I2974" s="359" t="s">
        <v>12695</v>
      </c>
      <c r="J2974" s="362">
        <v>18</v>
      </c>
      <c r="K2974" s="357" t="s">
        <v>212</v>
      </c>
      <c r="L2974" s="361" t="s">
        <v>329</v>
      </c>
      <c r="M2974" s="357" t="s">
        <v>449</v>
      </c>
      <c r="N2974" s="357" t="s">
        <v>335</v>
      </c>
    </row>
    <row r="2975" spans="1:14">
      <c r="A2975" s="372">
        <v>12973</v>
      </c>
      <c r="B2975" s="336" t="s">
        <v>10981</v>
      </c>
      <c r="C2975" s="336" t="s">
        <v>10982</v>
      </c>
      <c r="D2975" s="331" t="s">
        <v>482</v>
      </c>
      <c r="E2975" s="331" t="s">
        <v>10983</v>
      </c>
      <c r="F2975" s="331" t="s">
        <v>12696</v>
      </c>
      <c r="G2975" s="331" t="s">
        <v>26</v>
      </c>
      <c r="H2975" s="331" t="s">
        <v>1072</v>
      </c>
      <c r="I2975" s="359" t="s">
        <v>12697</v>
      </c>
      <c r="J2975" s="362" t="s">
        <v>207</v>
      </c>
      <c r="K2975" s="357" t="s">
        <v>212</v>
      </c>
      <c r="L2975" s="361" t="s">
        <v>329</v>
      </c>
      <c r="M2975" s="357" t="s">
        <v>482</v>
      </c>
      <c r="N2975" s="357" t="s">
        <v>960</v>
      </c>
    </row>
    <row r="2976" spans="1:14">
      <c r="A2976" s="372">
        <v>12974</v>
      </c>
      <c r="B2976" s="336" t="s">
        <v>10981</v>
      </c>
      <c r="C2976" s="336" t="s">
        <v>10982</v>
      </c>
      <c r="D2976" s="331" t="s">
        <v>482</v>
      </c>
      <c r="E2976" s="331" t="s">
        <v>10983</v>
      </c>
      <c r="F2976" s="331" t="s">
        <v>12696</v>
      </c>
      <c r="G2976" s="331" t="s">
        <v>33</v>
      </c>
      <c r="H2976" s="331" t="s">
        <v>12698</v>
      </c>
      <c r="I2976" s="359" t="s">
        <v>12699</v>
      </c>
      <c r="J2976" s="362">
        <v>9</v>
      </c>
      <c r="K2976" s="357" t="s">
        <v>212</v>
      </c>
      <c r="L2976" s="361" t="s">
        <v>329</v>
      </c>
      <c r="M2976" s="357" t="s">
        <v>482</v>
      </c>
      <c r="N2976" s="357" t="s">
        <v>960</v>
      </c>
    </row>
    <row r="2977" spans="1:14">
      <c r="A2977" s="372">
        <v>12975</v>
      </c>
      <c r="B2977" s="336" t="s">
        <v>8997</v>
      </c>
      <c r="C2977" s="336" t="s">
        <v>8998</v>
      </c>
      <c r="D2977" s="331" t="s">
        <v>426</v>
      </c>
      <c r="E2977" s="331" t="s">
        <v>12700</v>
      </c>
      <c r="F2977" s="331" t="s">
        <v>12701</v>
      </c>
      <c r="G2977" s="331" t="s">
        <v>26</v>
      </c>
      <c r="H2977" s="331" t="s">
        <v>789</v>
      </c>
      <c r="I2977" s="359" t="s">
        <v>12702</v>
      </c>
      <c r="J2977" s="362" t="s">
        <v>207</v>
      </c>
      <c r="K2977" s="357" t="s">
        <v>212</v>
      </c>
      <c r="L2977" s="361" t="s">
        <v>329</v>
      </c>
      <c r="M2977" s="357" t="s">
        <v>790</v>
      </c>
      <c r="N2977" s="357" t="s">
        <v>12703</v>
      </c>
    </row>
    <row r="2978" spans="1:14">
      <c r="A2978" s="372">
        <v>12976</v>
      </c>
      <c r="B2978" s="336" t="s">
        <v>12704</v>
      </c>
      <c r="C2978" s="336" t="s">
        <v>12705</v>
      </c>
      <c r="D2978" s="331" t="s">
        <v>449</v>
      </c>
      <c r="E2978" s="331" t="s">
        <v>12706</v>
      </c>
      <c r="F2978" s="331" t="s">
        <v>12707</v>
      </c>
      <c r="G2978" s="331" t="s">
        <v>33</v>
      </c>
      <c r="H2978" s="331" t="s">
        <v>336</v>
      </c>
      <c r="I2978" s="359" t="s">
        <v>12708</v>
      </c>
      <c r="J2978" s="362">
        <v>18</v>
      </c>
      <c r="K2978" s="357" t="s">
        <v>212</v>
      </c>
      <c r="L2978" s="361" t="s">
        <v>329</v>
      </c>
      <c r="M2978" s="357" t="s">
        <v>449</v>
      </c>
      <c r="N2978" s="357" t="s">
        <v>12709</v>
      </c>
    </row>
    <row r="2979" spans="1:14">
      <c r="A2979" s="372">
        <v>12977</v>
      </c>
      <c r="B2979" s="336" t="s">
        <v>12710</v>
      </c>
      <c r="C2979" s="336" t="s">
        <v>12711</v>
      </c>
      <c r="D2979" s="331" t="s">
        <v>451</v>
      </c>
      <c r="E2979" s="331" t="s">
        <v>12712</v>
      </c>
      <c r="F2979" s="331" t="s">
        <v>12713</v>
      </c>
      <c r="G2979" s="331" t="s">
        <v>26</v>
      </c>
      <c r="H2979" s="331" t="s">
        <v>12714</v>
      </c>
      <c r="I2979" s="359" t="s">
        <v>12715</v>
      </c>
      <c r="J2979" s="362" t="s">
        <v>207</v>
      </c>
      <c r="K2979" s="357" t="s">
        <v>212</v>
      </c>
      <c r="L2979" s="361" t="s">
        <v>329</v>
      </c>
      <c r="M2979" s="357" t="s">
        <v>449</v>
      </c>
      <c r="N2979" s="357" t="s">
        <v>12716</v>
      </c>
    </row>
    <row r="2980" spans="1:14">
      <c r="A2980" s="372">
        <v>12978</v>
      </c>
      <c r="B2980" s="336" t="s">
        <v>11008</v>
      </c>
      <c r="C2980" s="336" t="s">
        <v>12717</v>
      </c>
      <c r="D2980" s="331" t="s">
        <v>451</v>
      </c>
      <c r="E2980" s="331" t="s">
        <v>12712</v>
      </c>
      <c r="F2980" s="331" t="s">
        <v>12718</v>
      </c>
      <c r="G2980" s="331" t="s">
        <v>17</v>
      </c>
      <c r="H2980" s="331" t="s">
        <v>12719</v>
      </c>
      <c r="I2980" s="359" t="s">
        <v>12720</v>
      </c>
      <c r="J2980" s="362" t="s">
        <v>207</v>
      </c>
      <c r="K2980" s="357" t="s">
        <v>212</v>
      </c>
      <c r="L2980" s="361" t="s">
        <v>329</v>
      </c>
      <c r="M2980" s="357" t="s">
        <v>451</v>
      </c>
      <c r="N2980" s="357" t="s">
        <v>12712</v>
      </c>
    </row>
    <row r="2981" spans="1:14">
      <c r="A2981" s="372">
        <v>12979</v>
      </c>
      <c r="B2981" s="336" t="s">
        <v>12704</v>
      </c>
      <c r="C2981" s="336" t="s">
        <v>12705</v>
      </c>
      <c r="D2981" s="331" t="s">
        <v>449</v>
      </c>
      <c r="E2981" s="331" t="s">
        <v>10963</v>
      </c>
      <c r="F2981" s="331" t="s">
        <v>12721</v>
      </c>
      <c r="G2981" s="331" t="s">
        <v>29</v>
      </c>
      <c r="H2981" s="331" t="s">
        <v>12722</v>
      </c>
      <c r="I2981" s="359" t="s">
        <v>12723</v>
      </c>
      <c r="J2981" s="362">
        <v>40</v>
      </c>
      <c r="K2981" s="357" t="s">
        <v>212</v>
      </c>
      <c r="L2981" s="361" t="s">
        <v>329</v>
      </c>
      <c r="M2981" s="357" t="s">
        <v>449</v>
      </c>
      <c r="N2981" s="357" t="s">
        <v>10963</v>
      </c>
    </row>
    <row r="2982" spans="1:14">
      <c r="A2982" s="372">
        <v>12980</v>
      </c>
      <c r="B2982" s="336" t="s">
        <v>10958</v>
      </c>
      <c r="C2982" s="336" t="s">
        <v>12724</v>
      </c>
      <c r="D2982" s="331" t="s">
        <v>449</v>
      </c>
      <c r="E2982" s="331" t="s">
        <v>10963</v>
      </c>
      <c r="F2982" s="331" t="s">
        <v>12725</v>
      </c>
      <c r="G2982" s="331" t="s">
        <v>26</v>
      </c>
      <c r="H2982" s="331" t="s">
        <v>12726</v>
      </c>
      <c r="I2982" s="359" t="s">
        <v>12727</v>
      </c>
      <c r="J2982" s="362" t="s">
        <v>207</v>
      </c>
      <c r="K2982" s="357" t="s">
        <v>212</v>
      </c>
      <c r="L2982" s="361" t="s">
        <v>329</v>
      </c>
      <c r="M2982" s="357" t="s">
        <v>449</v>
      </c>
      <c r="N2982" s="357" t="s">
        <v>12728</v>
      </c>
    </row>
    <row r="2983" spans="1:14">
      <c r="A2983" s="372">
        <v>12981</v>
      </c>
      <c r="B2983" s="336" t="s">
        <v>12729</v>
      </c>
      <c r="C2983" s="336" t="s">
        <v>12730</v>
      </c>
      <c r="D2983" s="331" t="s">
        <v>451</v>
      </c>
      <c r="E2983" s="331" t="s">
        <v>12731</v>
      </c>
      <c r="F2983" s="331" t="s">
        <v>12732</v>
      </c>
      <c r="G2983" s="331" t="s">
        <v>26</v>
      </c>
      <c r="H2983" s="331" t="s">
        <v>12733</v>
      </c>
      <c r="I2983" s="359" t="s">
        <v>12734</v>
      </c>
      <c r="J2983" s="362" t="s">
        <v>207</v>
      </c>
      <c r="K2983" s="357" t="s">
        <v>212</v>
      </c>
      <c r="L2983" s="361" t="s">
        <v>329</v>
      </c>
      <c r="M2983" s="357" t="s">
        <v>451</v>
      </c>
      <c r="N2983" s="357" t="s">
        <v>12731</v>
      </c>
    </row>
    <row r="2984" spans="1:14">
      <c r="A2984" s="372">
        <v>12982</v>
      </c>
      <c r="B2984" s="336" t="s">
        <v>12735</v>
      </c>
      <c r="C2984" s="336" t="s">
        <v>12736</v>
      </c>
      <c r="D2984" s="331" t="s">
        <v>12737</v>
      </c>
      <c r="E2984" s="331" t="s">
        <v>12738</v>
      </c>
      <c r="F2984" s="331" t="s">
        <v>12739</v>
      </c>
      <c r="G2984" s="331" t="s">
        <v>26</v>
      </c>
      <c r="H2984" s="331" t="s">
        <v>791</v>
      </c>
      <c r="I2984" s="359" t="s">
        <v>12740</v>
      </c>
      <c r="J2984" s="362" t="s">
        <v>207</v>
      </c>
      <c r="K2984" s="357" t="s">
        <v>212</v>
      </c>
      <c r="L2984" s="361" t="s">
        <v>411</v>
      </c>
      <c r="M2984" s="357" t="s">
        <v>793</v>
      </c>
      <c r="N2984" s="357" t="s">
        <v>792</v>
      </c>
    </row>
    <row r="2985" spans="1:14">
      <c r="A2985" s="372">
        <v>12983</v>
      </c>
      <c r="B2985" s="336" t="s">
        <v>11132</v>
      </c>
      <c r="C2985" s="336" t="s">
        <v>12741</v>
      </c>
      <c r="D2985" s="331" t="s">
        <v>1297</v>
      </c>
      <c r="E2985" s="331" t="s">
        <v>11134</v>
      </c>
      <c r="F2985" s="331" t="s">
        <v>12742</v>
      </c>
      <c r="G2985" s="331" t="s">
        <v>17</v>
      </c>
      <c r="H2985" s="331" t="s">
        <v>599</v>
      </c>
      <c r="I2985" s="359" t="s">
        <v>12743</v>
      </c>
      <c r="J2985" s="362" t="s">
        <v>207</v>
      </c>
      <c r="K2985" s="357" t="s">
        <v>212</v>
      </c>
      <c r="L2985" s="361" t="s">
        <v>411</v>
      </c>
      <c r="M2985" s="357" t="s">
        <v>601</v>
      </c>
      <c r="N2985" s="357" t="s">
        <v>600</v>
      </c>
    </row>
    <row r="2986" spans="1:14">
      <c r="A2986" s="372">
        <v>12984</v>
      </c>
      <c r="B2986" s="336" t="s">
        <v>12744</v>
      </c>
      <c r="C2986" s="336" t="s">
        <v>12745</v>
      </c>
      <c r="D2986" s="331" t="s">
        <v>12746</v>
      </c>
      <c r="E2986" s="331" t="s">
        <v>12747</v>
      </c>
      <c r="F2986" s="331" t="s">
        <v>12748</v>
      </c>
      <c r="G2986" s="331" t="s">
        <v>26</v>
      </c>
      <c r="H2986" s="331" t="s">
        <v>12749</v>
      </c>
      <c r="I2986" s="359" t="s">
        <v>12750</v>
      </c>
      <c r="J2986" s="362" t="s">
        <v>207</v>
      </c>
      <c r="K2986" s="357" t="s">
        <v>212</v>
      </c>
      <c r="L2986" s="361" t="s">
        <v>411</v>
      </c>
      <c r="M2986" s="357" t="s">
        <v>12746</v>
      </c>
      <c r="N2986" s="357" t="s">
        <v>12747</v>
      </c>
    </row>
    <row r="2987" spans="1:14">
      <c r="A2987" s="372">
        <v>12985</v>
      </c>
      <c r="B2987" s="336" t="s">
        <v>12751</v>
      </c>
      <c r="C2987" s="336" t="s">
        <v>12752</v>
      </c>
      <c r="D2987" s="331" t="s">
        <v>12753</v>
      </c>
      <c r="E2987" s="331" t="s">
        <v>12754</v>
      </c>
      <c r="F2987" s="331" t="s">
        <v>12755</v>
      </c>
      <c r="G2987" s="331" t="s">
        <v>33</v>
      </c>
      <c r="H2987" s="331" t="s">
        <v>414</v>
      </c>
      <c r="I2987" s="359" t="s">
        <v>12756</v>
      </c>
      <c r="J2987" s="362">
        <v>18</v>
      </c>
      <c r="K2987" s="357" t="s">
        <v>212</v>
      </c>
      <c r="L2987" s="361" t="s">
        <v>411</v>
      </c>
      <c r="M2987" s="357" t="s">
        <v>12757</v>
      </c>
      <c r="N2987" s="357" t="s">
        <v>12758</v>
      </c>
    </row>
    <row r="2988" spans="1:14">
      <c r="A2988" s="372">
        <v>12986</v>
      </c>
      <c r="B2988" s="336" t="s">
        <v>12759</v>
      </c>
      <c r="C2988" s="336" t="s">
        <v>12760</v>
      </c>
      <c r="D2988" s="331" t="s">
        <v>12761</v>
      </c>
      <c r="E2988" s="331" t="s">
        <v>12762</v>
      </c>
      <c r="F2988" s="331" t="s">
        <v>12763</v>
      </c>
      <c r="G2988" s="331" t="s">
        <v>33</v>
      </c>
      <c r="H2988" s="331" t="s">
        <v>12764</v>
      </c>
      <c r="I2988" s="359" t="s">
        <v>12765</v>
      </c>
      <c r="J2988" s="362">
        <v>18</v>
      </c>
      <c r="K2988" s="357" t="s">
        <v>212</v>
      </c>
      <c r="L2988" s="361" t="s">
        <v>411</v>
      </c>
      <c r="M2988" s="357" t="s">
        <v>9404</v>
      </c>
      <c r="N2988" s="357" t="s">
        <v>12766</v>
      </c>
    </row>
    <row r="2989" spans="1:14">
      <c r="A2989" s="372">
        <v>12987</v>
      </c>
      <c r="B2989" s="336" t="s">
        <v>11108</v>
      </c>
      <c r="C2989" s="336" t="s">
        <v>11109</v>
      </c>
      <c r="D2989" s="331" t="s">
        <v>761</v>
      </c>
      <c r="E2989" s="331" t="s">
        <v>11110</v>
      </c>
      <c r="F2989" s="331" t="s">
        <v>12767</v>
      </c>
      <c r="G2989" s="331" t="s">
        <v>29</v>
      </c>
      <c r="H2989" s="331" t="s">
        <v>12768</v>
      </c>
      <c r="I2989" s="359" t="s">
        <v>12769</v>
      </c>
      <c r="J2989" s="362">
        <v>29</v>
      </c>
      <c r="K2989" s="357" t="s">
        <v>212</v>
      </c>
      <c r="L2989" s="361" t="s">
        <v>411</v>
      </c>
      <c r="M2989" s="357" t="s">
        <v>480</v>
      </c>
      <c r="N2989" s="357" t="s">
        <v>12770</v>
      </c>
    </row>
    <row r="2990" spans="1:14">
      <c r="A2990" s="372">
        <v>12988</v>
      </c>
      <c r="B2990" s="336" t="s">
        <v>11108</v>
      </c>
      <c r="C2990" s="336" t="s">
        <v>11109</v>
      </c>
      <c r="D2990" s="331" t="s">
        <v>761</v>
      </c>
      <c r="E2990" s="331" t="s">
        <v>11110</v>
      </c>
      <c r="F2990" s="331" t="s">
        <v>12767</v>
      </c>
      <c r="G2990" s="331" t="s">
        <v>22</v>
      </c>
      <c r="H2990" s="331" t="s">
        <v>2151</v>
      </c>
      <c r="I2990" s="359" t="s">
        <v>12771</v>
      </c>
      <c r="J2990" s="362" t="s">
        <v>207</v>
      </c>
      <c r="K2990" s="357" t="s">
        <v>212</v>
      </c>
      <c r="L2990" s="361" t="s">
        <v>411</v>
      </c>
      <c r="M2990" s="357" t="s">
        <v>480</v>
      </c>
      <c r="N2990" s="357" t="s">
        <v>12770</v>
      </c>
    </row>
    <row r="2991" spans="1:14">
      <c r="A2991" s="372">
        <v>12989</v>
      </c>
      <c r="B2991" s="336" t="s">
        <v>11155</v>
      </c>
      <c r="C2991" s="336" t="s">
        <v>11156</v>
      </c>
      <c r="D2991" s="331" t="s">
        <v>460</v>
      </c>
      <c r="E2991" s="331" t="s">
        <v>12772</v>
      </c>
      <c r="F2991" s="331" t="s">
        <v>12773</v>
      </c>
      <c r="G2991" s="331" t="s">
        <v>141</v>
      </c>
      <c r="H2991" s="331" t="s">
        <v>602</v>
      </c>
      <c r="I2991" s="359" t="s">
        <v>12774</v>
      </c>
      <c r="J2991" s="362" t="s">
        <v>207</v>
      </c>
      <c r="K2991" s="357" t="s">
        <v>212</v>
      </c>
      <c r="L2991" s="361" t="s">
        <v>411</v>
      </c>
      <c r="M2991" s="357" t="s">
        <v>460</v>
      </c>
      <c r="N2991" s="357" t="s">
        <v>12772</v>
      </c>
    </row>
    <row r="2992" spans="1:14">
      <c r="A2992" s="372">
        <v>12990</v>
      </c>
      <c r="B2992" s="336" t="s">
        <v>8367</v>
      </c>
      <c r="C2992" s="336" t="s">
        <v>8368</v>
      </c>
      <c r="D2992" s="331" t="s">
        <v>730</v>
      </c>
      <c r="E2992" s="331" t="s">
        <v>3499</v>
      </c>
      <c r="F2992" s="331" t="s">
        <v>12775</v>
      </c>
      <c r="G2992" s="331" t="s">
        <v>27</v>
      </c>
      <c r="H2992" s="331" t="s">
        <v>12776</v>
      </c>
      <c r="I2992" s="359" t="s">
        <v>12777</v>
      </c>
      <c r="J2992" s="362" t="s">
        <v>207</v>
      </c>
      <c r="K2992" s="357" t="s">
        <v>212</v>
      </c>
      <c r="L2992" s="361" t="s">
        <v>411</v>
      </c>
      <c r="M2992" s="357" t="s">
        <v>603</v>
      </c>
      <c r="N2992" s="357" t="s">
        <v>8371</v>
      </c>
    </row>
    <row r="2993" spans="1:14">
      <c r="A2993" s="372">
        <v>12991</v>
      </c>
      <c r="B2993" s="336" t="s">
        <v>11126</v>
      </c>
      <c r="C2993" s="336" t="s">
        <v>11127</v>
      </c>
      <c r="D2993" s="331" t="s">
        <v>460</v>
      </c>
      <c r="E2993" s="331" t="s">
        <v>11128</v>
      </c>
      <c r="F2993" s="331" t="s">
        <v>12778</v>
      </c>
      <c r="G2993" s="331" t="s">
        <v>29</v>
      </c>
      <c r="H2993" s="331" t="s">
        <v>12779</v>
      </c>
      <c r="I2993" s="359" t="s">
        <v>12780</v>
      </c>
      <c r="J2993" s="362">
        <v>20</v>
      </c>
      <c r="K2993" s="357" t="s">
        <v>212</v>
      </c>
      <c r="L2993" s="361" t="s">
        <v>411</v>
      </c>
      <c r="M2993" s="357" t="s">
        <v>460</v>
      </c>
      <c r="N2993" s="357" t="s">
        <v>11128</v>
      </c>
    </row>
    <row r="2994" spans="1:14">
      <c r="A2994" s="372">
        <v>12992</v>
      </c>
      <c r="B2994" s="336" t="s">
        <v>11126</v>
      </c>
      <c r="C2994" s="336" t="s">
        <v>11127</v>
      </c>
      <c r="D2994" s="331" t="s">
        <v>460</v>
      </c>
      <c r="E2994" s="331" t="s">
        <v>11128</v>
      </c>
      <c r="F2994" s="331" t="s">
        <v>12781</v>
      </c>
      <c r="G2994" s="331" t="s">
        <v>29</v>
      </c>
      <c r="H2994" s="331" t="s">
        <v>12782</v>
      </c>
      <c r="I2994" s="359" t="s">
        <v>12783</v>
      </c>
      <c r="J2994" s="362">
        <v>20</v>
      </c>
      <c r="K2994" s="357" t="s">
        <v>212</v>
      </c>
      <c r="L2994" s="361" t="s">
        <v>411</v>
      </c>
      <c r="M2994" s="357" t="s">
        <v>460</v>
      </c>
      <c r="N2994" s="357" t="s">
        <v>12784</v>
      </c>
    </row>
    <row r="2995" spans="1:14">
      <c r="A2995" s="372">
        <v>12993</v>
      </c>
      <c r="B2995" s="336" t="s">
        <v>12785</v>
      </c>
      <c r="C2995" s="336" t="s">
        <v>12786</v>
      </c>
      <c r="D2995" s="331" t="s">
        <v>350</v>
      </c>
      <c r="E2995" s="331" t="s">
        <v>678</v>
      </c>
      <c r="F2995" s="331" t="s">
        <v>12787</v>
      </c>
      <c r="G2995" s="331" t="s">
        <v>26</v>
      </c>
      <c r="H2995" s="331" t="s">
        <v>677</v>
      </c>
      <c r="I2995" s="359" t="s">
        <v>12788</v>
      </c>
      <c r="J2995" s="362" t="s">
        <v>207</v>
      </c>
      <c r="K2995" s="357" t="s">
        <v>257</v>
      </c>
      <c r="L2995" s="361" t="s">
        <v>342</v>
      </c>
      <c r="M2995" s="357" t="s">
        <v>350</v>
      </c>
      <c r="N2995" s="357" t="s">
        <v>678</v>
      </c>
    </row>
    <row r="2996" spans="1:14">
      <c r="A2996" s="372">
        <v>12994</v>
      </c>
      <c r="B2996" s="336" t="s">
        <v>3644</v>
      </c>
      <c r="C2996" s="336" t="s">
        <v>8441</v>
      </c>
      <c r="D2996" s="331" t="s">
        <v>656</v>
      </c>
      <c r="E2996" s="331" t="s">
        <v>3554</v>
      </c>
      <c r="F2996" s="331" t="s">
        <v>12789</v>
      </c>
      <c r="G2996" s="331" t="s">
        <v>17</v>
      </c>
      <c r="H2996" s="331" t="s">
        <v>679</v>
      </c>
      <c r="I2996" s="359" t="s">
        <v>12790</v>
      </c>
      <c r="J2996" s="362" t="s">
        <v>207</v>
      </c>
      <c r="K2996" s="357" t="s">
        <v>257</v>
      </c>
      <c r="L2996" s="361" t="s">
        <v>342</v>
      </c>
      <c r="M2996" s="357" t="s">
        <v>681</v>
      </c>
      <c r="N2996" s="357" t="s">
        <v>680</v>
      </c>
    </row>
    <row r="2997" spans="1:14">
      <c r="A2997" s="372">
        <v>12995</v>
      </c>
      <c r="B2997" s="336" t="s">
        <v>8917</v>
      </c>
      <c r="C2997" s="336" t="s">
        <v>8918</v>
      </c>
      <c r="D2997" s="331" t="s">
        <v>12791</v>
      </c>
      <c r="E2997" s="331" t="s">
        <v>8920</v>
      </c>
      <c r="F2997" s="331" t="s">
        <v>12792</v>
      </c>
      <c r="G2997" s="331" t="s">
        <v>17</v>
      </c>
      <c r="H2997" s="331" t="s">
        <v>1030</v>
      </c>
      <c r="I2997" s="359" t="s">
        <v>12793</v>
      </c>
      <c r="J2997" s="362" t="s">
        <v>207</v>
      </c>
      <c r="K2997" s="357" t="s">
        <v>257</v>
      </c>
      <c r="L2997" s="361" t="s">
        <v>342</v>
      </c>
      <c r="M2997" s="357" t="s">
        <v>344</v>
      </c>
      <c r="N2997" s="357" t="s">
        <v>11248</v>
      </c>
    </row>
    <row r="2998" spans="1:14">
      <c r="A2998" s="372">
        <v>12996</v>
      </c>
      <c r="B2998" s="336" t="s">
        <v>8917</v>
      </c>
      <c r="C2998" s="336" t="s">
        <v>8918</v>
      </c>
      <c r="D2998" s="331" t="s">
        <v>12791</v>
      </c>
      <c r="E2998" s="331" t="s">
        <v>8920</v>
      </c>
      <c r="F2998" s="331" t="s">
        <v>12792</v>
      </c>
      <c r="G2998" s="331" t="s">
        <v>33</v>
      </c>
      <c r="H2998" s="331" t="s">
        <v>12794</v>
      </c>
      <c r="I2998" s="359" t="s">
        <v>12795</v>
      </c>
      <c r="J2998" s="362">
        <v>18</v>
      </c>
      <c r="K2998" s="357" t="s">
        <v>257</v>
      </c>
      <c r="L2998" s="361" t="s">
        <v>342</v>
      </c>
      <c r="M2998" s="357" t="s">
        <v>344</v>
      </c>
      <c r="N2998" s="357" t="s">
        <v>11248</v>
      </c>
    </row>
    <row r="2999" spans="1:14">
      <c r="A2999" s="372">
        <v>12997</v>
      </c>
      <c r="B2999" s="336" t="s">
        <v>11258</v>
      </c>
      <c r="C2999" s="336" t="s">
        <v>11259</v>
      </c>
      <c r="D2999" s="331" t="s">
        <v>11260</v>
      </c>
      <c r="E2999" s="331" t="s">
        <v>11261</v>
      </c>
      <c r="F2999" s="331" t="s">
        <v>12796</v>
      </c>
      <c r="G2999" s="331" t="s">
        <v>33</v>
      </c>
      <c r="H2999" s="331" t="s">
        <v>12797</v>
      </c>
      <c r="I2999" s="359" t="s">
        <v>12798</v>
      </c>
      <c r="J2999" s="362">
        <v>18</v>
      </c>
      <c r="K2999" s="357" t="s">
        <v>257</v>
      </c>
      <c r="L2999" s="361" t="s">
        <v>342</v>
      </c>
      <c r="M2999" s="357" t="s">
        <v>664</v>
      </c>
      <c r="N2999" s="357" t="s">
        <v>12799</v>
      </c>
    </row>
    <row r="3000" spans="1:14">
      <c r="A3000" s="372">
        <v>12998</v>
      </c>
      <c r="B3000" s="336" t="s">
        <v>12800</v>
      </c>
      <c r="C3000" s="336" t="s">
        <v>12801</v>
      </c>
      <c r="D3000" s="331" t="s">
        <v>11285</v>
      </c>
      <c r="E3000" s="331" t="s">
        <v>12802</v>
      </c>
      <c r="F3000" s="331" t="s">
        <v>12803</v>
      </c>
      <c r="G3000" s="331" t="s">
        <v>33</v>
      </c>
      <c r="H3000" s="331" t="s">
        <v>357</v>
      </c>
      <c r="I3000" s="359" t="s">
        <v>12804</v>
      </c>
      <c r="J3000" s="362">
        <v>18</v>
      </c>
      <c r="K3000" s="357" t="s">
        <v>257</v>
      </c>
      <c r="L3000" s="361" t="s">
        <v>342</v>
      </c>
      <c r="M3000" s="357" t="s">
        <v>354</v>
      </c>
      <c r="N3000" s="357" t="s">
        <v>12805</v>
      </c>
    </row>
    <row r="3001" spans="1:14">
      <c r="A3001" s="372">
        <v>12999</v>
      </c>
      <c r="B3001" s="336" t="s">
        <v>3644</v>
      </c>
      <c r="C3001" s="336" t="s">
        <v>3645</v>
      </c>
      <c r="D3001" s="331" t="s">
        <v>656</v>
      </c>
      <c r="E3001" s="331" t="s">
        <v>11386</v>
      </c>
      <c r="F3001" s="331" t="s">
        <v>12806</v>
      </c>
      <c r="G3001" s="331" t="s">
        <v>22</v>
      </c>
      <c r="H3001" s="331" t="s">
        <v>1089</v>
      </c>
      <c r="I3001" s="359" t="s">
        <v>3556</v>
      </c>
      <c r="J3001" s="362" t="s">
        <v>207</v>
      </c>
      <c r="K3001" s="357" t="s">
        <v>257</v>
      </c>
      <c r="L3001" s="361" t="s">
        <v>342</v>
      </c>
      <c r="M3001" s="357" t="s">
        <v>658</v>
      </c>
      <c r="N3001" s="357" t="s">
        <v>3557</v>
      </c>
    </row>
    <row r="3002" spans="1:14">
      <c r="A3002" s="372">
        <v>13000</v>
      </c>
      <c r="B3002" s="336" t="s">
        <v>11397</v>
      </c>
      <c r="C3002" s="336" t="s">
        <v>11398</v>
      </c>
      <c r="D3002" s="331" t="s">
        <v>477</v>
      </c>
      <c r="E3002" s="331" t="s">
        <v>11399</v>
      </c>
      <c r="F3002" s="331" t="s">
        <v>12807</v>
      </c>
      <c r="G3002" s="331" t="s">
        <v>29</v>
      </c>
      <c r="H3002" s="331" t="s">
        <v>12808</v>
      </c>
      <c r="I3002" s="359" t="s">
        <v>12809</v>
      </c>
      <c r="J3002" s="362">
        <v>29</v>
      </c>
      <c r="K3002" s="357" t="s">
        <v>257</v>
      </c>
      <c r="L3002" s="361" t="s">
        <v>342</v>
      </c>
      <c r="M3002" s="357" t="s">
        <v>658</v>
      </c>
      <c r="N3002" s="357" t="s">
        <v>11401</v>
      </c>
    </row>
    <row r="3003" spans="1:14">
      <c r="A3003" s="372">
        <v>13001</v>
      </c>
      <c r="B3003" s="336" t="s">
        <v>12810</v>
      </c>
      <c r="C3003" s="336" t="s">
        <v>12811</v>
      </c>
      <c r="D3003" s="331" t="s">
        <v>658</v>
      </c>
      <c r="E3003" s="331" t="s">
        <v>12812</v>
      </c>
      <c r="F3003" s="331" t="s">
        <v>12813</v>
      </c>
      <c r="G3003" s="331" t="s">
        <v>33</v>
      </c>
      <c r="H3003" s="331" t="s">
        <v>12814</v>
      </c>
      <c r="I3003" s="359" t="s">
        <v>12814</v>
      </c>
      <c r="J3003" s="362">
        <v>18</v>
      </c>
      <c r="K3003" s="357" t="s">
        <v>257</v>
      </c>
      <c r="L3003" s="361" t="s">
        <v>342</v>
      </c>
      <c r="M3003" s="357" t="s">
        <v>658</v>
      </c>
      <c r="N3003" s="357" t="s">
        <v>12815</v>
      </c>
    </row>
    <row r="3004" spans="1:14">
      <c r="A3004" s="372">
        <v>13002</v>
      </c>
      <c r="B3004" s="336" t="s">
        <v>3552</v>
      </c>
      <c r="C3004" s="336" t="s">
        <v>7875</v>
      </c>
      <c r="D3004" s="331" t="s">
        <v>656</v>
      </c>
      <c r="E3004" s="331" t="s">
        <v>3554</v>
      </c>
      <c r="F3004" s="331" t="s">
        <v>12816</v>
      </c>
      <c r="G3004" s="331" t="s">
        <v>17</v>
      </c>
      <c r="H3004" s="331" t="s">
        <v>682</v>
      </c>
      <c r="I3004" s="359" t="s">
        <v>12817</v>
      </c>
      <c r="J3004" s="362" t="s">
        <v>207</v>
      </c>
      <c r="K3004" s="357" t="s">
        <v>257</v>
      </c>
      <c r="L3004" s="361" t="s">
        <v>342</v>
      </c>
      <c r="M3004" s="357" t="s">
        <v>664</v>
      </c>
      <c r="N3004" s="357" t="s">
        <v>11389</v>
      </c>
    </row>
    <row r="3005" spans="1:14">
      <c r="A3005" s="372">
        <v>13003</v>
      </c>
      <c r="B3005" s="336" t="s">
        <v>3552</v>
      </c>
      <c r="C3005" s="336" t="s">
        <v>7875</v>
      </c>
      <c r="D3005" s="331" t="s">
        <v>656</v>
      </c>
      <c r="E3005" s="331" t="s">
        <v>3554</v>
      </c>
      <c r="F3005" s="331" t="s">
        <v>12816</v>
      </c>
      <c r="G3005" s="331" t="s">
        <v>33</v>
      </c>
      <c r="H3005" s="331" t="s">
        <v>12818</v>
      </c>
      <c r="I3005" s="359" t="s">
        <v>12819</v>
      </c>
      <c r="J3005" s="362">
        <v>18</v>
      </c>
      <c r="K3005" s="357" t="s">
        <v>257</v>
      </c>
      <c r="L3005" s="361" t="s">
        <v>342</v>
      </c>
      <c r="M3005" s="357" t="s">
        <v>664</v>
      </c>
      <c r="N3005" s="357" t="s">
        <v>11389</v>
      </c>
    </row>
    <row r="3006" spans="1:14">
      <c r="A3006" s="372">
        <v>13004</v>
      </c>
      <c r="B3006" s="336" t="s">
        <v>3644</v>
      </c>
      <c r="C3006" s="336" t="s">
        <v>3645</v>
      </c>
      <c r="D3006" s="331" t="s">
        <v>656</v>
      </c>
      <c r="E3006" s="331" t="s">
        <v>11386</v>
      </c>
      <c r="F3006" s="331" t="s">
        <v>12820</v>
      </c>
      <c r="G3006" s="331" t="s">
        <v>26</v>
      </c>
      <c r="H3006" s="331" t="s">
        <v>12821</v>
      </c>
      <c r="I3006" s="359" t="s">
        <v>12822</v>
      </c>
      <c r="J3006" s="362" t="s">
        <v>207</v>
      </c>
      <c r="K3006" s="357" t="s">
        <v>257</v>
      </c>
      <c r="L3006" s="361" t="s">
        <v>342</v>
      </c>
      <c r="M3006" s="357" t="s">
        <v>683</v>
      </c>
      <c r="N3006" s="357" t="s">
        <v>12823</v>
      </c>
    </row>
    <row r="3007" spans="1:14">
      <c r="A3007" s="372">
        <v>13005</v>
      </c>
      <c r="B3007" s="336" t="s">
        <v>11225</v>
      </c>
      <c r="C3007" s="336" t="s">
        <v>12824</v>
      </c>
      <c r="D3007" s="331" t="s">
        <v>354</v>
      </c>
      <c r="E3007" s="331" t="s">
        <v>11227</v>
      </c>
      <c r="F3007" s="331" t="s">
        <v>12825</v>
      </c>
      <c r="G3007" s="331" t="s">
        <v>29</v>
      </c>
      <c r="H3007" s="331" t="s">
        <v>12826</v>
      </c>
      <c r="I3007" s="359" t="s">
        <v>12827</v>
      </c>
      <c r="J3007" s="362">
        <v>29</v>
      </c>
      <c r="K3007" s="357" t="s">
        <v>257</v>
      </c>
      <c r="L3007" s="361" t="s">
        <v>342</v>
      </c>
      <c r="M3007" s="357" t="s">
        <v>354</v>
      </c>
      <c r="N3007" s="357" t="s">
        <v>12828</v>
      </c>
    </row>
    <row r="3008" spans="1:14">
      <c r="A3008" s="372">
        <v>13006</v>
      </c>
      <c r="B3008" s="336" t="s">
        <v>11390</v>
      </c>
      <c r="C3008" s="336" t="s">
        <v>11391</v>
      </c>
      <c r="D3008" s="331" t="s">
        <v>348</v>
      </c>
      <c r="E3008" s="331" t="s">
        <v>11392</v>
      </c>
      <c r="F3008" s="331" t="s">
        <v>12829</v>
      </c>
      <c r="G3008" s="331" t="s">
        <v>141</v>
      </c>
      <c r="H3008" s="331" t="s">
        <v>12830</v>
      </c>
      <c r="I3008" s="359" t="s">
        <v>12831</v>
      </c>
      <c r="J3008" s="362" t="s">
        <v>207</v>
      </c>
      <c r="K3008" s="357" t="s">
        <v>257</v>
      </c>
      <c r="L3008" s="361" t="s">
        <v>342</v>
      </c>
      <c r="M3008" s="357" t="s">
        <v>664</v>
      </c>
      <c r="N3008" s="357" t="s">
        <v>12832</v>
      </c>
    </row>
    <row r="3009" spans="1:14">
      <c r="A3009" s="372">
        <v>13007</v>
      </c>
      <c r="B3009" s="336" t="s">
        <v>3644</v>
      </c>
      <c r="C3009" s="336" t="s">
        <v>3645</v>
      </c>
      <c r="D3009" s="331" t="s">
        <v>656</v>
      </c>
      <c r="E3009" s="331" t="s">
        <v>12833</v>
      </c>
      <c r="F3009" s="331" t="s">
        <v>12834</v>
      </c>
      <c r="G3009" s="331" t="s">
        <v>26</v>
      </c>
      <c r="H3009" s="331" t="s">
        <v>684</v>
      </c>
      <c r="I3009" s="359" t="s">
        <v>12835</v>
      </c>
      <c r="J3009" s="362" t="s">
        <v>207</v>
      </c>
      <c r="K3009" s="357" t="s">
        <v>257</v>
      </c>
      <c r="L3009" s="361" t="s">
        <v>342</v>
      </c>
      <c r="M3009" s="357" t="s">
        <v>658</v>
      </c>
      <c r="N3009" s="357" t="s">
        <v>7879</v>
      </c>
    </row>
    <row r="3010" spans="1:14">
      <c r="A3010" s="372">
        <v>13008</v>
      </c>
      <c r="B3010" s="336" t="s">
        <v>12836</v>
      </c>
      <c r="C3010" s="336" t="s">
        <v>12837</v>
      </c>
      <c r="D3010" s="331" t="s">
        <v>12838</v>
      </c>
      <c r="E3010" s="331" t="s">
        <v>12839</v>
      </c>
      <c r="F3010" s="331" t="s">
        <v>12840</v>
      </c>
      <c r="G3010" s="331" t="s">
        <v>26</v>
      </c>
      <c r="H3010" s="331" t="s">
        <v>685</v>
      </c>
      <c r="I3010" s="359" t="s">
        <v>12841</v>
      </c>
      <c r="J3010" s="362" t="s">
        <v>207</v>
      </c>
      <c r="K3010" s="357" t="s">
        <v>257</v>
      </c>
      <c r="L3010" s="361" t="s">
        <v>342</v>
      </c>
      <c r="M3010" s="357" t="s">
        <v>351</v>
      </c>
      <c r="N3010" s="357" t="s">
        <v>12842</v>
      </c>
    </row>
    <row r="3011" spans="1:14">
      <c r="A3011" s="372">
        <v>13009</v>
      </c>
      <c r="B3011" s="336" t="s">
        <v>12843</v>
      </c>
      <c r="C3011" s="336" t="s">
        <v>12844</v>
      </c>
      <c r="D3011" s="331" t="s">
        <v>410</v>
      </c>
      <c r="E3011" s="331" t="s">
        <v>12845</v>
      </c>
      <c r="F3011" s="331" t="s">
        <v>12846</v>
      </c>
      <c r="G3011" s="331" t="s">
        <v>29</v>
      </c>
      <c r="H3011" s="331" t="s">
        <v>12847</v>
      </c>
      <c r="I3011" s="359" t="s">
        <v>12848</v>
      </c>
      <c r="J3011" s="362">
        <v>29</v>
      </c>
      <c r="K3011" s="357" t="s">
        <v>257</v>
      </c>
      <c r="L3011" s="361" t="s">
        <v>342</v>
      </c>
      <c r="M3011" s="357" t="s">
        <v>350</v>
      </c>
      <c r="N3011" s="357" t="s">
        <v>11482</v>
      </c>
    </row>
    <row r="3012" spans="1:14">
      <c r="A3012" s="372">
        <v>13010</v>
      </c>
      <c r="B3012" s="336" t="s">
        <v>11472</v>
      </c>
      <c r="C3012" s="336" t="s">
        <v>11473</v>
      </c>
      <c r="D3012" s="331" t="s">
        <v>349</v>
      </c>
      <c r="E3012" s="331" t="s">
        <v>11474</v>
      </c>
      <c r="F3012" s="331" t="s">
        <v>12849</v>
      </c>
      <c r="G3012" s="331" t="s">
        <v>26</v>
      </c>
      <c r="H3012" s="331" t="s">
        <v>12850</v>
      </c>
      <c r="I3012" s="359" t="s">
        <v>12851</v>
      </c>
      <c r="J3012" s="362" t="s">
        <v>207</v>
      </c>
      <c r="K3012" s="357" t="s">
        <v>257</v>
      </c>
      <c r="L3012" s="361" t="s">
        <v>342</v>
      </c>
      <c r="M3012" s="357" t="s">
        <v>351</v>
      </c>
      <c r="N3012" s="357" t="s">
        <v>12852</v>
      </c>
    </row>
    <row r="3013" spans="1:14">
      <c r="A3013" s="372">
        <v>13011</v>
      </c>
      <c r="B3013" s="336" t="s">
        <v>8503</v>
      </c>
      <c r="C3013" s="336" t="s">
        <v>12853</v>
      </c>
      <c r="D3013" s="331" t="s">
        <v>8505</v>
      </c>
      <c r="E3013" s="331" t="s">
        <v>8506</v>
      </c>
      <c r="F3013" s="331" t="s">
        <v>12854</v>
      </c>
      <c r="G3013" s="331" t="s">
        <v>33</v>
      </c>
      <c r="H3013" s="331" t="s">
        <v>2200</v>
      </c>
      <c r="I3013" s="359" t="s">
        <v>12855</v>
      </c>
      <c r="J3013" s="362">
        <v>27</v>
      </c>
      <c r="K3013" s="357" t="s">
        <v>257</v>
      </c>
      <c r="L3013" s="361" t="s">
        <v>342</v>
      </c>
      <c r="M3013" s="357" t="s">
        <v>656</v>
      </c>
      <c r="N3013" s="357" t="s">
        <v>12856</v>
      </c>
    </row>
    <row r="3014" spans="1:14">
      <c r="A3014" s="372">
        <v>13012</v>
      </c>
      <c r="B3014" s="336" t="s">
        <v>12857</v>
      </c>
      <c r="C3014" s="336" t="s">
        <v>12858</v>
      </c>
      <c r="D3014" s="331" t="s">
        <v>12859</v>
      </c>
      <c r="E3014" s="331" t="s">
        <v>12860</v>
      </c>
      <c r="F3014" s="331" t="s">
        <v>12861</v>
      </c>
      <c r="G3014" s="331" t="s">
        <v>26</v>
      </c>
      <c r="H3014" s="331" t="s">
        <v>12862</v>
      </c>
      <c r="I3014" s="359" t="s">
        <v>12863</v>
      </c>
      <c r="J3014" s="362" t="s">
        <v>207</v>
      </c>
      <c r="K3014" s="357" t="s">
        <v>257</v>
      </c>
      <c r="L3014" s="361" t="s">
        <v>408</v>
      </c>
      <c r="M3014" s="357" t="s">
        <v>448</v>
      </c>
      <c r="N3014" s="357" t="s">
        <v>972</v>
      </c>
    </row>
    <row r="3015" spans="1:14">
      <c r="A3015" s="372">
        <v>13013</v>
      </c>
      <c r="B3015" s="336" t="s">
        <v>12857</v>
      </c>
      <c r="C3015" s="336" t="s">
        <v>12858</v>
      </c>
      <c r="D3015" s="331" t="s">
        <v>12859</v>
      </c>
      <c r="E3015" s="331" t="s">
        <v>12860</v>
      </c>
      <c r="F3015" s="331" t="s">
        <v>12861</v>
      </c>
      <c r="G3015" s="331" t="s">
        <v>33</v>
      </c>
      <c r="H3015" s="331" t="s">
        <v>12862</v>
      </c>
      <c r="I3015" s="359" t="s">
        <v>12863</v>
      </c>
      <c r="J3015" s="362">
        <v>18</v>
      </c>
      <c r="K3015" s="357" t="s">
        <v>257</v>
      </c>
      <c r="L3015" s="361" t="s">
        <v>408</v>
      </c>
      <c r="M3015" s="357" t="s">
        <v>448</v>
      </c>
      <c r="N3015" s="357" t="s">
        <v>972</v>
      </c>
    </row>
    <row r="3016" spans="1:14">
      <c r="A3016" s="372">
        <v>13014</v>
      </c>
      <c r="B3016" s="336" t="s">
        <v>12857</v>
      </c>
      <c r="C3016" s="336" t="s">
        <v>12858</v>
      </c>
      <c r="D3016" s="331" t="s">
        <v>12859</v>
      </c>
      <c r="E3016" s="331" t="s">
        <v>12860</v>
      </c>
      <c r="F3016" s="331" t="s">
        <v>12864</v>
      </c>
      <c r="G3016" s="331" t="s">
        <v>33</v>
      </c>
      <c r="H3016" s="331" t="s">
        <v>407</v>
      </c>
      <c r="I3016" s="359" t="s">
        <v>12865</v>
      </c>
      <c r="J3016" s="362">
        <v>18</v>
      </c>
      <c r="K3016" s="357" t="s">
        <v>257</v>
      </c>
      <c r="L3016" s="361" t="s">
        <v>408</v>
      </c>
      <c r="M3016" s="357" t="s">
        <v>410</v>
      </c>
      <c r="N3016" s="357" t="s">
        <v>12866</v>
      </c>
    </row>
    <row r="3017" spans="1:14">
      <c r="A3017" s="372">
        <v>13015</v>
      </c>
      <c r="B3017" s="336" t="s">
        <v>11520</v>
      </c>
      <c r="C3017" s="336" t="s">
        <v>11521</v>
      </c>
      <c r="D3017" s="331" t="s">
        <v>448</v>
      </c>
      <c r="E3017" s="331" t="s">
        <v>11522</v>
      </c>
      <c r="F3017" s="331" t="s">
        <v>12867</v>
      </c>
      <c r="G3017" s="331" t="s">
        <v>29</v>
      </c>
      <c r="H3017" s="331" t="s">
        <v>12868</v>
      </c>
      <c r="I3017" s="359" t="s">
        <v>12869</v>
      </c>
      <c r="J3017" s="362">
        <v>29</v>
      </c>
      <c r="K3017" s="357" t="s">
        <v>257</v>
      </c>
      <c r="L3017" s="361" t="s">
        <v>408</v>
      </c>
      <c r="M3017" s="357" t="s">
        <v>448</v>
      </c>
      <c r="N3017" s="357" t="s">
        <v>11522</v>
      </c>
    </row>
    <row r="3018" spans="1:14">
      <c r="A3018" s="372">
        <v>13016</v>
      </c>
      <c r="B3018" s="336" t="s">
        <v>3644</v>
      </c>
      <c r="C3018" s="336" t="s">
        <v>3645</v>
      </c>
      <c r="D3018" s="331" t="s">
        <v>656</v>
      </c>
      <c r="E3018" s="331" t="s">
        <v>3646</v>
      </c>
      <c r="F3018" s="331" t="s">
        <v>12870</v>
      </c>
      <c r="G3018" s="331" t="s">
        <v>17</v>
      </c>
      <c r="H3018" s="331" t="s">
        <v>686</v>
      </c>
      <c r="I3018" s="359" t="s">
        <v>12871</v>
      </c>
      <c r="J3018" s="362" t="s">
        <v>207</v>
      </c>
      <c r="K3018" s="357" t="s">
        <v>257</v>
      </c>
      <c r="L3018" s="361" t="s">
        <v>408</v>
      </c>
      <c r="M3018" s="357" t="s">
        <v>447</v>
      </c>
      <c r="N3018" s="357" t="s">
        <v>11587</v>
      </c>
    </row>
    <row r="3019" spans="1:14">
      <c r="A3019" s="372">
        <v>13017</v>
      </c>
      <c r="B3019" s="336" t="s">
        <v>3644</v>
      </c>
      <c r="C3019" s="336" t="s">
        <v>8441</v>
      </c>
      <c r="D3019" s="331" t="s">
        <v>656</v>
      </c>
      <c r="E3019" s="331" t="s">
        <v>3554</v>
      </c>
      <c r="F3019" s="331" t="s">
        <v>12872</v>
      </c>
      <c r="G3019" s="331" t="s">
        <v>22</v>
      </c>
      <c r="H3019" s="331" t="s">
        <v>2152</v>
      </c>
      <c r="I3019" s="359" t="s">
        <v>12873</v>
      </c>
      <c r="J3019" s="362" t="s">
        <v>207</v>
      </c>
      <c r="K3019" s="357" t="s">
        <v>257</v>
      </c>
      <c r="L3019" s="361" t="s">
        <v>408</v>
      </c>
      <c r="M3019" s="357" t="s">
        <v>448</v>
      </c>
      <c r="N3019" s="357" t="s">
        <v>12874</v>
      </c>
    </row>
    <row r="3020" spans="1:14">
      <c r="A3020" s="372">
        <v>13018</v>
      </c>
      <c r="B3020" s="336" t="s">
        <v>12875</v>
      </c>
      <c r="C3020" s="336" t="s">
        <v>12876</v>
      </c>
      <c r="D3020" s="331" t="s">
        <v>12877</v>
      </c>
      <c r="E3020" s="331" t="s">
        <v>12878</v>
      </c>
      <c r="F3020" s="331" t="s">
        <v>12879</v>
      </c>
      <c r="G3020" s="331" t="s">
        <v>26</v>
      </c>
      <c r="H3020" s="331" t="s">
        <v>687</v>
      </c>
      <c r="I3020" s="359" t="s">
        <v>12880</v>
      </c>
      <c r="J3020" s="362" t="s">
        <v>207</v>
      </c>
      <c r="K3020" s="357" t="s">
        <v>257</v>
      </c>
      <c r="L3020" s="361" t="s">
        <v>408</v>
      </c>
      <c r="M3020" s="357" t="s">
        <v>688</v>
      </c>
      <c r="N3020" s="357" t="s">
        <v>12881</v>
      </c>
    </row>
    <row r="3021" spans="1:14">
      <c r="A3021" s="372">
        <v>13019</v>
      </c>
      <c r="B3021" s="336" t="s">
        <v>12875</v>
      </c>
      <c r="C3021" s="336" t="s">
        <v>12876</v>
      </c>
      <c r="D3021" s="331" t="s">
        <v>12877</v>
      </c>
      <c r="E3021" s="331" t="s">
        <v>12878</v>
      </c>
      <c r="F3021" s="331" t="s">
        <v>12879</v>
      </c>
      <c r="G3021" s="331" t="s">
        <v>33</v>
      </c>
      <c r="H3021" s="331" t="s">
        <v>12882</v>
      </c>
      <c r="I3021" s="359" t="s">
        <v>12883</v>
      </c>
      <c r="J3021" s="362">
        <v>9</v>
      </c>
      <c r="K3021" s="357" t="s">
        <v>257</v>
      </c>
      <c r="L3021" s="361" t="s">
        <v>408</v>
      </c>
      <c r="M3021" s="357" t="s">
        <v>688</v>
      </c>
      <c r="N3021" s="357" t="s">
        <v>12881</v>
      </c>
    </row>
    <row r="3022" spans="1:14">
      <c r="A3022" s="372">
        <v>13020</v>
      </c>
      <c r="B3022" s="336" t="s">
        <v>12875</v>
      </c>
      <c r="C3022" s="336" t="s">
        <v>12876</v>
      </c>
      <c r="D3022" s="331" t="s">
        <v>12877</v>
      </c>
      <c r="E3022" s="331" t="s">
        <v>12878</v>
      </c>
      <c r="F3022" s="331" t="s">
        <v>12884</v>
      </c>
      <c r="G3022" s="331" t="s">
        <v>33</v>
      </c>
      <c r="H3022" s="331" t="s">
        <v>12885</v>
      </c>
      <c r="I3022" s="359" t="s">
        <v>12886</v>
      </c>
      <c r="J3022" s="362">
        <v>18</v>
      </c>
      <c r="K3022" s="357" t="s">
        <v>257</v>
      </c>
      <c r="L3022" s="361" t="s">
        <v>408</v>
      </c>
      <c r="M3022" s="357" t="s">
        <v>447</v>
      </c>
      <c r="N3022" s="357" t="s">
        <v>12887</v>
      </c>
    </row>
    <row r="3023" spans="1:14">
      <c r="A3023" s="372">
        <v>13021</v>
      </c>
      <c r="B3023" s="336" t="s">
        <v>12888</v>
      </c>
      <c r="C3023" s="336" t="s">
        <v>12889</v>
      </c>
      <c r="D3023" s="331" t="s">
        <v>794</v>
      </c>
      <c r="E3023" s="331" t="s">
        <v>306</v>
      </c>
      <c r="F3023" s="331" t="s">
        <v>12890</v>
      </c>
      <c r="G3023" s="331" t="s">
        <v>26</v>
      </c>
      <c r="H3023" s="331" t="s">
        <v>12891</v>
      </c>
      <c r="I3023" s="359" t="s">
        <v>12892</v>
      </c>
      <c r="J3023" s="362" t="s">
        <v>207</v>
      </c>
      <c r="K3023" s="357" t="s">
        <v>212</v>
      </c>
      <c r="L3023" s="361" t="s">
        <v>299</v>
      </c>
      <c r="M3023" s="357" t="s">
        <v>794</v>
      </c>
      <c r="N3023" s="357" t="s">
        <v>306</v>
      </c>
    </row>
    <row r="3024" spans="1:14">
      <c r="A3024" s="372">
        <v>13022</v>
      </c>
      <c r="B3024" s="336" t="s">
        <v>12888</v>
      </c>
      <c r="C3024" s="336" t="s">
        <v>12889</v>
      </c>
      <c r="D3024" s="331" t="s">
        <v>794</v>
      </c>
      <c r="E3024" s="331" t="s">
        <v>306</v>
      </c>
      <c r="F3024" s="331" t="s">
        <v>12890</v>
      </c>
      <c r="G3024" s="331" t="s">
        <v>33</v>
      </c>
      <c r="H3024" s="331" t="s">
        <v>12893</v>
      </c>
      <c r="I3024" s="359" t="s">
        <v>12894</v>
      </c>
      <c r="J3024" s="362">
        <v>9</v>
      </c>
      <c r="K3024" s="357" t="s">
        <v>212</v>
      </c>
      <c r="L3024" s="361" t="s">
        <v>299</v>
      </c>
      <c r="M3024" s="357" t="s">
        <v>794</v>
      </c>
      <c r="N3024" s="357" t="s">
        <v>306</v>
      </c>
    </row>
    <row r="3025" spans="1:14">
      <c r="A3025" s="372">
        <v>13023</v>
      </c>
      <c r="B3025" s="336" t="s">
        <v>3313</v>
      </c>
      <c r="C3025" s="336" t="s">
        <v>11711</v>
      </c>
      <c r="D3025" s="331" t="s">
        <v>449</v>
      </c>
      <c r="E3025" s="331" t="s">
        <v>3315</v>
      </c>
      <c r="F3025" s="331" t="s">
        <v>12895</v>
      </c>
      <c r="G3025" s="331" t="s">
        <v>26</v>
      </c>
      <c r="H3025" s="331" t="s">
        <v>12896</v>
      </c>
      <c r="I3025" s="359" t="s">
        <v>12897</v>
      </c>
      <c r="J3025" s="362" t="s">
        <v>207</v>
      </c>
      <c r="K3025" s="357" t="s">
        <v>212</v>
      </c>
      <c r="L3025" s="361" t="s">
        <v>299</v>
      </c>
      <c r="M3025" s="357" t="s">
        <v>305</v>
      </c>
      <c r="N3025" s="357" t="s">
        <v>307</v>
      </c>
    </row>
    <row r="3026" spans="1:14">
      <c r="A3026" s="372">
        <v>13024</v>
      </c>
      <c r="B3026" s="336" t="s">
        <v>3313</v>
      </c>
      <c r="C3026" s="336" t="s">
        <v>11711</v>
      </c>
      <c r="D3026" s="331" t="s">
        <v>449</v>
      </c>
      <c r="E3026" s="331" t="s">
        <v>3315</v>
      </c>
      <c r="F3026" s="331" t="s">
        <v>12895</v>
      </c>
      <c r="G3026" s="331" t="s">
        <v>33</v>
      </c>
      <c r="H3026" s="331" t="s">
        <v>12898</v>
      </c>
      <c r="I3026" s="359" t="s">
        <v>12899</v>
      </c>
      <c r="J3026" s="362">
        <v>9</v>
      </c>
      <c r="K3026" s="357" t="s">
        <v>212</v>
      </c>
      <c r="L3026" s="361" t="s">
        <v>299</v>
      </c>
      <c r="M3026" s="357" t="s">
        <v>305</v>
      </c>
      <c r="N3026" s="357" t="s">
        <v>307</v>
      </c>
    </row>
    <row r="3027" spans="1:14">
      <c r="A3027" s="372">
        <v>13025</v>
      </c>
      <c r="B3027" s="336" t="s">
        <v>8979</v>
      </c>
      <c r="C3027" s="336" t="s">
        <v>8980</v>
      </c>
      <c r="D3027" s="331" t="s">
        <v>230</v>
      </c>
      <c r="E3027" s="331" t="s">
        <v>7940</v>
      </c>
      <c r="F3027" s="331" t="s">
        <v>12900</v>
      </c>
      <c r="G3027" s="331" t="s">
        <v>17</v>
      </c>
      <c r="H3027" s="331" t="s">
        <v>12901</v>
      </c>
      <c r="I3027" s="359" t="s">
        <v>12902</v>
      </c>
      <c r="J3027" s="362" t="s">
        <v>207</v>
      </c>
      <c r="K3027" s="357" t="s">
        <v>212</v>
      </c>
      <c r="L3027" s="361" t="s">
        <v>299</v>
      </c>
      <c r="M3027" s="357" t="s">
        <v>579</v>
      </c>
      <c r="N3027" s="357" t="s">
        <v>8565</v>
      </c>
    </row>
    <row r="3028" spans="1:14">
      <c r="A3028" s="372">
        <v>13026</v>
      </c>
      <c r="B3028" s="336" t="s">
        <v>12903</v>
      </c>
      <c r="C3028" s="336" t="s">
        <v>12904</v>
      </c>
      <c r="D3028" s="331" t="s">
        <v>445</v>
      </c>
      <c r="E3028" s="331" t="s">
        <v>3783</v>
      </c>
      <c r="F3028" s="331" t="s">
        <v>12905</v>
      </c>
      <c r="G3028" s="331" t="s">
        <v>17</v>
      </c>
      <c r="H3028" s="331" t="s">
        <v>12906</v>
      </c>
      <c r="I3028" s="359" t="s">
        <v>12907</v>
      </c>
      <c r="J3028" s="362" t="s">
        <v>207</v>
      </c>
      <c r="K3028" s="357" t="s">
        <v>212</v>
      </c>
      <c r="L3028" s="361" t="s">
        <v>299</v>
      </c>
      <c r="M3028" s="357" t="s">
        <v>303</v>
      </c>
      <c r="N3028" s="357" t="s">
        <v>12908</v>
      </c>
    </row>
    <row r="3029" spans="1:14">
      <c r="A3029" s="372">
        <v>13027</v>
      </c>
      <c r="B3029" s="336" t="s">
        <v>8917</v>
      </c>
      <c r="C3029" s="336" t="s">
        <v>8918</v>
      </c>
      <c r="D3029" s="331" t="s">
        <v>8919</v>
      </c>
      <c r="E3029" s="331" t="s">
        <v>8920</v>
      </c>
      <c r="F3029" s="331" t="s">
        <v>12909</v>
      </c>
      <c r="G3029" s="331" t="s">
        <v>26</v>
      </c>
      <c r="H3029" s="331" t="s">
        <v>308</v>
      </c>
      <c r="I3029" s="359" t="s">
        <v>11687</v>
      </c>
      <c r="J3029" s="362" t="s">
        <v>207</v>
      </c>
      <c r="K3029" s="357" t="s">
        <v>212</v>
      </c>
      <c r="L3029" s="361" t="s">
        <v>299</v>
      </c>
      <c r="M3029" s="357" t="s">
        <v>795</v>
      </c>
      <c r="N3029" s="357" t="s">
        <v>12910</v>
      </c>
    </row>
    <row r="3030" spans="1:14">
      <c r="A3030" s="372">
        <v>13028</v>
      </c>
      <c r="B3030" s="336" t="s">
        <v>8917</v>
      </c>
      <c r="C3030" s="336" t="s">
        <v>8918</v>
      </c>
      <c r="D3030" s="331" t="s">
        <v>8919</v>
      </c>
      <c r="E3030" s="331" t="s">
        <v>8920</v>
      </c>
      <c r="F3030" s="331" t="s">
        <v>12909</v>
      </c>
      <c r="G3030" s="331" t="s">
        <v>33</v>
      </c>
      <c r="H3030" s="331" t="s">
        <v>308</v>
      </c>
      <c r="I3030" s="359" t="s">
        <v>11687</v>
      </c>
      <c r="J3030" s="362">
        <v>9</v>
      </c>
      <c r="K3030" s="357" t="s">
        <v>212</v>
      </c>
      <c r="L3030" s="361" t="s">
        <v>299</v>
      </c>
      <c r="M3030" s="357" t="s">
        <v>795</v>
      </c>
      <c r="N3030" s="357" t="s">
        <v>12910</v>
      </c>
    </row>
    <row r="3031" spans="1:14">
      <c r="A3031" s="372">
        <v>13029</v>
      </c>
      <c r="B3031" s="336" t="s">
        <v>12911</v>
      </c>
      <c r="C3031" s="336" t="s">
        <v>12912</v>
      </c>
      <c r="D3031" s="331" t="s">
        <v>12913</v>
      </c>
      <c r="E3031" s="331" t="s">
        <v>12914</v>
      </c>
      <c r="F3031" s="331" t="s">
        <v>12915</v>
      </c>
      <c r="G3031" s="331" t="s">
        <v>141</v>
      </c>
      <c r="H3031" s="331" t="s">
        <v>796</v>
      </c>
      <c r="I3031" s="359" t="s">
        <v>12916</v>
      </c>
      <c r="J3031" s="362" t="s">
        <v>207</v>
      </c>
      <c r="K3031" s="357" t="s">
        <v>212</v>
      </c>
      <c r="L3031" s="361" t="s">
        <v>299</v>
      </c>
      <c r="M3031" s="357" t="s">
        <v>301</v>
      </c>
      <c r="N3031" s="357" t="s">
        <v>12917</v>
      </c>
    </row>
    <row r="3032" spans="1:14">
      <c r="A3032" s="372">
        <v>13030</v>
      </c>
      <c r="B3032" s="336" t="s">
        <v>12918</v>
      </c>
      <c r="C3032" s="336" t="s">
        <v>12919</v>
      </c>
      <c r="D3032" s="331" t="s">
        <v>790</v>
      </c>
      <c r="E3032" s="331" t="s">
        <v>12920</v>
      </c>
      <c r="F3032" s="331" t="s">
        <v>12921</v>
      </c>
      <c r="G3032" s="331" t="s">
        <v>141</v>
      </c>
      <c r="H3032" s="331" t="s">
        <v>12922</v>
      </c>
      <c r="I3032" s="359" t="s">
        <v>12923</v>
      </c>
      <c r="J3032" s="362" t="s">
        <v>207</v>
      </c>
      <c r="K3032" s="357" t="s">
        <v>212</v>
      </c>
      <c r="L3032" s="361" t="s">
        <v>299</v>
      </c>
      <c r="M3032" s="357" t="s">
        <v>794</v>
      </c>
      <c r="N3032" s="357" t="s">
        <v>12924</v>
      </c>
    </row>
    <row r="3033" spans="1:14">
      <c r="A3033" s="372">
        <v>13031</v>
      </c>
      <c r="B3033" s="336" t="s">
        <v>10422</v>
      </c>
      <c r="C3033" s="336" t="s">
        <v>10423</v>
      </c>
      <c r="D3033" s="331" t="s">
        <v>438</v>
      </c>
      <c r="E3033" s="331" t="s">
        <v>614</v>
      </c>
      <c r="F3033" s="331" t="s">
        <v>12925</v>
      </c>
      <c r="G3033" s="331" t="s">
        <v>26</v>
      </c>
      <c r="H3033" s="331" t="s">
        <v>847</v>
      </c>
      <c r="I3033" s="359" t="s">
        <v>12926</v>
      </c>
      <c r="J3033" s="362" t="s">
        <v>207</v>
      </c>
      <c r="K3033" s="357" t="s">
        <v>217</v>
      </c>
      <c r="L3033" s="361" t="s">
        <v>310</v>
      </c>
      <c r="M3033" s="357" t="s">
        <v>311</v>
      </c>
      <c r="N3033" s="357" t="s">
        <v>12927</v>
      </c>
    </row>
    <row r="3034" spans="1:14">
      <c r="A3034" s="372">
        <v>13032</v>
      </c>
      <c r="B3034" s="336" t="s">
        <v>12928</v>
      </c>
      <c r="C3034" s="336" t="s">
        <v>12929</v>
      </c>
      <c r="D3034" s="331" t="s">
        <v>224</v>
      </c>
      <c r="E3034" s="331" t="s">
        <v>12930</v>
      </c>
      <c r="F3034" s="331" t="s">
        <v>12931</v>
      </c>
      <c r="G3034" s="331" t="s">
        <v>26</v>
      </c>
      <c r="H3034" s="331" t="s">
        <v>848</v>
      </c>
      <c r="I3034" s="359" t="s">
        <v>12932</v>
      </c>
      <c r="J3034" s="362" t="s">
        <v>207</v>
      </c>
      <c r="K3034" s="357" t="s">
        <v>217</v>
      </c>
      <c r="L3034" s="361" t="s">
        <v>310</v>
      </c>
      <c r="M3034" s="357" t="s">
        <v>850</v>
      </c>
      <c r="N3034" s="357" t="s">
        <v>849</v>
      </c>
    </row>
    <row r="3035" spans="1:14">
      <c r="A3035" s="372">
        <v>13033</v>
      </c>
      <c r="B3035" s="336" t="s">
        <v>10422</v>
      </c>
      <c r="C3035" s="336" t="s">
        <v>10423</v>
      </c>
      <c r="D3035" s="331" t="s">
        <v>438</v>
      </c>
      <c r="E3035" s="331" t="s">
        <v>10424</v>
      </c>
      <c r="F3035" s="331" t="s">
        <v>12933</v>
      </c>
      <c r="G3035" s="331" t="s">
        <v>26</v>
      </c>
      <c r="H3035" s="331" t="s">
        <v>12934</v>
      </c>
      <c r="I3035" s="359" t="s">
        <v>12935</v>
      </c>
      <c r="J3035" s="362" t="s">
        <v>207</v>
      </c>
      <c r="K3035" s="357" t="s">
        <v>217</v>
      </c>
      <c r="L3035" s="361" t="s">
        <v>310</v>
      </c>
      <c r="M3035" s="357" t="s">
        <v>311</v>
      </c>
      <c r="N3035" s="357" t="s">
        <v>321</v>
      </c>
    </row>
    <row r="3036" spans="1:14">
      <c r="A3036" s="372">
        <v>13034</v>
      </c>
      <c r="B3036" s="336" t="s">
        <v>10422</v>
      </c>
      <c r="C3036" s="336" t="s">
        <v>10423</v>
      </c>
      <c r="D3036" s="331" t="s">
        <v>438</v>
      </c>
      <c r="E3036" s="331" t="s">
        <v>10424</v>
      </c>
      <c r="F3036" s="331" t="s">
        <v>12933</v>
      </c>
      <c r="G3036" s="331" t="s">
        <v>33</v>
      </c>
      <c r="H3036" s="331" t="s">
        <v>320</v>
      </c>
      <c r="I3036" s="359" t="s">
        <v>12936</v>
      </c>
      <c r="J3036" s="362">
        <v>9</v>
      </c>
      <c r="K3036" s="357" t="s">
        <v>217</v>
      </c>
      <c r="L3036" s="361" t="s">
        <v>310</v>
      </c>
      <c r="M3036" s="357" t="s">
        <v>311</v>
      </c>
      <c r="N3036" s="357" t="s">
        <v>321</v>
      </c>
    </row>
    <row r="3037" spans="1:14">
      <c r="A3037" s="372">
        <v>13035</v>
      </c>
      <c r="B3037" s="336" t="s">
        <v>10390</v>
      </c>
      <c r="C3037" s="336" t="s">
        <v>10391</v>
      </c>
      <c r="D3037" s="331" t="s">
        <v>431</v>
      </c>
      <c r="E3037" s="331" t="s">
        <v>10392</v>
      </c>
      <c r="F3037" s="331" t="s">
        <v>12937</v>
      </c>
      <c r="G3037" s="331" t="s">
        <v>26</v>
      </c>
      <c r="H3037" s="331" t="s">
        <v>12938</v>
      </c>
      <c r="I3037" s="359" t="s">
        <v>12939</v>
      </c>
      <c r="J3037" s="362" t="s">
        <v>207</v>
      </c>
      <c r="K3037" s="357" t="s">
        <v>217</v>
      </c>
      <c r="L3037" s="361" t="s">
        <v>310</v>
      </c>
      <c r="M3037" s="357" t="s">
        <v>852</v>
      </c>
      <c r="N3037" s="357" t="s">
        <v>851</v>
      </c>
    </row>
    <row r="3038" spans="1:14">
      <c r="A3038" s="372">
        <v>13036</v>
      </c>
      <c r="B3038" s="336" t="s">
        <v>12940</v>
      </c>
      <c r="C3038" s="336" t="s">
        <v>12941</v>
      </c>
      <c r="D3038" s="331" t="s">
        <v>313</v>
      </c>
      <c r="E3038" s="331" t="s">
        <v>314</v>
      </c>
      <c r="F3038" s="331" t="s">
        <v>12942</v>
      </c>
      <c r="G3038" s="331" t="s">
        <v>26</v>
      </c>
      <c r="H3038" s="331" t="s">
        <v>853</v>
      </c>
      <c r="I3038" s="359" t="s">
        <v>12943</v>
      </c>
      <c r="J3038" s="362" t="s">
        <v>207</v>
      </c>
      <c r="K3038" s="357" t="s">
        <v>217</v>
      </c>
      <c r="L3038" s="361" t="s">
        <v>310</v>
      </c>
      <c r="M3038" s="357" t="s">
        <v>854</v>
      </c>
      <c r="N3038" s="357" t="s">
        <v>12944</v>
      </c>
    </row>
    <row r="3039" spans="1:14">
      <c r="A3039" s="372">
        <v>13037</v>
      </c>
      <c r="B3039" s="336" t="s">
        <v>12945</v>
      </c>
      <c r="C3039" s="336" t="s">
        <v>12946</v>
      </c>
      <c r="D3039" s="331" t="s">
        <v>857</v>
      </c>
      <c r="E3039" s="331" t="s">
        <v>12947</v>
      </c>
      <c r="F3039" s="331" t="s">
        <v>12948</v>
      </c>
      <c r="G3039" s="331" t="s">
        <v>17</v>
      </c>
      <c r="H3039" s="331" t="s">
        <v>855</v>
      </c>
      <c r="I3039" s="359" t="s">
        <v>12949</v>
      </c>
      <c r="J3039" s="362" t="s">
        <v>207</v>
      </c>
      <c r="K3039" s="357" t="s">
        <v>217</v>
      </c>
      <c r="L3039" s="361" t="s">
        <v>310</v>
      </c>
      <c r="M3039" s="357" t="s">
        <v>857</v>
      </c>
      <c r="N3039" s="357" t="s">
        <v>856</v>
      </c>
    </row>
    <row r="3040" spans="1:14">
      <c r="A3040" s="372">
        <v>13038</v>
      </c>
      <c r="B3040" s="336" t="s">
        <v>10399</v>
      </c>
      <c r="C3040" s="336" t="s">
        <v>10400</v>
      </c>
      <c r="D3040" s="331" t="s">
        <v>884</v>
      </c>
      <c r="E3040" s="331" t="s">
        <v>10401</v>
      </c>
      <c r="F3040" s="331" t="s">
        <v>12950</v>
      </c>
      <c r="G3040" s="331" t="s">
        <v>26</v>
      </c>
      <c r="H3040" s="331" t="s">
        <v>1060</v>
      </c>
      <c r="I3040" s="359" t="s">
        <v>12951</v>
      </c>
      <c r="J3040" s="362" t="s">
        <v>207</v>
      </c>
      <c r="K3040" s="357" t="s">
        <v>217</v>
      </c>
      <c r="L3040" s="361" t="s">
        <v>310</v>
      </c>
      <c r="M3040" s="357" t="s">
        <v>12952</v>
      </c>
      <c r="N3040" s="357" t="s">
        <v>12953</v>
      </c>
    </row>
    <row r="3041" spans="1:14">
      <c r="A3041" s="372">
        <v>13039</v>
      </c>
      <c r="B3041" s="336" t="s">
        <v>3896</v>
      </c>
      <c r="C3041" s="336" t="s">
        <v>3897</v>
      </c>
      <c r="D3041" s="331" t="s">
        <v>612</v>
      </c>
      <c r="E3041" s="331" t="s">
        <v>611</v>
      </c>
      <c r="F3041" s="331" t="s">
        <v>12954</v>
      </c>
      <c r="G3041" s="331" t="s">
        <v>26</v>
      </c>
      <c r="H3041" s="331" t="s">
        <v>12955</v>
      </c>
      <c r="I3041" s="359" t="s">
        <v>12956</v>
      </c>
      <c r="J3041" s="362" t="s">
        <v>207</v>
      </c>
      <c r="K3041" s="357" t="s">
        <v>217</v>
      </c>
      <c r="L3041" s="361" t="s">
        <v>310</v>
      </c>
      <c r="M3041" s="357" t="s">
        <v>621</v>
      </c>
      <c r="N3041" s="357" t="s">
        <v>620</v>
      </c>
    </row>
    <row r="3042" spans="1:14">
      <c r="A3042" s="372">
        <v>13040</v>
      </c>
      <c r="B3042" s="336" t="s">
        <v>12940</v>
      </c>
      <c r="C3042" s="336" t="s">
        <v>12941</v>
      </c>
      <c r="D3042" s="331" t="s">
        <v>313</v>
      </c>
      <c r="E3042" s="331" t="s">
        <v>314</v>
      </c>
      <c r="F3042" s="331" t="s">
        <v>12957</v>
      </c>
      <c r="G3042" s="331" t="s">
        <v>26</v>
      </c>
      <c r="H3042" s="331" t="s">
        <v>858</v>
      </c>
      <c r="I3042" s="359" t="s">
        <v>12958</v>
      </c>
      <c r="J3042" s="362" t="s">
        <v>207</v>
      </c>
      <c r="K3042" s="357" t="s">
        <v>217</v>
      </c>
      <c r="L3042" s="361" t="s">
        <v>310</v>
      </c>
      <c r="M3042" s="357" t="s">
        <v>860</v>
      </c>
      <c r="N3042" s="357" t="s">
        <v>859</v>
      </c>
    </row>
    <row r="3043" spans="1:14">
      <c r="A3043" s="372">
        <v>13041</v>
      </c>
      <c r="B3043" s="336" t="s">
        <v>10399</v>
      </c>
      <c r="C3043" s="336" t="s">
        <v>10400</v>
      </c>
      <c r="D3043" s="331" t="s">
        <v>884</v>
      </c>
      <c r="E3043" s="331" t="s">
        <v>883</v>
      </c>
      <c r="F3043" s="331" t="s">
        <v>12959</v>
      </c>
      <c r="G3043" s="331" t="s">
        <v>33</v>
      </c>
      <c r="H3043" s="331" t="s">
        <v>952</v>
      </c>
      <c r="I3043" s="359" t="s">
        <v>12960</v>
      </c>
      <c r="J3043" s="362">
        <v>9</v>
      </c>
      <c r="K3043" s="357" t="s">
        <v>217</v>
      </c>
      <c r="L3043" s="361" t="s">
        <v>310</v>
      </c>
      <c r="M3043" s="357" t="s">
        <v>625</v>
      </c>
      <c r="N3043" s="357" t="s">
        <v>953</v>
      </c>
    </row>
    <row r="3044" spans="1:14">
      <c r="A3044" s="372">
        <v>13042</v>
      </c>
      <c r="B3044" s="336" t="s">
        <v>10390</v>
      </c>
      <c r="C3044" s="336" t="s">
        <v>10391</v>
      </c>
      <c r="D3044" s="331" t="s">
        <v>431</v>
      </c>
      <c r="E3044" s="331" t="s">
        <v>10392</v>
      </c>
      <c r="F3044" s="331" t="s">
        <v>12961</v>
      </c>
      <c r="G3044" s="331" t="s">
        <v>26</v>
      </c>
      <c r="H3044" s="331" t="s">
        <v>12962</v>
      </c>
      <c r="I3044" s="359" t="s">
        <v>12963</v>
      </c>
      <c r="J3044" s="362" t="s">
        <v>207</v>
      </c>
      <c r="K3044" s="357" t="s">
        <v>217</v>
      </c>
      <c r="L3044" s="361" t="s">
        <v>310</v>
      </c>
      <c r="M3044" s="357" t="s">
        <v>861</v>
      </c>
      <c r="N3044" s="357" t="s">
        <v>12964</v>
      </c>
    </row>
    <row r="3045" spans="1:14">
      <c r="A3045" s="372">
        <v>13043</v>
      </c>
      <c r="B3045" s="336" t="s">
        <v>11864</v>
      </c>
      <c r="C3045" s="336" t="s">
        <v>11865</v>
      </c>
      <c r="D3045" s="331" t="s">
        <v>436</v>
      </c>
      <c r="E3045" s="331" t="s">
        <v>617</v>
      </c>
      <c r="F3045" s="331" t="s">
        <v>12965</v>
      </c>
      <c r="G3045" s="331" t="s">
        <v>17</v>
      </c>
      <c r="H3045" s="331" t="s">
        <v>622</v>
      </c>
      <c r="I3045" s="359" t="s">
        <v>12966</v>
      </c>
      <c r="J3045" s="362" t="s">
        <v>207</v>
      </c>
      <c r="K3045" s="357" t="s">
        <v>217</v>
      </c>
      <c r="L3045" s="361" t="s">
        <v>310</v>
      </c>
      <c r="M3045" s="357" t="s">
        <v>436</v>
      </c>
      <c r="N3045" s="357" t="s">
        <v>12967</v>
      </c>
    </row>
    <row r="3046" spans="1:14">
      <c r="A3046" s="372">
        <v>13044</v>
      </c>
      <c r="B3046" s="336" t="s">
        <v>10441</v>
      </c>
      <c r="C3046" s="336" t="s">
        <v>12968</v>
      </c>
      <c r="D3046" s="331" t="s">
        <v>439</v>
      </c>
      <c r="E3046" s="331" t="s">
        <v>10443</v>
      </c>
      <c r="F3046" s="331" t="s">
        <v>12969</v>
      </c>
      <c r="G3046" s="331" t="s">
        <v>29</v>
      </c>
      <c r="H3046" s="331" t="s">
        <v>12970</v>
      </c>
      <c r="I3046" s="359" t="s">
        <v>12971</v>
      </c>
      <c r="J3046" s="362">
        <v>29</v>
      </c>
      <c r="K3046" s="357" t="s">
        <v>217</v>
      </c>
      <c r="L3046" s="361" t="s">
        <v>310</v>
      </c>
      <c r="M3046" s="357" t="s">
        <v>1738</v>
      </c>
      <c r="N3046" s="357" t="s">
        <v>11902</v>
      </c>
    </row>
    <row r="3047" spans="1:14">
      <c r="A3047" s="372">
        <v>13045</v>
      </c>
      <c r="B3047" s="336" t="s">
        <v>10236</v>
      </c>
      <c r="C3047" s="336" t="s">
        <v>12972</v>
      </c>
      <c r="D3047" s="331" t="s">
        <v>826</v>
      </c>
      <c r="E3047" s="331" t="s">
        <v>10238</v>
      </c>
      <c r="F3047" s="331" t="s">
        <v>12973</v>
      </c>
      <c r="G3047" s="331" t="s">
        <v>33</v>
      </c>
      <c r="H3047" s="331" t="s">
        <v>954</v>
      </c>
      <c r="I3047" s="359" t="s">
        <v>12974</v>
      </c>
      <c r="J3047" s="362">
        <v>18</v>
      </c>
      <c r="K3047" s="357" t="s">
        <v>217</v>
      </c>
      <c r="L3047" s="361" t="s">
        <v>310</v>
      </c>
      <c r="M3047" s="357" t="s">
        <v>12975</v>
      </c>
      <c r="N3047" s="357" t="s">
        <v>12976</v>
      </c>
    </row>
    <row r="3048" spans="1:14">
      <c r="A3048" s="372">
        <v>13046</v>
      </c>
      <c r="B3048" s="336" t="s">
        <v>11864</v>
      </c>
      <c r="C3048" s="336" t="s">
        <v>11865</v>
      </c>
      <c r="D3048" s="331" t="s">
        <v>436</v>
      </c>
      <c r="E3048" s="331" t="s">
        <v>617</v>
      </c>
      <c r="F3048" s="331" t="s">
        <v>12977</v>
      </c>
      <c r="G3048" s="331" t="s">
        <v>26</v>
      </c>
      <c r="H3048" s="331" t="s">
        <v>12978</v>
      </c>
      <c r="I3048" s="359" t="s">
        <v>12979</v>
      </c>
      <c r="J3048" s="362" t="s">
        <v>207</v>
      </c>
      <c r="K3048" s="357" t="s">
        <v>217</v>
      </c>
      <c r="L3048" s="361" t="s">
        <v>310</v>
      </c>
      <c r="M3048" s="357" t="s">
        <v>436</v>
      </c>
      <c r="N3048" s="357" t="s">
        <v>12980</v>
      </c>
    </row>
    <row r="3049" spans="1:14">
      <c r="A3049" s="372">
        <v>13047</v>
      </c>
      <c r="B3049" s="336" t="s">
        <v>10390</v>
      </c>
      <c r="C3049" s="336" t="s">
        <v>10391</v>
      </c>
      <c r="D3049" s="331" t="s">
        <v>431</v>
      </c>
      <c r="E3049" s="331" t="s">
        <v>10392</v>
      </c>
      <c r="F3049" s="331" t="s">
        <v>12981</v>
      </c>
      <c r="G3049" s="331" t="s">
        <v>22</v>
      </c>
      <c r="H3049" s="331" t="s">
        <v>2153</v>
      </c>
      <c r="I3049" s="359" t="s">
        <v>12982</v>
      </c>
      <c r="J3049" s="362" t="s">
        <v>207</v>
      </c>
      <c r="K3049" s="357" t="s">
        <v>217</v>
      </c>
      <c r="L3049" s="361" t="s">
        <v>310</v>
      </c>
      <c r="M3049" s="357" t="s">
        <v>815</v>
      </c>
      <c r="N3049" s="357" t="s">
        <v>12983</v>
      </c>
    </row>
    <row r="3050" spans="1:14">
      <c r="A3050" s="372">
        <v>13048</v>
      </c>
      <c r="B3050" s="336" t="s">
        <v>10390</v>
      </c>
      <c r="C3050" s="336" t="s">
        <v>10391</v>
      </c>
      <c r="D3050" s="331" t="s">
        <v>431</v>
      </c>
      <c r="E3050" s="331" t="s">
        <v>10392</v>
      </c>
      <c r="F3050" s="331" t="s">
        <v>12981</v>
      </c>
      <c r="G3050" s="331" t="s">
        <v>141</v>
      </c>
      <c r="H3050" s="331" t="s">
        <v>2153</v>
      </c>
      <c r="I3050" s="359" t="s">
        <v>12982</v>
      </c>
      <c r="J3050" s="362" t="s">
        <v>207</v>
      </c>
      <c r="K3050" s="357" t="s">
        <v>217</v>
      </c>
      <c r="L3050" s="361" t="s">
        <v>310</v>
      </c>
      <c r="M3050" s="357" t="s">
        <v>815</v>
      </c>
      <c r="N3050" s="357" t="s">
        <v>12983</v>
      </c>
    </row>
    <row r="3051" spans="1:14">
      <c r="A3051" s="372">
        <v>13049</v>
      </c>
      <c r="B3051" s="336" t="s">
        <v>6420</v>
      </c>
      <c r="C3051" s="336" t="s">
        <v>6421</v>
      </c>
      <c r="D3051" s="331" t="s">
        <v>6422</v>
      </c>
      <c r="E3051" s="331" t="s">
        <v>6423</v>
      </c>
      <c r="F3051" s="331" t="s">
        <v>12984</v>
      </c>
      <c r="G3051" s="331" t="s">
        <v>141</v>
      </c>
      <c r="H3051" s="331" t="s">
        <v>1061</v>
      </c>
      <c r="I3051" s="359" t="s">
        <v>12985</v>
      </c>
      <c r="J3051" s="362" t="s">
        <v>207</v>
      </c>
      <c r="K3051" s="357" t="s">
        <v>217</v>
      </c>
      <c r="L3051" s="361" t="s">
        <v>310</v>
      </c>
      <c r="M3051" s="357" t="s">
        <v>1741</v>
      </c>
      <c r="N3051" s="357" t="s">
        <v>7486</v>
      </c>
    </row>
    <row r="3052" spans="1:14">
      <c r="A3052" s="372">
        <v>13050</v>
      </c>
      <c r="B3052" s="336" t="s">
        <v>3896</v>
      </c>
      <c r="C3052" s="336" t="s">
        <v>3897</v>
      </c>
      <c r="D3052" s="331" t="s">
        <v>612</v>
      </c>
      <c r="E3052" s="331" t="s">
        <v>611</v>
      </c>
      <c r="F3052" s="331" t="s">
        <v>12986</v>
      </c>
      <c r="G3052" s="331" t="s">
        <v>29</v>
      </c>
      <c r="H3052" s="331" t="s">
        <v>12987</v>
      </c>
      <c r="I3052" s="359" t="s">
        <v>12988</v>
      </c>
      <c r="J3052" s="362">
        <v>12</v>
      </c>
      <c r="K3052" s="357" t="s">
        <v>217</v>
      </c>
      <c r="L3052" s="361" t="s">
        <v>310</v>
      </c>
      <c r="M3052" s="357" t="s">
        <v>801</v>
      </c>
      <c r="N3052" s="357" t="s">
        <v>12989</v>
      </c>
    </row>
    <row r="3053" spans="1:14">
      <c r="A3053" s="372">
        <v>13051</v>
      </c>
      <c r="B3053" s="336" t="s">
        <v>10236</v>
      </c>
      <c r="C3053" s="336" t="s">
        <v>10237</v>
      </c>
      <c r="D3053" s="331" t="s">
        <v>826</v>
      </c>
      <c r="E3053" s="331" t="s">
        <v>825</v>
      </c>
      <c r="F3053" s="331" t="s">
        <v>12990</v>
      </c>
      <c r="G3053" s="331" t="s">
        <v>33</v>
      </c>
      <c r="H3053" s="331" t="s">
        <v>955</v>
      </c>
      <c r="I3053" s="359" t="s">
        <v>12991</v>
      </c>
      <c r="J3053" s="362">
        <v>18</v>
      </c>
      <c r="K3053" s="357" t="s">
        <v>217</v>
      </c>
      <c r="L3053" s="361" t="s">
        <v>310</v>
      </c>
      <c r="M3053" s="357" t="s">
        <v>815</v>
      </c>
      <c r="N3053" s="357" t="s">
        <v>12992</v>
      </c>
    </row>
    <row r="3054" spans="1:14">
      <c r="A3054" s="372">
        <v>13052</v>
      </c>
      <c r="B3054" s="336" t="s">
        <v>10229</v>
      </c>
      <c r="C3054" s="336" t="s">
        <v>12993</v>
      </c>
      <c r="D3054" s="331" t="s">
        <v>887</v>
      </c>
      <c r="E3054" s="331" t="s">
        <v>12994</v>
      </c>
      <c r="F3054" s="331" t="s">
        <v>12995</v>
      </c>
      <c r="G3054" s="331" t="s">
        <v>141</v>
      </c>
      <c r="H3054" s="331" t="s">
        <v>624</v>
      </c>
      <c r="I3054" s="359" t="s">
        <v>12996</v>
      </c>
      <c r="J3054" s="362" t="s">
        <v>207</v>
      </c>
      <c r="K3054" s="357" t="s">
        <v>217</v>
      </c>
      <c r="L3054" s="361" t="s">
        <v>310</v>
      </c>
      <c r="M3054" s="357" t="s">
        <v>625</v>
      </c>
      <c r="N3054" s="357" t="s">
        <v>10235</v>
      </c>
    </row>
    <row r="3055" spans="1:14">
      <c r="A3055" s="372">
        <v>13053</v>
      </c>
      <c r="B3055" s="336" t="s">
        <v>12997</v>
      </c>
      <c r="C3055" s="336" t="s">
        <v>12998</v>
      </c>
      <c r="D3055" s="331" t="s">
        <v>311</v>
      </c>
      <c r="E3055" s="331" t="s">
        <v>12999</v>
      </c>
      <c r="F3055" s="331" t="s">
        <v>13000</v>
      </c>
      <c r="G3055" s="331" t="s">
        <v>26</v>
      </c>
      <c r="H3055" s="331" t="s">
        <v>13001</v>
      </c>
      <c r="I3055" s="359" t="s">
        <v>13002</v>
      </c>
      <c r="J3055" s="362" t="s">
        <v>207</v>
      </c>
      <c r="K3055" s="357" t="s">
        <v>217</v>
      </c>
      <c r="L3055" s="361" t="s">
        <v>310</v>
      </c>
      <c r="M3055" s="357" t="s">
        <v>311</v>
      </c>
      <c r="N3055" s="357" t="s">
        <v>12999</v>
      </c>
    </row>
    <row r="3056" spans="1:14">
      <c r="A3056" s="372">
        <v>13054</v>
      </c>
      <c r="B3056" s="336" t="s">
        <v>13003</v>
      </c>
      <c r="C3056" s="336" t="s">
        <v>11872</v>
      </c>
      <c r="D3056" s="331" t="s">
        <v>815</v>
      </c>
      <c r="E3056" s="331" t="s">
        <v>13004</v>
      </c>
      <c r="F3056" s="331" t="s">
        <v>13005</v>
      </c>
      <c r="G3056" s="331" t="s">
        <v>141</v>
      </c>
      <c r="H3056" s="331" t="s">
        <v>13006</v>
      </c>
      <c r="I3056" s="359" t="s">
        <v>13006</v>
      </c>
      <c r="J3056" s="362" t="s">
        <v>207</v>
      </c>
      <c r="K3056" s="357" t="s">
        <v>217</v>
      </c>
      <c r="L3056" s="361" t="s">
        <v>310</v>
      </c>
      <c r="M3056" s="357" t="s">
        <v>815</v>
      </c>
      <c r="N3056" s="357" t="s">
        <v>13004</v>
      </c>
    </row>
    <row r="3057" spans="1:14">
      <c r="A3057" s="372">
        <v>13055</v>
      </c>
      <c r="B3057" s="336" t="s">
        <v>12928</v>
      </c>
      <c r="C3057" s="336" t="s">
        <v>12929</v>
      </c>
      <c r="D3057" s="331" t="s">
        <v>224</v>
      </c>
      <c r="E3057" s="331" t="s">
        <v>12930</v>
      </c>
      <c r="F3057" s="331" t="s">
        <v>13007</v>
      </c>
      <c r="G3057" s="331" t="s">
        <v>26</v>
      </c>
      <c r="H3057" s="331" t="s">
        <v>2191</v>
      </c>
      <c r="I3057" s="359" t="s">
        <v>13008</v>
      </c>
      <c r="J3057" s="362" t="s">
        <v>207</v>
      </c>
      <c r="K3057" s="357" t="s">
        <v>217</v>
      </c>
      <c r="L3057" s="361" t="s">
        <v>310</v>
      </c>
      <c r="M3057" s="357" t="s">
        <v>2192</v>
      </c>
      <c r="N3057" s="357" t="s">
        <v>13009</v>
      </c>
    </row>
    <row r="3058" spans="1:14">
      <c r="A3058" s="372">
        <v>13056</v>
      </c>
      <c r="B3058" s="336" t="s">
        <v>7912</v>
      </c>
      <c r="C3058" s="336" t="s">
        <v>9650</v>
      </c>
      <c r="D3058" s="331" t="s">
        <v>456</v>
      </c>
      <c r="E3058" s="331" t="s">
        <v>9646</v>
      </c>
      <c r="F3058" s="331" t="s">
        <v>13010</v>
      </c>
      <c r="G3058" s="331" t="s">
        <v>26</v>
      </c>
      <c r="H3058" s="331" t="s">
        <v>1001</v>
      </c>
      <c r="I3058" s="359" t="s">
        <v>13011</v>
      </c>
      <c r="J3058" s="362" t="s">
        <v>207</v>
      </c>
      <c r="K3058" s="357" t="s">
        <v>262</v>
      </c>
      <c r="L3058" s="361" t="s">
        <v>358</v>
      </c>
      <c r="M3058" s="357" t="s">
        <v>1380</v>
      </c>
      <c r="N3058" s="357" t="s">
        <v>13012</v>
      </c>
    </row>
    <row r="3059" spans="1:14">
      <c r="A3059" s="372">
        <v>13057</v>
      </c>
      <c r="B3059" s="336" t="s">
        <v>9625</v>
      </c>
      <c r="C3059" s="336" t="s">
        <v>9626</v>
      </c>
      <c r="D3059" s="331" t="s">
        <v>361</v>
      </c>
      <c r="E3059" s="331" t="s">
        <v>9627</v>
      </c>
      <c r="F3059" s="331" t="s">
        <v>13013</v>
      </c>
      <c r="G3059" s="331" t="s">
        <v>17</v>
      </c>
      <c r="H3059" s="331" t="s">
        <v>931</v>
      </c>
      <c r="I3059" s="359" t="s">
        <v>931</v>
      </c>
      <c r="J3059" s="362" t="s">
        <v>207</v>
      </c>
      <c r="K3059" s="357" t="s">
        <v>262</v>
      </c>
      <c r="L3059" s="361" t="s">
        <v>358</v>
      </c>
      <c r="M3059" s="357" t="s">
        <v>361</v>
      </c>
      <c r="N3059" s="357" t="s">
        <v>13014</v>
      </c>
    </row>
    <row r="3060" spans="1:14">
      <c r="A3060" s="372">
        <v>13058</v>
      </c>
      <c r="B3060" s="336" t="s">
        <v>11946</v>
      </c>
      <c r="C3060" s="336" t="s">
        <v>11947</v>
      </c>
      <c r="D3060" s="331" t="s">
        <v>1377</v>
      </c>
      <c r="E3060" s="331" t="s">
        <v>11948</v>
      </c>
      <c r="F3060" s="331" t="s">
        <v>13015</v>
      </c>
      <c r="G3060" s="331" t="s">
        <v>26</v>
      </c>
      <c r="H3060" s="331" t="s">
        <v>575</v>
      </c>
      <c r="I3060" s="359" t="s">
        <v>13016</v>
      </c>
      <c r="J3060" s="362" t="s">
        <v>207</v>
      </c>
      <c r="K3060" s="357" t="s">
        <v>262</v>
      </c>
      <c r="L3060" s="361" t="s">
        <v>358</v>
      </c>
      <c r="M3060" s="357" t="s">
        <v>576</v>
      </c>
      <c r="N3060" s="357" t="s">
        <v>13017</v>
      </c>
    </row>
    <row r="3061" spans="1:14">
      <c r="A3061" s="372">
        <v>13059</v>
      </c>
      <c r="B3061" s="336" t="s">
        <v>7912</v>
      </c>
      <c r="C3061" s="336" t="s">
        <v>9650</v>
      </c>
      <c r="D3061" s="331" t="s">
        <v>456</v>
      </c>
      <c r="E3061" s="331" t="s">
        <v>9646</v>
      </c>
      <c r="F3061" s="331" t="s">
        <v>13018</v>
      </c>
      <c r="G3061" s="331" t="s">
        <v>26</v>
      </c>
      <c r="H3061" s="331" t="s">
        <v>13019</v>
      </c>
      <c r="I3061" s="359" t="s">
        <v>13020</v>
      </c>
      <c r="J3061" s="362" t="s">
        <v>207</v>
      </c>
      <c r="K3061" s="357" t="s">
        <v>262</v>
      </c>
      <c r="L3061" s="361" t="s">
        <v>358</v>
      </c>
      <c r="M3061" s="357" t="s">
        <v>1577</v>
      </c>
      <c r="N3061" s="357" t="s">
        <v>13021</v>
      </c>
    </row>
    <row r="3062" spans="1:14">
      <c r="A3062" s="372">
        <v>13060</v>
      </c>
      <c r="B3062" s="336" t="s">
        <v>7912</v>
      </c>
      <c r="C3062" s="336" t="s">
        <v>9650</v>
      </c>
      <c r="D3062" s="331" t="s">
        <v>456</v>
      </c>
      <c r="E3062" s="331" t="s">
        <v>9646</v>
      </c>
      <c r="F3062" s="331" t="s">
        <v>13018</v>
      </c>
      <c r="G3062" s="331" t="s">
        <v>33</v>
      </c>
      <c r="H3062" s="331" t="s">
        <v>13022</v>
      </c>
      <c r="I3062" s="359" t="s">
        <v>13023</v>
      </c>
      <c r="J3062" s="362">
        <v>18</v>
      </c>
      <c r="K3062" s="357" t="s">
        <v>262</v>
      </c>
      <c r="L3062" s="361" t="s">
        <v>358</v>
      </c>
      <c r="M3062" s="357" t="s">
        <v>1577</v>
      </c>
      <c r="N3062" s="357" t="s">
        <v>13021</v>
      </c>
    </row>
    <row r="3063" spans="1:14">
      <c r="A3063" s="372">
        <v>13061</v>
      </c>
      <c r="B3063" s="336" t="s">
        <v>7912</v>
      </c>
      <c r="C3063" s="336" t="s">
        <v>9650</v>
      </c>
      <c r="D3063" s="331" t="s">
        <v>456</v>
      </c>
      <c r="E3063" s="331" t="s">
        <v>9646</v>
      </c>
      <c r="F3063" s="331" t="s">
        <v>13018</v>
      </c>
      <c r="G3063" s="331" t="s">
        <v>29</v>
      </c>
      <c r="H3063" s="331" t="s">
        <v>13024</v>
      </c>
      <c r="I3063" s="359" t="s">
        <v>13025</v>
      </c>
      <c r="J3063" s="362">
        <v>20</v>
      </c>
      <c r="K3063" s="357" t="s">
        <v>262</v>
      </c>
      <c r="L3063" s="361" t="s">
        <v>358</v>
      </c>
      <c r="M3063" s="357" t="s">
        <v>1577</v>
      </c>
      <c r="N3063" s="357" t="s">
        <v>13021</v>
      </c>
    </row>
    <row r="3064" spans="1:14">
      <c r="A3064" s="372">
        <v>13062</v>
      </c>
      <c r="B3064" s="336" t="s">
        <v>7912</v>
      </c>
      <c r="C3064" s="336" t="s">
        <v>9650</v>
      </c>
      <c r="D3064" s="331" t="s">
        <v>456</v>
      </c>
      <c r="E3064" s="331" t="s">
        <v>9646</v>
      </c>
      <c r="F3064" s="331" t="s">
        <v>13026</v>
      </c>
      <c r="G3064" s="331" t="s">
        <v>141</v>
      </c>
      <c r="H3064" s="331" t="s">
        <v>1002</v>
      </c>
      <c r="I3064" s="359" t="s">
        <v>13027</v>
      </c>
      <c r="J3064" s="362" t="s">
        <v>207</v>
      </c>
      <c r="K3064" s="357" t="s">
        <v>262</v>
      </c>
      <c r="L3064" s="361" t="s">
        <v>358</v>
      </c>
      <c r="M3064" s="357" t="s">
        <v>456</v>
      </c>
      <c r="N3064" s="357" t="s">
        <v>9646</v>
      </c>
    </row>
    <row r="3065" spans="1:14">
      <c r="A3065" s="372">
        <v>13063</v>
      </c>
      <c r="B3065" s="336" t="s">
        <v>13028</v>
      </c>
      <c r="C3065" s="336" t="s">
        <v>13029</v>
      </c>
      <c r="D3065" s="331" t="s">
        <v>567</v>
      </c>
      <c r="E3065" s="331" t="s">
        <v>13030</v>
      </c>
      <c r="F3065" s="331" t="s">
        <v>13031</v>
      </c>
      <c r="G3065" s="331" t="s">
        <v>141</v>
      </c>
      <c r="H3065" s="331" t="s">
        <v>932</v>
      </c>
      <c r="I3065" s="359" t="s">
        <v>13032</v>
      </c>
      <c r="J3065" s="362" t="s">
        <v>207</v>
      </c>
      <c r="K3065" s="357" t="s">
        <v>262</v>
      </c>
      <c r="L3065" s="361" t="s">
        <v>358</v>
      </c>
      <c r="M3065" s="357" t="s">
        <v>567</v>
      </c>
      <c r="N3065" s="357" t="s">
        <v>13030</v>
      </c>
    </row>
    <row r="3066" spans="1:14">
      <c r="A3066" s="372">
        <v>13064</v>
      </c>
      <c r="B3066" s="336" t="s">
        <v>938</v>
      </c>
      <c r="C3066" s="336" t="s">
        <v>11969</v>
      </c>
      <c r="D3066" s="331" t="s">
        <v>567</v>
      </c>
      <c r="E3066" s="331" t="s">
        <v>11970</v>
      </c>
      <c r="F3066" s="331" t="s">
        <v>13033</v>
      </c>
      <c r="G3066" s="331" t="s">
        <v>141</v>
      </c>
      <c r="H3066" s="331" t="s">
        <v>938</v>
      </c>
      <c r="I3066" s="359" t="s">
        <v>11969</v>
      </c>
      <c r="J3066" s="362" t="s">
        <v>207</v>
      </c>
      <c r="K3066" s="357" t="s">
        <v>262</v>
      </c>
      <c r="L3066" s="361" t="s">
        <v>358</v>
      </c>
      <c r="M3066" s="357" t="s">
        <v>567</v>
      </c>
      <c r="N3066" s="357" t="s">
        <v>11970</v>
      </c>
    </row>
    <row r="3067" spans="1:14">
      <c r="A3067" s="372">
        <v>13065</v>
      </c>
      <c r="B3067" s="336" t="s">
        <v>13034</v>
      </c>
      <c r="C3067" s="336" t="s">
        <v>13035</v>
      </c>
      <c r="D3067" s="331" t="s">
        <v>13036</v>
      </c>
      <c r="E3067" s="331" t="s">
        <v>13037</v>
      </c>
      <c r="F3067" s="331" t="s">
        <v>13038</v>
      </c>
      <c r="G3067" s="331" t="s">
        <v>141</v>
      </c>
      <c r="H3067" s="331" t="s">
        <v>926</v>
      </c>
      <c r="I3067" s="359" t="s">
        <v>13039</v>
      </c>
      <c r="J3067" s="362" t="s">
        <v>207</v>
      </c>
      <c r="K3067" s="357" t="s">
        <v>262</v>
      </c>
      <c r="L3067" s="361" t="s">
        <v>358</v>
      </c>
      <c r="M3067" s="357" t="s">
        <v>927</v>
      </c>
      <c r="N3067" s="357" t="s">
        <v>13040</v>
      </c>
    </row>
    <row r="3068" spans="1:14">
      <c r="A3068" s="372">
        <v>13066</v>
      </c>
      <c r="B3068" s="336" t="s">
        <v>9987</v>
      </c>
      <c r="C3068" s="336" t="s">
        <v>9988</v>
      </c>
      <c r="D3068" s="331" t="s">
        <v>457</v>
      </c>
      <c r="E3068" s="331" t="s">
        <v>9989</v>
      </c>
      <c r="F3068" s="331" t="s">
        <v>13041</v>
      </c>
      <c r="G3068" s="331" t="s">
        <v>26</v>
      </c>
      <c r="H3068" s="331" t="s">
        <v>13042</v>
      </c>
      <c r="I3068" s="359" t="s">
        <v>13043</v>
      </c>
      <c r="J3068" s="362" t="s">
        <v>207</v>
      </c>
      <c r="K3068" s="357" t="s">
        <v>262</v>
      </c>
      <c r="L3068" s="361" t="s">
        <v>358</v>
      </c>
      <c r="M3068" s="357" t="s">
        <v>5541</v>
      </c>
      <c r="N3068" s="357" t="s">
        <v>13044</v>
      </c>
    </row>
    <row r="3069" spans="1:14">
      <c r="A3069" s="372">
        <v>13067</v>
      </c>
      <c r="B3069" s="336" t="s">
        <v>12162</v>
      </c>
      <c r="C3069" s="336" t="s">
        <v>12163</v>
      </c>
      <c r="D3069" s="331" t="s">
        <v>471</v>
      </c>
      <c r="E3069" s="331" t="s">
        <v>12164</v>
      </c>
      <c r="F3069" s="331" t="s">
        <v>13045</v>
      </c>
      <c r="G3069" s="331" t="s">
        <v>26</v>
      </c>
      <c r="H3069" s="331" t="s">
        <v>1041</v>
      </c>
      <c r="I3069" s="359" t="s">
        <v>13046</v>
      </c>
      <c r="J3069" s="362" t="s">
        <v>207</v>
      </c>
      <c r="K3069" s="357" t="s">
        <v>287</v>
      </c>
      <c r="L3069" s="361" t="s">
        <v>288</v>
      </c>
      <c r="M3069" s="357" t="s">
        <v>1758</v>
      </c>
      <c r="N3069" s="357" t="s">
        <v>13047</v>
      </c>
    </row>
    <row r="3070" spans="1:14">
      <c r="A3070" s="372">
        <v>13068</v>
      </c>
      <c r="B3070" s="336" t="s">
        <v>12162</v>
      </c>
      <c r="C3070" s="336" t="s">
        <v>12163</v>
      </c>
      <c r="D3070" s="331" t="s">
        <v>471</v>
      </c>
      <c r="E3070" s="331" t="s">
        <v>12164</v>
      </c>
      <c r="F3070" s="331" t="s">
        <v>13045</v>
      </c>
      <c r="G3070" s="331" t="s">
        <v>33</v>
      </c>
      <c r="H3070" s="331" t="s">
        <v>296</v>
      </c>
      <c r="I3070" s="359" t="s">
        <v>13048</v>
      </c>
      <c r="J3070" s="362">
        <v>9</v>
      </c>
      <c r="K3070" s="357" t="s">
        <v>287</v>
      </c>
      <c r="L3070" s="361" t="s">
        <v>288</v>
      </c>
      <c r="M3070" s="357" t="s">
        <v>1758</v>
      </c>
      <c r="N3070" s="357" t="s">
        <v>13047</v>
      </c>
    </row>
    <row r="3071" spans="1:14">
      <c r="A3071" s="372">
        <v>13069</v>
      </c>
      <c r="B3071" s="336" t="s">
        <v>12162</v>
      </c>
      <c r="C3071" s="336" t="s">
        <v>12163</v>
      </c>
      <c r="D3071" s="331" t="s">
        <v>471</v>
      </c>
      <c r="E3071" s="331" t="s">
        <v>12164</v>
      </c>
      <c r="F3071" s="331" t="s">
        <v>13049</v>
      </c>
      <c r="G3071" s="331" t="s">
        <v>17</v>
      </c>
      <c r="H3071" s="331" t="s">
        <v>13050</v>
      </c>
      <c r="I3071" s="359" t="s">
        <v>13051</v>
      </c>
      <c r="J3071" s="362" t="s">
        <v>207</v>
      </c>
      <c r="K3071" s="357" t="s">
        <v>287</v>
      </c>
      <c r="L3071" s="361" t="s">
        <v>288</v>
      </c>
      <c r="M3071" s="357" t="s">
        <v>713</v>
      </c>
      <c r="N3071" s="357" t="s">
        <v>13052</v>
      </c>
    </row>
    <row r="3072" spans="1:14">
      <c r="A3072" s="372">
        <v>13070</v>
      </c>
      <c r="B3072" s="336" t="s">
        <v>12162</v>
      </c>
      <c r="C3072" s="336" t="s">
        <v>12163</v>
      </c>
      <c r="D3072" s="331" t="s">
        <v>471</v>
      </c>
      <c r="E3072" s="331" t="s">
        <v>12164</v>
      </c>
      <c r="F3072" s="331" t="s">
        <v>13049</v>
      </c>
      <c r="G3072" s="331" t="s">
        <v>26</v>
      </c>
      <c r="H3072" s="331" t="s">
        <v>13053</v>
      </c>
      <c r="I3072" s="359" t="s">
        <v>13054</v>
      </c>
      <c r="J3072" s="362" t="s">
        <v>207</v>
      </c>
      <c r="K3072" s="357" t="s">
        <v>287</v>
      </c>
      <c r="L3072" s="361" t="s">
        <v>288</v>
      </c>
      <c r="M3072" s="357" t="s">
        <v>713</v>
      </c>
      <c r="N3072" s="357" t="s">
        <v>13052</v>
      </c>
    </row>
    <row r="3073" spans="1:14">
      <c r="A3073" s="372">
        <v>13071</v>
      </c>
      <c r="B3073" s="336" t="s">
        <v>12162</v>
      </c>
      <c r="C3073" s="336" t="s">
        <v>12163</v>
      </c>
      <c r="D3073" s="331" t="s">
        <v>471</v>
      </c>
      <c r="E3073" s="331" t="s">
        <v>12164</v>
      </c>
      <c r="F3073" s="331" t="s">
        <v>13049</v>
      </c>
      <c r="G3073" s="331" t="s">
        <v>33</v>
      </c>
      <c r="H3073" s="331" t="s">
        <v>297</v>
      </c>
      <c r="I3073" s="359" t="s">
        <v>13055</v>
      </c>
      <c r="J3073" s="362">
        <v>18</v>
      </c>
      <c r="K3073" s="357" t="s">
        <v>287</v>
      </c>
      <c r="L3073" s="361" t="s">
        <v>288</v>
      </c>
      <c r="M3073" s="357" t="s">
        <v>713</v>
      </c>
      <c r="N3073" s="357" t="s">
        <v>13052</v>
      </c>
    </row>
    <row r="3074" spans="1:14">
      <c r="A3074" s="372">
        <v>13072</v>
      </c>
      <c r="B3074" s="336" t="s">
        <v>12162</v>
      </c>
      <c r="C3074" s="336" t="s">
        <v>12163</v>
      </c>
      <c r="D3074" s="331" t="s">
        <v>471</v>
      </c>
      <c r="E3074" s="331" t="s">
        <v>12164</v>
      </c>
      <c r="F3074" s="331" t="s">
        <v>13056</v>
      </c>
      <c r="G3074" s="331" t="s">
        <v>17</v>
      </c>
      <c r="H3074" s="331" t="s">
        <v>721</v>
      </c>
      <c r="I3074" s="359" t="s">
        <v>13057</v>
      </c>
      <c r="J3074" s="362" t="s">
        <v>207</v>
      </c>
      <c r="K3074" s="357" t="s">
        <v>287</v>
      </c>
      <c r="L3074" s="361" t="s">
        <v>288</v>
      </c>
      <c r="M3074" s="357" t="s">
        <v>722</v>
      </c>
      <c r="N3074" s="357" t="s">
        <v>13058</v>
      </c>
    </row>
    <row r="3075" spans="1:14">
      <c r="A3075" s="372">
        <v>13073</v>
      </c>
      <c r="B3075" s="336" t="s">
        <v>12162</v>
      </c>
      <c r="C3075" s="336" t="s">
        <v>12163</v>
      </c>
      <c r="D3075" s="331" t="s">
        <v>471</v>
      </c>
      <c r="E3075" s="331" t="s">
        <v>12164</v>
      </c>
      <c r="F3075" s="331" t="s">
        <v>13056</v>
      </c>
      <c r="G3075" s="331" t="s">
        <v>26</v>
      </c>
      <c r="H3075" s="331" t="s">
        <v>723</v>
      </c>
      <c r="I3075" s="359" t="s">
        <v>13059</v>
      </c>
      <c r="J3075" s="362" t="s">
        <v>207</v>
      </c>
      <c r="K3075" s="357" t="s">
        <v>287</v>
      </c>
      <c r="L3075" s="361" t="s">
        <v>288</v>
      </c>
      <c r="M3075" s="357" t="s">
        <v>722</v>
      </c>
      <c r="N3075" s="357" t="s">
        <v>13058</v>
      </c>
    </row>
    <row r="3076" spans="1:14">
      <c r="A3076" s="372">
        <v>13074</v>
      </c>
      <c r="B3076" s="336" t="s">
        <v>12162</v>
      </c>
      <c r="C3076" s="336" t="s">
        <v>12163</v>
      </c>
      <c r="D3076" s="331" t="s">
        <v>471</v>
      </c>
      <c r="E3076" s="331" t="s">
        <v>12164</v>
      </c>
      <c r="F3076" s="331" t="s">
        <v>13056</v>
      </c>
      <c r="G3076" s="331" t="s">
        <v>33</v>
      </c>
      <c r="H3076" s="331" t="s">
        <v>294</v>
      </c>
      <c r="I3076" s="359" t="s">
        <v>13060</v>
      </c>
      <c r="J3076" s="362">
        <v>18</v>
      </c>
      <c r="K3076" s="357" t="s">
        <v>287</v>
      </c>
      <c r="L3076" s="361" t="s">
        <v>288</v>
      </c>
      <c r="M3076" s="357" t="s">
        <v>722</v>
      </c>
      <c r="N3076" s="357" t="s">
        <v>13058</v>
      </c>
    </row>
    <row r="3077" spans="1:14">
      <c r="A3077" s="372">
        <v>13075</v>
      </c>
      <c r="B3077" s="336" t="s">
        <v>12162</v>
      </c>
      <c r="C3077" s="336" t="s">
        <v>12163</v>
      </c>
      <c r="D3077" s="331" t="s">
        <v>471</v>
      </c>
      <c r="E3077" s="331" t="s">
        <v>12164</v>
      </c>
      <c r="F3077" s="331" t="s">
        <v>13061</v>
      </c>
      <c r="G3077" s="331" t="s">
        <v>17</v>
      </c>
      <c r="H3077" s="331" t="s">
        <v>12166</v>
      </c>
      <c r="I3077" s="359" t="s">
        <v>12167</v>
      </c>
      <c r="J3077" s="362" t="s">
        <v>207</v>
      </c>
      <c r="K3077" s="357" t="s">
        <v>287</v>
      </c>
      <c r="L3077" s="361" t="s">
        <v>288</v>
      </c>
      <c r="M3077" s="357" t="s">
        <v>947</v>
      </c>
      <c r="N3077" s="357" t="s">
        <v>12168</v>
      </c>
    </row>
    <row r="3078" spans="1:14">
      <c r="A3078" s="372">
        <v>13076</v>
      </c>
      <c r="B3078" s="336" t="s">
        <v>12162</v>
      </c>
      <c r="C3078" s="336" t="s">
        <v>12163</v>
      </c>
      <c r="D3078" s="331" t="s">
        <v>471</v>
      </c>
      <c r="E3078" s="331" t="s">
        <v>12164</v>
      </c>
      <c r="F3078" s="331" t="s">
        <v>13062</v>
      </c>
      <c r="G3078" s="331" t="s">
        <v>33</v>
      </c>
      <c r="H3078" s="331" t="s">
        <v>295</v>
      </c>
      <c r="I3078" s="359" t="s">
        <v>13063</v>
      </c>
      <c r="J3078" s="362">
        <v>18</v>
      </c>
      <c r="K3078" s="357" t="s">
        <v>287</v>
      </c>
      <c r="L3078" s="361" t="s">
        <v>288</v>
      </c>
      <c r="M3078" s="357" t="s">
        <v>947</v>
      </c>
      <c r="N3078" s="357" t="s">
        <v>13064</v>
      </c>
    </row>
    <row r="3079" spans="1:14">
      <c r="A3079" s="372">
        <v>13077</v>
      </c>
      <c r="B3079" s="336" t="s">
        <v>13065</v>
      </c>
      <c r="C3079" s="336" t="s">
        <v>13066</v>
      </c>
      <c r="D3079" s="331" t="s">
        <v>12838</v>
      </c>
      <c r="E3079" s="331" t="s">
        <v>13067</v>
      </c>
      <c r="F3079" s="331" t="s">
        <v>13068</v>
      </c>
      <c r="G3079" s="331" t="s">
        <v>141</v>
      </c>
      <c r="H3079" s="331" t="s">
        <v>13069</v>
      </c>
      <c r="I3079" s="359" t="s">
        <v>13070</v>
      </c>
      <c r="J3079" s="362" t="s">
        <v>207</v>
      </c>
      <c r="K3079" s="357" t="s">
        <v>287</v>
      </c>
      <c r="L3079" s="361" t="s">
        <v>288</v>
      </c>
      <c r="M3079" s="357" t="s">
        <v>705</v>
      </c>
      <c r="N3079" s="357" t="s">
        <v>13071</v>
      </c>
    </row>
    <row r="3080" spans="1:14">
      <c r="A3080" s="372">
        <v>13078</v>
      </c>
      <c r="B3080" s="336" t="s">
        <v>4452</v>
      </c>
      <c r="C3080" s="336" t="s">
        <v>4453</v>
      </c>
      <c r="D3080" s="331" t="s">
        <v>230</v>
      </c>
      <c r="E3080" s="331" t="s">
        <v>13072</v>
      </c>
      <c r="F3080" s="331" t="s">
        <v>13073</v>
      </c>
      <c r="G3080" s="331" t="s">
        <v>146</v>
      </c>
      <c r="H3080" s="331" t="s">
        <v>13074</v>
      </c>
      <c r="I3080" s="359" t="s">
        <v>13075</v>
      </c>
      <c r="J3080" s="362">
        <v>0</v>
      </c>
      <c r="K3080" s="357" t="s">
        <v>212</v>
      </c>
      <c r="L3080" s="361" t="s">
        <v>220</v>
      </c>
      <c r="M3080" s="357" t="s">
        <v>230</v>
      </c>
      <c r="N3080" s="357" t="s">
        <v>13072</v>
      </c>
    </row>
    <row r="3081" spans="1:14">
      <c r="A3081" s="372">
        <v>13079</v>
      </c>
      <c r="B3081" s="336" t="s">
        <v>4452</v>
      </c>
      <c r="C3081" s="336" t="s">
        <v>4453</v>
      </c>
      <c r="D3081" s="331" t="s">
        <v>230</v>
      </c>
      <c r="E3081" s="331" t="s">
        <v>13072</v>
      </c>
      <c r="F3081" s="331" t="s">
        <v>13073</v>
      </c>
      <c r="G3081" s="331" t="s">
        <v>31</v>
      </c>
      <c r="H3081" s="331" t="s">
        <v>13074</v>
      </c>
      <c r="I3081" s="359" t="s">
        <v>13075</v>
      </c>
      <c r="J3081" s="362">
        <v>60</v>
      </c>
      <c r="K3081" s="357" t="s">
        <v>212</v>
      </c>
      <c r="L3081" s="361" t="s">
        <v>220</v>
      </c>
      <c r="M3081" s="357" t="s">
        <v>230</v>
      </c>
      <c r="N3081" s="357" t="s">
        <v>13072</v>
      </c>
    </row>
    <row r="3082" spans="1:14">
      <c r="A3082" s="372">
        <v>13080</v>
      </c>
      <c r="B3082" s="336" t="s">
        <v>8140</v>
      </c>
      <c r="C3082" s="336" t="s">
        <v>9782</v>
      </c>
      <c r="D3082" s="331" t="s">
        <v>555</v>
      </c>
      <c r="E3082" s="331" t="s">
        <v>2852</v>
      </c>
      <c r="F3082" s="331" t="s">
        <v>13076</v>
      </c>
      <c r="G3082" s="331" t="s">
        <v>142</v>
      </c>
      <c r="H3082" s="331" t="s">
        <v>13077</v>
      </c>
      <c r="I3082" s="359" t="s">
        <v>13078</v>
      </c>
      <c r="J3082" s="362" t="s">
        <v>207</v>
      </c>
      <c r="K3082" s="357" t="s">
        <v>262</v>
      </c>
      <c r="L3082" s="361" t="s">
        <v>263</v>
      </c>
      <c r="M3082" s="357" t="s">
        <v>1973</v>
      </c>
      <c r="N3082" s="357" t="s">
        <v>13079</v>
      </c>
    </row>
    <row r="3083" spans="1:14">
      <c r="A3083" s="372">
        <v>13081</v>
      </c>
      <c r="B3083" s="336" t="s">
        <v>8140</v>
      </c>
      <c r="C3083" s="336" t="s">
        <v>9782</v>
      </c>
      <c r="D3083" s="331" t="s">
        <v>555</v>
      </c>
      <c r="E3083" s="331" t="s">
        <v>2852</v>
      </c>
      <c r="F3083" s="331" t="s">
        <v>13076</v>
      </c>
      <c r="G3083" s="331" t="s">
        <v>146</v>
      </c>
      <c r="H3083" s="331" t="s">
        <v>13077</v>
      </c>
      <c r="I3083" s="359" t="s">
        <v>13078</v>
      </c>
      <c r="J3083" s="362">
        <v>0</v>
      </c>
      <c r="K3083" s="357" t="s">
        <v>262</v>
      </c>
      <c r="L3083" s="361" t="s">
        <v>263</v>
      </c>
      <c r="M3083" s="357" t="s">
        <v>1973</v>
      </c>
      <c r="N3083" s="357" t="s">
        <v>13079</v>
      </c>
    </row>
    <row r="3084" spans="1:14">
      <c r="A3084" s="372">
        <v>13082</v>
      </c>
      <c r="B3084" s="336" t="s">
        <v>8140</v>
      </c>
      <c r="C3084" s="336" t="s">
        <v>9782</v>
      </c>
      <c r="D3084" s="331" t="s">
        <v>555</v>
      </c>
      <c r="E3084" s="331" t="s">
        <v>2852</v>
      </c>
      <c r="F3084" s="331" t="s">
        <v>13076</v>
      </c>
      <c r="G3084" s="331" t="s">
        <v>31</v>
      </c>
      <c r="H3084" s="331" t="s">
        <v>13077</v>
      </c>
      <c r="I3084" s="359" t="s">
        <v>13078</v>
      </c>
      <c r="J3084" s="362">
        <v>90</v>
      </c>
      <c r="K3084" s="357" t="s">
        <v>262</v>
      </c>
      <c r="L3084" s="361" t="s">
        <v>263</v>
      </c>
      <c r="M3084" s="357" t="s">
        <v>1973</v>
      </c>
      <c r="N3084" s="357" t="s">
        <v>13079</v>
      </c>
    </row>
    <row r="3085" spans="1:14">
      <c r="A3085" s="372">
        <v>13083</v>
      </c>
      <c r="B3085" s="336" t="s">
        <v>2767</v>
      </c>
      <c r="C3085" s="336" t="s">
        <v>2768</v>
      </c>
      <c r="D3085" s="331" t="s">
        <v>918</v>
      </c>
      <c r="E3085" s="331" t="s">
        <v>2769</v>
      </c>
      <c r="F3085" s="331" t="s">
        <v>13080</v>
      </c>
      <c r="G3085" s="331" t="s">
        <v>146</v>
      </c>
      <c r="H3085" s="331" t="s">
        <v>13081</v>
      </c>
      <c r="I3085" s="359" t="s">
        <v>13082</v>
      </c>
      <c r="J3085" s="362">
        <v>0</v>
      </c>
      <c r="K3085" s="357" t="s">
        <v>262</v>
      </c>
      <c r="L3085" s="361" t="s">
        <v>263</v>
      </c>
      <c r="M3085" s="357" t="s">
        <v>918</v>
      </c>
      <c r="N3085" s="357" t="s">
        <v>282</v>
      </c>
    </row>
    <row r="3086" spans="1:14">
      <c r="A3086" s="372">
        <v>13084</v>
      </c>
      <c r="B3086" s="336" t="s">
        <v>2767</v>
      </c>
      <c r="C3086" s="336" t="s">
        <v>2768</v>
      </c>
      <c r="D3086" s="331" t="s">
        <v>918</v>
      </c>
      <c r="E3086" s="331" t="s">
        <v>2769</v>
      </c>
      <c r="F3086" s="331" t="s">
        <v>13080</v>
      </c>
      <c r="G3086" s="331" t="s">
        <v>31</v>
      </c>
      <c r="H3086" s="331" t="s">
        <v>13083</v>
      </c>
      <c r="I3086" s="359" t="s">
        <v>13084</v>
      </c>
      <c r="J3086" s="362">
        <v>90</v>
      </c>
      <c r="K3086" s="357" t="s">
        <v>262</v>
      </c>
      <c r="L3086" s="361" t="s">
        <v>263</v>
      </c>
      <c r="M3086" s="357" t="s">
        <v>918</v>
      </c>
      <c r="N3086" s="357" t="s">
        <v>282</v>
      </c>
    </row>
    <row r="3087" spans="1:14">
      <c r="A3087" s="372">
        <v>13085</v>
      </c>
      <c r="B3087" s="336" t="s">
        <v>3535</v>
      </c>
      <c r="C3087" s="336" t="s">
        <v>3536</v>
      </c>
      <c r="D3087" s="331" t="s">
        <v>658</v>
      </c>
      <c r="E3087" s="331" t="s">
        <v>3537</v>
      </c>
      <c r="F3087" s="331" t="s">
        <v>13085</v>
      </c>
      <c r="G3087" s="331" t="s">
        <v>146</v>
      </c>
      <c r="H3087" s="331" t="s">
        <v>13086</v>
      </c>
      <c r="I3087" s="359" t="s">
        <v>13087</v>
      </c>
      <c r="J3087" s="362">
        <v>0</v>
      </c>
      <c r="K3087" s="357" t="s">
        <v>257</v>
      </c>
      <c r="L3087" s="361" t="s">
        <v>342</v>
      </c>
      <c r="M3087" s="357" t="s">
        <v>658</v>
      </c>
      <c r="N3087" s="357" t="s">
        <v>13088</v>
      </c>
    </row>
    <row r="3088" spans="1:14">
      <c r="A3088" s="372">
        <v>13086</v>
      </c>
      <c r="B3088" s="336" t="s">
        <v>3535</v>
      </c>
      <c r="C3088" s="336" t="s">
        <v>3536</v>
      </c>
      <c r="D3088" s="331" t="s">
        <v>658</v>
      </c>
      <c r="E3088" s="331" t="s">
        <v>3537</v>
      </c>
      <c r="F3088" s="331" t="s">
        <v>13085</v>
      </c>
      <c r="G3088" s="331" t="s">
        <v>31</v>
      </c>
      <c r="H3088" s="331" t="s">
        <v>13086</v>
      </c>
      <c r="I3088" s="359" t="s">
        <v>13087</v>
      </c>
      <c r="J3088" s="362">
        <v>0</v>
      </c>
      <c r="K3088" s="357" t="s">
        <v>257</v>
      </c>
      <c r="L3088" s="361" t="s">
        <v>342</v>
      </c>
      <c r="M3088" s="357" t="s">
        <v>658</v>
      </c>
      <c r="N3088" s="357" t="s">
        <v>13088</v>
      </c>
    </row>
    <row r="3089" spans="1:14">
      <c r="A3089" s="372">
        <v>13087</v>
      </c>
      <c r="B3089" s="336" t="s">
        <v>3754</v>
      </c>
      <c r="C3089" s="336" t="s">
        <v>3755</v>
      </c>
      <c r="D3089" s="331" t="s">
        <v>410</v>
      </c>
      <c r="E3089" s="331" t="s">
        <v>3756</v>
      </c>
      <c r="F3089" s="331" t="s">
        <v>13089</v>
      </c>
      <c r="G3089" s="331" t="s">
        <v>146</v>
      </c>
      <c r="H3089" s="331" t="s">
        <v>13090</v>
      </c>
      <c r="I3089" s="359" t="s">
        <v>13091</v>
      </c>
      <c r="J3089" s="362">
        <v>0</v>
      </c>
      <c r="K3089" s="357" t="s">
        <v>257</v>
      </c>
      <c r="L3089" s="361" t="s">
        <v>408</v>
      </c>
      <c r="M3089" s="357" t="s">
        <v>410</v>
      </c>
      <c r="N3089" s="357" t="s">
        <v>13092</v>
      </c>
    </row>
    <row r="3090" spans="1:14">
      <c r="A3090" s="372">
        <v>13088</v>
      </c>
      <c r="B3090" s="336" t="s">
        <v>3754</v>
      </c>
      <c r="C3090" s="336" t="s">
        <v>3755</v>
      </c>
      <c r="D3090" s="331" t="s">
        <v>410</v>
      </c>
      <c r="E3090" s="331" t="s">
        <v>3756</v>
      </c>
      <c r="F3090" s="331" t="s">
        <v>13089</v>
      </c>
      <c r="G3090" s="331" t="s">
        <v>31</v>
      </c>
      <c r="H3090" s="331" t="s">
        <v>13090</v>
      </c>
      <c r="I3090" s="359" t="s">
        <v>13091</v>
      </c>
      <c r="J3090" s="362">
        <v>52</v>
      </c>
      <c r="K3090" s="357" t="s">
        <v>257</v>
      </c>
      <c r="L3090" s="361" t="s">
        <v>408</v>
      </c>
      <c r="M3090" s="357" t="s">
        <v>410</v>
      </c>
      <c r="N3090" s="357" t="s">
        <v>13092</v>
      </c>
    </row>
    <row r="3091" spans="1:14">
      <c r="A3091" s="372">
        <v>20001</v>
      </c>
      <c r="B3091" s="336" t="s">
        <v>8827</v>
      </c>
      <c r="C3091" s="336" t="s">
        <v>8828</v>
      </c>
      <c r="D3091" s="331" t="s">
        <v>224</v>
      </c>
      <c r="E3091" s="331" t="s">
        <v>8829</v>
      </c>
      <c r="F3091" s="331" t="s">
        <v>13314</v>
      </c>
      <c r="G3091" s="331" t="s">
        <v>148</v>
      </c>
      <c r="H3091" s="331" t="s">
        <v>13093</v>
      </c>
      <c r="I3091" s="359" t="s">
        <v>8875</v>
      </c>
      <c r="J3091" s="362">
        <v>50</v>
      </c>
      <c r="K3091" s="357" t="s">
        <v>212</v>
      </c>
      <c r="L3091" s="361" t="s">
        <v>220</v>
      </c>
      <c r="M3091" s="357" t="s">
        <v>250</v>
      </c>
      <c r="N3091" s="357" t="s">
        <v>13094</v>
      </c>
    </row>
    <row r="3092" spans="1:14">
      <c r="A3092" s="372">
        <v>20002</v>
      </c>
      <c r="B3092" s="336" t="s">
        <v>13095</v>
      </c>
      <c r="C3092" s="336" t="s">
        <v>13096</v>
      </c>
      <c r="D3092" s="331" t="s">
        <v>13315</v>
      </c>
      <c r="E3092" s="331" t="s">
        <v>13316</v>
      </c>
      <c r="F3092" s="331" t="s">
        <v>13314</v>
      </c>
      <c r="G3092" s="331" t="s">
        <v>148</v>
      </c>
      <c r="H3092" s="331" t="s">
        <v>13097</v>
      </c>
      <c r="I3092" s="359" t="s">
        <v>13098</v>
      </c>
      <c r="J3092" s="362">
        <v>100</v>
      </c>
      <c r="K3092" s="357" t="s">
        <v>212</v>
      </c>
      <c r="L3092" s="361" t="s">
        <v>299</v>
      </c>
      <c r="M3092" s="357" t="s">
        <v>305</v>
      </c>
      <c r="N3092" s="357" t="s">
        <v>304</v>
      </c>
    </row>
    <row r="3093" spans="1:14">
      <c r="A3093" s="372">
        <v>20003</v>
      </c>
      <c r="B3093" s="336" t="s">
        <v>9663</v>
      </c>
      <c r="C3093" s="336" t="s">
        <v>9664</v>
      </c>
      <c r="D3093" s="331" t="s">
        <v>961</v>
      </c>
      <c r="E3093" s="331" t="s">
        <v>1165</v>
      </c>
      <c r="F3093" s="331" t="s">
        <v>13314</v>
      </c>
      <c r="G3093" s="331" t="s">
        <v>148</v>
      </c>
      <c r="H3093" s="331" t="s">
        <v>13099</v>
      </c>
      <c r="I3093" s="359" t="s">
        <v>9667</v>
      </c>
      <c r="J3093" s="362">
        <v>32</v>
      </c>
      <c r="K3093" s="357" t="s">
        <v>262</v>
      </c>
      <c r="L3093" s="361" t="s">
        <v>358</v>
      </c>
      <c r="M3093" s="357" t="s">
        <v>961</v>
      </c>
      <c r="N3093" s="357" t="s">
        <v>968</v>
      </c>
    </row>
    <row r="3094" spans="1:14">
      <c r="A3094" s="372">
        <v>20004</v>
      </c>
      <c r="B3094" s="336" t="s">
        <v>2872</v>
      </c>
      <c r="C3094" s="336" t="s">
        <v>10098</v>
      </c>
      <c r="D3094" s="331" t="s">
        <v>208</v>
      </c>
      <c r="E3094" s="331" t="s">
        <v>2874</v>
      </c>
      <c r="F3094" s="331" t="s">
        <v>13314</v>
      </c>
      <c r="G3094" s="331" t="s">
        <v>149</v>
      </c>
      <c r="H3094" s="331" t="s">
        <v>13100</v>
      </c>
      <c r="I3094" s="359" t="s">
        <v>10034</v>
      </c>
      <c r="J3094" s="362">
        <v>25</v>
      </c>
      <c r="K3094" s="357" t="s">
        <v>205</v>
      </c>
      <c r="L3094" s="361" t="s">
        <v>206</v>
      </c>
      <c r="M3094" s="357" t="s">
        <v>208</v>
      </c>
      <c r="N3094" s="357" t="s">
        <v>2874</v>
      </c>
    </row>
    <row r="3095" spans="1:14">
      <c r="A3095" s="372">
        <v>20005</v>
      </c>
      <c r="B3095" s="336" t="s">
        <v>10496</v>
      </c>
      <c r="C3095" s="336" t="s">
        <v>10497</v>
      </c>
      <c r="D3095" s="331" t="s">
        <v>464</v>
      </c>
      <c r="E3095" s="331" t="s">
        <v>10498</v>
      </c>
      <c r="F3095" s="331" t="s">
        <v>13314</v>
      </c>
      <c r="G3095" s="331" t="s">
        <v>148</v>
      </c>
      <c r="H3095" s="331" t="s">
        <v>13101</v>
      </c>
      <c r="I3095" s="359" t="s">
        <v>10507</v>
      </c>
      <c r="J3095" s="362">
        <v>80</v>
      </c>
      <c r="K3095" s="357" t="s">
        <v>366</v>
      </c>
      <c r="L3095" s="361" t="s">
        <v>367</v>
      </c>
      <c r="M3095" s="357" t="s">
        <v>370</v>
      </c>
      <c r="N3095" s="357" t="s">
        <v>13102</v>
      </c>
    </row>
    <row r="3096" spans="1:14">
      <c r="A3096" s="372">
        <v>20006</v>
      </c>
      <c r="B3096" s="336" t="s">
        <v>8306</v>
      </c>
      <c r="C3096" s="336" t="s">
        <v>13103</v>
      </c>
      <c r="D3096" s="331" t="s">
        <v>402</v>
      </c>
      <c r="E3096" s="331" t="s">
        <v>8308</v>
      </c>
      <c r="F3096" s="331" t="s">
        <v>13314</v>
      </c>
      <c r="G3096" s="331" t="s">
        <v>148</v>
      </c>
      <c r="H3096" s="331" t="s">
        <v>13104</v>
      </c>
      <c r="I3096" s="359" t="s">
        <v>13105</v>
      </c>
      <c r="J3096" s="362">
        <v>48</v>
      </c>
      <c r="K3096" s="357" t="s">
        <v>205</v>
      </c>
      <c r="L3096" s="361" t="s">
        <v>382</v>
      </c>
      <c r="M3096" s="357" t="s">
        <v>402</v>
      </c>
      <c r="N3096" s="357" t="s">
        <v>13106</v>
      </c>
    </row>
    <row r="3097" spans="1:14">
      <c r="A3097" s="372">
        <v>20007</v>
      </c>
      <c r="B3097" s="336" t="s">
        <v>10316</v>
      </c>
      <c r="C3097" s="336" t="s">
        <v>10341</v>
      </c>
      <c r="D3097" s="331" t="s">
        <v>434</v>
      </c>
      <c r="E3097" s="331" t="s">
        <v>10318</v>
      </c>
      <c r="F3097" s="331" t="s">
        <v>13314</v>
      </c>
      <c r="G3097" s="331" t="s">
        <v>148</v>
      </c>
      <c r="H3097" s="331" t="s">
        <v>13107</v>
      </c>
      <c r="I3097" s="359" t="s">
        <v>10317</v>
      </c>
      <c r="J3097" s="362">
        <v>60</v>
      </c>
      <c r="K3097" s="357" t="s">
        <v>217</v>
      </c>
      <c r="L3097" s="361" t="s">
        <v>403</v>
      </c>
      <c r="M3097" s="357" t="s">
        <v>1229</v>
      </c>
      <c r="N3097" s="357" t="s">
        <v>1228</v>
      </c>
    </row>
    <row r="3098" spans="1:14">
      <c r="A3098" s="372">
        <v>20008</v>
      </c>
      <c r="B3098" s="336" t="s">
        <v>11864</v>
      </c>
      <c r="C3098" s="336" t="s">
        <v>11865</v>
      </c>
      <c r="D3098" s="331" t="s">
        <v>436</v>
      </c>
      <c r="E3098" s="331" t="s">
        <v>617</v>
      </c>
      <c r="F3098" s="331" t="s">
        <v>13314</v>
      </c>
      <c r="G3098" s="331" t="s">
        <v>148</v>
      </c>
      <c r="H3098" s="331" t="s">
        <v>13108</v>
      </c>
      <c r="I3098" s="359" t="s">
        <v>13109</v>
      </c>
      <c r="J3098" s="362">
        <v>60</v>
      </c>
      <c r="K3098" s="357" t="s">
        <v>217</v>
      </c>
      <c r="L3098" s="361" t="s">
        <v>310</v>
      </c>
      <c r="M3098" s="357" t="s">
        <v>436</v>
      </c>
      <c r="N3098" s="357" t="s">
        <v>617</v>
      </c>
    </row>
    <row r="3099" spans="1:14">
      <c r="A3099" s="372">
        <v>20009</v>
      </c>
      <c r="B3099" s="336" t="s">
        <v>11520</v>
      </c>
      <c r="C3099" s="336" t="s">
        <v>11521</v>
      </c>
      <c r="D3099" s="331" t="s">
        <v>448</v>
      </c>
      <c r="E3099" s="331" t="s">
        <v>11522</v>
      </c>
      <c r="F3099" s="331" t="s">
        <v>13314</v>
      </c>
      <c r="G3099" s="331" t="s">
        <v>150</v>
      </c>
      <c r="H3099" s="331" t="s">
        <v>13110</v>
      </c>
      <c r="I3099" s="359" t="s">
        <v>13317</v>
      </c>
      <c r="J3099" s="362">
        <v>30</v>
      </c>
      <c r="K3099" s="357" t="s">
        <v>257</v>
      </c>
      <c r="L3099" s="361" t="s">
        <v>408</v>
      </c>
      <c r="M3099" s="357" t="s">
        <v>448</v>
      </c>
      <c r="N3099" s="357" t="s">
        <v>13111</v>
      </c>
    </row>
    <row r="3100" spans="1:14">
      <c r="A3100" s="372">
        <v>20010</v>
      </c>
      <c r="B3100" s="336" t="s">
        <v>11520</v>
      </c>
      <c r="C3100" s="336" t="s">
        <v>11521</v>
      </c>
      <c r="D3100" s="331" t="s">
        <v>448</v>
      </c>
      <c r="E3100" s="331" t="s">
        <v>11522</v>
      </c>
      <c r="F3100" s="331" t="s">
        <v>13314</v>
      </c>
      <c r="G3100" s="331" t="s">
        <v>151</v>
      </c>
      <c r="H3100" s="331" t="s">
        <v>13112</v>
      </c>
      <c r="I3100" s="359" t="s">
        <v>13318</v>
      </c>
      <c r="J3100" s="362">
        <v>10</v>
      </c>
      <c r="K3100" s="357" t="s">
        <v>257</v>
      </c>
      <c r="L3100" s="361" t="s">
        <v>408</v>
      </c>
      <c r="M3100" s="357" t="s">
        <v>448</v>
      </c>
      <c r="N3100" s="357" t="s">
        <v>13111</v>
      </c>
    </row>
    <row r="3101" spans="1:14">
      <c r="A3101" s="372">
        <v>20011</v>
      </c>
      <c r="B3101" s="336" t="s">
        <v>11477</v>
      </c>
      <c r="C3101" s="336" t="s">
        <v>11478</v>
      </c>
      <c r="D3101" s="331" t="s">
        <v>410</v>
      </c>
      <c r="E3101" s="331" t="s">
        <v>670</v>
      </c>
      <c r="F3101" s="331" t="s">
        <v>13314</v>
      </c>
      <c r="G3101" s="331" t="s">
        <v>150</v>
      </c>
      <c r="H3101" s="331" t="s">
        <v>409</v>
      </c>
      <c r="I3101" s="359" t="s">
        <v>409</v>
      </c>
      <c r="J3101" s="362">
        <v>50</v>
      </c>
      <c r="K3101" s="357" t="s">
        <v>257</v>
      </c>
      <c r="L3101" s="361" t="s">
        <v>408</v>
      </c>
      <c r="M3101" s="357" t="s">
        <v>410</v>
      </c>
      <c r="N3101" s="357" t="s">
        <v>13113</v>
      </c>
    </row>
    <row r="3102" spans="1:14">
      <c r="A3102" s="372">
        <v>20012</v>
      </c>
      <c r="B3102" s="336" t="s">
        <v>11225</v>
      </c>
      <c r="C3102" s="336" t="s">
        <v>11226</v>
      </c>
      <c r="D3102" s="331" t="s">
        <v>354</v>
      </c>
      <c r="E3102" s="331" t="s">
        <v>11227</v>
      </c>
      <c r="F3102" s="331" t="s">
        <v>13314</v>
      </c>
      <c r="G3102" s="331" t="s">
        <v>150</v>
      </c>
      <c r="H3102" s="331" t="s">
        <v>13114</v>
      </c>
      <c r="I3102" s="359" t="s">
        <v>13319</v>
      </c>
      <c r="J3102" s="362">
        <v>30</v>
      </c>
      <c r="K3102" s="357" t="s">
        <v>257</v>
      </c>
      <c r="L3102" s="361" t="s">
        <v>342</v>
      </c>
      <c r="M3102" s="357" t="s">
        <v>354</v>
      </c>
      <c r="N3102" s="357" t="s">
        <v>13115</v>
      </c>
    </row>
    <row r="3103" spans="1:14">
      <c r="A3103" s="372">
        <v>20013</v>
      </c>
      <c r="B3103" s="336" t="s">
        <v>11236</v>
      </c>
      <c r="C3103" s="336" t="s">
        <v>11237</v>
      </c>
      <c r="D3103" s="331" t="s">
        <v>350</v>
      </c>
      <c r="E3103" s="331" t="s">
        <v>11238</v>
      </c>
      <c r="F3103" s="331" t="s">
        <v>13314</v>
      </c>
      <c r="G3103" s="331" t="s">
        <v>150</v>
      </c>
      <c r="H3103" s="331" t="s">
        <v>13116</v>
      </c>
      <c r="I3103" s="359" t="s">
        <v>13320</v>
      </c>
      <c r="J3103" s="362">
        <v>30</v>
      </c>
      <c r="K3103" s="357" t="s">
        <v>257</v>
      </c>
      <c r="L3103" s="361" t="s">
        <v>342</v>
      </c>
      <c r="M3103" s="357" t="s">
        <v>350</v>
      </c>
      <c r="N3103" s="357" t="s">
        <v>13117</v>
      </c>
    </row>
    <row r="3104" spans="1:14">
      <c r="A3104" s="372">
        <v>20014</v>
      </c>
      <c r="B3104" s="336" t="s">
        <v>8827</v>
      </c>
      <c r="C3104" s="336" t="s">
        <v>8828</v>
      </c>
      <c r="D3104" s="331" t="s">
        <v>224</v>
      </c>
      <c r="E3104" s="331" t="s">
        <v>8829</v>
      </c>
      <c r="F3104" s="331" t="s">
        <v>13314</v>
      </c>
      <c r="G3104" s="331" t="s">
        <v>150</v>
      </c>
      <c r="H3104" s="331" t="s">
        <v>13118</v>
      </c>
      <c r="I3104" s="359" t="s">
        <v>13321</v>
      </c>
      <c r="J3104" s="362">
        <v>50</v>
      </c>
      <c r="K3104" s="357" t="s">
        <v>212</v>
      </c>
      <c r="L3104" s="361" t="s">
        <v>220</v>
      </c>
      <c r="M3104" s="357" t="s">
        <v>224</v>
      </c>
      <c r="N3104" s="357" t="s">
        <v>13119</v>
      </c>
    </row>
    <row r="3105" spans="1:14">
      <c r="A3105" s="372">
        <v>20015</v>
      </c>
      <c r="B3105" s="336" t="s">
        <v>8881</v>
      </c>
      <c r="C3105" s="336" t="s">
        <v>8882</v>
      </c>
      <c r="D3105" s="331" t="s">
        <v>234</v>
      </c>
      <c r="E3105" s="331" t="s">
        <v>8883</v>
      </c>
      <c r="F3105" s="331" t="s">
        <v>13314</v>
      </c>
      <c r="G3105" s="331" t="s">
        <v>150</v>
      </c>
      <c r="H3105" s="331" t="s">
        <v>13120</v>
      </c>
      <c r="I3105" s="359" t="s">
        <v>13322</v>
      </c>
      <c r="J3105" s="362">
        <v>30</v>
      </c>
      <c r="K3105" s="357" t="s">
        <v>212</v>
      </c>
      <c r="L3105" s="361" t="s">
        <v>220</v>
      </c>
      <c r="M3105" s="357" t="s">
        <v>234</v>
      </c>
      <c r="N3105" s="357" t="s">
        <v>8883</v>
      </c>
    </row>
    <row r="3106" spans="1:14">
      <c r="A3106" s="372">
        <v>20016</v>
      </c>
      <c r="B3106" s="336" t="s">
        <v>2612</v>
      </c>
      <c r="C3106" s="336" t="s">
        <v>2613</v>
      </c>
      <c r="D3106" s="331" t="s">
        <v>230</v>
      </c>
      <c r="E3106" s="331" t="s">
        <v>2614</v>
      </c>
      <c r="F3106" s="331" t="s">
        <v>13314</v>
      </c>
      <c r="G3106" s="331" t="s">
        <v>150</v>
      </c>
      <c r="H3106" s="331" t="s">
        <v>13121</v>
      </c>
      <c r="I3106" s="359" t="s">
        <v>13323</v>
      </c>
      <c r="J3106" s="362">
        <v>30</v>
      </c>
      <c r="K3106" s="357" t="s">
        <v>212</v>
      </c>
      <c r="L3106" s="361" t="s">
        <v>220</v>
      </c>
      <c r="M3106" s="357" t="s">
        <v>754</v>
      </c>
      <c r="N3106" s="357" t="s">
        <v>9135</v>
      </c>
    </row>
    <row r="3107" spans="1:14">
      <c r="A3107" s="372">
        <v>20017</v>
      </c>
      <c r="B3107" s="336" t="s">
        <v>7971</v>
      </c>
      <c r="C3107" s="336" t="s">
        <v>7972</v>
      </c>
      <c r="D3107" s="331" t="s">
        <v>473</v>
      </c>
      <c r="E3107" s="331" t="s">
        <v>7973</v>
      </c>
      <c r="F3107" s="331" t="s">
        <v>13314</v>
      </c>
      <c r="G3107" s="331" t="s">
        <v>150</v>
      </c>
      <c r="H3107" s="331" t="s">
        <v>974</v>
      </c>
      <c r="I3107" s="359" t="s">
        <v>13324</v>
      </c>
      <c r="J3107" s="362">
        <v>30</v>
      </c>
      <c r="K3107" s="357" t="s">
        <v>212</v>
      </c>
      <c r="L3107" s="361" t="s">
        <v>220</v>
      </c>
      <c r="M3107" s="357" t="s">
        <v>233</v>
      </c>
      <c r="N3107" s="357" t="s">
        <v>7976</v>
      </c>
    </row>
    <row r="3108" spans="1:14">
      <c r="A3108" s="372">
        <v>20018</v>
      </c>
      <c r="B3108" s="336" t="s">
        <v>10958</v>
      </c>
      <c r="C3108" s="336" t="s">
        <v>10959</v>
      </c>
      <c r="D3108" s="331" t="s">
        <v>449</v>
      </c>
      <c r="E3108" s="331" t="s">
        <v>10960</v>
      </c>
      <c r="F3108" s="331" t="s">
        <v>13314</v>
      </c>
      <c r="G3108" s="331" t="s">
        <v>150</v>
      </c>
      <c r="H3108" s="331" t="s">
        <v>13122</v>
      </c>
      <c r="I3108" s="359" t="s">
        <v>13325</v>
      </c>
      <c r="J3108" s="362">
        <v>50</v>
      </c>
      <c r="K3108" s="357" t="s">
        <v>212</v>
      </c>
      <c r="L3108" s="361" t="s">
        <v>329</v>
      </c>
      <c r="M3108" s="357" t="s">
        <v>449</v>
      </c>
      <c r="N3108" s="357" t="s">
        <v>12706</v>
      </c>
    </row>
    <row r="3109" spans="1:14">
      <c r="A3109" s="372">
        <v>20019</v>
      </c>
      <c r="B3109" s="336" t="s">
        <v>8749</v>
      </c>
      <c r="C3109" s="336" t="s">
        <v>8750</v>
      </c>
      <c r="D3109" s="331" t="s">
        <v>430</v>
      </c>
      <c r="E3109" s="331" t="s">
        <v>8751</v>
      </c>
      <c r="F3109" s="331" t="s">
        <v>13314</v>
      </c>
      <c r="G3109" s="331" t="s">
        <v>151</v>
      </c>
      <c r="H3109" s="331" t="s">
        <v>13123</v>
      </c>
      <c r="I3109" s="359" t="s">
        <v>13326</v>
      </c>
      <c r="J3109" s="362">
        <v>15</v>
      </c>
      <c r="K3109" s="357" t="s">
        <v>212</v>
      </c>
      <c r="L3109" s="361" t="s">
        <v>325</v>
      </c>
      <c r="M3109" s="357" t="s">
        <v>430</v>
      </c>
      <c r="N3109" s="357" t="s">
        <v>8751</v>
      </c>
    </row>
    <row r="3110" spans="1:14">
      <c r="A3110" s="372">
        <v>20020</v>
      </c>
      <c r="B3110" s="336" t="s">
        <v>11126</v>
      </c>
      <c r="C3110" s="336" t="s">
        <v>11127</v>
      </c>
      <c r="D3110" s="331" t="s">
        <v>460</v>
      </c>
      <c r="E3110" s="331" t="s">
        <v>11128</v>
      </c>
      <c r="F3110" s="331" t="s">
        <v>13314</v>
      </c>
      <c r="G3110" s="331" t="s">
        <v>150</v>
      </c>
      <c r="H3110" s="331" t="s">
        <v>461</v>
      </c>
      <c r="I3110" s="359" t="s">
        <v>461</v>
      </c>
      <c r="J3110" s="362">
        <v>50</v>
      </c>
      <c r="K3110" s="357" t="s">
        <v>212</v>
      </c>
      <c r="L3110" s="361" t="s">
        <v>411</v>
      </c>
      <c r="M3110" s="357" t="s">
        <v>460</v>
      </c>
      <c r="N3110" s="357" t="s">
        <v>13124</v>
      </c>
    </row>
    <row r="3111" spans="1:14">
      <c r="A3111" s="372">
        <v>20021</v>
      </c>
      <c r="B3111" s="336" t="s">
        <v>11646</v>
      </c>
      <c r="C3111" s="336" t="s">
        <v>11647</v>
      </c>
      <c r="D3111" s="331" t="s">
        <v>305</v>
      </c>
      <c r="E3111" s="331" t="s">
        <v>11648</v>
      </c>
      <c r="F3111" s="331" t="s">
        <v>13314</v>
      </c>
      <c r="G3111" s="331" t="s">
        <v>150</v>
      </c>
      <c r="H3111" s="331" t="s">
        <v>13125</v>
      </c>
      <c r="I3111" s="359" t="s">
        <v>13327</v>
      </c>
      <c r="J3111" s="362">
        <v>30</v>
      </c>
      <c r="K3111" s="357" t="s">
        <v>212</v>
      </c>
      <c r="L3111" s="361" t="s">
        <v>299</v>
      </c>
      <c r="M3111" s="357" t="s">
        <v>305</v>
      </c>
      <c r="N3111" s="357" t="s">
        <v>13126</v>
      </c>
    </row>
    <row r="3112" spans="1:14">
      <c r="A3112" s="372">
        <v>20022</v>
      </c>
      <c r="B3112" s="336" t="s">
        <v>11689</v>
      </c>
      <c r="C3112" s="336" t="s">
        <v>11690</v>
      </c>
      <c r="D3112" s="331" t="s">
        <v>303</v>
      </c>
      <c r="E3112" s="331" t="s">
        <v>975</v>
      </c>
      <c r="F3112" s="331" t="s">
        <v>13314</v>
      </c>
      <c r="G3112" s="331" t="s">
        <v>151</v>
      </c>
      <c r="H3112" s="331" t="s">
        <v>13127</v>
      </c>
      <c r="I3112" s="359" t="s">
        <v>13328</v>
      </c>
      <c r="J3112" s="362">
        <v>20</v>
      </c>
      <c r="K3112" s="357" t="s">
        <v>212</v>
      </c>
      <c r="L3112" s="361" t="s">
        <v>299</v>
      </c>
      <c r="M3112" s="357" t="s">
        <v>303</v>
      </c>
      <c r="N3112" s="357" t="s">
        <v>11696</v>
      </c>
    </row>
    <row r="3113" spans="1:14">
      <c r="A3113" s="372">
        <v>20023</v>
      </c>
      <c r="B3113" s="336" t="s">
        <v>8796</v>
      </c>
      <c r="C3113" s="336" t="s">
        <v>8797</v>
      </c>
      <c r="D3113" s="331" t="s">
        <v>214</v>
      </c>
      <c r="E3113" s="331" t="s">
        <v>8798</v>
      </c>
      <c r="F3113" s="331" t="s">
        <v>13314</v>
      </c>
      <c r="G3113" s="331" t="s">
        <v>151</v>
      </c>
      <c r="H3113" s="331" t="s">
        <v>13128</v>
      </c>
      <c r="I3113" s="359" t="s">
        <v>9449</v>
      </c>
      <c r="J3113" s="362">
        <v>15</v>
      </c>
      <c r="K3113" s="357" t="s">
        <v>212</v>
      </c>
      <c r="L3113" s="361" t="s">
        <v>213</v>
      </c>
      <c r="M3113" s="357" t="s">
        <v>214</v>
      </c>
      <c r="N3113" s="357" t="s">
        <v>13129</v>
      </c>
    </row>
    <row r="3114" spans="1:14">
      <c r="A3114" s="372">
        <v>20024</v>
      </c>
      <c r="B3114" s="336" t="s">
        <v>9434</v>
      </c>
      <c r="C3114" s="336" t="s">
        <v>9435</v>
      </c>
      <c r="D3114" s="331" t="s">
        <v>429</v>
      </c>
      <c r="E3114" s="331" t="s">
        <v>9436</v>
      </c>
      <c r="F3114" s="331" t="s">
        <v>13314</v>
      </c>
      <c r="G3114" s="331" t="s">
        <v>151</v>
      </c>
      <c r="H3114" s="331" t="s">
        <v>9440</v>
      </c>
      <c r="I3114" s="359" t="s">
        <v>13329</v>
      </c>
      <c r="J3114" s="362">
        <v>15</v>
      </c>
      <c r="K3114" s="357" t="s">
        <v>212</v>
      </c>
      <c r="L3114" s="361" t="s">
        <v>428</v>
      </c>
      <c r="M3114" s="357" t="s">
        <v>429</v>
      </c>
      <c r="N3114" s="357" t="s">
        <v>9436</v>
      </c>
    </row>
    <row r="3115" spans="1:14">
      <c r="A3115" s="372">
        <v>20025</v>
      </c>
      <c r="B3115" s="336" t="s">
        <v>12162</v>
      </c>
      <c r="C3115" s="336" t="s">
        <v>12163</v>
      </c>
      <c r="D3115" s="331" t="s">
        <v>471</v>
      </c>
      <c r="E3115" s="331" t="s">
        <v>12164</v>
      </c>
      <c r="F3115" s="331" t="s">
        <v>13314</v>
      </c>
      <c r="G3115" s="331" t="s">
        <v>150</v>
      </c>
      <c r="H3115" s="331" t="s">
        <v>946</v>
      </c>
      <c r="I3115" s="359" t="s">
        <v>13330</v>
      </c>
      <c r="J3115" s="362">
        <v>30</v>
      </c>
      <c r="K3115" s="357" t="s">
        <v>287</v>
      </c>
      <c r="L3115" s="361" t="s">
        <v>288</v>
      </c>
      <c r="M3115" s="357" t="s">
        <v>947</v>
      </c>
      <c r="N3115" s="357" t="s">
        <v>13130</v>
      </c>
    </row>
    <row r="3116" spans="1:14">
      <c r="A3116" s="372">
        <v>20026</v>
      </c>
      <c r="B3116" s="336" t="s">
        <v>7971</v>
      </c>
      <c r="C3116" s="336" t="s">
        <v>7972</v>
      </c>
      <c r="D3116" s="331" t="s">
        <v>473</v>
      </c>
      <c r="E3116" s="331" t="s">
        <v>7973</v>
      </c>
      <c r="F3116" s="331" t="s">
        <v>13314</v>
      </c>
      <c r="G3116" s="331" t="s">
        <v>151</v>
      </c>
      <c r="H3116" s="331" t="s">
        <v>948</v>
      </c>
      <c r="I3116" s="359" t="s">
        <v>13331</v>
      </c>
      <c r="J3116" s="362">
        <v>20</v>
      </c>
      <c r="K3116" s="357" t="s">
        <v>287</v>
      </c>
      <c r="L3116" s="361" t="s">
        <v>288</v>
      </c>
      <c r="M3116" s="357" t="s">
        <v>949</v>
      </c>
      <c r="N3116" s="357" t="s">
        <v>9489</v>
      </c>
    </row>
    <row r="3117" spans="1:14">
      <c r="A3117" s="372">
        <v>20027</v>
      </c>
      <c r="B3117" s="336" t="s">
        <v>9500</v>
      </c>
      <c r="C3117" s="336" t="s">
        <v>9501</v>
      </c>
      <c r="D3117" s="331" t="s">
        <v>454</v>
      </c>
      <c r="E3117" s="331" t="s">
        <v>9502</v>
      </c>
      <c r="F3117" s="331" t="s">
        <v>13314</v>
      </c>
      <c r="G3117" s="331" t="s">
        <v>150</v>
      </c>
      <c r="H3117" s="331" t="s">
        <v>13131</v>
      </c>
      <c r="I3117" s="359" t="s">
        <v>13332</v>
      </c>
      <c r="J3117" s="362">
        <v>30</v>
      </c>
      <c r="K3117" s="357" t="s">
        <v>287</v>
      </c>
      <c r="L3117" s="361" t="s">
        <v>337</v>
      </c>
      <c r="M3117" s="357" t="s">
        <v>341</v>
      </c>
      <c r="N3117" s="357" t="s">
        <v>13132</v>
      </c>
    </row>
    <row r="3118" spans="1:14">
      <c r="A3118" s="372">
        <v>20028</v>
      </c>
      <c r="B3118" s="336" t="s">
        <v>2819</v>
      </c>
      <c r="C3118" s="336" t="s">
        <v>2820</v>
      </c>
      <c r="D3118" s="331" t="s">
        <v>271</v>
      </c>
      <c r="E3118" s="331" t="s">
        <v>2821</v>
      </c>
      <c r="F3118" s="331" t="s">
        <v>13314</v>
      </c>
      <c r="G3118" s="331" t="s">
        <v>150</v>
      </c>
      <c r="H3118" s="331" t="s">
        <v>13133</v>
      </c>
      <c r="I3118" s="359" t="s">
        <v>13333</v>
      </c>
      <c r="J3118" s="362">
        <v>50</v>
      </c>
      <c r="K3118" s="357" t="s">
        <v>262</v>
      </c>
      <c r="L3118" s="361" t="s">
        <v>263</v>
      </c>
      <c r="M3118" s="357" t="s">
        <v>272</v>
      </c>
      <c r="N3118" s="357" t="s">
        <v>13134</v>
      </c>
    </row>
    <row r="3119" spans="1:14">
      <c r="A3119" s="372">
        <v>20029</v>
      </c>
      <c r="B3119" s="336" t="s">
        <v>13135</v>
      </c>
      <c r="C3119" s="336" t="s">
        <v>13334</v>
      </c>
      <c r="D3119" s="331" t="s">
        <v>281</v>
      </c>
      <c r="E3119" s="331" t="s">
        <v>13335</v>
      </c>
      <c r="F3119" s="331" t="s">
        <v>13314</v>
      </c>
      <c r="G3119" s="331" t="s">
        <v>150</v>
      </c>
      <c r="H3119" s="331" t="s">
        <v>13136</v>
      </c>
      <c r="I3119" s="359" t="s">
        <v>13336</v>
      </c>
      <c r="J3119" s="362">
        <v>50</v>
      </c>
      <c r="K3119" s="357" t="s">
        <v>262</v>
      </c>
      <c r="L3119" s="361" t="s">
        <v>263</v>
      </c>
      <c r="M3119" s="357" t="s">
        <v>281</v>
      </c>
      <c r="N3119" s="357" t="s">
        <v>13137</v>
      </c>
    </row>
    <row r="3120" spans="1:14">
      <c r="A3120" s="372">
        <v>20030</v>
      </c>
      <c r="B3120" s="336" t="s">
        <v>9987</v>
      </c>
      <c r="C3120" s="336" t="s">
        <v>9988</v>
      </c>
      <c r="D3120" s="331" t="s">
        <v>457</v>
      </c>
      <c r="E3120" s="331" t="s">
        <v>9989</v>
      </c>
      <c r="F3120" s="331" t="s">
        <v>13314</v>
      </c>
      <c r="G3120" s="331" t="s">
        <v>150</v>
      </c>
      <c r="H3120" s="331" t="s">
        <v>13143</v>
      </c>
      <c r="I3120" s="359" t="s">
        <v>13337</v>
      </c>
      <c r="J3120" s="362">
        <v>30</v>
      </c>
      <c r="K3120" s="357" t="s">
        <v>262</v>
      </c>
      <c r="L3120" s="361" t="s">
        <v>358</v>
      </c>
      <c r="M3120" s="357" t="s">
        <v>964</v>
      </c>
      <c r="N3120" s="357" t="s">
        <v>9996</v>
      </c>
    </row>
    <row r="3121" spans="1:14">
      <c r="A3121" s="372">
        <v>20031</v>
      </c>
      <c r="B3121" s="336" t="s">
        <v>9663</v>
      </c>
      <c r="C3121" s="336" t="s">
        <v>9664</v>
      </c>
      <c r="D3121" s="331" t="s">
        <v>961</v>
      </c>
      <c r="E3121" s="331" t="s">
        <v>1165</v>
      </c>
      <c r="F3121" s="331" t="s">
        <v>13314</v>
      </c>
      <c r="G3121" s="331" t="s">
        <v>150</v>
      </c>
      <c r="H3121" s="331" t="s">
        <v>13138</v>
      </c>
      <c r="I3121" s="359" t="s">
        <v>13338</v>
      </c>
      <c r="J3121" s="362">
        <v>50</v>
      </c>
      <c r="K3121" s="357" t="s">
        <v>262</v>
      </c>
      <c r="L3121" s="361" t="s">
        <v>358</v>
      </c>
      <c r="M3121" s="357" t="s">
        <v>961</v>
      </c>
      <c r="N3121" s="357" t="s">
        <v>13139</v>
      </c>
    </row>
    <row r="3122" spans="1:14">
      <c r="A3122" s="372">
        <v>20032</v>
      </c>
      <c r="B3122" s="336" t="s">
        <v>9706</v>
      </c>
      <c r="C3122" s="336" t="s">
        <v>9707</v>
      </c>
      <c r="D3122" s="331" t="s">
        <v>458</v>
      </c>
      <c r="E3122" s="331" t="s">
        <v>9708</v>
      </c>
      <c r="F3122" s="331" t="s">
        <v>13314</v>
      </c>
      <c r="G3122" s="331" t="s">
        <v>150</v>
      </c>
      <c r="H3122" s="331" t="s">
        <v>13140</v>
      </c>
      <c r="I3122" s="359" t="s">
        <v>13339</v>
      </c>
      <c r="J3122" s="362">
        <v>51</v>
      </c>
      <c r="K3122" s="357" t="s">
        <v>262</v>
      </c>
      <c r="L3122" s="361" t="s">
        <v>358</v>
      </c>
      <c r="M3122" s="357" t="s">
        <v>458</v>
      </c>
      <c r="N3122" s="357" t="s">
        <v>13141</v>
      </c>
    </row>
    <row r="3123" spans="1:14">
      <c r="A3123" s="372">
        <v>20033</v>
      </c>
      <c r="B3123" s="336" t="s">
        <v>7912</v>
      </c>
      <c r="C3123" s="336" t="s">
        <v>7913</v>
      </c>
      <c r="D3123" s="331" t="s">
        <v>1377</v>
      </c>
      <c r="E3123" s="331" t="s">
        <v>7914</v>
      </c>
      <c r="F3123" s="331" t="s">
        <v>13314</v>
      </c>
      <c r="G3123" s="331" t="s">
        <v>151</v>
      </c>
      <c r="H3123" s="331" t="s">
        <v>13142</v>
      </c>
      <c r="I3123" s="359" t="s">
        <v>13340</v>
      </c>
      <c r="J3123" s="362">
        <v>25</v>
      </c>
      <c r="K3123" s="357" t="s">
        <v>262</v>
      </c>
      <c r="L3123" s="361" t="s">
        <v>358</v>
      </c>
      <c r="M3123" s="357" t="s">
        <v>456</v>
      </c>
      <c r="N3123" s="357" t="s">
        <v>9646</v>
      </c>
    </row>
    <row r="3124" spans="1:14">
      <c r="A3124" s="372">
        <v>20034</v>
      </c>
      <c r="B3124" s="336" t="s">
        <v>7912</v>
      </c>
      <c r="C3124" s="336" t="s">
        <v>7913</v>
      </c>
      <c r="D3124" s="331" t="s">
        <v>1377</v>
      </c>
      <c r="E3124" s="331" t="s">
        <v>7914</v>
      </c>
      <c r="F3124" s="331" t="s">
        <v>13314</v>
      </c>
      <c r="G3124" s="331" t="s">
        <v>150</v>
      </c>
      <c r="H3124" s="331" t="s">
        <v>963</v>
      </c>
      <c r="I3124" s="359" t="s">
        <v>13341</v>
      </c>
      <c r="J3124" s="362">
        <v>32</v>
      </c>
      <c r="K3124" s="357" t="s">
        <v>262</v>
      </c>
      <c r="L3124" s="361" t="s">
        <v>358</v>
      </c>
      <c r="M3124" s="357" t="s">
        <v>1377</v>
      </c>
      <c r="N3124" s="357" t="s">
        <v>11967</v>
      </c>
    </row>
    <row r="3125" spans="1:14">
      <c r="A3125" s="372">
        <v>20035</v>
      </c>
      <c r="B3125" s="336" t="s">
        <v>2872</v>
      </c>
      <c r="C3125" s="336" t="s">
        <v>2873</v>
      </c>
      <c r="D3125" s="331" t="s">
        <v>208</v>
      </c>
      <c r="E3125" s="331" t="s">
        <v>2874</v>
      </c>
      <c r="F3125" s="331" t="s">
        <v>13314</v>
      </c>
      <c r="G3125" s="331" t="s">
        <v>150</v>
      </c>
      <c r="H3125" s="331" t="s">
        <v>13144</v>
      </c>
      <c r="I3125" s="359" t="s">
        <v>13342</v>
      </c>
      <c r="J3125" s="362">
        <v>50</v>
      </c>
      <c r="K3125" s="357" t="s">
        <v>205</v>
      </c>
      <c r="L3125" s="361" t="s">
        <v>206</v>
      </c>
      <c r="M3125" s="357" t="s">
        <v>208</v>
      </c>
      <c r="N3125" s="357" t="s">
        <v>13145</v>
      </c>
    </row>
    <row r="3126" spans="1:14">
      <c r="A3126" s="372">
        <v>20036</v>
      </c>
      <c r="B3126" s="336" t="s">
        <v>7770</v>
      </c>
      <c r="C3126" s="336" t="s">
        <v>7771</v>
      </c>
      <c r="D3126" s="331" t="s">
        <v>424</v>
      </c>
      <c r="E3126" s="331" t="s">
        <v>7772</v>
      </c>
      <c r="F3126" s="331" t="s">
        <v>13314</v>
      </c>
      <c r="G3126" s="331" t="s">
        <v>150</v>
      </c>
      <c r="H3126" s="331" t="s">
        <v>13146</v>
      </c>
      <c r="I3126" s="359" t="s">
        <v>13343</v>
      </c>
      <c r="J3126" s="362">
        <v>30</v>
      </c>
      <c r="K3126" s="357" t="s">
        <v>205</v>
      </c>
      <c r="L3126" s="361" t="s">
        <v>206</v>
      </c>
      <c r="M3126" s="357" t="s">
        <v>424</v>
      </c>
      <c r="N3126" s="357" t="s">
        <v>10039</v>
      </c>
    </row>
    <row r="3127" spans="1:14">
      <c r="A3127" s="372">
        <v>20037</v>
      </c>
      <c r="B3127" s="336" t="s">
        <v>2872</v>
      </c>
      <c r="C3127" s="336" t="s">
        <v>2873</v>
      </c>
      <c r="D3127" s="331" t="s">
        <v>208</v>
      </c>
      <c r="E3127" s="331" t="s">
        <v>2874</v>
      </c>
      <c r="F3127" s="331" t="s">
        <v>13314</v>
      </c>
      <c r="G3127" s="331" t="s">
        <v>151</v>
      </c>
      <c r="H3127" s="331" t="s">
        <v>13147</v>
      </c>
      <c r="I3127" s="359" t="s">
        <v>13344</v>
      </c>
      <c r="J3127" s="362">
        <v>29</v>
      </c>
      <c r="K3127" s="357" t="s">
        <v>205</v>
      </c>
      <c r="L3127" s="361" t="s">
        <v>206</v>
      </c>
      <c r="M3127" s="357" t="s">
        <v>208</v>
      </c>
      <c r="N3127" s="357" t="s">
        <v>13148</v>
      </c>
    </row>
    <row r="3128" spans="1:14">
      <c r="A3128" s="372">
        <v>20038</v>
      </c>
      <c r="B3128" s="336" t="s">
        <v>8239</v>
      </c>
      <c r="C3128" s="336" t="s">
        <v>8240</v>
      </c>
      <c r="D3128" s="331" t="s">
        <v>468</v>
      </c>
      <c r="E3128" s="331" t="s">
        <v>8241</v>
      </c>
      <c r="F3128" s="331" t="s">
        <v>13314</v>
      </c>
      <c r="G3128" s="331" t="s">
        <v>151</v>
      </c>
      <c r="H3128" s="331" t="s">
        <v>863</v>
      </c>
      <c r="I3128" s="359" t="s">
        <v>10493</v>
      </c>
      <c r="J3128" s="362">
        <v>15</v>
      </c>
      <c r="K3128" s="357" t="s">
        <v>366</v>
      </c>
      <c r="L3128" s="361" t="s">
        <v>367</v>
      </c>
      <c r="M3128" s="357" t="s">
        <v>865</v>
      </c>
      <c r="N3128" s="357" t="s">
        <v>13149</v>
      </c>
    </row>
    <row r="3129" spans="1:14">
      <c r="A3129" s="372">
        <v>20039</v>
      </c>
      <c r="B3129" s="336" t="s">
        <v>10515</v>
      </c>
      <c r="C3129" s="336" t="s">
        <v>10516</v>
      </c>
      <c r="D3129" s="331" t="s">
        <v>378</v>
      </c>
      <c r="E3129" s="331" t="s">
        <v>10517</v>
      </c>
      <c r="F3129" s="331" t="s">
        <v>13314</v>
      </c>
      <c r="G3129" s="331" t="s">
        <v>150</v>
      </c>
      <c r="H3129" s="331" t="s">
        <v>13150</v>
      </c>
      <c r="I3129" s="359" t="s">
        <v>13150</v>
      </c>
      <c r="J3129" s="362">
        <v>35</v>
      </c>
      <c r="K3129" s="357" t="s">
        <v>366</v>
      </c>
      <c r="L3129" s="361" t="s">
        <v>367</v>
      </c>
      <c r="M3129" s="357" t="s">
        <v>378</v>
      </c>
      <c r="N3129" s="357" t="s">
        <v>13151</v>
      </c>
    </row>
    <row r="3130" spans="1:14">
      <c r="A3130" s="372">
        <v>20040</v>
      </c>
      <c r="B3130" s="336" t="s">
        <v>10515</v>
      </c>
      <c r="C3130" s="336" t="s">
        <v>10516</v>
      </c>
      <c r="D3130" s="331" t="s">
        <v>378</v>
      </c>
      <c r="E3130" s="331" t="s">
        <v>10517</v>
      </c>
      <c r="F3130" s="331" t="s">
        <v>13314</v>
      </c>
      <c r="G3130" s="331" t="s">
        <v>150</v>
      </c>
      <c r="H3130" s="331" t="s">
        <v>13152</v>
      </c>
      <c r="I3130" s="359" t="s">
        <v>13345</v>
      </c>
      <c r="J3130" s="362">
        <v>70</v>
      </c>
      <c r="K3130" s="357" t="s">
        <v>366</v>
      </c>
      <c r="L3130" s="361" t="s">
        <v>367</v>
      </c>
      <c r="M3130" s="357" t="s">
        <v>379</v>
      </c>
      <c r="N3130" s="357" t="s">
        <v>13153</v>
      </c>
    </row>
    <row r="3131" spans="1:14">
      <c r="A3131" s="372">
        <v>20041</v>
      </c>
      <c r="B3131" s="336" t="s">
        <v>10496</v>
      </c>
      <c r="C3131" s="336" t="s">
        <v>10497</v>
      </c>
      <c r="D3131" s="331" t="s">
        <v>464</v>
      </c>
      <c r="E3131" s="331" t="s">
        <v>10498</v>
      </c>
      <c r="F3131" s="331" t="s">
        <v>13314</v>
      </c>
      <c r="G3131" s="331" t="s">
        <v>151</v>
      </c>
      <c r="H3131" s="331" t="s">
        <v>13154</v>
      </c>
      <c r="I3131" s="359" t="s">
        <v>13346</v>
      </c>
      <c r="J3131" s="362">
        <v>15</v>
      </c>
      <c r="K3131" s="357" t="s">
        <v>366</v>
      </c>
      <c r="L3131" s="361" t="s">
        <v>367</v>
      </c>
      <c r="M3131" s="357" t="s">
        <v>370</v>
      </c>
      <c r="N3131" s="357" t="s">
        <v>13155</v>
      </c>
    </row>
    <row r="3132" spans="1:14">
      <c r="A3132" s="372">
        <v>20042</v>
      </c>
      <c r="B3132" s="336" t="s">
        <v>10496</v>
      </c>
      <c r="C3132" s="336" t="s">
        <v>10497</v>
      </c>
      <c r="D3132" s="331" t="s">
        <v>464</v>
      </c>
      <c r="E3132" s="331" t="s">
        <v>10498</v>
      </c>
      <c r="F3132" s="331" t="s">
        <v>13314</v>
      </c>
      <c r="G3132" s="331" t="s">
        <v>151</v>
      </c>
      <c r="H3132" s="331" t="s">
        <v>373</v>
      </c>
      <c r="I3132" s="359" t="s">
        <v>13347</v>
      </c>
      <c r="J3132" s="362">
        <v>20</v>
      </c>
      <c r="K3132" s="357" t="s">
        <v>366</v>
      </c>
      <c r="L3132" s="361" t="s">
        <v>367</v>
      </c>
      <c r="M3132" s="357" t="s">
        <v>374</v>
      </c>
      <c r="N3132" s="357" t="s">
        <v>13156</v>
      </c>
    </row>
    <row r="3133" spans="1:14">
      <c r="A3133" s="372">
        <v>20043</v>
      </c>
      <c r="B3133" s="336" t="s">
        <v>10133</v>
      </c>
      <c r="C3133" s="336" t="s">
        <v>10134</v>
      </c>
      <c r="D3133" s="331" t="s">
        <v>470</v>
      </c>
      <c r="E3133" s="331" t="s">
        <v>10135</v>
      </c>
      <c r="F3133" s="331" t="s">
        <v>13314</v>
      </c>
      <c r="G3133" s="331" t="s">
        <v>151</v>
      </c>
      <c r="H3133" s="331" t="s">
        <v>13157</v>
      </c>
      <c r="I3133" s="359" t="s">
        <v>10142</v>
      </c>
      <c r="J3133" s="362">
        <v>15</v>
      </c>
      <c r="K3133" s="357" t="s">
        <v>366</v>
      </c>
      <c r="L3133" s="361" t="s">
        <v>367</v>
      </c>
      <c r="M3133" s="357" t="s">
        <v>470</v>
      </c>
      <c r="N3133" s="357" t="s">
        <v>13158</v>
      </c>
    </row>
    <row r="3134" spans="1:14">
      <c r="A3134" s="372">
        <v>20044</v>
      </c>
      <c r="B3134" s="336" t="s">
        <v>10692</v>
      </c>
      <c r="C3134" s="336" t="s">
        <v>10693</v>
      </c>
      <c r="D3134" s="331" t="s">
        <v>399</v>
      </c>
      <c r="E3134" s="331" t="s">
        <v>10694</v>
      </c>
      <c r="F3134" s="331" t="s">
        <v>13314</v>
      </c>
      <c r="G3134" s="331" t="s">
        <v>150</v>
      </c>
      <c r="H3134" s="331" t="s">
        <v>13159</v>
      </c>
      <c r="I3134" s="359" t="s">
        <v>13348</v>
      </c>
      <c r="J3134" s="362">
        <v>30</v>
      </c>
      <c r="K3134" s="357" t="s">
        <v>205</v>
      </c>
      <c r="L3134" s="361" t="s">
        <v>382</v>
      </c>
      <c r="M3134" s="357" t="s">
        <v>399</v>
      </c>
      <c r="N3134" s="357" t="s">
        <v>10694</v>
      </c>
    </row>
    <row r="3135" spans="1:14">
      <c r="A3135" s="372">
        <v>20045</v>
      </c>
      <c r="B3135" s="336" t="s">
        <v>10736</v>
      </c>
      <c r="C3135" s="336" t="s">
        <v>10737</v>
      </c>
      <c r="D3135" s="331" t="s">
        <v>463</v>
      </c>
      <c r="E3135" s="331" t="s">
        <v>10738</v>
      </c>
      <c r="F3135" s="331" t="s">
        <v>13314</v>
      </c>
      <c r="G3135" s="331" t="s">
        <v>150</v>
      </c>
      <c r="H3135" s="331" t="s">
        <v>13160</v>
      </c>
      <c r="I3135" s="359" t="s">
        <v>13349</v>
      </c>
      <c r="J3135" s="362">
        <v>50</v>
      </c>
      <c r="K3135" s="357" t="s">
        <v>205</v>
      </c>
      <c r="L3135" s="361" t="s">
        <v>382</v>
      </c>
      <c r="M3135" s="357" t="s">
        <v>463</v>
      </c>
      <c r="N3135" s="357" t="s">
        <v>13161</v>
      </c>
    </row>
    <row r="3136" spans="1:14">
      <c r="A3136" s="372">
        <v>20046</v>
      </c>
      <c r="B3136" s="336" t="s">
        <v>10736</v>
      </c>
      <c r="C3136" s="336" t="s">
        <v>10737</v>
      </c>
      <c r="D3136" s="331" t="s">
        <v>463</v>
      </c>
      <c r="E3136" s="331" t="s">
        <v>10738</v>
      </c>
      <c r="F3136" s="331" t="s">
        <v>13314</v>
      </c>
      <c r="G3136" s="331" t="s">
        <v>151</v>
      </c>
      <c r="H3136" s="331" t="s">
        <v>13162</v>
      </c>
      <c r="I3136" s="359" t="s">
        <v>13350</v>
      </c>
      <c r="J3136" s="362">
        <v>29</v>
      </c>
      <c r="K3136" s="357" t="s">
        <v>205</v>
      </c>
      <c r="L3136" s="361" t="s">
        <v>382</v>
      </c>
      <c r="M3136" s="357" t="s">
        <v>478</v>
      </c>
      <c r="N3136" s="357" t="s">
        <v>10835</v>
      </c>
    </row>
    <row r="3137" spans="1:14">
      <c r="A3137" s="372">
        <v>20047</v>
      </c>
      <c r="B3137" s="336" t="s">
        <v>10316</v>
      </c>
      <c r="C3137" s="336" t="s">
        <v>10317</v>
      </c>
      <c r="D3137" s="331" t="s">
        <v>434</v>
      </c>
      <c r="E3137" s="331" t="s">
        <v>10318</v>
      </c>
      <c r="F3137" s="331" t="s">
        <v>13314</v>
      </c>
      <c r="G3137" s="331" t="s">
        <v>150</v>
      </c>
      <c r="H3137" s="331" t="s">
        <v>13163</v>
      </c>
      <c r="I3137" s="359" t="s">
        <v>13351</v>
      </c>
      <c r="J3137" s="362">
        <v>30</v>
      </c>
      <c r="K3137" s="357" t="s">
        <v>217</v>
      </c>
      <c r="L3137" s="361" t="s">
        <v>403</v>
      </c>
      <c r="M3137" s="357" t="s">
        <v>434</v>
      </c>
      <c r="N3137" s="357" t="s">
        <v>13164</v>
      </c>
    </row>
    <row r="3138" spans="1:14">
      <c r="A3138" s="372">
        <v>20048</v>
      </c>
      <c r="B3138" s="336" t="s">
        <v>10152</v>
      </c>
      <c r="C3138" s="336" t="s">
        <v>10153</v>
      </c>
      <c r="D3138" s="331" t="s">
        <v>425</v>
      </c>
      <c r="E3138" s="331" t="s">
        <v>10154</v>
      </c>
      <c r="F3138" s="331" t="s">
        <v>13314</v>
      </c>
      <c r="G3138" s="331" t="s">
        <v>151</v>
      </c>
      <c r="H3138" s="331" t="s">
        <v>13165</v>
      </c>
      <c r="I3138" s="359" t="s">
        <v>13352</v>
      </c>
      <c r="J3138" s="362">
        <v>15</v>
      </c>
      <c r="K3138" s="357" t="s">
        <v>217</v>
      </c>
      <c r="L3138" s="361" t="s">
        <v>218</v>
      </c>
      <c r="M3138" s="357" t="s">
        <v>219</v>
      </c>
      <c r="N3138" s="357" t="s">
        <v>13166</v>
      </c>
    </row>
    <row r="3139" spans="1:14">
      <c r="A3139" s="372">
        <v>20049</v>
      </c>
      <c r="B3139" s="336" t="s">
        <v>10152</v>
      </c>
      <c r="C3139" s="336" t="s">
        <v>10153</v>
      </c>
      <c r="D3139" s="331" t="s">
        <v>425</v>
      </c>
      <c r="E3139" s="331" t="s">
        <v>10154</v>
      </c>
      <c r="F3139" s="331" t="s">
        <v>13314</v>
      </c>
      <c r="G3139" s="331" t="s">
        <v>151</v>
      </c>
      <c r="H3139" s="331" t="s">
        <v>13167</v>
      </c>
      <c r="I3139" s="359" t="s">
        <v>13353</v>
      </c>
      <c r="J3139" s="362">
        <v>15</v>
      </c>
      <c r="K3139" s="357" t="s">
        <v>217</v>
      </c>
      <c r="L3139" s="361" t="s">
        <v>416</v>
      </c>
      <c r="M3139" s="357" t="s">
        <v>417</v>
      </c>
      <c r="N3139" s="357" t="s">
        <v>13168</v>
      </c>
    </row>
    <row r="3140" spans="1:14">
      <c r="A3140" s="372">
        <v>20050</v>
      </c>
      <c r="B3140" s="336" t="s">
        <v>10152</v>
      </c>
      <c r="C3140" s="336" t="s">
        <v>10153</v>
      </c>
      <c r="D3140" s="331" t="s">
        <v>425</v>
      </c>
      <c r="E3140" s="331" t="s">
        <v>10154</v>
      </c>
      <c r="F3140" s="331" t="s">
        <v>13314</v>
      </c>
      <c r="G3140" s="331" t="s">
        <v>151</v>
      </c>
      <c r="H3140" s="331" t="s">
        <v>13169</v>
      </c>
      <c r="I3140" s="359" t="s">
        <v>10172</v>
      </c>
      <c r="J3140" s="362">
        <v>15</v>
      </c>
      <c r="K3140" s="357" t="s">
        <v>217</v>
      </c>
      <c r="L3140" s="361" t="s">
        <v>416</v>
      </c>
      <c r="M3140" s="357" t="s">
        <v>418</v>
      </c>
      <c r="N3140" s="357" t="s">
        <v>10169</v>
      </c>
    </row>
    <row r="3141" spans="1:14">
      <c r="A3141" s="372">
        <v>20051</v>
      </c>
      <c r="B3141" s="336" t="s">
        <v>10399</v>
      </c>
      <c r="C3141" s="336" t="s">
        <v>10400</v>
      </c>
      <c r="D3141" s="331" t="s">
        <v>884</v>
      </c>
      <c r="E3141" s="331" t="s">
        <v>10401</v>
      </c>
      <c r="F3141" s="331" t="s">
        <v>13314</v>
      </c>
      <c r="G3141" s="331" t="s">
        <v>151</v>
      </c>
      <c r="H3141" s="331" t="s">
        <v>13170</v>
      </c>
      <c r="I3141" s="359" t="s">
        <v>13354</v>
      </c>
      <c r="J3141" s="362">
        <v>20</v>
      </c>
      <c r="K3141" s="357" t="s">
        <v>217</v>
      </c>
      <c r="L3141" s="361" t="s">
        <v>310</v>
      </c>
      <c r="M3141" s="357" t="s">
        <v>884</v>
      </c>
      <c r="N3141" s="357" t="s">
        <v>13171</v>
      </c>
    </row>
    <row r="3142" spans="1:14">
      <c r="A3142" s="372">
        <v>20052</v>
      </c>
      <c r="B3142" s="336" t="s">
        <v>10422</v>
      </c>
      <c r="C3142" s="336" t="s">
        <v>10423</v>
      </c>
      <c r="D3142" s="331" t="s">
        <v>438</v>
      </c>
      <c r="E3142" s="331" t="s">
        <v>10424</v>
      </c>
      <c r="F3142" s="331" t="s">
        <v>13314</v>
      </c>
      <c r="G3142" s="331" t="s">
        <v>150</v>
      </c>
      <c r="H3142" s="331" t="s">
        <v>13172</v>
      </c>
      <c r="I3142" s="359" t="s">
        <v>13355</v>
      </c>
      <c r="J3142" s="362">
        <v>30</v>
      </c>
      <c r="K3142" s="357" t="s">
        <v>217</v>
      </c>
      <c r="L3142" s="361" t="s">
        <v>310</v>
      </c>
      <c r="M3142" s="357" t="s">
        <v>438</v>
      </c>
      <c r="N3142" s="357" t="s">
        <v>13173</v>
      </c>
    </row>
    <row r="3143" spans="1:14">
      <c r="A3143" s="372">
        <v>20053</v>
      </c>
      <c r="B3143" s="336" t="s">
        <v>12940</v>
      </c>
      <c r="C3143" s="336" t="s">
        <v>12941</v>
      </c>
      <c r="D3143" s="331" t="s">
        <v>313</v>
      </c>
      <c r="E3143" s="331" t="s">
        <v>314</v>
      </c>
      <c r="F3143" s="331" t="s">
        <v>13314</v>
      </c>
      <c r="G3143" s="331" t="s">
        <v>150</v>
      </c>
      <c r="H3143" s="331" t="s">
        <v>13174</v>
      </c>
      <c r="I3143" s="359" t="s">
        <v>13356</v>
      </c>
      <c r="J3143" s="362">
        <v>50</v>
      </c>
      <c r="K3143" s="357" t="s">
        <v>217</v>
      </c>
      <c r="L3143" s="361" t="s">
        <v>310</v>
      </c>
      <c r="M3143" s="357" t="s">
        <v>313</v>
      </c>
      <c r="N3143" s="357" t="s">
        <v>312</v>
      </c>
    </row>
    <row r="3144" spans="1:14">
      <c r="A3144" s="372">
        <v>20054</v>
      </c>
      <c r="B3144" s="336" t="s">
        <v>11108</v>
      </c>
      <c r="C3144" s="336" t="s">
        <v>11109</v>
      </c>
      <c r="D3144" s="331" t="s">
        <v>761</v>
      </c>
      <c r="E3144" s="331" t="s">
        <v>11110</v>
      </c>
      <c r="F3144" s="331" t="s">
        <v>13314</v>
      </c>
      <c r="G3144" s="331" t="s">
        <v>151</v>
      </c>
      <c r="H3144" s="331" t="s">
        <v>479</v>
      </c>
      <c r="I3144" s="359" t="s">
        <v>13357</v>
      </c>
      <c r="J3144" s="362">
        <v>20</v>
      </c>
      <c r="K3144" s="357" t="s">
        <v>212</v>
      </c>
      <c r="L3144" s="361" t="s">
        <v>411</v>
      </c>
      <c r="M3144" s="357" t="s">
        <v>480</v>
      </c>
      <c r="N3144" s="357" t="s">
        <v>13175</v>
      </c>
    </row>
    <row r="3145" spans="1:14">
      <c r="A3145" s="372">
        <v>20055</v>
      </c>
      <c r="B3145" s="336" t="s">
        <v>10496</v>
      </c>
      <c r="C3145" s="336" t="s">
        <v>10497</v>
      </c>
      <c r="D3145" s="331" t="s">
        <v>464</v>
      </c>
      <c r="E3145" s="331" t="s">
        <v>10498</v>
      </c>
      <c r="F3145" s="331" t="s">
        <v>13314</v>
      </c>
      <c r="G3145" s="331" t="s">
        <v>150</v>
      </c>
      <c r="H3145" s="331" t="s">
        <v>371</v>
      </c>
      <c r="I3145" s="359" t="s">
        <v>13358</v>
      </c>
      <c r="J3145" s="362">
        <v>50</v>
      </c>
      <c r="K3145" s="357" t="s">
        <v>366</v>
      </c>
      <c r="L3145" s="361" t="s">
        <v>367</v>
      </c>
      <c r="M3145" s="357" t="s">
        <v>370</v>
      </c>
      <c r="N3145" s="357" t="s">
        <v>372</v>
      </c>
    </row>
    <row r="3146" spans="1:14">
      <c r="A3146" s="372">
        <v>20056</v>
      </c>
      <c r="B3146" s="336" t="s">
        <v>8239</v>
      </c>
      <c r="C3146" s="336" t="s">
        <v>8240</v>
      </c>
      <c r="D3146" s="331" t="s">
        <v>468</v>
      </c>
      <c r="E3146" s="331" t="s">
        <v>8241</v>
      </c>
      <c r="F3146" s="331" t="s">
        <v>13314</v>
      </c>
      <c r="G3146" s="331" t="s">
        <v>150</v>
      </c>
      <c r="H3146" s="331" t="s">
        <v>13176</v>
      </c>
      <c r="I3146" s="359" t="s">
        <v>13359</v>
      </c>
      <c r="J3146" s="362">
        <v>50</v>
      </c>
      <c r="K3146" s="357" t="s">
        <v>366</v>
      </c>
      <c r="L3146" s="361" t="s">
        <v>367</v>
      </c>
      <c r="M3146" s="357" t="s">
        <v>375</v>
      </c>
      <c r="N3146" s="357" t="s">
        <v>13177</v>
      </c>
    </row>
    <row r="3147" spans="1:14">
      <c r="A3147" s="372">
        <v>20057</v>
      </c>
      <c r="B3147" s="336" t="s">
        <v>2819</v>
      </c>
      <c r="C3147" s="336" t="s">
        <v>2820</v>
      </c>
      <c r="D3147" s="331" t="s">
        <v>271</v>
      </c>
      <c r="E3147" s="331" t="s">
        <v>2821</v>
      </c>
      <c r="F3147" s="331" t="s">
        <v>13314</v>
      </c>
      <c r="G3147" s="331" t="s">
        <v>150</v>
      </c>
      <c r="H3147" s="331" t="s">
        <v>13178</v>
      </c>
      <c r="I3147" s="359" t="s">
        <v>13360</v>
      </c>
      <c r="J3147" s="362">
        <v>30</v>
      </c>
      <c r="K3147" s="357" t="s">
        <v>262</v>
      </c>
      <c r="L3147" s="361" t="s">
        <v>263</v>
      </c>
      <c r="M3147" s="357" t="s">
        <v>271</v>
      </c>
      <c r="N3147" s="357" t="s">
        <v>13179</v>
      </c>
    </row>
    <row r="3148" spans="1:14">
      <c r="A3148" s="372">
        <v>20058</v>
      </c>
      <c r="B3148" s="336" t="s">
        <v>9735</v>
      </c>
      <c r="C3148" s="336" t="s">
        <v>9736</v>
      </c>
      <c r="D3148" s="331" t="s">
        <v>270</v>
      </c>
      <c r="E3148" s="331" t="s">
        <v>9737</v>
      </c>
      <c r="F3148" s="331" t="s">
        <v>13314</v>
      </c>
      <c r="G3148" s="331" t="s">
        <v>150</v>
      </c>
      <c r="H3148" s="331" t="s">
        <v>13180</v>
      </c>
      <c r="I3148" s="359" t="s">
        <v>13361</v>
      </c>
      <c r="J3148" s="362">
        <v>30</v>
      </c>
      <c r="K3148" s="357" t="s">
        <v>262</v>
      </c>
      <c r="L3148" s="361" t="s">
        <v>263</v>
      </c>
      <c r="M3148" s="357" t="s">
        <v>270</v>
      </c>
      <c r="N3148" s="357" t="s">
        <v>13181</v>
      </c>
    </row>
    <row r="3149" spans="1:14">
      <c r="A3149" s="372">
        <v>20059</v>
      </c>
      <c r="B3149" s="336" t="s">
        <v>9663</v>
      </c>
      <c r="C3149" s="336" t="s">
        <v>9664</v>
      </c>
      <c r="D3149" s="331" t="s">
        <v>961</v>
      </c>
      <c r="E3149" s="331" t="s">
        <v>1165</v>
      </c>
      <c r="F3149" s="331" t="s">
        <v>13314</v>
      </c>
      <c r="G3149" s="331" t="s">
        <v>150</v>
      </c>
      <c r="H3149" s="331" t="s">
        <v>966</v>
      </c>
      <c r="I3149" s="359" t="s">
        <v>13362</v>
      </c>
      <c r="J3149" s="362">
        <v>30</v>
      </c>
      <c r="K3149" s="357" t="s">
        <v>262</v>
      </c>
      <c r="L3149" s="361" t="s">
        <v>358</v>
      </c>
      <c r="M3149" s="357" t="s">
        <v>961</v>
      </c>
      <c r="N3149" s="357" t="s">
        <v>13182</v>
      </c>
    </row>
    <row r="3150" spans="1:14">
      <c r="A3150" s="372">
        <v>20060</v>
      </c>
      <c r="B3150" s="336" t="s">
        <v>9653</v>
      </c>
      <c r="C3150" s="336" t="s">
        <v>9654</v>
      </c>
      <c r="D3150" s="331" t="s">
        <v>441</v>
      </c>
      <c r="E3150" s="331" t="s">
        <v>9655</v>
      </c>
      <c r="F3150" s="331" t="s">
        <v>13314</v>
      </c>
      <c r="G3150" s="331" t="s">
        <v>150</v>
      </c>
      <c r="H3150" s="331" t="s">
        <v>13183</v>
      </c>
      <c r="I3150" s="359" t="s">
        <v>13363</v>
      </c>
      <c r="J3150" s="362">
        <v>30</v>
      </c>
      <c r="K3150" s="357" t="s">
        <v>262</v>
      </c>
      <c r="L3150" s="361" t="s">
        <v>322</v>
      </c>
      <c r="M3150" s="357" t="s">
        <v>441</v>
      </c>
      <c r="N3150" s="357" t="s">
        <v>442</v>
      </c>
    </row>
    <row r="3151" spans="1:14">
      <c r="A3151" s="372">
        <v>20061</v>
      </c>
      <c r="B3151" s="336" t="s">
        <v>9671</v>
      </c>
      <c r="C3151" s="336" t="s">
        <v>9672</v>
      </c>
      <c r="D3151" s="331" t="s">
        <v>443</v>
      </c>
      <c r="E3151" s="331" t="s">
        <v>9673</v>
      </c>
      <c r="F3151" s="331" t="s">
        <v>13314</v>
      </c>
      <c r="G3151" s="331" t="s">
        <v>150</v>
      </c>
      <c r="H3151" s="331" t="s">
        <v>13184</v>
      </c>
      <c r="I3151" s="359" t="s">
        <v>13364</v>
      </c>
      <c r="J3151" s="362">
        <v>30</v>
      </c>
      <c r="K3151" s="357" t="s">
        <v>262</v>
      </c>
      <c r="L3151" s="361" t="s">
        <v>322</v>
      </c>
      <c r="M3151" s="357" t="s">
        <v>13185</v>
      </c>
      <c r="N3151" s="357" t="s">
        <v>13186</v>
      </c>
    </row>
    <row r="3152" spans="1:14">
      <c r="A3152" s="372">
        <v>20062</v>
      </c>
      <c r="B3152" s="336" t="s">
        <v>7971</v>
      </c>
      <c r="C3152" s="336" t="s">
        <v>7972</v>
      </c>
      <c r="D3152" s="331" t="s">
        <v>473</v>
      </c>
      <c r="E3152" s="331" t="s">
        <v>7973</v>
      </c>
      <c r="F3152" s="331" t="s">
        <v>13314</v>
      </c>
      <c r="G3152" s="331" t="s">
        <v>150</v>
      </c>
      <c r="H3152" s="331" t="s">
        <v>13187</v>
      </c>
      <c r="I3152" s="359" t="s">
        <v>13365</v>
      </c>
      <c r="J3152" s="362">
        <v>50</v>
      </c>
      <c r="K3152" s="357" t="s">
        <v>212</v>
      </c>
      <c r="L3152" s="361" t="s">
        <v>329</v>
      </c>
      <c r="M3152" s="357" t="s">
        <v>451</v>
      </c>
      <c r="N3152" s="357" t="s">
        <v>450</v>
      </c>
    </row>
    <row r="3153" spans="1:14">
      <c r="A3153" s="372">
        <v>20063</v>
      </c>
      <c r="B3153" s="336" t="s">
        <v>9625</v>
      </c>
      <c r="C3153" s="336" t="s">
        <v>9626</v>
      </c>
      <c r="D3153" s="331" t="s">
        <v>361</v>
      </c>
      <c r="E3153" s="331" t="s">
        <v>9627</v>
      </c>
      <c r="F3153" s="331" t="s">
        <v>13314</v>
      </c>
      <c r="G3153" s="331" t="s">
        <v>150</v>
      </c>
      <c r="H3153" s="331" t="s">
        <v>13188</v>
      </c>
      <c r="I3153" s="359" t="s">
        <v>13366</v>
      </c>
      <c r="J3153" s="362">
        <v>50</v>
      </c>
      <c r="K3153" s="357" t="s">
        <v>262</v>
      </c>
      <c r="L3153" s="361" t="s">
        <v>358</v>
      </c>
      <c r="M3153" s="357" t="s">
        <v>361</v>
      </c>
      <c r="N3153" s="357" t="s">
        <v>360</v>
      </c>
    </row>
    <row r="3154" spans="1:14">
      <c r="A3154" s="372">
        <v>20064</v>
      </c>
      <c r="B3154" s="336" t="s">
        <v>13189</v>
      </c>
      <c r="C3154" s="336" t="s">
        <v>13367</v>
      </c>
      <c r="D3154" s="331" t="s">
        <v>300</v>
      </c>
      <c r="E3154" s="331" t="s">
        <v>13368</v>
      </c>
      <c r="F3154" s="331" t="s">
        <v>13314</v>
      </c>
      <c r="G3154" s="331" t="s">
        <v>153</v>
      </c>
      <c r="H3154" s="331" t="s">
        <v>13190</v>
      </c>
      <c r="I3154" s="359" t="s">
        <v>13369</v>
      </c>
      <c r="J3154" s="362">
        <v>20</v>
      </c>
      <c r="K3154" s="357" t="s">
        <v>212</v>
      </c>
      <c r="L3154" s="361" t="s">
        <v>299</v>
      </c>
      <c r="M3154" s="357" t="s">
        <v>300</v>
      </c>
      <c r="N3154" s="357" t="s">
        <v>13191</v>
      </c>
    </row>
    <row r="3155" spans="1:14">
      <c r="A3155" s="372">
        <v>20065</v>
      </c>
      <c r="B3155" s="336" t="s">
        <v>13192</v>
      </c>
      <c r="C3155" s="336" t="s">
        <v>13370</v>
      </c>
      <c r="D3155" s="331" t="s">
        <v>13371</v>
      </c>
      <c r="E3155" s="331" t="s">
        <v>13372</v>
      </c>
      <c r="F3155" s="331" t="s">
        <v>13314</v>
      </c>
      <c r="G3155" s="331" t="s">
        <v>152</v>
      </c>
      <c r="H3155" s="331" t="s">
        <v>13373</v>
      </c>
      <c r="I3155" s="359" t="s">
        <v>13374</v>
      </c>
      <c r="J3155" s="362">
        <v>520</v>
      </c>
      <c r="K3155" s="357" t="s">
        <v>212</v>
      </c>
      <c r="L3155" s="361" t="s">
        <v>220</v>
      </c>
      <c r="M3155" s="357" t="s">
        <v>224</v>
      </c>
      <c r="N3155" s="357" t="s">
        <v>223</v>
      </c>
    </row>
    <row r="3156" spans="1:14">
      <c r="A3156" s="372">
        <v>20066</v>
      </c>
      <c r="B3156" s="336" t="s">
        <v>13193</v>
      </c>
      <c r="C3156" s="336" t="s">
        <v>13375</v>
      </c>
      <c r="D3156" s="331" t="s">
        <v>13376</v>
      </c>
      <c r="E3156" s="331" t="s">
        <v>13377</v>
      </c>
      <c r="F3156" s="331" t="s">
        <v>13314</v>
      </c>
      <c r="G3156" s="331" t="s">
        <v>152</v>
      </c>
      <c r="H3156" s="331" t="s">
        <v>13194</v>
      </c>
      <c r="I3156" s="359" t="s">
        <v>13378</v>
      </c>
      <c r="J3156" s="362">
        <v>143</v>
      </c>
      <c r="K3156" s="357" t="s">
        <v>287</v>
      </c>
      <c r="L3156" s="361" t="s">
        <v>288</v>
      </c>
      <c r="M3156" s="357" t="s">
        <v>291</v>
      </c>
      <c r="N3156" s="357" t="s">
        <v>290</v>
      </c>
    </row>
    <row r="3157" spans="1:14">
      <c r="A3157" s="372">
        <v>20067</v>
      </c>
      <c r="B3157" s="336" t="s">
        <v>13195</v>
      </c>
      <c r="C3157" s="336" t="s">
        <v>13379</v>
      </c>
      <c r="D3157" s="331" t="s">
        <v>13380</v>
      </c>
      <c r="E3157" s="331" t="s">
        <v>13381</v>
      </c>
      <c r="F3157" s="331" t="s">
        <v>13314</v>
      </c>
      <c r="G3157" s="331" t="s">
        <v>152</v>
      </c>
      <c r="H3157" s="331" t="s">
        <v>13196</v>
      </c>
      <c r="I3157" s="359" t="s">
        <v>13382</v>
      </c>
      <c r="J3157" s="362">
        <v>69</v>
      </c>
      <c r="K3157" s="357" t="s">
        <v>366</v>
      </c>
      <c r="L3157" s="361" t="s">
        <v>367</v>
      </c>
      <c r="M3157" s="357" t="s">
        <v>13380</v>
      </c>
      <c r="N3157" s="357" t="s">
        <v>368</v>
      </c>
    </row>
    <row r="3158" spans="1:14">
      <c r="A3158" s="372">
        <v>20068</v>
      </c>
      <c r="B3158" s="336" t="s">
        <v>13197</v>
      </c>
      <c r="C3158" s="336" t="s">
        <v>8961</v>
      </c>
      <c r="D3158" s="331" t="s">
        <v>8962</v>
      </c>
      <c r="E3158" s="331" t="s">
        <v>13383</v>
      </c>
      <c r="F3158" s="331" t="s">
        <v>13314</v>
      </c>
      <c r="G3158" s="331" t="s">
        <v>152</v>
      </c>
      <c r="H3158" s="331" t="s">
        <v>13198</v>
      </c>
      <c r="I3158" s="359" t="s">
        <v>13384</v>
      </c>
      <c r="J3158" s="362">
        <v>220</v>
      </c>
      <c r="K3158" s="357" t="s">
        <v>287</v>
      </c>
      <c r="L3158" s="361" t="s">
        <v>288</v>
      </c>
      <c r="M3158" s="357" t="s">
        <v>289</v>
      </c>
      <c r="N3158" s="357" t="s">
        <v>13199</v>
      </c>
    </row>
    <row r="3159" spans="1:14">
      <c r="A3159" s="372">
        <v>20069</v>
      </c>
      <c r="B3159" s="336" t="s">
        <v>10862</v>
      </c>
      <c r="C3159" s="336" t="s">
        <v>10863</v>
      </c>
      <c r="D3159" s="331" t="s">
        <v>394</v>
      </c>
      <c r="E3159" s="331" t="s">
        <v>10864</v>
      </c>
      <c r="F3159" s="331" t="s">
        <v>13314</v>
      </c>
      <c r="G3159" s="331" t="s">
        <v>153</v>
      </c>
      <c r="H3159" s="331" t="s">
        <v>13200</v>
      </c>
      <c r="I3159" s="359" t="s">
        <v>13385</v>
      </c>
      <c r="J3159" s="362">
        <v>10</v>
      </c>
      <c r="K3159" s="357" t="s">
        <v>205</v>
      </c>
      <c r="L3159" s="361" t="s">
        <v>382</v>
      </c>
      <c r="M3159" s="357" t="s">
        <v>394</v>
      </c>
      <c r="N3159" s="357" t="s">
        <v>393</v>
      </c>
    </row>
    <row r="3160" spans="1:14">
      <c r="A3160" s="372">
        <v>20070</v>
      </c>
      <c r="B3160" s="336" t="s">
        <v>10367</v>
      </c>
      <c r="C3160" s="336" t="s">
        <v>10368</v>
      </c>
      <c r="D3160" s="331" t="s">
        <v>346</v>
      </c>
      <c r="E3160" s="331" t="s">
        <v>10369</v>
      </c>
      <c r="F3160" s="331" t="s">
        <v>13314</v>
      </c>
      <c r="G3160" s="331" t="s">
        <v>152</v>
      </c>
      <c r="H3160" s="331" t="s">
        <v>1058</v>
      </c>
      <c r="I3160" s="359" t="s">
        <v>10371</v>
      </c>
      <c r="J3160" s="362">
        <v>60</v>
      </c>
      <c r="K3160" s="357" t="s">
        <v>217</v>
      </c>
      <c r="L3160" s="361" t="s">
        <v>403</v>
      </c>
      <c r="M3160" s="357" t="s">
        <v>405</v>
      </c>
      <c r="N3160" s="357" t="s">
        <v>404</v>
      </c>
    </row>
    <row r="3161" spans="1:14">
      <c r="A3161" s="372">
        <v>20071</v>
      </c>
      <c r="B3161" s="336" t="s">
        <v>8388</v>
      </c>
      <c r="C3161" s="336" t="s">
        <v>8389</v>
      </c>
      <c r="D3161" s="331" t="s">
        <v>8390</v>
      </c>
      <c r="E3161" s="331" t="s">
        <v>8391</v>
      </c>
      <c r="F3161" s="331" t="s">
        <v>13314</v>
      </c>
      <c r="G3161" s="331" t="s">
        <v>152</v>
      </c>
      <c r="H3161" s="331" t="s">
        <v>13201</v>
      </c>
      <c r="I3161" s="359" t="s">
        <v>13386</v>
      </c>
      <c r="J3161" s="362">
        <v>57</v>
      </c>
      <c r="K3161" s="357" t="s">
        <v>212</v>
      </c>
      <c r="L3161" s="361" t="s">
        <v>411</v>
      </c>
      <c r="M3161" s="357" t="s">
        <v>413</v>
      </c>
      <c r="N3161" s="357" t="s">
        <v>412</v>
      </c>
    </row>
    <row r="3162" spans="1:14">
      <c r="A3162" s="372">
        <v>20072</v>
      </c>
      <c r="B3162" s="336" t="s">
        <v>13202</v>
      </c>
      <c r="C3162" s="336" t="s">
        <v>13387</v>
      </c>
      <c r="D3162" s="331" t="s">
        <v>9309</v>
      </c>
      <c r="E3162" s="331" t="s">
        <v>13388</v>
      </c>
      <c r="F3162" s="331" t="s">
        <v>13314</v>
      </c>
      <c r="G3162" s="331" t="s">
        <v>152</v>
      </c>
      <c r="H3162" s="331" t="s">
        <v>13389</v>
      </c>
      <c r="I3162" s="359" t="s">
        <v>13390</v>
      </c>
      <c r="J3162" s="362">
        <v>72</v>
      </c>
      <c r="K3162" s="357" t="s">
        <v>287</v>
      </c>
      <c r="L3162" s="361" t="s">
        <v>288</v>
      </c>
      <c r="M3162" s="357" t="s">
        <v>298</v>
      </c>
      <c r="N3162" s="357" t="s">
        <v>13203</v>
      </c>
    </row>
    <row r="3163" spans="1:14">
      <c r="A3163" s="372">
        <v>20073</v>
      </c>
      <c r="B3163" s="336" t="s">
        <v>8068</v>
      </c>
      <c r="C3163" s="336" t="s">
        <v>8069</v>
      </c>
      <c r="D3163" s="331" t="s">
        <v>8070</v>
      </c>
      <c r="E3163" s="331" t="s">
        <v>8071</v>
      </c>
      <c r="F3163" s="331" t="s">
        <v>13314</v>
      </c>
      <c r="G3163" s="331" t="s">
        <v>152</v>
      </c>
      <c r="H3163" s="331" t="s">
        <v>13204</v>
      </c>
      <c r="I3163" s="359" t="s">
        <v>13391</v>
      </c>
      <c r="J3163" s="362">
        <v>58</v>
      </c>
      <c r="K3163" s="357" t="s">
        <v>212</v>
      </c>
      <c r="L3163" s="361" t="s">
        <v>220</v>
      </c>
      <c r="M3163" s="357" t="s">
        <v>222</v>
      </c>
      <c r="N3163" s="357" t="s">
        <v>221</v>
      </c>
    </row>
    <row r="3164" spans="1:14">
      <c r="A3164" s="372">
        <v>20074</v>
      </c>
      <c r="B3164" s="336" t="s">
        <v>13205</v>
      </c>
      <c r="C3164" s="336" t="s">
        <v>13392</v>
      </c>
      <c r="D3164" s="331" t="s">
        <v>13393</v>
      </c>
      <c r="E3164" s="331" t="s">
        <v>13394</v>
      </c>
      <c r="F3164" s="331" t="s">
        <v>13314</v>
      </c>
      <c r="G3164" s="331" t="s">
        <v>152</v>
      </c>
      <c r="H3164" s="331" t="s">
        <v>13395</v>
      </c>
      <c r="I3164" s="359" t="s">
        <v>13396</v>
      </c>
      <c r="J3164" s="362">
        <v>70</v>
      </c>
      <c r="K3164" s="357" t="s">
        <v>257</v>
      </c>
      <c r="L3164" s="361" t="s">
        <v>342</v>
      </c>
      <c r="M3164" s="357" t="s">
        <v>344</v>
      </c>
      <c r="N3164" s="357" t="s">
        <v>343</v>
      </c>
    </row>
    <row r="3165" spans="1:14">
      <c r="A3165" s="372">
        <v>20075</v>
      </c>
      <c r="B3165" s="336" t="s">
        <v>8917</v>
      </c>
      <c r="C3165" s="336" t="s">
        <v>8918</v>
      </c>
      <c r="D3165" s="331" t="s">
        <v>12791</v>
      </c>
      <c r="E3165" s="331" t="s">
        <v>8920</v>
      </c>
      <c r="F3165" s="331" t="s">
        <v>13314</v>
      </c>
      <c r="G3165" s="331" t="s">
        <v>152</v>
      </c>
      <c r="H3165" s="331" t="s">
        <v>13206</v>
      </c>
      <c r="I3165" s="359" t="s">
        <v>13397</v>
      </c>
      <c r="J3165" s="362">
        <v>54</v>
      </c>
      <c r="K3165" s="357" t="s">
        <v>212</v>
      </c>
      <c r="L3165" s="361" t="s">
        <v>220</v>
      </c>
      <c r="M3165" s="357" t="s">
        <v>228</v>
      </c>
      <c r="N3165" s="357" t="s">
        <v>227</v>
      </c>
    </row>
    <row r="3166" spans="1:14">
      <c r="A3166" s="372">
        <v>20076</v>
      </c>
      <c r="B3166" s="336" t="s">
        <v>10367</v>
      </c>
      <c r="C3166" s="336" t="s">
        <v>10368</v>
      </c>
      <c r="D3166" s="331" t="s">
        <v>346</v>
      </c>
      <c r="E3166" s="331" t="s">
        <v>10369</v>
      </c>
      <c r="F3166" s="331" t="s">
        <v>13314</v>
      </c>
      <c r="G3166" s="331" t="s">
        <v>152</v>
      </c>
      <c r="H3166" s="331" t="s">
        <v>577</v>
      </c>
      <c r="I3166" s="359" t="s">
        <v>11379</v>
      </c>
      <c r="J3166" s="362">
        <v>60</v>
      </c>
      <c r="K3166" s="357" t="s">
        <v>257</v>
      </c>
      <c r="L3166" s="361" t="s">
        <v>342</v>
      </c>
      <c r="M3166" s="357" t="s">
        <v>346</v>
      </c>
      <c r="N3166" s="357" t="s">
        <v>345</v>
      </c>
    </row>
    <row r="3167" spans="1:14">
      <c r="A3167" s="372">
        <v>20077</v>
      </c>
      <c r="B3167" s="336" t="s">
        <v>13398</v>
      </c>
      <c r="C3167" s="336" t="s">
        <v>13399</v>
      </c>
      <c r="D3167" s="331" t="s">
        <v>291</v>
      </c>
      <c r="E3167" s="331" t="s">
        <v>13400</v>
      </c>
      <c r="F3167" s="331" t="s">
        <v>13314</v>
      </c>
      <c r="G3167" s="331" t="s">
        <v>153</v>
      </c>
      <c r="H3167" s="331" t="s">
        <v>13401</v>
      </c>
      <c r="I3167" s="359" t="s">
        <v>13402</v>
      </c>
      <c r="J3167" s="362">
        <v>20</v>
      </c>
      <c r="K3167" s="357" t="s">
        <v>287</v>
      </c>
      <c r="L3167" s="361" t="s">
        <v>288</v>
      </c>
      <c r="M3167" s="357" t="s">
        <v>292</v>
      </c>
      <c r="N3167" s="357" t="s">
        <v>945</v>
      </c>
    </row>
    <row r="3168" spans="1:14">
      <c r="A3168" s="372">
        <v>20078</v>
      </c>
      <c r="B3168" s="336" t="s">
        <v>13207</v>
      </c>
      <c r="C3168" s="336" t="s">
        <v>13403</v>
      </c>
      <c r="D3168" s="331" t="s">
        <v>13404</v>
      </c>
      <c r="E3168" s="331" t="s">
        <v>13405</v>
      </c>
      <c r="F3168" s="331" t="s">
        <v>13314</v>
      </c>
      <c r="G3168" s="331" t="s">
        <v>152</v>
      </c>
      <c r="H3168" s="331" t="s">
        <v>13208</v>
      </c>
      <c r="I3168" s="359" t="s">
        <v>13406</v>
      </c>
      <c r="J3168" s="362">
        <v>51</v>
      </c>
      <c r="K3168" s="357" t="s">
        <v>212</v>
      </c>
      <c r="L3168" s="361" t="s">
        <v>220</v>
      </c>
      <c r="M3168" s="357" t="s">
        <v>230</v>
      </c>
      <c r="N3168" s="357" t="s">
        <v>229</v>
      </c>
    </row>
    <row r="3169" spans="1:14">
      <c r="A3169" s="372">
        <v>20079</v>
      </c>
      <c r="B3169" s="336" t="s">
        <v>10851</v>
      </c>
      <c r="C3169" s="336" t="s">
        <v>10852</v>
      </c>
      <c r="D3169" s="331" t="s">
        <v>7814</v>
      </c>
      <c r="E3169" s="331" t="s">
        <v>7815</v>
      </c>
      <c r="F3169" s="331" t="s">
        <v>13314</v>
      </c>
      <c r="G3169" s="331" t="s">
        <v>153</v>
      </c>
      <c r="H3169" s="331" t="s">
        <v>13209</v>
      </c>
      <c r="I3169" s="359" t="s">
        <v>13407</v>
      </c>
      <c r="J3169" s="362">
        <v>16</v>
      </c>
      <c r="K3169" s="357" t="s">
        <v>205</v>
      </c>
      <c r="L3169" s="361" t="s">
        <v>382</v>
      </c>
      <c r="M3169" s="357" t="s">
        <v>396</v>
      </c>
      <c r="N3169" s="357" t="s">
        <v>395</v>
      </c>
    </row>
    <row r="3170" spans="1:14">
      <c r="A3170" s="372">
        <v>20080</v>
      </c>
      <c r="B3170" s="336" t="s">
        <v>12111</v>
      </c>
      <c r="C3170" s="336" t="s">
        <v>12112</v>
      </c>
      <c r="D3170" s="331" t="s">
        <v>292</v>
      </c>
      <c r="E3170" s="331" t="s">
        <v>12114</v>
      </c>
      <c r="F3170" s="331" t="s">
        <v>13314</v>
      </c>
      <c r="G3170" s="331" t="s">
        <v>152</v>
      </c>
      <c r="H3170" s="331" t="s">
        <v>13210</v>
      </c>
      <c r="I3170" s="359" t="s">
        <v>13408</v>
      </c>
      <c r="J3170" s="362">
        <v>43</v>
      </c>
      <c r="K3170" s="357" t="s">
        <v>287</v>
      </c>
      <c r="L3170" s="361" t="s">
        <v>337</v>
      </c>
      <c r="M3170" s="357" t="s">
        <v>338</v>
      </c>
      <c r="N3170" s="357" t="s">
        <v>13211</v>
      </c>
    </row>
    <row r="3171" spans="1:14">
      <c r="A3171" s="372">
        <v>20081</v>
      </c>
      <c r="B3171" s="336" t="s">
        <v>12093</v>
      </c>
      <c r="C3171" s="336" t="s">
        <v>12094</v>
      </c>
      <c r="D3171" s="331" t="s">
        <v>13409</v>
      </c>
      <c r="E3171" s="331" t="s">
        <v>12095</v>
      </c>
      <c r="F3171" s="331" t="s">
        <v>13314</v>
      </c>
      <c r="G3171" s="331" t="s">
        <v>153</v>
      </c>
      <c r="H3171" s="331" t="s">
        <v>13212</v>
      </c>
      <c r="I3171" s="359" t="s">
        <v>13410</v>
      </c>
      <c r="J3171" s="362">
        <v>25</v>
      </c>
      <c r="K3171" s="357" t="s">
        <v>287</v>
      </c>
      <c r="L3171" s="361" t="s">
        <v>288</v>
      </c>
      <c r="M3171" s="357" t="s">
        <v>705</v>
      </c>
      <c r="N3171" s="357" t="s">
        <v>13213</v>
      </c>
    </row>
    <row r="3172" spans="1:14">
      <c r="A3172" s="372">
        <v>20082</v>
      </c>
      <c r="B3172" s="336" t="s">
        <v>13214</v>
      </c>
      <c r="C3172" s="336" t="s">
        <v>13411</v>
      </c>
      <c r="D3172" s="331" t="s">
        <v>13412</v>
      </c>
      <c r="E3172" s="331" t="s">
        <v>13413</v>
      </c>
      <c r="F3172" s="331" t="s">
        <v>13314</v>
      </c>
      <c r="G3172" s="331" t="s">
        <v>152</v>
      </c>
      <c r="H3172" s="331" t="s">
        <v>13215</v>
      </c>
      <c r="I3172" s="359" t="s">
        <v>13414</v>
      </c>
      <c r="J3172" s="362">
        <v>40</v>
      </c>
      <c r="K3172" s="357" t="s">
        <v>212</v>
      </c>
      <c r="L3172" s="361" t="s">
        <v>220</v>
      </c>
      <c r="M3172" s="357" t="s">
        <v>226</v>
      </c>
      <c r="N3172" s="357" t="s">
        <v>225</v>
      </c>
    </row>
    <row r="3173" spans="1:14">
      <c r="A3173" s="372">
        <v>20083</v>
      </c>
      <c r="B3173" s="336" t="s">
        <v>12135</v>
      </c>
      <c r="C3173" s="336" t="s">
        <v>12136</v>
      </c>
      <c r="D3173" s="331" t="s">
        <v>226</v>
      </c>
      <c r="E3173" s="331" t="s">
        <v>8105</v>
      </c>
      <c r="F3173" s="331" t="s">
        <v>13314</v>
      </c>
      <c r="G3173" s="331" t="s">
        <v>152</v>
      </c>
      <c r="H3173" s="331" t="s">
        <v>13216</v>
      </c>
      <c r="I3173" s="359" t="s">
        <v>13415</v>
      </c>
      <c r="J3173" s="362">
        <v>48</v>
      </c>
      <c r="K3173" s="357" t="s">
        <v>287</v>
      </c>
      <c r="L3173" s="361" t="s">
        <v>288</v>
      </c>
      <c r="M3173" s="357" t="s">
        <v>289</v>
      </c>
      <c r="N3173" s="357" t="s">
        <v>1390</v>
      </c>
    </row>
    <row r="3174" spans="1:14">
      <c r="A3174" s="372">
        <v>20084</v>
      </c>
      <c r="B3174" s="336" t="s">
        <v>12093</v>
      </c>
      <c r="C3174" s="336" t="s">
        <v>12094</v>
      </c>
      <c r="D3174" s="331" t="s">
        <v>713</v>
      </c>
      <c r="E3174" s="331" t="s">
        <v>12095</v>
      </c>
      <c r="F3174" s="331" t="s">
        <v>13314</v>
      </c>
      <c r="G3174" s="331" t="s">
        <v>152</v>
      </c>
      <c r="H3174" s="331" t="s">
        <v>980</v>
      </c>
      <c r="I3174" s="359" t="s">
        <v>13416</v>
      </c>
      <c r="J3174" s="362">
        <v>42</v>
      </c>
      <c r="K3174" s="357" t="s">
        <v>287</v>
      </c>
      <c r="L3174" s="361" t="s">
        <v>288</v>
      </c>
      <c r="M3174" s="357" t="s">
        <v>292</v>
      </c>
      <c r="N3174" s="357" t="s">
        <v>981</v>
      </c>
    </row>
    <row r="3175" spans="1:14">
      <c r="A3175" s="372">
        <v>20085</v>
      </c>
      <c r="B3175" s="336" t="s">
        <v>9967</v>
      </c>
      <c r="C3175" s="336" t="s">
        <v>9968</v>
      </c>
      <c r="D3175" s="331" t="s">
        <v>9969</v>
      </c>
      <c r="E3175" s="331" t="s">
        <v>9970</v>
      </c>
      <c r="F3175" s="331" t="s">
        <v>13314</v>
      </c>
      <c r="G3175" s="331" t="s">
        <v>152</v>
      </c>
      <c r="H3175" s="331" t="s">
        <v>13217</v>
      </c>
      <c r="I3175" s="359" t="s">
        <v>13417</v>
      </c>
      <c r="J3175" s="362">
        <v>33</v>
      </c>
      <c r="K3175" s="357" t="s">
        <v>262</v>
      </c>
      <c r="L3175" s="361" t="s">
        <v>263</v>
      </c>
      <c r="M3175" s="357" t="s">
        <v>2786</v>
      </c>
      <c r="N3175" s="357" t="s">
        <v>13218</v>
      </c>
    </row>
    <row r="3176" spans="1:14">
      <c r="A3176" s="372">
        <v>20086</v>
      </c>
      <c r="B3176" s="336" t="s">
        <v>10252</v>
      </c>
      <c r="C3176" s="336" t="s">
        <v>10253</v>
      </c>
      <c r="D3176" s="331" t="s">
        <v>10254</v>
      </c>
      <c r="E3176" s="331" t="s">
        <v>10255</v>
      </c>
      <c r="F3176" s="331" t="s">
        <v>13314</v>
      </c>
      <c r="G3176" s="331" t="s">
        <v>155</v>
      </c>
      <c r="H3176" s="331" t="s">
        <v>422</v>
      </c>
      <c r="I3176" s="359" t="s">
        <v>10257</v>
      </c>
      <c r="J3176" s="362">
        <v>11</v>
      </c>
      <c r="K3176" s="357" t="s">
        <v>217</v>
      </c>
      <c r="L3176" s="361" t="s">
        <v>416</v>
      </c>
      <c r="M3176" s="357" t="s">
        <v>423</v>
      </c>
      <c r="N3176" s="357" t="s">
        <v>13219</v>
      </c>
    </row>
    <row r="3177" spans="1:14">
      <c r="A3177" s="372">
        <v>20087</v>
      </c>
      <c r="B3177" s="336" t="s">
        <v>13220</v>
      </c>
      <c r="C3177" s="336" t="s">
        <v>13418</v>
      </c>
      <c r="D3177" s="331" t="s">
        <v>13419</v>
      </c>
      <c r="E3177" s="331" t="s">
        <v>13420</v>
      </c>
      <c r="F3177" s="331" t="s">
        <v>13314</v>
      </c>
      <c r="G3177" s="331" t="s">
        <v>154</v>
      </c>
      <c r="H3177" s="331" t="s">
        <v>13221</v>
      </c>
      <c r="I3177" s="359" t="s">
        <v>13421</v>
      </c>
      <c r="J3177" s="362">
        <v>82</v>
      </c>
      <c r="K3177" s="357" t="s">
        <v>257</v>
      </c>
      <c r="L3177" s="361" t="s">
        <v>408</v>
      </c>
      <c r="M3177" s="357" t="s">
        <v>447</v>
      </c>
      <c r="N3177" s="357" t="s">
        <v>976</v>
      </c>
    </row>
    <row r="3178" spans="1:14">
      <c r="A3178" s="372">
        <v>20088</v>
      </c>
      <c r="B3178" s="336" t="s">
        <v>9881</v>
      </c>
      <c r="C3178" s="336" t="s">
        <v>9882</v>
      </c>
      <c r="D3178" s="331" t="s">
        <v>9883</v>
      </c>
      <c r="E3178" s="331" t="s">
        <v>9884</v>
      </c>
      <c r="F3178" s="331" t="s">
        <v>13314</v>
      </c>
      <c r="G3178" s="331" t="s">
        <v>154</v>
      </c>
      <c r="H3178" s="331" t="s">
        <v>13222</v>
      </c>
      <c r="I3178" s="359" t="s">
        <v>13422</v>
      </c>
      <c r="J3178" s="362">
        <v>53</v>
      </c>
      <c r="K3178" s="357" t="s">
        <v>262</v>
      </c>
      <c r="L3178" s="361" t="s">
        <v>358</v>
      </c>
      <c r="M3178" s="357" t="s">
        <v>359</v>
      </c>
      <c r="N3178" s="357" t="s">
        <v>13223</v>
      </c>
    </row>
    <row r="3179" spans="1:14">
      <c r="A3179" s="372">
        <v>20089</v>
      </c>
      <c r="B3179" s="336" t="s">
        <v>3644</v>
      </c>
      <c r="C3179" s="336" t="s">
        <v>3645</v>
      </c>
      <c r="D3179" s="331" t="s">
        <v>656</v>
      </c>
      <c r="E3179" s="331" t="s">
        <v>3646</v>
      </c>
      <c r="F3179" s="331" t="s">
        <v>13314</v>
      </c>
      <c r="G3179" s="331" t="s">
        <v>155</v>
      </c>
      <c r="H3179" s="331" t="s">
        <v>13224</v>
      </c>
      <c r="I3179" s="359" t="s">
        <v>13423</v>
      </c>
      <c r="J3179" s="362">
        <v>17</v>
      </c>
      <c r="K3179" s="357" t="s">
        <v>257</v>
      </c>
      <c r="L3179" s="361" t="s">
        <v>408</v>
      </c>
      <c r="M3179" s="357" t="s">
        <v>448</v>
      </c>
      <c r="N3179" s="357" t="s">
        <v>675</v>
      </c>
    </row>
    <row r="3180" spans="1:14">
      <c r="A3180" s="372">
        <v>20090</v>
      </c>
      <c r="B3180" s="336" t="s">
        <v>10987</v>
      </c>
      <c r="C3180" s="336" t="s">
        <v>10988</v>
      </c>
      <c r="D3180" s="331" t="s">
        <v>330</v>
      </c>
      <c r="E3180" s="331" t="s">
        <v>10989</v>
      </c>
      <c r="F3180" s="331" t="s">
        <v>13314</v>
      </c>
      <c r="G3180" s="331" t="s">
        <v>155</v>
      </c>
      <c r="H3180" s="331" t="s">
        <v>328</v>
      </c>
      <c r="I3180" s="359" t="s">
        <v>328</v>
      </c>
      <c r="J3180" s="362">
        <v>21</v>
      </c>
      <c r="K3180" s="357" t="s">
        <v>212</v>
      </c>
      <c r="L3180" s="361" t="s">
        <v>329</v>
      </c>
      <c r="M3180" s="357" t="s">
        <v>13424</v>
      </c>
      <c r="N3180" s="357" t="s">
        <v>1051</v>
      </c>
    </row>
    <row r="3181" spans="1:14">
      <c r="A3181" s="372">
        <v>20091</v>
      </c>
      <c r="B3181" s="336" t="s">
        <v>13225</v>
      </c>
      <c r="C3181" s="336" t="s">
        <v>13425</v>
      </c>
      <c r="D3181" s="331" t="s">
        <v>425</v>
      </c>
      <c r="E3181" s="331" t="s">
        <v>10268</v>
      </c>
      <c r="F3181" s="331" t="s">
        <v>13314</v>
      </c>
      <c r="G3181" s="331" t="s">
        <v>155</v>
      </c>
      <c r="H3181" s="331" t="s">
        <v>13226</v>
      </c>
      <c r="I3181" s="359" t="s">
        <v>13426</v>
      </c>
      <c r="J3181" s="362">
        <v>10</v>
      </c>
      <c r="K3181" s="357" t="s">
        <v>217</v>
      </c>
      <c r="L3181" s="361" t="s">
        <v>416</v>
      </c>
      <c r="M3181" s="357" t="s">
        <v>425</v>
      </c>
      <c r="N3181" s="357" t="s">
        <v>13227</v>
      </c>
    </row>
    <row r="3182" spans="1:14">
      <c r="A3182" s="372">
        <v>20092</v>
      </c>
      <c r="B3182" s="336" t="s">
        <v>10204</v>
      </c>
      <c r="C3182" s="336" t="s">
        <v>10205</v>
      </c>
      <c r="D3182" s="331" t="s">
        <v>475</v>
      </c>
      <c r="E3182" s="331" t="s">
        <v>607</v>
      </c>
      <c r="F3182" s="331" t="s">
        <v>13314</v>
      </c>
      <c r="G3182" s="331" t="s">
        <v>155</v>
      </c>
      <c r="H3182" s="331" t="s">
        <v>13228</v>
      </c>
      <c r="I3182" s="359" t="s">
        <v>13427</v>
      </c>
      <c r="J3182" s="362">
        <v>10</v>
      </c>
      <c r="K3182" s="357" t="s">
        <v>217</v>
      </c>
      <c r="L3182" s="361" t="s">
        <v>416</v>
      </c>
      <c r="M3182" s="357" t="s">
        <v>475</v>
      </c>
      <c r="N3182" s="357" t="s">
        <v>13229</v>
      </c>
    </row>
    <row r="3183" spans="1:14">
      <c r="A3183" s="372">
        <v>20093</v>
      </c>
      <c r="B3183" s="336" t="s">
        <v>3822</v>
      </c>
      <c r="C3183" s="336" t="s">
        <v>3823</v>
      </c>
      <c r="D3183" s="331" t="s">
        <v>1356</v>
      </c>
      <c r="E3183" s="331" t="s">
        <v>3794</v>
      </c>
      <c r="F3183" s="331" t="s">
        <v>13314</v>
      </c>
      <c r="G3183" s="331" t="s">
        <v>154</v>
      </c>
      <c r="H3183" s="331" t="s">
        <v>13230</v>
      </c>
      <c r="I3183" s="359" t="s">
        <v>13428</v>
      </c>
      <c r="J3183" s="362">
        <v>30</v>
      </c>
      <c r="K3183" s="357" t="s">
        <v>212</v>
      </c>
      <c r="L3183" s="361" t="s">
        <v>299</v>
      </c>
      <c r="M3183" s="357" t="s">
        <v>303</v>
      </c>
      <c r="N3183" s="357" t="s">
        <v>302</v>
      </c>
    </row>
    <row r="3184" spans="1:14">
      <c r="A3184" s="372">
        <v>20094</v>
      </c>
      <c r="B3184" s="336" t="s">
        <v>9245</v>
      </c>
      <c r="C3184" s="336" t="s">
        <v>9246</v>
      </c>
      <c r="D3184" s="331" t="s">
        <v>9247</v>
      </c>
      <c r="E3184" s="331" t="s">
        <v>9248</v>
      </c>
      <c r="F3184" s="331" t="s">
        <v>13314</v>
      </c>
      <c r="G3184" s="331" t="s">
        <v>155</v>
      </c>
      <c r="H3184" s="331" t="s">
        <v>13231</v>
      </c>
      <c r="I3184" s="359" t="s">
        <v>13429</v>
      </c>
      <c r="J3184" s="362">
        <v>28</v>
      </c>
      <c r="K3184" s="357" t="s">
        <v>262</v>
      </c>
      <c r="L3184" s="361" t="s">
        <v>263</v>
      </c>
      <c r="M3184" s="357" t="s">
        <v>265</v>
      </c>
      <c r="N3184" s="357" t="s">
        <v>13232</v>
      </c>
    </row>
    <row r="3185" spans="1:14">
      <c r="A3185" s="372">
        <v>20095</v>
      </c>
      <c r="B3185" s="336" t="s">
        <v>13233</v>
      </c>
      <c r="C3185" s="336" t="s">
        <v>13430</v>
      </c>
      <c r="D3185" s="331" t="s">
        <v>13431</v>
      </c>
      <c r="E3185" s="331" t="s">
        <v>13432</v>
      </c>
      <c r="F3185" s="331" t="s">
        <v>13314</v>
      </c>
      <c r="G3185" s="331" t="s">
        <v>155</v>
      </c>
      <c r="H3185" s="331" t="s">
        <v>13234</v>
      </c>
      <c r="I3185" s="359" t="s">
        <v>13433</v>
      </c>
      <c r="J3185" s="362">
        <v>18</v>
      </c>
      <c r="K3185" s="357" t="s">
        <v>366</v>
      </c>
      <c r="L3185" s="361" t="s">
        <v>367</v>
      </c>
      <c r="M3185" s="357" t="s">
        <v>369</v>
      </c>
      <c r="N3185" s="357" t="s">
        <v>13235</v>
      </c>
    </row>
    <row r="3186" spans="1:14">
      <c r="A3186" s="372">
        <v>20096</v>
      </c>
      <c r="B3186" s="336" t="s">
        <v>12836</v>
      </c>
      <c r="C3186" s="336" t="s">
        <v>12837</v>
      </c>
      <c r="D3186" s="331" t="s">
        <v>12838</v>
      </c>
      <c r="E3186" s="331" t="s">
        <v>12839</v>
      </c>
      <c r="F3186" s="331" t="s">
        <v>13314</v>
      </c>
      <c r="G3186" s="331" t="s">
        <v>155</v>
      </c>
      <c r="H3186" s="331" t="s">
        <v>13236</v>
      </c>
      <c r="I3186" s="359" t="s">
        <v>13434</v>
      </c>
      <c r="J3186" s="362">
        <v>23</v>
      </c>
      <c r="K3186" s="357" t="s">
        <v>257</v>
      </c>
      <c r="L3186" s="361" t="s">
        <v>342</v>
      </c>
      <c r="M3186" s="357" t="s">
        <v>351</v>
      </c>
      <c r="N3186" s="357" t="s">
        <v>13237</v>
      </c>
    </row>
    <row r="3187" spans="1:14">
      <c r="A3187" s="372">
        <v>20097</v>
      </c>
      <c r="B3187" s="336" t="s">
        <v>2536</v>
      </c>
      <c r="C3187" s="336" t="s">
        <v>2537</v>
      </c>
      <c r="D3187" s="331" t="s">
        <v>250</v>
      </c>
      <c r="E3187" s="331" t="s">
        <v>2538</v>
      </c>
      <c r="F3187" s="331" t="s">
        <v>13314</v>
      </c>
      <c r="G3187" s="331" t="s">
        <v>155</v>
      </c>
      <c r="H3187" s="331" t="s">
        <v>13238</v>
      </c>
      <c r="I3187" s="359" t="s">
        <v>13435</v>
      </c>
      <c r="J3187" s="362">
        <v>27</v>
      </c>
      <c r="K3187" s="357" t="s">
        <v>212</v>
      </c>
      <c r="L3187" s="361" t="s">
        <v>220</v>
      </c>
      <c r="M3187" s="357" t="s">
        <v>250</v>
      </c>
      <c r="N3187" s="357" t="s">
        <v>1139</v>
      </c>
    </row>
    <row r="3188" spans="1:14">
      <c r="A3188" s="372">
        <v>20098</v>
      </c>
      <c r="B3188" s="336" t="s">
        <v>13239</v>
      </c>
      <c r="C3188" s="336" t="s">
        <v>12853</v>
      </c>
      <c r="D3188" s="331" t="s">
        <v>8505</v>
      </c>
      <c r="E3188" s="331" t="s">
        <v>8506</v>
      </c>
      <c r="F3188" s="331" t="s">
        <v>13314</v>
      </c>
      <c r="G3188" s="331" t="s">
        <v>154</v>
      </c>
      <c r="H3188" s="331" t="s">
        <v>13240</v>
      </c>
      <c r="I3188" s="359" t="s">
        <v>13436</v>
      </c>
      <c r="J3188" s="362">
        <v>48</v>
      </c>
      <c r="K3188" s="357" t="s">
        <v>257</v>
      </c>
      <c r="L3188" s="361" t="s">
        <v>342</v>
      </c>
      <c r="M3188" s="357" t="s">
        <v>349</v>
      </c>
      <c r="N3188" s="357" t="s">
        <v>13241</v>
      </c>
    </row>
    <row r="3189" spans="1:14">
      <c r="A3189" s="372">
        <v>20099</v>
      </c>
      <c r="B3189" s="336" t="s">
        <v>13242</v>
      </c>
      <c r="C3189" s="336" t="s">
        <v>13437</v>
      </c>
      <c r="D3189" s="331" t="s">
        <v>265</v>
      </c>
      <c r="E3189" s="331" t="s">
        <v>13438</v>
      </c>
      <c r="F3189" s="331" t="s">
        <v>13314</v>
      </c>
      <c r="G3189" s="331" t="s">
        <v>155</v>
      </c>
      <c r="H3189" s="331" t="s">
        <v>261</v>
      </c>
      <c r="I3189" s="359" t="s">
        <v>13439</v>
      </c>
      <c r="J3189" s="362">
        <v>15</v>
      </c>
      <c r="K3189" s="357" t="s">
        <v>262</v>
      </c>
      <c r="L3189" s="361" t="s">
        <v>263</v>
      </c>
      <c r="M3189" s="357" t="s">
        <v>265</v>
      </c>
      <c r="N3189" s="357" t="s">
        <v>264</v>
      </c>
    </row>
    <row r="3190" spans="1:14">
      <c r="A3190" s="372">
        <v>20100</v>
      </c>
      <c r="B3190" s="336" t="s">
        <v>9881</v>
      </c>
      <c r="C3190" s="336" t="s">
        <v>9882</v>
      </c>
      <c r="D3190" s="331" t="s">
        <v>9883</v>
      </c>
      <c r="E3190" s="331" t="s">
        <v>9884</v>
      </c>
      <c r="F3190" s="331" t="s">
        <v>13314</v>
      </c>
      <c r="G3190" s="331" t="s">
        <v>155</v>
      </c>
      <c r="H3190" s="331" t="s">
        <v>13243</v>
      </c>
      <c r="I3190" s="359" t="s">
        <v>13440</v>
      </c>
      <c r="J3190" s="362">
        <v>27</v>
      </c>
      <c r="K3190" s="357" t="s">
        <v>262</v>
      </c>
      <c r="L3190" s="361" t="s">
        <v>263</v>
      </c>
      <c r="M3190" s="357" t="s">
        <v>266</v>
      </c>
      <c r="N3190" s="357" t="s">
        <v>13244</v>
      </c>
    </row>
    <row r="3191" spans="1:14">
      <c r="A3191" s="372">
        <v>20101</v>
      </c>
      <c r="B3191" s="336" t="s">
        <v>1428</v>
      </c>
      <c r="C3191" s="336" t="s">
        <v>2584</v>
      </c>
      <c r="D3191" s="331" t="s">
        <v>231</v>
      </c>
      <c r="E3191" s="331" t="s">
        <v>1429</v>
      </c>
      <c r="F3191" s="331" t="s">
        <v>13314</v>
      </c>
      <c r="G3191" s="331" t="s">
        <v>154</v>
      </c>
      <c r="H3191" s="331" t="s">
        <v>13245</v>
      </c>
      <c r="I3191" s="359" t="s">
        <v>13441</v>
      </c>
      <c r="J3191" s="362">
        <v>59</v>
      </c>
      <c r="K3191" s="357" t="s">
        <v>212</v>
      </c>
      <c r="L3191" s="361" t="s">
        <v>220</v>
      </c>
      <c r="M3191" s="357" t="s">
        <v>231</v>
      </c>
      <c r="N3191" s="357" t="s">
        <v>13246</v>
      </c>
    </row>
    <row r="3192" spans="1:14">
      <c r="A3192" s="372">
        <v>20102</v>
      </c>
      <c r="B3192" s="336" t="s">
        <v>11488</v>
      </c>
      <c r="C3192" s="336" t="s">
        <v>11489</v>
      </c>
      <c r="D3192" s="331" t="s">
        <v>11490</v>
      </c>
      <c r="E3192" s="331" t="s">
        <v>11491</v>
      </c>
      <c r="F3192" s="331" t="s">
        <v>13314</v>
      </c>
      <c r="G3192" s="331" t="s">
        <v>155</v>
      </c>
      <c r="H3192" s="331" t="s">
        <v>13247</v>
      </c>
      <c r="I3192" s="359" t="s">
        <v>13442</v>
      </c>
      <c r="J3192" s="362">
        <v>16</v>
      </c>
      <c r="K3192" s="357" t="s">
        <v>257</v>
      </c>
      <c r="L3192" s="361" t="s">
        <v>342</v>
      </c>
      <c r="M3192" s="357" t="s">
        <v>348</v>
      </c>
      <c r="N3192" s="357" t="s">
        <v>347</v>
      </c>
    </row>
    <row r="3193" spans="1:14">
      <c r="A3193" s="372">
        <v>20103</v>
      </c>
      <c r="B3193" s="336" t="s">
        <v>11048</v>
      </c>
      <c r="C3193" s="336" t="s">
        <v>11049</v>
      </c>
      <c r="D3193" s="331" t="s">
        <v>6864</v>
      </c>
      <c r="E3193" s="331" t="s">
        <v>11050</v>
      </c>
      <c r="F3193" s="331" t="s">
        <v>13314</v>
      </c>
      <c r="G3193" s="331" t="s">
        <v>155</v>
      </c>
      <c r="H3193" s="331" t="s">
        <v>13248</v>
      </c>
      <c r="I3193" s="359" t="s">
        <v>13443</v>
      </c>
      <c r="J3193" s="362">
        <v>28</v>
      </c>
      <c r="K3193" s="357" t="s">
        <v>212</v>
      </c>
      <c r="L3193" s="361" t="s">
        <v>329</v>
      </c>
      <c r="M3193" s="357" t="s">
        <v>330</v>
      </c>
      <c r="N3193" s="357" t="s">
        <v>13249</v>
      </c>
    </row>
    <row r="3194" spans="1:14">
      <c r="A3194" s="372">
        <v>20104</v>
      </c>
      <c r="B3194" s="336" t="s">
        <v>3417</v>
      </c>
      <c r="C3194" s="336" t="s">
        <v>3418</v>
      </c>
      <c r="D3194" s="331" t="s">
        <v>1798</v>
      </c>
      <c r="E3194" s="331" t="s">
        <v>3419</v>
      </c>
      <c r="F3194" s="331" t="s">
        <v>13314</v>
      </c>
      <c r="G3194" s="331" t="s">
        <v>154</v>
      </c>
      <c r="H3194" s="331" t="s">
        <v>13250</v>
      </c>
      <c r="I3194" s="359" t="s">
        <v>13444</v>
      </c>
      <c r="J3194" s="362">
        <v>56</v>
      </c>
      <c r="K3194" s="357" t="s">
        <v>212</v>
      </c>
      <c r="L3194" s="361" t="s">
        <v>411</v>
      </c>
      <c r="M3194" s="357" t="s">
        <v>413</v>
      </c>
      <c r="N3194" s="357" t="s">
        <v>2069</v>
      </c>
    </row>
    <row r="3195" spans="1:14">
      <c r="A3195" s="372">
        <v>20105</v>
      </c>
      <c r="B3195" s="336" t="s">
        <v>12111</v>
      </c>
      <c r="C3195" s="336" t="s">
        <v>12112</v>
      </c>
      <c r="D3195" s="331" t="s">
        <v>12113</v>
      </c>
      <c r="E3195" s="331" t="s">
        <v>12114</v>
      </c>
      <c r="F3195" s="331" t="s">
        <v>13314</v>
      </c>
      <c r="G3195" s="331" t="s">
        <v>154</v>
      </c>
      <c r="H3195" s="331" t="s">
        <v>13251</v>
      </c>
      <c r="I3195" s="359" t="s">
        <v>13445</v>
      </c>
      <c r="J3195" s="362">
        <v>35</v>
      </c>
      <c r="K3195" s="357" t="s">
        <v>287</v>
      </c>
      <c r="L3195" s="361" t="s">
        <v>288</v>
      </c>
      <c r="M3195" s="357" t="s">
        <v>292</v>
      </c>
      <c r="N3195" s="357" t="s">
        <v>13252</v>
      </c>
    </row>
    <row r="3196" spans="1:14">
      <c r="A3196" s="372">
        <v>20106</v>
      </c>
      <c r="B3196" s="336" t="s">
        <v>9245</v>
      </c>
      <c r="C3196" s="336" t="s">
        <v>9246</v>
      </c>
      <c r="D3196" s="331" t="s">
        <v>9247</v>
      </c>
      <c r="E3196" s="331" t="s">
        <v>9248</v>
      </c>
      <c r="F3196" s="331" t="s">
        <v>13314</v>
      </c>
      <c r="G3196" s="331" t="s">
        <v>155</v>
      </c>
      <c r="H3196" s="331" t="s">
        <v>942</v>
      </c>
      <c r="I3196" s="359" t="s">
        <v>13446</v>
      </c>
      <c r="J3196" s="362">
        <v>29</v>
      </c>
      <c r="K3196" s="357" t="s">
        <v>262</v>
      </c>
      <c r="L3196" s="361" t="s">
        <v>263</v>
      </c>
      <c r="M3196" s="357" t="s">
        <v>944</v>
      </c>
      <c r="N3196" s="357" t="s">
        <v>943</v>
      </c>
    </row>
    <row r="3197" spans="1:14">
      <c r="A3197" s="372">
        <v>20107</v>
      </c>
      <c r="B3197" s="336" t="s">
        <v>13253</v>
      </c>
      <c r="C3197" s="336" t="s">
        <v>13447</v>
      </c>
      <c r="D3197" s="331" t="s">
        <v>344</v>
      </c>
      <c r="E3197" s="331" t="s">
        <v>13255</v>
      </c>
      <c r="F3197" s="331" t="s">
        <v>13314</v>
      </c>
      <c r="G3197" s="331" t="s">
        <v>154</v>
      </c>
      <c r="H3197" s="331" t="s">
        <v>13254</v>
      </c>
      <c r="I3197" s="359" t="s">
        <v>13448</v>
      </c>
      <c r="J3197" s="362">
        <v>30</v>
      </c>
      <c r="K3197" s="357" t="s">
        <v>257</v>
      </c>
      <c r="L3197" s="361" t="s">
        <v>342</v>
      </c>
      <c r="M3197" s="357" t="s">
        <v>344</v>
      </c>
      <c r="N3197" s="357" t="s">
        <v>13255</v>
      </c>
    </row>
    <row r="3198" spans="1:14">
      <c r="A3198" s="372">
        <v>20108</v>
      </c>
      <c r="B3198" s="336" t="s">
        <v>10890</v>
      </c>
      <c r="C3198" s="336" t="s">
        <v>10891</v>
      </c>
      <c r="D3198" s="331" t="s">
        <v>398</v>
      </c>
      <c r="E3198" s="331" t="s">
        <v>10892</v>
      </c>
      <c r="F3198" s="331" t="s">
        <v>13314</v>
      </c>
      <c r="G3198" s="331" t="s">
        <v>154</v>
      </c>
      <c r="H3198" s="331" t="s">
        <v>950</v>
      </c>
      <c r="I3198" s="359" t="s">
        <v>13449</v>
      </c>
      <c r="J3198" s="362">
        <v>55</v>
      </c>
      <c r="K3198" s="357" t="s">
        <v>212</v>
      </c>
      <c r="L3198" s="361" t="s">
        <v>299</v>
      </c>
      <c r="M3198" s="357" t="s">
        <v>795</v>
      </c>
      <c r="N3198" s="357" t="s">
        <v>951</v>
      </c>
    </row>
    <row r="3199" spans="1:14">
      <c r="A3199" s="372">
        <v>20109</v>
      </c>
      <c r="B3199" s="336" t="s">
        <v>9916</v>
      </c>
      <c r="C3199" s="336" t="s">
        <v>9917</v>
      </c>
      <c r="D3199" s="331" t="s">
        <v>1836</v>
      </c>
      <c r="E3199" s="331" t="s">
        <v>3049</v>
      </c>
      <c r="F3199" s="331" t="s">
        <v>13314</v>
      </c>
      <c r="G3199" s="331" t="s">
        <v>154</v>
      </c>
      <c r="H3199" s="331" t="s">
        <v>13256</v>
      </c>
      <c r="I3199" s="359" t="s">
        <v>13450</v>
      </c>
      <c r="J3199" s="362">
        <v>56</v>
      </c>
      <c r="K3199" s="357" t="s">
        <v>262</v>
      </c>
      <c r="L3199" s="361" t="s">
        <v>263</v>
      </c>
      <c r="M3199" s="357" t="s">
        <v>268</v>
      </c>
      <c r="N3199" s="357" t="s">
        <v>13257</v>
      </c>
    </row>
    <row r="3200" spans="1:14">
      <c r="A3200" s="372">
        <v>20110</v>
      </c>
      <c r="B3200" s="336" t="s">
        <v>12111</v>
      </c>
      <c r="C3200" s="336" t="s">
        <v>12112</v>
      </c>
      <c r="D3200" s="331" t="s">
        <v>12113</v>
      </c>
      <c r="E3200" s="331" t="s">
        <v>12114</v>
      </c>
      <c r="F3200" s="331" t="s">
        <v>13314</v>
      </c>
      <c r="G3200" s="331" t="s">
        <v>155</v>
      </c>
      <c r="H3200" s="331" t="s">
        <v>13258</v>
      </c>
      <c r="I3200" s="359" t="s">
        <v>13451</v>
      </c>
      <c r="J3200" s="362">
        <v>27</v>
      </c>
      <c r="K3200" s="357" t="s">
        <v>212</v>
      </c>
      <c r="L3200" s="361" t="s">
        <v>220</v>
      </c>
      <c r="M3200" s="357" t="s">
        <v>230</v>
      </c>
      <c r="N3200" s="357" t="s">
        <v>13259</v>
      </c>
    </row>
    <row r="3201" spans="1:14">
      <c r="A3201" s="372">
        <v>20111</v>
      </c>
      <c r="B3201" s="336" t="s">
        <v>13242</v>
      </c>
      <c r="C3201" s="336" t="s">
        <v>13437</v>
      </c>
      <c r="D3201" s="331" t="s">
        <v>265</v>
      </c>
      <c r="E3201" s="331" t="s">
        <v>13438</v>
      </c>
      <c r="F3201" s="331" t="s">
        <v>13314</v>
      </c>
      <c r="G3201" s="331" t="s">
        <v>155</v>
      </c>
      <c r="H3201" s="331" t="s">
        <v>13260</v>
      </c>
      <c r="I3201" s="359" t="s">
        <v>13452</v>
      </c>
      <c r="J3201" s="362">
        <v>11</v>
      </c>
      <c r="K3201" s="357" t="s">
        <v>262</v>
      </c>
      <c r="L3201" s="361" t="s">
        <v>263</v>
      </c>
      <c r="M3201" s="357" t="s">
        <v>265</v>
      </c>
      <c r="N3201" s="357" t="s">
        <v>267</v>
      </c>
    </row>
    <row r="3202" spans="1:14">
      <c r="A3202" s="372">
        <v>20112</v>
      </c>
      <c r="B3202" s="336" t="s">
        <v>10728</v>
      </c>
      <c r="C3202" s="336" t="s">
        <v>10729</v>
      </c>
      <c r="D3202" s="331" t="s">
        <v>1273</v>
      </c>
      <c r="E3202" s="331" t="s">
        <v>10730</v>
      </c>
      <c r="F3202" s="331" t="s">
        <v>13314</v>
      </c>
      <c r="G3202" s="331" t="s">
        <v>155</v>
      </c>
      <c r="H3202" s="331" t="s">
        <v>13261</v>
      </c>
      <c r="I3202" s="359" t="s">
        <v>13453</v>
      </c>
      <c r="J3202" s="362">
        <v>19</v>
      </c>
      <c r="K3202" s="357" t="s">
        <v>205</v>
      </c>
      <c r="L3202" s="361" t="s">
        <v>382</v>
      </c>
      <c r="M3202" s="357" t="s">
        <v>392</v>
      </c>
      <c r="N3202" s="357" t="s">
        <v>13262</v>
      </c>
    </row>
    <row r="3203" spans="1:14">
      <c r="A3203" s="372">
        <v>20113</v>
      </c>
      <c r="B3203" s="336" t="s">
        <v>8068</v>
      </c>
      <c r="C3203" s="336" t="s">
        <v>8069</v>
      </c>
      <c r="D3203" s="331" t="s">
        <v>8070</v>
      </c>
      <c r="E3203" s="331" t="s">
        <v>8071</v>
      </c>
      <c r="F3203" s="331" t="s">
        <v>13314</v>
      </c>
      <c r="G3203" s="331" t="s">
        <v>154</v>
      </c>
      <c r="H3203" s="331" t="s">
        <v>13263</v>
      </c>
      <c r="I3203" s="359" t="s">
        <v>13263</v>
      </c>
      <c r="J3203" s="362">
        <v>72</v>
      </c>
      <c r="K3203" s="357" t="s">
        <v>212</v>
      </c>
      <c r="L3203" s="361" t="s">
        <v>220</v>
      </c>
      <c r="M3203" s="357" t="s">
        <v>222</v>
      </c>
      <c r="N3203" s="357" t="s">
        <v>13264</v>
      </c>
    </row>
    <row r="3204" spans="1:14">
      <c r="A3204" s="372">
        <v>20114</v>
      </c>
      <c r="B3204" s="336" t="s">
        <v>13265</v>
      </c>
      <c r="C3204" s="336" t="s">
        <v>8903</v>
      </c>
      <c r="D3204" s="331" t="s">
        <v>231</v>
      </c>
      <c r="E3204" s="331" t="s">
        <v>13454</v>
      </c>
      <c r="F3204" s="331" t="s">
        <v>13314</v>
      </c>
      <c r="G3204" s="331" t="s">
        <v>154</v>
      </c>
      <c r="H3204" s="331" t="s">
        <v>13266</v>
      </c>
      <c r="I3204" s="359" t="s">
        <v>13455</v>
      </c>
      <c r="J3204" s="362">
        <v>37</v>
      </c>
      <c r="K3204" s="357" t="s">
        <v>212</v>
      </c>
      <c r="L3204" s="361" t="s">
        <v>220</v>
      </c>
      <c r="M3204" s="357" t="s">
        <v>13456</v>
      </c>
      <c r="N3204" s="357" t="s">
        <v>13267</v>
      </c>
    </row>
    <row r="3205" spans="1:14">
      <c r="A3205" s="372">
        <v>20115</v>
      </c>
      <c r="B3205" s="336" t="s">
        <v>3313</v>
      </c>
      <c r="C3205" s="336" t="s">
        <v>3314</v>
      </c>
      <c r="D3205" s="331" t="s">
        <v>449</v>
      </c>
      <c r="E3205" s="331" t="s">
        <v>3315</v>
      </c>
      <c r="F3205" s="331" t="s">
        <v>13314</v>
      </c>
      <c r="G3205" s="331" t="s">
        <v>155</v>
      </c>
      <c r="H3205" s="331" t="s">
        <v>13268</v>
      </c>
      <c r="I3205" s="359" t="s">
        <v>13457</v>
      </c>
      <c r="J3205" s="362">
        <v>28</v>
      </c>
      <c r="K3205" s="357" t="s">
        <v>212</v>
      </c>
      <c r="L3205" s="361" t="s">
        <v>325</v>
      </c>
      <c r="M3205" s="357" t="s">
        <v>326</v>
      </c>
      <c r="N3205" s="357" t="s">
        <v>13269</v>
      </c>
    </row>
    <row r="3206" spans="1:14">
      <c r="A3206" s="372">
        <v>20116</v>
      </c>
      <c r="B3206" s="336" t="s">
        <v>8026</v>
      </c>
      <c r="C3206" s="336" t="s">
        <v>8027</v>
      </c>
      <c r="D3206" s="331" t="s">
        <v>8028</v>
      </c>
      <c r="E3206" s="331" t="s">
        <v>8029</v>
      </c>
      <c r="F3206" s="331" t="s">
        <v>13314</v>
      </c>
      <c r="G3206" s="331" t="s">
        <v>154</v>
      </c>
      <c r="H3206" s="331" t="s">
        <v>13270</v>
      </c>
      <c r="I3206" s="359" t="s">
        <v>13458</v>
      </c>
      <c r="J3206" s="362">
        <v>51</v>
      </c>
      <c r="K3206" s="357" t="s">
        <v>212</v>
      </c>
      <c r="L3206" s="361" t="s">
        <v>220</v>
      </c>
      <c r="M3206" s="357" t="s">
        <v>231</v>
      </c>
      <c r="N3206" s="357" t="s">
        <v>232</v>
      </c>
    </row>
    <row r="3207" spans="1:14">
      <c r="A3207" s="372">
        <v>20117</v>
      </c>
      <c r="B3207" s="336" t="s">
        <v>13205</v>
      </c>
      <c r="C3207" s="336" t="s">
        <v>13392</v>
      </c>
      <c r="D3207" s="331" t="s">
        <v>13393</v>
      </c>
      <c r="E3207" s="331" t="s">
        <v>13459</v>
      </c>
      <c r="F3207" s="331" t="s">
        <v>13314</v>
      </c>
      <c r="G3207" s="331" t="s">
        <v>154</v>
      </c>
      <c r="H3207" s="331" t="s">
        <v>13271</v>
      </c>
      <c r="I3207" s="359" t="s">
        <v>13460</v>
      </c>
      <c r="J3207" s="362">
        <v>75</v>
      </c>
      <c r="K3207" s="357" t="s">
        <v>257</v>
      </c>
      <c r="L3207" s="361" t="s">
        <v>342</v>
      </c>
      <c r="M3207" s="357" t="s">
        <v>350</v>
      </c>
      <c r="N3207" s="357" t="s">
        <v>13272</v>
      </c>
    </row>
    <row r="3208" spans="1:14">
      <c r="A3208" s="372">
        <v>20118</v>
      </c>
      <c r="B3208" s="336" t="s">
        <v>9500</v>
      </c>
      <c r="C3208" s="336" t="s">
        <v>9501</v>
      </c>
      <c r="D3208" s="331" t="s">
        <v>454</v>
      </c>
      <c r="E3208" s="331" t="s">
        <v>9502</v>
      </c>
      <c r="F3208" s="331" t="s">
        <v>13314</v>
      </c>
      <c r="G3208" s="331" t="s">
        <v>155</v>
      </c>
      <c r="H3208" s="331" t="s">
        <v>13273</v>
      </c>
      <c r="I3208" s="359" t="s">
        <v>13461</v>
      </c>
      <c r="J3208" s="362">
        <v>13</v>
      </c>
      <c r="K3208" s="357" t="s">
        <v>287</v>
      </c>
      <c r="L3208" s="361" t="s">
        <v>337</v>
      </c>
      <c r="M3208" s="357" t="s">
        <v>340</v>
      </c>
      <c r="N3208" s="357" t="s">
        <v>339</v>
      </c>
    </row>
    <row r="3209" spans="1:14">
      <c r="A3209" s="372">
        <v>20119</v>
      </c>
      <c r="B3209" s="336" t="s">
        <v>9245</v>
      </c>
      <c r="C3209" s="336" t="s">
        <v>9246</v>
      </c>
      <c r="D3209" s="331" t="s">
        <v>9247</v>
      </c>
      <c r="E3209" s="331" t="s">
        <v>9248</v>
      </c>
      <c r="F3209" s="331" t="s">
        <v>13314</v>
      </c>
      <c r="G3209" s="331" t="s">
        <v>155</v>
      </c>
      <c r="H3209" s="331" t="s">
        <v>13274</v>
      </c>
      <c r="I3209" s="359" t="s">
        <v>13462</v>
      </c>
      <c r="J3209" s="362">
        <v>29</v>
      </c>
      <c r="K3209" s="357" t="s">
        <v>212</v>
      </c>
      <c r="L3209" s="361" t="s">
        <v>220</v>
      </c>
      <c r="M3209" s="357" t="s">
        <v>230</v>
      </c>
      <c r="N3209" s="357" t="s">
        <v>940</v>
      </c>
    </row>
    <row r="3210" spans="1:14">
      <c r="A3210" s="372">
        <v>20120</v>
      </c>
      <c r="B3210" s="336" t="s">
        <v>13205</v>
      </c>
      <c r="C3210" s="336" t="s">
        <v>13392</v>
      </c>
      <c r="D3210" s="331" t="s">
        <v>13393</v>
      </c>
      <c r="E3210" s="331" t="s">
        <v>13459</v>
      </c>
      <c r="F3210" s="331" t="s">
        <v>13314</v>
      </c>
      <c r="G3210" s="331" t="s">
        <v>154</v>
      </c>
      <c r="H3210" s="331" t="s">
        <v>446</v>
      </c>
      <c r="I3210" s="359" t="s">
        <v>13463</v>
      </c>
      <c r="J3210" s="362">
        <v>79</v>
      </c>
      <c r="K3210" s="357" t="s">
        <v>257</v>
      </c>
      <c r="L3210" s="361" t="s">
        <v>408</v>
      </c>
      <c r="M3210" s="357" t="s">
        <v>447</v>
      </c>
      <c r="N3210" s="357" t="s">
        <v>13275</v>
      </c>
    </row>
    <row r="3211" spans="1:14">
      <c r="A3211" s="372">
        <v>20121</v>
      </c>
      <c r="B3211" s="336" t="s">
        <v>12111</v>
      </c>
      <c r="C3211" s="336" t="s">
        <v>12112</v>
      </c>
      <c r="D3211" s="331" t="s">
        <v>12113</v>
      </c>
      <c r="E3211" s="331" t="s">
        <v>12114</v>
      </c>
      <c r="F3211" s="331" t="s">
        <v>13314</v>
      </c>
      <c r="G3211" s="331" t="s">
        <v>155</v>
      </c>
      <c r="H3211" s="331" t="s">
        <v>13276</v>
      </c>
      <c r="I3211" s="359" t="s">
        <v>13464</v>
      </c>
      <c r="J3211" s="362">
        <v>15</v>
      </c>
      <c r="K3211" s="357" t="s">
        <v>287</v>
      </c>
      <c r="L3211" s="361" t="s">
        <v>288</v>
      </c>
      <c r="M3211" s="357" t="s">
        <v>292</v>
      </c>
      <c r="N3211" s="357" t="s">
        <v>13277</v>
      </c>
    </row>
    <row r="3212" spans="1:14">
      <c r="A3212" s="372">
        <v>20122</v>
      </c>
      <c r="B3212" s="336" t="s">
        <v>10851</v>
      </c>
      <c r="C3212" s="336" t="s">
        <v>10852</v>
      </c>
      <c r="D3212" s="331" t="s">
        <v>7814</v>
      </c>
      <c r="E3212" s="331" t="s">
        <v>7815</v>
      </c>
      <c r="F3212" s="331" t="s">
        <v>13314</v>
      </c>
      <c r="G3212" s="331" t="s">
        <v>154</v>
      </c>
      <c r="H3212" s="331" t="s">
        <v>13278</v>
      </c>
      <c r="I3212" s="359" t="s">
        <v>13465</v>
      </c>
      <c r="J3212" s="362">
        <v>80</v>
      </c>
      <c r="K3212" s="357" t="s">
        <v>205</v>
      </c>
      <c r="L3212" s="361" t="s">
        <v>382</v>
      </c>
      <c r="M3212" s="357" t="s">
        <v>398</v>
      </c>
      <c r="N3212" s="357" t="s">
        <v>397</v>
      </c>
    </row>
    <row r="3213" spans="1:14">
      <c r="A3213" s="372">
        <v>20123</v>
      </c>
      <c r="B3213" s="336" t="s">
        <v>13279</v>
      </c>
      <c r="C3213" s="336" t="s">
        <v>12669</v>
      </c>
      <c r="D3213" s="331" t="s">
        <v>12670</v>
      </c>
      <c r="E3213" s="331" t="s">
        <v>13466</v>
      </c>
      <c r="F3213" s="331" t="s">
        <v>13314</v>
      </c>
      <c r="G3213" s="331" t="s">
        <v>155</v>
      </c>
      <c r="H3213" s="331" t="s">
        <v>13280</v>
      </c>
      <c r="I3213" s="359" t="s">
        <v>13280</v>
      </c>
      <c r="J3213" s="362">
        <v>29</v>
      </c>
      <c r="K3213" s="357" t="s">
        <v>205</v>
      </c>
      <c r="L3213" s="361" t="s">
        <v>382</v>
      </c>
      <c r="M3213" s="357" t="s">
        <v>12670</v>
      </c>
      <c r="N3213" s="357" t="s">
        <v>13281</v>
      </c>
    </row>
    <row r="3214" spans="1:14">
      <c r="A3214" s="372">
        <v>20124</v>
      </c>
      <c r="B3214" s="336" t="s">
        <v>9319</v>
      </c>
      <c r="C3214" s="336" t="s">
        <v>9320</v>
      </c>
      <c r="D3214" s="331" t="s">
        <v>9321</v>
      </c>
      <c r="E3214" s="331" t="s">
        <v>9322</v>
      </c>
      <c r="F3214" s="331" t="s">
        <v>13314</v>
      </c>
      <c r="G3214" s="331" t="s">
        <v>154</v>
      </c>
      <c r="H3214" s="331" t="s">
        <v>13282</v>
      </c>
      <c r="I3214" s="359" t="s">
        <v>13467</v>
      </c>
      <c r="J3214" s="362">
        <v>53</v>
      </c>
      <c r="K3214" s="357" t="s">
        <v>212</v>
      </c>
      <c r="L3214" s="361" t="s">
        <v>220</v>
      </c>
      <c r="M3214" s="357" t="s">
        <v>233</v>
      </c>
      <c r="N3214" s="357" t="s">
        <v>13283</v>
      </c>
    </row>
    <row r="3215" spans="1:14">
      <c r="A3215" s="372">
        <v>20125</v>
      </c>
      <c r="B3215" s="336" t="s">
        <v>400</v>
      </c>
      <c r="C3215" s="336" t="s">
        <v>3213</v>
      </c>
      <c r="D3215" s="331" t="s">
        <v>897</v>
      </c>
      <c r="E3215" s="331" t="s">
        <v>401</v>
      </c>
      <c r="F3215" s="331" t="s">
        <v>13314</v>
      </c>
      <c r="G3215" s="331" t="s">
        <v>155</v>
      </c>
      <c r="H3215" s="331" t="s">
        <v>13284</v>
      </c>
      <c r="I3215" s="359" t="s">
        <v>13468</v>
      </c>
      <c r="J3215" s="362">
        <v>25</v>
      </c>
      <c r="K3215" s="357" t="s">
        <v>205</v>
      </c>
      <c r="L3215" s="361" t="s">
        <v>382</v>
      </c>
      <c r="M3215" s="357" t="s">
        <v>897</v>
      </c>
      <c r="N3215" s="357" t="s">
        <v>13285</v>
      </c>
    </row>
    <row r="3216" spans="1:14">
      <c r="A3216" s="372">
        <v>20126</v>
      </c>
      <c r="B3216" s="336" t="s">
        <v>8026</v>
      </c>
      <c r="C3216" s="336" t="s">
        <v>8027</v>
      </c>
      <c r="D3216" s="331" t="s">
        <v>8028</v>
      </c>
      <c r="E3216" s="331" t="s">
        <v>8029</v>
      </c>
      <c r="F3216" s="331" t="s">
        <v>13314</v>
      </c>
      <c r="G3216" s="331" t="s">
        <v>154</v>
      </c>
      <c r="H3216" s="331" t="s">
        <v>13286</v>
      </c>
      <c r="I3216" s="359" t="s">
        <v>13469</v>
      </c>
      <c r="J3216" s="362">
        <v>30</v>
      </c>
      <c r="K3216" s="357" t="s">
        <v>212</v>
      </c>
      <c r="L3216" s="361" t="s">
        <v>220</v>
      </c>
      <c r="M3216" s="357" t="s">
        <v>481</v>
      </c>
      <c r="N3216" s="357" t="s">
        <v>13287</v>
      </c>
    </row>
    <row r="3217" spans="1:14">
      <c r="A3217" s="372">
        <v>20127</v>
      </c>
      <c r="B3217" s="336" t="s">
        <v>7946</v>
      </c>
      <c r="C3217" s="336" t="s">
        <v>7947</v>
      </c>
      <c r="D3217" s="331" t="s">
        <v>228</v>
      </c>
      <c r="E3217" s="331" t="s">
        <v>7948</v>
      </c>
      <c r="F3217" s="331" t="s">
        <v>13314</v>
      </c>
      <c r="G3217" s="331" t="s">
        <v>154</v>
      </c>
      <c r="H3217" s="331" t="s">
        <v>13288</v>
      </c>
      <c r="I3217" s="359" t="s">
        <v>13470</v>
      </c>
      <c r="J3217" s="362">
        <v>52</v>
      </c>
      <c r="K3217" s="357" t="s">
        <v>212</v>
      </c>
      <c r="L3217" s="361" t="s">
        <v>329</v>
      </c>
      <c r="M3217" s="357" t="s">
        <v>482</v>
      </c>
      <c r="N3217" s="357" t="s">
        <v>13289</v>
      </c>
    </row>
    <row r="3218" spans="1:14">
      <c r="A3218" s="372">
        <v>20128</v>
      </c>
      <c r="B3218" s="336" t="s">
        <v>13290</v>
      </c>
      <c r="C3218" s="336" t="s">
        <v>13471</v>
      </c>
      <c r="D3218" s="331" t="s">
        <v>13472</v>
      </c>
      <c r="E3218" s="331" t="s">
        <v>13473</v>
      </c>
      <c r="F3218" s="331" t="s">
        <v>13314</v>
      </c>
      <c r="G3218" s="331" t="s">
        <v>154</v>
      </c>
      <c r="H3218" s="331" t="s">
        <v>13291</v>
      </c>
      <c r="I3218" s="359" t="s">
        <v>13474</v>
      </c>
      <c r="J3218" s="362">
        <v>36</v>
      </c>
      <c r="K3218" s="357" t="s">
        <v>212</v>
      </c>
      <c r="L3218" s="361" t="s">
        <v>299</v>
      </c>
      <c r="M3218" s="357" t="s">
        <v>301</v>
      </c>
      <c r="N3218" s="357" t="s">
        <v>13292</v>
      </c>
    </row>
    <row r="3219" spans="1:14">
      <c r="A3219" s="372">
        <v>20129</v>
      </c>
      <c r="B3219" s="336" t="s">
        <v>13293</v>
      </c>
      <c r="C3219" s="336" t="s">
        <v>9968</v>
      </c>
      <c r="D3219" s="331" t="s">
        <v>9969</v>
      </c>
      <c r="E3219" s="331" t="s">
        <v>13475</v>
      </c>
      <c r="F3219" s="331" t="s">
        <v>13314</v>
      </c>
      <c r="G3219" s="331" t="s">
        <v>155</v>
      </c>
      <c r="H3219" s="331" t="s">
        <v>978</v>
      </c>
      <c r="I3219" s="359" t="s">
        <v>13476</v>
      </c>
      <c r="J3219" s="362">
        <v>27</v>
      </c>
      <c r="K3219" s="357" t="s">
        <v>212</v>
      </c>
      <c r="L3219" s="361" t="s">
        <v>299</v>
      </c>
      <c r="M3219" s="357" t="s">
        <v>301</v>
      </c>
      <c r="N3219" s="357" t="s">
        <v>979</v>
      </c>
    </row>
    <row r="3220" spans="1:14">
      <c r="A3220" s="372">
        <v>20130</v>
      </c>
      <c r="B3220" s="336" t="s">
        <v>12843</v>
      </c>
      <c r="C3220" s="336" t="s">
        <v>12844</v>
      </c>
      <c r="D3220" s="331" t="s">
        <v>410</v>
      </c>
      <c r="E3220" s="331" t="s">
        <v>12845</v>
      </c>
      <c r="F3220" s="331" t="s">
        <v>13314</v>
      </c>
      <c r="G3220" s="331" t="s">
        <v>155</v>
      </c>
      <c r="H3220" s="331" t="s">
        <v>2193</v>
      </c>
      <c r="I3220" s="359" t="s">
        <v>13477</v>
      </c>
      <c r="J3220" s="362">
        <v>6</v>
      </c>
      <c r="K3220" s="357" t="s">
        <v>257</v>
      </c>
      <c r="L3220" s="361" t="s">
        <v>342</v>
      </c>
      <c r="M3220" s="357" t="s">
        <v>350</v>
      </c>
      <c r="N3220" s="357" t="s">
        <v>982</v>
      </c>
    </row>
    <row r="3221" spans="1:14">
      <c r="A3221" s="372">
        <v>20131</v>
      </c>
      <c r="B3221" s="336" t="s">
        <v>12111</v>
      </c>
      <c r="C3221" s="336" t="s">
        <v>12112</v>
      </c>
      <c r="D3221" s="331" t="s">
        <v>12113</v>
      </c>
      <c r="E3221" s="331" t="s">
        <v>12114</v>
      </c>
      <c r="F3221" s="331" t="s">
        <v>13314</v>
      </c>
      <c r="G3221" s="331" t="s">
        <v>155</v>
      </c>
      <c r="H3221" s="331" t="s">
        <v>13294</v>
      </c>
      <c r="I3221" s="359" t="s">
        <v>13478</v>
      </c>
      <c r="J3221" s="362">
        <v>20</v>
      </c>
      <c r="K3221" s="357" t="s">
        <v>287</v>
      </c>
      <c r="L3221" s="361" t="s">
        <v>288</v>
      </c>
      <c r="M3221" s="357" t="s">
        <v>2195</v>
      </c>
      <c r="N3221" s="357" t="s">
        <v>2194</v>
      </c>
    </row>
    <row r="3222" spans="1:14">
      <c r="A3222" s="372">
        <v>20132</v>
      </c>
      <c r="B3222" s="336" t="s">
        <v>12093</v>
      </c>
      <c r="C3222" s="336" t="s">
        <v>12094</v>
      </c>
      <c r="D3222" s="331" t="s">
        <v>713</v>
      </c>
      <c r="E3222" s="331" t="s">
        <v>12095</v>
      </c>
      <c r="F3222" s="331" t="s">
        <v>13314</v>
      </c>
      <c r="G3222" s="331" t="s">
        <v>154</v>
      </c>
      <c r="H3222" s="331" t="s">
        <v>13295</v>
      </c>
      <c r="I3222" s="359" t="s">
        <v>13479</v>
      </c>
      <c r="J3222" s="362">
        <v>49</v>
      </c>
      <c r="K3222" s="357" t="s">
        <v>287</v>
      </c>
      <c r="L3222" s="361" t="s">
        <v>288</v>
      </c>
      <c r="M3222" s="357" t="s">
        <v>298</v>
      </c>
      <c r="N3222" s="357" t="s">
        <v>13296</v>
      </c>
    </row>
    <row r="3223" spans="1:14">
      <c r="A3223" s="372">
        <v>20133</v>
      </c>
      <c r="B3223" s="336" t="s">
        <v>11500</v>
      </c>
      <c r="C3223" s="336" t="s">
        <v>11501</v>
      </c>
      <c r="D3223" s="331" t="s">
        <v>11502</v>
      </c>
      <c r="E3223" s="331" t="s">
        <v>11503</v>
      </c>
      <c r="F3223" s="331" t="s">
        <v>13314</v>
      </c>
      <c r="G3223" s="331" t="s">
        <v>154</v>
      </c>
      <c r="H3223" s="331" t="s">
        <v>13297</v>
      </c>
      <c r="I3223" s="359" t="s">
        <v>13480</v>
      </c>
      <c r="J3223" s="362">
        <v>48</v>
      </c>
      <c r="K3223" s="357" t="s">
        <v>257</v>
      </c>
      <c r="L3223" s="361" t="s">
        <v>342</v>
      </c>
      <c r="M3223" s="357" t="s">
        <v>656</v>
      </c>
      <c r="N3223" s="357" t="s">
        <v>13298</v>
      </c>
    </row>
    <row r="3224" spans="1:14">
      <c r="A3224" s="373">
        <v>20134</v>
      </c>
      <c r="B3224" s="364" t="s">
        <v>13299</v>
      </c>
      <c r="C3224" s="364" t="s">
        <v>13481</v>
      </c>
      <c r="D3224" s="365" t="s">
        <v>311</v>
      </c>
      <c r="E3224" s="365" t="s">
        <v>13482</v>
      </c>
      <c r="F3224" s="331" t="s">
        <v>13314</v>
      </c>
      <c r="G3224" s="365" t="s">
        <v>155</v>
      </c>
      <c r="H3224" s="365" t="s">
        <v>13300</v>
      </c>
      <c r="I3224" s="366" t="s">
        <v>13483</v>
      </c>
      <c r="J3224" s="367">
        <v>19</v>
      </c>
      <c r="K3224" s="368" t="s">
        <v>217</v>
      </c>
      <c r="L3224" s="369" t="s">
        <v>310</v>
      </c>
      <c r="M3224" s="368" t="s">
        <v>311</v>
      </c>
      <c r="N3224" s="368" t="s">
        <v>13301</v>
      </c>
    </row>
  </sheetData>
  <sheetProtection password="F409" sheet="1" objects="1" scenarios="1" autoFilter="0"/>
  <phoneticPr fontId="4"/>
  <pageMargins left="0.70866141732283472" right="0.70866141732283472" top="0.74803149606299213" bottom="0.74803149606299213" header="0.31496062992125984" footer="0.31496062992125984"/>
  <pageSetup paperSize="9" scale="25"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M65"/>
  <sheetViews>
    <sheetView showOutlineSymbols="0" showWhiteSpace="0" zoomScaleNormal="100" workbookViewId="0">
      <selection activeCell="BI9" sqref="BI9"/>
    </sheetView>
  </sheetViews>
  <sheetFormatPr defaultColWidth="2.21875" defaultRowHeight="12"/>
  <cols>
    <col min="1" max="1" width="2.6640625" style="29" customWidth="1"/>
    <col min="2" max="16384" width="2.21875" style="29"/>
  </cols>
  <sheetData>
    <row r="1" spans="1:39" ht="20.25" customHeight="1">
      <c r="A1" s="86" t="s">
        <v>13552</v>
      </c>
      <c r="C1" s="87"/>
      <c r="D1" s="87"/>
    </row>
    <row r="2" spans="1:39" ht="12.45" customHeight="1">
      <c r="A2" s="86"/>
      <c r="C2" s="87"/>
      <c r="D2" s="87"/>
    </row>
    <row r="3" spans="1:39" ht="27" customHeight="1">
      <c r="A3" s="422" t="s">
        <v>161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row>
    <row r="4" spans="1:39" ht="27" customHeight="1">
      <c r="A4" s="423" t="s">
        <v>160</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row>
    <row r="5" spans="1:39" ht="12.45"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row>
    <row r="6" spans="1:39">
      <c r="C6" s="87"/>
      <c r="D6" s="87"/>
      <c r="AC6" s="88" t="s">
        <v>82</v>
      </c>
      <c r="AD6" s="439"/>
      <c r="AE6" s="439"/>
      <c r="AF6" s="87" t="s">
        <v>3</v>
      </c>
      <c r="AG6" s="439"/>
      <c r="AH6" s="439"/>
      <c r="AI6" s="87" t="s">
        <v>2</v>
      </c>
      <c r="AJ6" s="439"/>
      <c r="AK6" s="439"/>
      <c r="AL6" s="87" t="s">
        <v>1</v>
      </c>
      <c r="AM6" s="87"/>
    </row>
    <row r="7" spans="1:39" ht="18" customHeight="1">
      <c r="A7" s="486" t="s">
        <v>2227</v>
      </c>
      <c r="B7" s="486"/>
      <c r="C7" s="486"/>
      <c r="D7" s="486"/>
      <c r="E7" s="486"/>
      <c r="F7" s="486"/>
      <c r="G7" s="486"/>
      <c r="I7" s="29" t="s">
        <v>13302</v>
      </c>
    </row>
    <row r="8" spans="1:39" ht="8.25" customHeight="1">
      <c r="C8" s="87"/>
      <c r="D8" s="87"/>
    </row>
    <row r="9" spans="1:39">
      <c r="A9" s="29" t="s">
        <v>13</v>
      </c>
      <c r="C9" s="87"/>
      <c r="D9" s="87"/>
    </row>
    <row r="10" spans="1:39" ht="36" customHeight="1">
      <c r="A10" s="441" t="s">
        <v>13309</v>
      </c>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row>
    <row r="11" spans="1:39" ht="11.25" customHeight="1">
      <c r="C11" s="87"/>
      <c r="D11" s="87"/>
    </row>
    <row r="12" spans="1:39" ht="13.5" customHeight="1">
      <c r="A12" s="416" t="s">
        <v>61</v>
      </c>
      <c r="B12" s="21" t="s">
        <v>4</v>
      </c>
      <c r="C12" s="22"/>
      <c r="D12" s="22"/>
      <c r="E12" s="23"/>
      <c r="F12" s="23"/>
      <c r="G12" s="23"/>
      <c r="H12" s="23"/>
      <c r="I12" s="23"/>
      <c r="J12" s="23"/>
      <c r="K12" s="24"/>
      <c r="L12" s="427" t="str">
        <f>IFERROR(VLOOKUP(個票1!$L$3,施設テーブル[],COLUMN(施設テーブル[[#This Row],[法人名フリガナ]]),FALSE),"")</f>
        <v/>
      </c>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9"/>
    </row>
    <row r="13" spans="1:39" ht="21" customHeight="1">
      <c r="A13" s="417"/>
      <c r="B13" s="25" t="s">
        <v>5</v>
      </c>
      <c r="C13" s="26"/>
      <c r="D13" s="26"/>
      <c r="E13" s="27"/>
      <c r="F13" s="27"/>
      <c r="G13" s="27"/>
      <c r="H13" s="27"/>
      <c r="I13" s="27"/>
      <c r="J13" s="27"/>
      <c r="K13" s="28"/>
      <c r="L13" s="424" t="str">
        <f>IFERROR(IF(VLOOKUP(個票1!$L$3,施設テーブル[],COLUMN(施設テーブル[[#This Row],[法人名]]),FALSE)="＊",AG18,VLOOKUP(個票1!$L$3,施設テーブル[],COLUMN(施設テーブル[[#This Row],[法人名]]),FALSE)),"")</f>
        <v/>
      </c>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6"/>
    </row>
    <row r="14" spans="1:39" ht="13.05" customHeight="1">
      <c r="A14" s="417"/>
      <c r="B14" s="430" t="s">
        <v>62</v>
      </c>
      <c r="C14" s="431"/>
      <c r="D14" s="431"/>
      <c r="E14" s="431"/>
      <c r="F14" s="431"/>
      <c r="G14" s="431"/>
      <c r="H14" s="431"/>
      <c r="I14" s="431"/>
      <c r="J14" s="431"/>
      <c r="K14" s="432"/>
      <c r="L14" s="31" t="s">
        <v>6</v>
      </c>
      <c r="M14" s="31"/>
      <c r="N14" s="31"/>
      <c r="O14" s="31"/>
      <c r="P14" s="31"/>
      <c r="Q14" s="440" t="str">
        <f>IFERROR(VLOOKUP(個票1!$L$3,施設テーブル[],COLUMN(施設テーブル[[#This Row],[法人郵便番号]]),FALSE),"")</f>
        <v/>
      </c>
      <c r="R14" s="440"/>
      <c r="S14" s="440"/>
      <c r="T14" s="440"/>
      <c r="U14" s="440"/>
      <c r="V14" s="440"/>
      <c r="W14" s="31" t="s">
        <v>13305</v>
      </c>
      <c r="X14" s="31"/>
      <c r="Y14" s="31"/>
      <c r="Z14" s="31"/>
      <c r="AA14" s="31"/>
      <c r="AB14" s="31"/>
      <c r="AC14" s="31"/>
      <c r="AD14" s="31"/>
      <c r="AE14" s="31"/>
      <c r="AF14" s="31"/>
      <c r="AG14" s="31"/>
      <c r="AH14" s="31"/>
      <c r="AI14" s="31"/>
      <c r="AJ14" s="31"/>
      <c r="AK14" s="31"/>
      <c r="AL14" s="31"/>
      <c r="AM14" s="33"/>
    </row>
    <row r="15" spans="1:39" ht="13.5" customHeight="1">
      <c r="A15" s="417"/>
      <c r="B15" s="433"/>
      <c r="C15" s="434"/>
      <c r="D15" s="434"/>
      <c r="E15" s="434"/>
      <c r="F15" s="434"/>
      <c r="G15" s="434"/>
      <c r="H15" s="434"/>
      <c r="I15" s="434"/>
      <c r="J15" s="434"/>
      <c r="K15" s="435"/>
      <c r="L15" s="433" t="str">
        <f>IFERROR(VLOOKUP(個票1!$L$3,施設テーブル[],COLUMN(施設テーブル[[#This Row],[法人所在地]]),FALSE),"")</f>
        <v/>
      </c>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5"/>
    </row>
    <row r="16" spans="1:39" ht="13.5" customHeight="1">
      <c r="A16" s="417"/>
      <c r="B16" s="436"/>
      <c r="C16" s="437"/>
      <c r="D16" s="437"/>
      <c r="E16" s="437"/>
      <c r="F16" s="437"/>
      <c r="G16" s="437"/>
      <c r="H16" s="437"/>
      <c r="I16" s="437"/>
      <c r="J16" s="437"/>
      <c r="K16" s="438"/>
      <c r="L16" s="436" t="e">
        <f>VLOOKUP(個票1!$L$3,施設テーブル[],COLUMN(施設テーブル[[#This Row],[法人名]]),FALSE)</f>
        <v>#N/A</v>
      </c>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row>
    <row r="17" spans="1:39" ht="18" customHeight="1">
      <c r="A17" s="417"/>
      <c r="B17" s="34" t="s">
        <v>8</v>
      </c>
      <c r="C17" s="125"/>
      <c r="D17" s="125"/>
      <c r="E17" s="35"/>
      <c r="F17" s="35"/>
      <c r="G17" s="35"/>
      <c r="H17" s="35"/>
      <c r="I17" s="35"/>
      <c r="J17" s="35"/>
      <c r="K17" s="35"/>
      <c r="L17" s="34" t="s">
        <v>9</v>
      </c>
      <c r="M17" s="35"/>
      <c r="N17" s="35"/>
      <c r="O17" s="35"/>
      <c r="P17" s="35"/>
      <c r="Q17" s="35"/>
      <c r="R17" s="36"/>
      <c r="S17" s="419"/>
      <c r="T17" s="420"/>
      <c r="U17" s="420"/>
      <c r="V17" s="420"/>
      <c r="W17" s="420"/>
      <c r="X17" s="420"/>
      <c r="Y17" s="421"/>
      <c r="Z17" s="34" t="s">
        <v>63</v>
      </c>
      <c r="AA17" s="35"/>
      <c r="AB17" s="35"/>
      <c r="AC17" s="35"/>
      <c r="AD17" s="35"/>
      <c r="AE17" s="35"/>
      <c r="AF17" s="36"/>
      <c r="AG17" s="413"/>
      <c r="AH17" s="414"/>
      <c r="AI17" s="414"/>
      <c r="AJ17" s="414"/>
      <c r="AK17" s="414"/>
      <c r="AL17" s="414"/>
      <c r="AM17" s="415"/>
    </row>
    <row r="18" spans="1:39" ht="18" customHeight="1">
      <c r="A18" s="417"/>
      <c r="B18" s="34" t="s">
        <v>10</v>
      </c>
      <c r="C18" s="125"/>
      <c r="D18" s="125"/>
      <c r="E18" s="35"/>
      <c r="F18" s="35"/>
      <c r="G18" s="35"/>
      <c r="H18" s="35"/>
      <c r="I18" s="35"/>
      <c r="J18" s="35"/>
      <c r="K18" s="35"/>
      <c r="L18" s="34" t="s">
        <v>11</v>
      </c>
      <c r="M18" s="35"/>
      <c r="N18" s="35"/>
      <c r="O18" s="35"/>
      <c r="P18" s="35"/>
      <c r="Q18" s="35"/>
      <c r="R18" s="36"/>
      <c r="S18" s="413"/>
      <c r="T18" s="414"/>
      <c r="U18" s="414"/>
      <c r="V18" s="414"/>
      <c r="W18" s="414"/>
      <c r="X18" s="414"/>
      <c r="Y18" s="415"/>
      <c r="Z18" s="34" t="s">
        <v>12</v>
      </c>
      <c r="AA18" s="35"/>
      <c r="AB18" s="35"/>
      <c r="AC18" s="35"/>
      <c r="AD18" s="35"/>
      <c r="AE18" s="35"/>
      <c r="AF18" s="36"/>
      <c r="AG18" s="413"/>
      <c r="AH18" s="414"/>
      <c r="AI18" s="414"/>
      <c r="AJ18" s="414"/>
      <c r="AK18" s="414"/>
      <c r="AL18" s="414"/>
      <c r="AM18" s="415"/>
    </row>
    <row r="19" spans="1:39" ht="18" customHeight="1">
      <c r="A19" s="418"/>
      <c r="B19" s="34" t="s">
        <v>14</v>
      </c>
      <c r="C19" s="125"/>
      <c r="D19" s="125"/>
      <c r="E19" s="35"/>
      <c r="F19" s="35"/>
      <c r="G19" s="35"/>
      <c r="H19" s="35"/>
      <c r="I19" s="35"/>
      <c r="J19" s="35"/>
      <c r="K19" s="35"/>
      <c r="L19" s="34" t="s">
        <v>11</v>
      </c>
      <c r="M19" s="35"/>
      <c r="N19" s="35"/>
      <c r="O19" s="35"/>
      <c r="P19" s="35"/>
      <c r="Q19" s="35"/>
      <c r="R19" s="36"/>
      <c r="S19" s="413"/>
      <c r="T19" s="414"/>
      <c r="U19" s="414"/>
      <c r="V19" s="414"/>
      <c r="W19" s="414"/>
      <c r="X19" s="414"/>
      <c r="Y19" s="415"/>
      <c r="Z19" s="34" t="s">
        <v>12</v>
      </c>
      <c r="AA19" s="35"/>
      <c r="AB19" s="35"/>
      <c r="AC19" s="35"/>
      <c r="AD19" s="35"/>
      <c r="AE19" s="35"/>
      <c r="AF19" s="36"/>
      <c r="AG19" s="413"/>
      <c r="AH19" s="414"/>
      <c r="AI19" s="414"/>
      <c r="AJ19" s="414"/>
      <c r="AK19" s="414"/>
      <c r="AL19" s="414"/>
      <c r="AM19" s="415"/>
    </row>
    <row r="20" spans="1:39" ht="18" customHeight="1">
      <c r="A20" s="34" t="s">
        <v>47</v>
      </c>
      <c r="B20" s="35"/>
      <c r="C20" s="35"/>
      <c r="D20" s="35"/>
      <c r="E20" s="35"/>
      <c r="F20" s="35"/>
      <c r="G20" s="89"/>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6"/>
    </row>
    <row r="21" spans="1:39" ht="12.45" customHeight="1">
      <c r="A21" s="477" t="s">
        <v>39</v>
      </c>
      <c r="B21" s="478"/>
      <c r="C21" s="478"/>
      <c r="D21" s="478"/>
      <c r="E21" s="478"/>
      <c r="F21" s="478"/>
      <c r="G21" s="478"/>
      <c r="H21" s="478"/>
      <c r="I21" s="478"/>
      <c r="J21" s="478"/>
      <c r="K21" s="478"/>
      <c r="L21" s="478"/>
      <c r="M21" s="478"/>
      <c r="N21" s="478"/>
      <c r="O21" s="478"/>
      <c r="P21" s="478"/>
      <c r="Q21" s="478"/>
      <c r="R21" s="478"/>
      <c r="S21" s="479"/>
      <c r="T21" s="493" t="s">
        <v>91</v>
      </c>
      <c r="U21" s="494"/>
      <c r="V21" s="494"/>
      <c r="W21" s="494"/>
      <c r="X21" s="494"/>
      <c r="Y21" s="494"/>
      <c r="Z21" s="494"/>
      <c r="AA21" s="494"/>
      <c r="AB21" s="494"/>
      <c r="AC21" s="494"/>
      <c r="AD21" s="494"/>
      <c r="AE21" s="494"/>
      <c r="AF21" s="494"/>
      <c r="AG21" s="494"/>
      <c r="AH21" s="494"/>
      <c r="AI21" s="494"/>
      <c r="AJ21" s="494"/>
      <c r="AK21" s="494"/>
      <c r="AL21" s="494"/>
      <c r="AM21" s="495"/>
    </row>
    <row r="22" spans="1:39" ht="12.45" customHeight="1">
      <c r="A22" s="480"/>
      <c r="B22" s="481"/>
      <c r="C22" s="481"/>
      <c r="D22" s="481"/>
      <c r="E22" s="481"/>
      <c r="F22" s="481"/>
      <c r="G22" s="481"/>
      <c r="H22" s="481"/>
      <c r="I22" s="481"/>
      <c r="J22" s="481"/>
      <c r="K22" s="481"/>
      <c r="L22" s="481"/>
      <c r="M22" s="481"/>
      <c r="N22" s="481"/>
      <c r="O22" s="481"/>
      <c r="P22" s="481"/>
      <c r="Q22" s="481"/>
      <c r="R22" s="481"/>
      <c r="S22" s="482"/>
      <c r="T22" s="493" t="s">
        <v>92</v>
      </c>
      <c r="U22" s="494"/>
      <c r="V22" s="494"/>
      <c r="W22" s="494"/>
      <c r="X22" s="494"/>
      <c r="Y22" s="494"/>
      <c r="Z22" s="494"/>
      <c r="AA22" s="494"/>
      <c r="AB22" s="494"/>
      <c r="AC22" s="495"/>
      <c r="AD22" s="493" t="s">
        <v>93</v>
      </c>
      <c r="AE22" s="494"/>
      <c r="AF22" s="494"/>
      <c r="AG22" s="494"/>
      <c r="AH22" s="494"/>
      <c r="AI22" s="494"/>
      <c r="AJ22" s="494"/>
      <c r="AK22" s="494"/>
      <c r="AL22" s="494"/>
      <c r="AM22" s="495"/>
    </row>
    <row r="23" spans="1:39" ht="12.45" customHeight="1">
      <c r="A23" s="483"/>
      <c r="B23" s="484"/>
      <c r="C23" s="484"/>
      <c r="D23" s="484"/>
      <c r="E23" s="484"/>
      <c r="F23" s="484"/>
      <c r="G23" s="484"/>
      <c r="H23" s="484"/>
      <c r="I23" s="484"/>
      <c r="J23" s="484"/>
      <c r="K23" s="484"/>
      <c r="L23" s="484"/>
      <c r="M23" s="484"/>
      <c r="N23" s="484"/>
      <c r="O23" s="484"/>
      <c r="P23" s="484"/>
      <c r="Q23" s="484"/>
      <c r="R23" s="484"/>
      <c r="S23" s="485"/>
      <c r="T23" s="453" t="s">
        <v>166</v>
      </c>
      <c r="U23" s="454"/>
      <c r="V23" s="454"/>
      <c r="W23" s="455"/>
      <c r="X23" s="451" t="s">
        <v>15</v>
      </c>
      <c r="Y23" s="451"/>
      <c r="Z23" s="451"/>
      <c r="AA23" s="451"/>
      <c r="AB23" s="451"/>
      <c r="AC23" s="452"/>
      <c r="AD23" s="453" t="s">
        <v>166</v>
      </c>
      <c r="AE23" s="454"/>
      <c r="AF23" s="454"/>
      <c r="AG23" s="455"/>
      <c r="AH23" s="449" t="s">
        <v>15</v>
      </c>
      <c r="AI23" s="449"/>
      <c r="AJ23" s="449"/>
      <c r="AK23" s="449"/>
      <c r="AL23" s="449"/>
      <c r="AM23" s="450"/>
    </row>
    <row r="24" spans="1:39" ht="12.45" customHeight="1">
      <c r="A24" s="417" t="s">
        <v>124</v>
      </c>
      <c r="B24" s="21" t="s">
        <v>49</v>
      </c>
      <c r="C24" s="23"/>
      <c r="D24" s="23"/>
      <c r="E24" s="23"/>
      <c r="F24" s="23"/>
      <c r="G24" s="23"/>
      <c r="H24" s="23"/>
      <c r="I24" s="23"/>
      <c r="J24" s="23"/>
      <c r="K24" s="23"/>
      <c r="L24" s="23"/>
      <c r="M24" s="23"/>
      <c r="N24" s="23"/>
      <c r="O24" s="23"/>
      <c r="P24" s="23"/>
      <c r="Q24" s="23"/>
      <c r="R24" s="23"/>
      <c r="S24" s="24"/>
      <c r="T24" s="427">
        <f ca="1">COUNTIFS('（様式２）申請額一覧 '!$E$6:$E$20,B24,'（様式２）申請額一覧 '!$J$6:$J$20,"&gt;0")</f>
        <v>0</v>
      </c>
      <c r="U24" s="428"/>
      <c r="V24" s="447" t="s">
        <v>16</v>
      </c>
      <c r="W24" s="448"/>
      <c r="X24" s="409">
        <f ca="1">SUMIF('（様式２）申請額一覧 '!$E$6:$E$20,B24,'（様式２）申請額一覧 '!$J$6:$J$20)</f>
        <v>0</v>
      </c>
      <c r="Y24" s="410"/>
      <c r="Z24" s="410"/>
      <c r="AA24" s="410"/>
      <c r="AB24" s="90" t="s">
        <v>75</v>
      </c>
      <c r="AC24" s="91"/>
      <c r="AD24" s="427">
        <f ca="1">COUNTIFS('（様式２）申請額一覧 '!$E$6:$E$20,B24,'（様式２）申請額一覧 '!$N$6:$N$20,"&gt;0")</f>
        <v>0</v>
      </c>
      <c r="AE24" s="428"/>
      <c r="AF24" s="447" t="s">
        <v>16</v>
      </c>
      <c r="AG24" s="448"/>
      <c r="AH24" s="409">
        <f ca="1">SUMIF('（様式２）申請額一覧 '!$E$6:$E$20,B24,'（様式２）申請額一覧 '!$N$6:$N$20)</f>
        <v>0</v>
      </c>
      <c r="AI24" s="410"/>
      <c r="AJ24" s="410"/>
      <c r="AK24" s="410"/>
      <c r="AL24" s="90" t="s">
        <v>75</v>
      </c>
      <c r="AM24" s="91"/>
    </row>
    <row r="25" spans="1:39" ht="12.45" customHeight="1">
      <c r="A25" s="417"/>
      <c r="B25" s="92" t="s">
        <v>50</v>
      </c>
      <c r="C25" s="93"/>
      <c r="D25" s="93"/>
      <c r="E25" s="93"/>
      <c r="F25" s="93"/>
      <c r="G25" s="93"/>
      <c r="H25" s="93"/>
      <c r="I25" s="93"/>
      <c r="J25" s="93"/>
      <c r="K25" s="93"/>
      <c r="L25" s="93"/>
      <c r="M25" s="93"/>
      <c r="N25" s="93"/>
      <c r="O25" s="93"/>
      <c r="P25" s="93"/>
      <c r="Q25" s="93"/>
      <c r="R25" s="93"/>
      <c r="S25" s="94"/>
      <c r="T25" s="445">
        <f ca="1">COUNTIFS('（様式２）申請額一覧 '!$E$6:$E$20,B25,'（様式２）申請額一覧 '!$J$6:$J$20,"&gt;0")</f>
        <v>0</v>
      </c>
      <c r="U25" s="446"/>
      <c r="V25" s="443" t="s">
        <v>16</v>
      </c>
      <c r="W25" s="444"/>
      <c r="X25" s="405">
        <f ca="1">SUMIF('（様式２）申請額一覧 '!$E$6:$E$20,B25,'（様式２）申請額一覧 '!$J$6:$J$20)</f>
        <v>0</v>
      </c>
      <c r="Y25" s="406"/>
      <c r="Z25" s="406"/>
      <c r="AA25" s="406"/>
      <c r="AB25" s="95" t="s">
        <v>75</v>
      </c>
      <c r="AC25" s="96"/>
      <c r="AD25" s="445">
        <f ca="1">COUNTIFS('（様式２）申請額一覧 '!$E$6:$E$20,B25,'（様式２）申請額一覧 '!$N$6:$N$20,"&gt;0")</f>
        <v>0</v>
      </c>
      <c r="AE25" s="446"/>
      <c r="AF25" s="443" t="s">
        <v>16</v>
      </c>
      <c r="AG25" s="444"/>
      <c r="AH25" s="399">
        <f ca="1">SUMIF('（様式２）申請額一覧 '!$E$6:$E$20,B25,'（様式２）申請額一覧 '!$N$6:$N$20)</f>
        <v>0</v>
      </c>
      <c r="AI25" s="400"/>
      <c r="AJ25" s="400"/>
      <c r="AK25" s="400"/>
      <c r="AL25" s="95" t="s">
        <v>75</v>
      </c>
      <c r="AM25" s="96"/>
    </row>
    <row r="26" spans="1:39" ht="12.45" customHeight="1">
      <c r="A26" s="417"/>
      <c r="B26" s="92" t="s">
        <v>51</v>
      </c>
      <c r="C26" s="93"/>
      <c r="D26" s="93"/>
      <c r="E26" s="93"/>
      <c r="F26" s="93"/>
      <c r="G26" s="93"/>
      <c r="H26" s="93"/>
      <c r="I26" s="93"/>
      <c r="J26" s="93"/>
      <c r="K26" s="93"/>
      <c r="L26" s="93"/>
      <c r="M26" s="93"/>
      <c r="N26" s="93"/>
      <c r="O26" s="93"/>
      <c r="P26" s="93"/>
      <c r="Q26" s="93"/>
      <c r="R26" s="93"/>
      <c r="S26" s="94"/>
      <c r="T26" s="445">
        <f ca="1">COUNTIFS('（様式２）申請額一覧 '!$E$6:$E$20,B26,'（様式２）申請額一覧 '!$J$6:$J$20,"&gt;0")</f>
        <v>0</v>
      </c>
      <c r="U26" s="446"/>
      <c r="V26" s="443" t="s">
        <v>16</v>
      </c>
      <c r="W26" s="444"/>
      <c r="X26" s="399">
        <f ca="1">SUMIF('（様式２）申請額一覧 '!$E$6:$E$20,B26,'（様式２）申請額一覧 '!$J$6:$J$20)</f>
        <v>0</v>
      </c>
      <c r="Y26" s="400"/>
      <c r="Z26" s="400"/>
      <c r="AA26" s="400"/>
      <c r="AB26" s="95" t="s">
        <v>75</v>
      </c>
      <c r="AC26" s="96"/>
      <c r="AD26" s="445">
        <f ca="1">COUNTIFS('（様式２）申請額一覧 '!$E$6:$E$20,B26,'（様式２）申請額一覧 '!$N$6:$N$20,"&gt;0")</f>
        <v>0</v>
      </c>
      <c r="AE26" s="446"/>
      <c r="AF26" s="443" t="s">
        <v>16</v>
      </c>
      <c r="AG26" s="444"/>
      <c r="AH26" s="399">
        <f ca="1">SUMIF('（様式２）申請額一覧 '!$E$6:$E$20,B26,'（様式２）申請額一覧 '!$N$6:$N$20)</f>
        <v>0</v>
      </c>
      <c r="AI26" s="400"/>
      <c r="AJ26" s="400"/>
      <c r="AK26" s="400"/>
      <c r="AL26" s="95" t="s">
        <v>75</v>
      </c>
      <c r="AM26" s="96"/>
    </row>
    <row r="27" spans="1:39" ht="12.45" customHeight="1">
      <c r="A27" s="417"/>
      <c r="B27" s="97" t="s">
        <v>67</v>
      </c>
      <c r="C27" s="93"/>
      <c r="D27" s="93"/>
      <c r="E27" s="93"/>
      <c r="F27" s="93"/>
      <c r="G27" s="93"/>
      <c r="H27" s="93"/>
      <c r="I27" s="93"/>
      <c r="J27" s="93"/>
      <c r="K27" s="93"/>
      <c r="L27" s="93"/>
      <c r="M27" s="93"/>
      <c r="N27" s="93"/>
      <c r="O27" s="93"/>
      <c r="P27" s="93"/>
      <c r="Q27" s="93"/>
      <c r="R27" s="93"/>
      <c r="S27" s="93"/>
      <c r="T27" s="445">
        <f ca="1">COUNTIFS('（様式２）申請額一覧 '!$E$6:$E$20,B27,'（様式２）申請額一覧 '!$J$6:$J$20,"&gt;0")</f>
        <v>0</v>
      </c>
      <c r="U27" s="446"/>
      <c r="V27" s="443" t="s">
        <v>16</v>
      </c>
      <c r="W27" s="444"/>
      <c r="X27" s="399">
        <f ca="1">SUMIF('（様式２）申請額一覧 '!$E$6:$E$20,B27,'（様式２）申請額一覧 '!$J$6:$J$20)</f>
        <v>0</v>
      </c>
      <c r="Y27" s="400"/>
      <c r="Z27" s="400"/>
      <c r="AA27" s="400"/>
      <c r="AB27" s="98" t="s">
        <v>75</v>
      </c>
      <c r="AC27" s="96"/>
      <c r="AD27" s="445">
        <f ca="1">COUNTIFS('（様式２）申請額一覧 '!$E$6:$E$20,B27,'（様式２）申請額一覧 '!$N$6:$N$20,"&gt;0")</f>
        <v>0</v>
      </c>
      <c r="AE27" s="446"/>
      <c r="AF27" s="443" t="s">
        <v>16</v>
      </c>
      <c r="AG27" s="444"/>
      <c r="AH27" s="399">
        <f ca="1">SUMIF('（様式２）申請額一覧 '!$E$6:$E$20,B27,'（様式２）申請額一覧 '!$N$6:$N$20)</f>
        <v>0</v>
      </c>
      <c r="AI27" s="400"/>
      <c r="AJ27" s="400"/>
      <c r="AK27" s="400"/>
      <c r="AL27" s="98" t="s">
        <v>75</v>
      </c>
      <c r="AM27" s="96"/>
    </row>
    <row r="28" spans="1:39" ht="12.45" customHeight="1">
      <c r="A28" s="417"/>
      <c r="B28" s="92" t="s">
        <v>17</v>
      </c>
      <c r="C28" s="93"/>
      <c r="D28" s="93"/>
      <c r="E28" s="93"/>
      <c r="F28" s="93"/>
      <c r="G28" s="93"/>
      <c r="H28" s="93"/>
      <c r="I28" s="93"/>
      <c r="J28" s="93"/>
      <c r="K28" s="93"/>
      <c r="L28" s="93"/>
      <c r="M28" s="93"/>
      <c r="N28" s="93"/>
      <c r="O28" s="93"/>
      <c r="P28" s="93"/>
      <c r="Q28" s="93"/>
      <c r="R28" s="93"/>
      <c r="S28" s="93"/>
      <c r="T28" s="445">
        <f ca="1">COUNTIFS('（様式２）申請額一覧 '!$E$6:$E$20,B28,'（様式２）申請額一覧 '!$J$6:$J$20,"&gt;0")</f>
        <v>0</v>
      </c>
      <c r="U28" s="446"/>
      <c r="V28" s="443" t="s">
        <v>16</v>
      </c>
      <c r="W28" s="444"/>
      <c r="X28" s="399">
        <f ca="1">SUMIF('（様式２）申請額一覧 '!$E$6:$E$20,B28,'（様式２）申請額一覧 '!$J$6:$J$20)</f>
        <v>0</v>
      </c>
      <c r="Y28" s="400"/>
      <c r="Z28" s="400"/>
      <c r="AA28" s="400"/>
      <c r="AB28" s="98" t="s">
        <v>75</v>
      </c>
      <c r="AC28" s="96"/>
      <c r="AD28" s="445">
        <f ca="1">COUNTIFS('（様式２）申請額一覧 '!$E$6:$E$20,B28,'（様式２）申請額一覧 '!$N$6:$N$20,"&gt;0")</f>
        <v>0</v>
      </c>
      <c r="AE28" s="446"/>
      <c r="AF28" s="443" t="s">
        <v>16</v>
      </c>
      <c r="AG28" s="444"/>
      <c r="AH28" s="399">
        <f ca="1">SUMIF('（様式２）申請額一覧 '!$E$6:$E$20,B28,'（様式２）申請額一覧 '!$N$6:$N$20)</f>
        <v>0</v>
      </c>
      <c r="AI28" s="400"/>
      <c r="AJ28" s="400"/>
      <c r="AK28" s="400"/>
      <c r="AL28" s="98" t="s">
        <v>75</v>
      </c>
      <c r="AM28" s="96"/>
    </row>
    <row r="29" spans="1:39" ht="12.45" customHeight="1">
      <c r="A29" s="417"/>
      <c r="B29" s="92" t="s">
        <v>120</v>
      </c>
      <c r="C29" s="93"/>
      <c r="D29" s="93"/>
      <c r="E29" s="93"/>
      <c r="F29" s="93"/>
      <c r="G29" s="93"/>
      <c r="H29" s="93"/>
      <c r="I29" s="93"/>
      <c r="J29" s="93"/>
      <c r="K29" s="93"/>
      <c r="L29" s="93"/>
      <c r="M29" s="93"/>
      <c r="N29" s="93"/>
      <c r="O29" s="93"/>
      <c r="P29" s="93"/>
      <c r="Q29" s="93"/>
      <c r="R29" s="93"/>
      <c r="S29" s="93"/>
      <c r="T29" s="445">
        <f ca="1">COUNTIFS('（様式２）申請額一覧 '!$E$6:$E$20,B29,'（様式２）申請額一覧 '!$J$6:$J$20,"&gt;0")</f>
        <v>0</v>
      </c>
      <c r="U29" s="446"/>
      <c r="V29" s="443" t="s">
        <v>16</v>
      </c>
      <c r="W29" s="444"/>
      <c r="X29" s="399">
        <f ca="1">SUMIF('（様式２）申請額一覧 '!$E$6:$E$20,B29,'（様式２）申請額一覧 '!$J$6:$J$20)</f>
        <v>0</v>
      </c>
      <c r="Y29" s="400"/>
      <c r="Z29" s="400"/>
      <c r="AA29" s="400"/>
      <c r="AB29" s="95" t="s">
        <v>75</v>
      </c>
      <c r="AC29" s="96"/>
      <c r="AD29" s="445">
        <f ca="1">COUNTIFS('（様式２）申請額一覧 '!$E$6:$E$20,B29,'（様式２）申請額一覧 '!$N$6:$N$20,"&gt;0")</f>
        <v>0</v>
      </c>
      <c r="AE29" s="446"/>
      <c r="AF29" s="443" t="s">
        <v>16</v>
      </c>
      <c r="AG29" s="444"/>
      <c r="AH29" s="399">
        <f ca="1">SUMIF('（様式２）申請額一覧 '!$E$6:$E$20,B29,'（様式２）申請額一覧 '!$N$6:$N$20)</f>
        <v>0</v>
      </c>
      <c r="AI29" s="400"/>
      <c r="AJ29" s="400"/>
      <c r="AK29" s="400"/>
      <c r="AL29" s="95" t="s">
        <v>75</v>
      </c>
      <c r="AM29" s="96"/>
    </row>
    <row r="30" spans="1:39" ht="12.45" customHeight="1">
      <c r="A30" s="417"/>
      <c r="B30" s="92" t="s">
        <v>121</v>
      </c>
      <c r="C30" s="93"/>
      <c r="D30" s="93"/>
      <c r="E30" s="93"/>
      <c r="F30" s="93"/>
      <c r="G30" s="93"/>
      <c r="H30" s="93"/>
      <c r="I30" s="93"/>
      <c r="J30" s="93"/>
      <c r="K30" s="93"/>
      <c r="L30" s="93"/>
      <c r="M30" s="93"/>
      <c r="N30" s="93"/>
      <c r="O30" s="93"/>
      <c r="P30" s="93"/>
      <c r="Q30" s="93"/>
      <c r="R30" s="93"/>
      <c r="S30" s="93"/>
      <c r="T30" s="445">
        <f ca="1">COUNTIFS('（様式２）申請額一覧 '!$E$6:$E$20,B30,'（様式２）申請額一覧 '!$J$6:$J$20,"&gt;0")</f>
        <v>0</v>
      </c>
      <c r="U30" s="446"/>
      <c r="V30" s="443" t="s">
        <v>16</v>
      </c>
      <c r="W30" s="444"/>
      <c r="X30" s="399">
        <f ca="1">SUMIF('（様式２）申請額一覧 '!$E$6:$E$20,B30,'（様式２）申請額一覧 '!$J$6:$J$20)</f>
        <v>0</v>
      </c>
      <c r="Y30" s="400"/>
      <c r="Z30" s="400"/>
      <c r="AA30" s="400"/>
      <c r="AB30" s="95" t="s">
        <v>75</v>
      </c>
      <c r="AC30" s="96"/>
      <c r="AD30" s="445">
        <f ca="1">COUNTIFS('（様式２）申請額一覧 '!$E$6:$E$20,B30,'（様式２）申請額一覧 '!$N$6:$N$20,"&gt;0")</f>
        <v>0</v>
      </c>
      <c r="AE30" s="446"/>
      <c r="AF30" s="443" t="s">
        <v>16</v>
      </c>
      <c r="AG30" s="444"/>
      <c r="AH30" s="399">
        <f ca="1">SUMIF('（様式２）申請額一覧 '!$E$6:$E$20,B30,'（様式２）申請額一覧 '!$N$6:$N$20)</f>
        <v>0</v>
      </c>
      <c r="AI30" s="400"/>
      <c r="AJ30" s="400"/>
      <c r="AK30" s="400"/>
      <c r="AL30" s="95" t="s">
        <v>75</v>
      </c>
      <c r="AM30" s="96"/>
    </row>
    <row r="31" spans="1:39" ht="12.45" customHeight="1">
      <c r="A31" s="418"/>
      <c r="B31" s="99" t="s">
        <v>122</v>
      </c>
      <c r="C31" s="100"/>
      <c r="D31" s="100"/>
      <c r="E31" s="100"/>
      <c r="F31" s="100"/>
      <c r="G31" s="100"/>
      <c r="H31" s="100"/>
      <c r="I31" s="100"/>
      <c r="J31" s="100"/>
      <c r="K31" s="100"/>
      <c r="L31" s="100"/>
      <c r="M31" s="100"/>
      <c r="N31" s="100"/>
      <c r="O31" s="100"/>
      <c r="P31" s="100"/>
      <c r="Q31" s="100"/>
      <c r="R31" s="100"/>
      <c r="S31" s="100"/>
      <c r="T31" s="424">
        <f ca="1">COUNTIFS('（様式２）申請額一覧 '!$E$6:$E$20,B31,'（様式２）申請額一覧 '!$J$6:$J$20,"&gt;0")</f>
        <v>0</v>
      </c>
      <c r="U31" s="425"/>
      <c r="V31" s="456" t="s">
        <v>16</v>
      </c>
      <c r="W31" s="457"/>
      <c r="X31" s="407">
        <f ca="1">SUMIF('（様式２）申請額一覧 '!$E$6:$E$20,B31,'（様式２）申請額一覧 '!$J$6:$J$20)</f>
        <v>0</v>
      </c>
      <c r="Y31" s="408"/>
      <c r="Z31" s="408"/>
      <c r="AA31" s="408"/>
      <c r="AB31" s="101" t="s">
        <v>75</v>
      </c>
      <c r="AC31" s="102"/>
      <c r="AD31" s="458">
        <f ca="1">COUNTIFS('（様式２）申請額一覧 '!$E$6:$E$20,B31,'（様式２）申請額一覧 '!$N$6:$N$20,"&gt;0")</f>
        <v>0</v>
      </c>
      <c r="AE31" s="459"/>
      <c r="AF31" s="460" t="s">
        <v>16</v>
      </c>
      <c r="AG31" s="461"/>
      <c r="AH31" s="407">
        <f ca="1">SUMIF('（様式２）申請額一覧 '!$E$6:$E$20,B31,'（様式２）申請額一覧 '!$N$6:$N$20)</f>
        <v>0</v>
      </c>
      <c r="AI31" s="408"/>
      <c r="AJ31" s="408"/>
      <c r="AK31" s="408"/>
      <c r="AL31" s="101" t="s">
        <v>75</v>
      </c>
      <c r="AM31" s="102"/>
    </row>
    <row r="32" spans="1:39" ht="12.45" customHeight="1">
      <c r="A32" s="491" t="s">
        <v>64</v>
      </c>
      <c r="B32" s="21" t="s">
        <v>37</v>
      </c>
      <c r="C32" s="23"/>
      <c r="D32" s="23"/>
      <c r="E32" s="23"/>
      <c r="F32" s="23"/>
      <c r="G32" s="23"/>
      <c r="H32" s="23"/>
      <c r="I32" s="23"/>
      <c r="J32" s="23"/>
      <c r="K32" s="23"/>
      <c r="L32" s="23"/>
      <c r="M32" s="23"/>
      <c r="N32" s="23"/>
      <c r="O32" s="23"/>
      <c r="P32" s="23"/>
      <c r="Q32" s="23"/>
      <c r="R32" s="23"/>
      <c r="S32" s="23"/>
      <c r="T32" s="427">
        <f ca="1">COUNTIFS('（様式２）申請額一覧 '!$E$6:$E$20,B32,'（様式２）申請額一覧 '!$J$6:$J$20,"&gt;0")</f>
        <v>0</v>
      </c>
      <c r="U32" s="428"/>
      <c r="V32" s="447" t="s">
        <v>16</v>
      </c>
      <c r="W32" s="448"/>
      <c r="X32" s="409">
        <f ca="1">SUMIF('（様式２）申請額一覧 '!$E$6:$E$20,B32,'（様式２）申請額一覧 '!$J$6:$J$20)</f>
        <v>0</v>
      </c>
      <c r="Y32" s="410"/>
      <c r="Z32" s="410"/>
      <c r="AA32" s="410"/>
      <c r="AB32" s="103" t="s">
        <v>75</v>
      </c>
      <c r="AC32" s="91"/>
      <c r="AD32" s="427">
        <f ca="1">COUNTIFS('（様式２）申請額一覧 '!$E$6:$E$20,B32,'（様式２）申請額一覧 '!$N$6:$N$20,"&gt;0")</f>
        <v>0</v>
      </c>
      <c r="AE32" s="428"/>
      <c r="AF32" s="447" t="s">
        <v>16</v>
      </c>
      <c r="AG32" s="448"/>
      <c r="AH32" s="409">
        <f ca="1">SUMIF('（様式２）申請額一覧 '!$E$6:$E$20,B32,'（様式２）申請額一覧 '!$N$6:$N$20)</f>
        <v>0</v>
      </c>
      <c r="AI32" s="410"/>
      <c r="AJ32" s="410"/>
      <c r="AK32" s="410"/>
      <c r="AL32" s="103" t="s">
        <v>75</v>
      </c>
      <c r="AM32" s="91"/>
    </row>
    <row r="33" spans="1:39" ht="12.45" customHeight="1">
      <c r="A33" s="492"/>
      <c r="B33" s="27" t="s">
        <v>36</v>
      </c>
      <c r="C33" s="27"/>
      <c r="D33" s="27"/>
      <c r="E33" s="27"/>
      <c r="F33" s="27"/>
      <c r="G33" s="27"/>
      <c r="H33" s="27"/>
      <c r="I33" s="27"/>
      <c r="J33" s="27"/>
      <c r="K33" s="27"/>
      <c r="L33" s="27"/>
      <c r="M33" s="27"/>
      <c r="N33" s="27"/>
      <c r="O33" s="27"/>
      <c r="P33" s="27"/>
      <c r="Q33" s="27"/>
      <c r="R33" s="27"/>
      <c r="S33" s="27"/>
      <c r="T33" s="433">
        <f ca="1">COUNTIFS('（様式２）申請額一覧 '!$E$6:$E$20,B33,'（様式２）申請額一覧 '!$J$6:$J$20,"&gt;0")</f>
        <v>0</v>
      </c>
      <c r="U33" s="434"/>
      <c r="V33" s="466" t="s">
        <v>16</v>
      </c>
      <c r="W33" s="467"/>
      <c r="X33" s="411">
        <f ca="1">SUMIF('（様式２）申請額一覧 '!$E$6:$E$20,B33,'（様式２）申請額一覧 '!$J$6:$J$20)</f>
        <v>0</v>
      </c>
      <c r="Y33" s="412"/>
      <c r="Z33" s="412"/>
      <c r="AA33" s="412"/>
      <c r="AB33" s="104" t="s">
        <v>75</v>
      </c>
      <c r="AC33" s="105"/>
      <c r="AD33" s="436">
        <f ca="1">COUNTIFS('（様式２）申請額一覧 '!$E$6:$E$20,B33,'（様式２）申請額一覧 '!$N$6:$N$20,"&gt;0")</f>
        <v>0</v>
      </c>
      <c r="AE33" s="437"/>
      <c r="AF33" s="468" t="s">
        <v>16</v>
      </c>
      <c r="AG33" s="469"/>
      <c r="AH33" s="411">
        <f ca="1">SUMIF('（様式２）申請額一覧 '!$E$6:$E$20,B33,'（様式２）申請額一覧 '!$N$6:$N$20)</f>
        <v>0</v>
      </c>
      <c r="AI33" s="412"/>
      <c r="AJ33" s="412"/>
      <c r="AK33" s="412"/>
      <c r="AL33" s="104" t="s">
        <v>75</v>
      </c>
      <c r="AM33" s="105"/>
    </row>
    <row r="34" spans="1:39" ht="12.45" customHeight="1">
      <c r="A34" s="416" t="s">
        <v>34</v>
      </c>
      <c r="B34" s="23" t="s">
        <v>18</v>
      </c>
      <c r="C34" s="23"/>
      <c r="D34" s="23"/>
      <c r="E34" s="23"/>
      <c r="F34" s="23"/>
      <c r="G34" s="23"/>
      <c r="H34" s="23"/>
      <c r="I34" s="23"/>
      <c r="J34" s="23"/>
      <c r="K34" s="23"/>
      <c r="L34" s="23"/>
      <c r="M34" s="23"/>
      <c r="N34" s="23"/>
      <c r="O34" s="23"/>
      <c r="P34" s="23"/>
      <c r="Q34" s="23"/>
      <c r="R34" s="23"/>
      <c r="S34" s="23"/>
      <c r="T34" s="427">
        <f ca="1">COUNTIFS('（様式２）申請額一覧 '!$E$6:$E$20,B34,'（様式２）申請額一覧 '!$J$6:$J$20,"&gt;0")</f>
        <v>0</v>
      </c>
      <c r="U34" s="428"/>
      <c r="V34" s="447" t="s">
        <v>16</v>
      </c>
      <c r="W34" s="448"/>
      <c r="X34" s="405">
        <f ca="1">SUMIF('（様式２）申請額一覧 '!$E$6:$E$20,B34,'（様式２）申請額一覧 '!$J$6:$J$20)</f>
        <v>0</v>
      </c>
      <c r="Y34" s="406"/>
      <c r="Z34" s="406"/>
      <c r="AA34" s="406"/>
      <c r="AB34" s="106" t="s">
        <v>75</v>
      </c>
      <c r="AC34" s="107"/>
      <c r="AD34" s="462">
        <f ca="1">COUNTIFS('（様式２）申請額一覧 '!$E$6:$E$20,B34,'（様式２）申請額一覧 '!$N$6:$N$20,"&gt;0")</f>
        <v>0</v>
      </c>
      <c r="AE34" s="463"/>
      <c r="AF34" s="464" t="s">
        <v>16</v>
      </c>
      <c r="AG34" s="465"/>
      <c r="AH34" s="405">
        <f ca="1">SUMIF('（様式２）申請額一覧 '!$E$6:$E$20,B34,'（様式２）申請額一覧 '!$N$6:$N$20)</f>
        <v>0</v>
      </c>
      <c r="AI34" s="406"/>
      <c r="AJ34" s="406"/>
      <c r="AK34" s="406"/>
      <c r="AL34" s="106" t="s">
        <v>75</v>
      </c>
      <c r="AM34" s="107"/>
    </row>
    <row r="35" spans="1:39" ht="12.45" customHeight="1">
      <c r="A35" s="417"/>
      <c r="B35" s="93" t="s">
        <v>19</v>
      </c>
      <c r="C35" s="93"/>
      <c r="D35" s="93"/>
      <c r="E35" s="93"/>
      <c r="F35" s="93"/>
      <c r="G35" s="93"/>
      <c r="H35" s="93"/>
      <c r="I35" s="93"/>
      <c r="J35" s="93"/>
      <c r="K35" s="93"/>
      <c r="L35" s="93"/>
      <c r="M35" s="93"/>
      <c r="N35" s="93"/>
      <c r="O35" s="93"/>
      <c r="P35" s="93"/>
      <c r="Q35" s="93"/>
      <c r="R35" s="93"/>
      <c r="S35" s="93"/>
      <c r="T35" s="445">
        <f ca="1">COUNTIFS('（様式２）申請額一覧 '!$E$6:$E$20,B35,'（様式２）申請額一覧 '!$J$6:$J$20,"&gt;0")</f>
        <v>0</v>
      </c>
      <c r="U35" s="446"/>
      <c r="V35" s="443" t="s">
        <v>16</v>
      </c>
      <c r="W35" s="444"/>
      <c r="X35" s="399">
        <f ca="1">SUMIF('（様式２）申請額一覧 '!$E$6:$E$20,B35,'（様式２）申請額一覧 '!$J$6:$J$20)</f>
        <v>0</v>
      </c>
      <c r="Y35" s="400"/>
      <c r="Z35" s="400"/>
      <c r="AA35" s="400"/>
      <c r="AB35" s="95" t="s">
        <v>75</v>
      </c>
      <c r="AC35" s="96"/>
      <c r="AD35" s="445">
        <f ca="1">COUNTIFS('（様式２）申請額一覧 '!$E$6:$E$20,B35,'（様式２）申請額一覧 '!$N$6:$N$20,"&gt;0")</f>
        <v>0</v>
      </c>
      <c r="AE35" s="446"/>
      <c r="AF35" s="443" t="s">
        <v>16</v>
      </c>
      <c r="AG35" s="444"/>
      <c r="AH35" s="399">
        <f ca="1">SUMIF('（様式２）申請額一覧 '!$E$6:$E$20,B35,'（様式２）申請額一覧 '!$N$6:$N$20)</f>
        <v>0</v>
      </c>
      <c r="AI35" s="400"/>
      <c r="AJ35" s="400"/>
      <c r="AK35" s="400"/>
      <c r="AL35" s="95" t="s">
        <v>75</v>
      </c>
      <c r="AM35" s="96"/>
    </row>
    <row r="36" spans="1:39" ht="12.45" customHeight="1">
      <c r="A36" s="417"/>
      <c r="B36" s="93" t="s">
        <v>20</v>
      </c>
      <c r="C36" s="93"/>
      <c r="D36" s="93"/>
      <c r="E36" s="93"/>
      <c r="F36" s="93"/>
      <c r="G36" s="93"/>
      <c r="H36" s="93"/>
      <c r="I36" s="93"/>
      <c r="J36" s="93"/>
      <c r="K36" s="93"/>
      <c r="L36" s="93"/>
      <c r="M36" s="93"/>
      <c r="N36" s="93"/>
      <c r="O36" s="93"/>
      <c r="P36" s="93"/>
      <c r="Q36" s="93"/>
      <c r="R36" s="93"/>
      <c r="S36" s="93"/>
      <c r="T36" s="445">
        <f ca="1">COUNTIFS('（様式２）申請額一覧 '!$E$6:$E$20,B36,'（様式２）申請額一覧 '!$J$6:$J$20,"&gt;0")</f>
        <v>0</v>
      </c>
      <c r="U36" s="446"/>
      <c r="V36" s="443" t="s">
        <v>16</v>
      </c>
      <c r="W36" s="444"/>
      <c r="X36" s="399">
        <f ca="1">SUMIF('（様式２）申請額一覧 '!$E$6:$E$20,B36,'（様式２）申請額一覧 '!$J$6:$J$20)</f>
        <v>0</v>
      </c>
      <c r="Y36" s="400"/>
      <c r="Z36" s="400"/>
      <c r="AA36" s="400"/>
      <c r="AB36" s="95" t="s">
        <v>75</v>
      </c>
      <c r="AC36" s="96"/>
      <c r="AD36" s="445">
        <f ca="1">COUNTIFS('（様式２）申請額一覧 '!$E$6:$E$20,B36,'（様式２）申請額一覧 '!$N$6:$N$20,"&gt;0")</f>
        <v>0</v>
      </c>
      <c r="AE36" s="446"/>
      <c r="AF36" s="443" t="s">
        <v>16</v>
      </c>
      <c r="AG36" s="444"/>
      <c r="AH36" s="399">
        <f ca="1">SUMIF('（様式２）申請額一覧 '!$E$6:$E$20,B36,'（様式２）申請額一覧 '!$N$6:$N$20)</f>
        <v>0</v>
      </c>
      <c r="AI36" s="400"/>
      <c r="AJ36" s="400"/>
      <c r="AK36" s="400"/>
      <c r="AL36" s="95" t="s">
        <v>75</v>
      </c>
      <c r="AM36" s="96"/>
    </row>
    <row r="37" spans="1:39" ht="12.45" customHeight="1">
      <c r="A37" s="417"/>
      <c r="B37" s="93" t="s">
        <v>21</v>
      </c>
      <c r="C37" s="93"/>
      <c r="D37" s="93"/>
      <c r="E37" s="93"/>
      <c r="F37" s="93"/>
      <c r="G37" s="93"/>
      <c r="H37" s="93"/>
      <c r="I37" s="93"/>
      <c r="J37" s="93"/>
      <c r="K37" s="93"/>
      <c r="L37" s="93"/>
      <c r="M37" s="93"/>
      <c r="N37" s="93"/>
      <c r="O37" s="93"/>
      <c r="P37" s="93"/>
      <c r="Q37" s="93"/>
      <c r="R37" s="93"/>
      <c r="S37" s="93"/>
      <c r="T37" s="445">
        <f ca="1">COUNTIFS('（様式２）申請額一覧 '!$E$6:$E$20,B37,'（様式２）申請額一覧 '!$J$6:$J$20,"&gt;0")</f>
        <v>0</v>
      </c>
      <c r="U37" s="446"/>
      <c r="V37" s="443" t="s">
        <v>16</v>
      </c>
      <c r="W37" s="444"/>
      <c r="X37" s="399">
        <f ca="1">SUMIF('（様式２）申請額一覧 '!$E$6:$E$20,B37,'（様式２）申請額一覧 '!$J$6:$J$20)</f>
        <v>0</v>
      </c>
      <c r="Y37" s="400"/>
      <c r="Z37" s="400"/>
      <c r="AA37" s="400"/>
      <c r="AB37" s="95" t="s">
        <v>75</v>
      </c>
      <c r="AC37" s="96"/>
      <c r="AD37" s="445">
        <f ca="1">COUNTIFS('（様式２）申請額一覧 '!$E$6:$E$20,B37,'（様式２）申請額一覧 '!$N$6:$N$20,"&gt;0")</f>
        <v>0</v>
      </c>
      <c r="AE37" s="446"/>
      <c r="AF37" s="443" t="s">
        <v>16</v>
      </c>
      <c r="AG37" s="444"/>
      <c r="AH37" s="399">
        <f ca="1">SUMIF('（様式２）申請額一覧 '!$E$6:$E$20,B37,'（様式２）申請額一覧 '!$N$6:$N$20)</f>
        <v>0</v>
      </c>
      <c r="AI37" s="400"/>
      <c r="AJ37" s="400"/>
      <c r="AK37" s="400"/>
      <c r="AL37" s="95" t="s">
        <v>75</v>
      </c>
      <c r="AM37" s="96"/>
    </row>
    <row r="38" spans="1:39" ht="12.45" customHeight="1">
      <c r="A38" s="417"/>
      <c r="B38" s="93" t="s">
        <v>22</v>
      </c>
      <c r="C38" s="93"/>
      <c r="D38" s="93"/>
      <c r="E38" s="93"/>
      <c r="F38" s="93"/>
      <c r="G38" s="93"/>
      <c r="H38" s="93"/>
      <c r="I38" s="93"/>
      <c r="J38" s="93"/>
      <c r="K38" s="93"/>
      <c r="L38" s="93"/>
      <c r="M38" s="93"/>
      <c r="N38" s="93"/>
      <c r="O38" s="93"/>
      <c r="P38" s="93"/>
      <c r="Q38" s="93"/>
      <c r="R38" s="93"/>
      <c r="S38" s="93"/>
      <c r="T38" s="445">
        <f ca="1">COUNTIFS('（様式２）申請額一覧 '!$E$6:$E$20,B38,'（様式２）申請額一覧 '!$J$6:$J$20,"&gt;0")</f>
        <v>0</v>
      </c>
      <c r="U38" s="446"/>
      <c r="V38" s="443" t="s">
        <v>16</v>
      </c>
      <c r="W38" s="444"/>
      <c r="X38" s="399">
        <f ca="1">SUMIF('（様式２）申請額一覧 '!$E$6:$E$20,B38,'（様式２）申請額一覧 '!$J$6:$J$20)</f>
        <v>0</v>
      </c>
      <c r="Y38" s="400"/>
      <c r="Z38" s="400"/>
      <c r="AA38" s="400"/>
      <c r="AB38" s="95" t="s">
        <v>75</v>
      </c>
      <c r="AC38" s="96"/>
      <c r="AD38" s="445">
        <f ca="1">COUNTIFS('（様式２）申請額一覧 '!$E$6:$E$20,B38,'（様式２）申請額一覧 '!$N$6:$N$20,"&gt;0")</f>
        <v>0</v>
      </c>
      <c r="AE38" s="446"/>
      <c r="AF38" s="443" t="s">
        <v>16</v>
      </c>
      <c r="AG38" s="444"/>
      <c r="AH38" s="399">
        <f ca="1">SUMIF('（様式２）申請額一覧 '!$E$6:$E$20,B38,'（様式２）申請額一覧 '!$N$6:$N$20)</f>
        <v>0</v>
      </c>
      <c r="AI38" s="400"/>
      <c r="AJ38" s="400"/>
      <c r="AK38" s="400"/>
      <c r="AL38" s="95" t="s">
        <v>75</v>
      </c>
      <c r="AM38" s="96"/>
    </row>
    <row r="39" spans="1:39" ht="12.45" customHeight="1">
      <c r="A39" s="417"/>
      <c r="B39" s="93" t="s">
        <v>23</v>
      </c>
      <c r="C39" s="93"/>
      <c r="D39" s="93"/>
      <c r="E39" s="93"/>
      <c r="F39" s="93"/>
      <c r="G39" s="93"/>
      <c r="H39" s="93"/>
      <c r="I39" s="93"/>
      <c r="J39" s="93"/>
      <c r="K39" s="93"/>
      <c r="L39" s="93"/>
      <c r="M39" s="93"/>
      <c r="N39" s="93"/>
      <c r="O39" s="93"/>
      <c r="P39" s="93"/>
      <c r="Q39" s="93"/>
      <c r="R39" s="93"/>
      <c r="S39" s="93"/>
      <c r="T39" s="445">
        <f ca="1">COUNTIFS('（様式２）申請額一覧 '!$E$6:$E$20,B39,'（様式２）申請額一覧 '!$J$6:$J$20,"&gt;0")</f>
        <v>0</v>
      </c>
      <c r="U39" s="446"/>
      <c r="V39" s="443" t="s">
        <v>16</v>
      </c>
      <c r="W39" s="444"/>
      <c r="X39" s="399">
        <f ca="1">SUMIF('（様式２）申請額一覧 '!$E$6:$E$20,B39,'（様式２）申請額一覧 '!$J$6:$J$20)</f>
        <v>0</v>
      </c>
      <c r="Y39" s="400"/>
      <c r="Z39" s="400"/>
      <c r="AA39" s="400"/>
      <c r="AB39" s="95" t="s">
        <v>75</v>
      </c>
      <c r="AC39" s="96"/>
      <c r="AD39" s="445">
        <f ca="1">COUNTIFS('（様式２）申請額一覧 '!$E$6:$E$20,B39,'（様式２）申請額一覧 '!$N$6:$N$20,"&gt;0")</f>
        <v>0</v>
      </c>
      <c r="AE39" s="446"/>
      <c r="AF39" s="443" t="s">
        <v>16</v>
      </c>
      <c r="AG39" s="444"/>
      <c r="AH39" s="399">
        <f ca="1">SUMIF('（様式２）申請額一覧 '!$E$6:$E$20,B39,'（様式２）申請額一覧 '!$N$6:$N$20)</f>
        <v>0</v>
      </c>
      <c r="AI39" s="400"/>
      <c r="AJ39" s="400"/>
      <c r="AK39" s="400"/>
      <c r="AL39" s="95" t="s">
        <v>75</v>
      </c>
      <c r="AM39" s="96"/>
    </row>
    <row r="40" spans="1:39" ht="12.45" customHeight="1">
      <c r="A40" s="417"/>
      <c r="B40" s="93" t="s">
        <v>24</v>
      </c>
      <c r="C40" s="93"/>
      <c r="D40" s="93"/>
      <c r="E40" s="93"/>
      <c r="F40" s="93"/>
      <c r="G40" s="93"/>
      <c r="H40" s="93"/>
      <c r="I40" s="93"/>
      <c r="J40" s="93"/>
      <c r="K40" s="93"/>
      <c r="L40" s="93"/>
      <c r="M40" s="93"/>
      <c r="N40" s="93"/>
      <c r="O40" s="93"/>
      <c r="P40" s="93"/>
      <c r="Q40" s="93"/>
      <c r="R40" s="93"/>
      <c r="S40" s="93"/>
      <c r="T40" s="445">
        <f ca="1">COUNTIFS('（様式２）申請額一覧 '!$E$6:$E$20,B40,'（様式２）申請額一覧 '!$J$6:$J$20,"&gt;0")</f>
        <v>0</v>
      </c>
      <c r="U40" s="446"/>
      <c r="V40" s="443" t="s">
        <v>16</v>
      </c>
      <c r="W40" s="444"/>
      <c r="X40" s="399">
        <f ca="1">SUMIF('（様式２）申請額一覧 '!$E$6:$E$20,B40,'（様式２）申請額一覧 '!$J$6:$J$20)</f>
        <v>0</v>
      </c>
      <c r="Y40" s="400"/>
      <c r="Z40" s="400"/>
      <c r="AA40" s="400"/>
      <c r="AB40" s="95" t="s">
        <v>75</v>
      </c>
      <c r="AC40" s="96"/>
      <c r="AD40" s="445">
        <f ca="1">COUNTIFS('（様式２）申請額一覧 '!$E$6:$E$20,B40,'（様式２）申請額一覧 '!$N$6:$N$20,"&gt;0")</f>
        <v>0</v>
      </c>
      <c r="AE40" s="446"/>
      <c r="AF40" s="443" t="s">
        <v>16</v>
      </c>
      <c r="AG40" s="444"/>
      <c r="AH40" s="399">
        <f ca="1">SUMIF('（様式２）申請額一覧 '!$E$6:$E$20,B40,'（様式２）申請額一覧 '!$N$6:$N$20)</f>
        <v>0</v>
      </c>
      <c r="AI40" s="400"/>
      <c r="AJ40" s="400"/>
      <c r="AK40" s="400"/>
      <c r="AL40" s="95" t="s">
        <v>75</v>
      </c>
      <c r="AM40" s="96"/>
    </row>
    <row r="41" spans="1:39" ht="12.45" customHeight="1">
      <c r="A41" s="417"/>
      <c r="B41" s="93" t="s">
        <v>25</v>
      </c>
      <c r="C41" s="93"/>
      <c r="D41" s="93"/>
      <c r="E41" s="93"/>
      <c r="F41" s="93"/>
      <c r="G41" s="93"/>
      <c r="H41" s="93"/>
      <c r="I41" s="93"/>
      <c r="J41" s="93"/>
      <c r="K41" s="93"/>
      <c r="L41" s="93"/>
      <c r="M41" s="93"/>
      <c r="N41" s="93"/>
      <c r="O41" s="93"/>
      <c r="P41" s="93"/>
      <c r="Q41" s="93"/>
      <c r="R41" s="93"/>
      <c r="S41" s="93"/>
      <c r="T41" s="470" t="s">
        <v>89</v>
      </c>
      <c r="U41" s="471"/>
      <c r="V41" s="443" t="s">
        <v>90</v>
      </c>
      <c r="W41" s="444"/>
      <c r="X41" s="472" t="s">
        <v>89</v>
      </c>
      <c r="Y41" s="473"/>
      <c r="Z41" s="473"/>
      <c r="AA41" s="473"/>
      <c r="AB41" s="95" t="s">
        <v>75</v>
      </c>
      <c r="AC41" s="96"/>
      <c r="AD41" s="445">
        <f ca="1">COUNTIFS('（様式２）申請額一覧 '!$E$6:$E$20,B41,'（様式２）申請額一覧 '!$N$6:$N$20,"&gt;0")</f>
        <v>0</v>
      </c>
      <c r="AE41" s="446"/>
      <c r="AF41" s="443" t="s">
        <v>16</v>
      </c>
      <c r="AG41" s="444"/>
      <c r="AH41" s="399">
        <f ca="1">SUMIF('（様式２）申請額一覧 '!$E$6:$E$20,B41,'（様式２）申請額一覧 '!$N$6:$N$20)</f>
        <v>0</v>
      </c>
      <c r="AI41" s="400"/>
      <c r="AJ41" s="400"/>
      <c r="AK41" s="400"/>
      <c r="AL41" s="95" t="s">
        <v>75</v>
      </c>
      <c r="AM41" s="96"/>
    </row>
    <row r="42" spans="1:39" ht="12.45" customHeight="1">
      <c r="A42" s="418"/>
      <c r="B42" s="100" t="s">
        <v>66</v>
      </c>
      <c r="C42" s="100"/>
      <c r="D42" s="100"/>
      <c r="E42" s="100"/>
      <c r="F42" s="100"/>
      <c r="G42" s="100"/>
      <c r="H42" s="100"/>
      <c r="I42" s="100"/>
      <c r="J42" s="100"/>
      <c r="K42" s="100"/>
      <c r="L42" s="100"/>
      <c r="M42" s="100"/>
      <c r="N42" s="100"/>
      <c r="O42" s="100"/>
      <c r="P42" s="100"/>
      <c r="Q42" s="100"/>
      <c r="R42" s="100"/>
      <c r="S42" s="100"/>
      <c r="T42" s="424">
        <f ca="1">COUNTIFS('（様式２）申請額一覧 '!$E$6:$E$20,B42,'（様式２）申請額一覧 '!$J$6:$J$20,"&gt;0")</f>
        <v>0</v>
      </c>
      <c r="U42" s="425"/>
      <c r="V42" s="456" t="s">
        <v>16</v>
      </c>
      <c r="W42" s="457"/>
      <c r="X42" s="407">
        <f ca="1">SUMIF('（様式２）申請額一覧 '!$E$6:$E$20,B42,'（様式２）申請額一覧 '!$J$6:$J$20)</f>
        <v>0</v>
      </c>
      <c r="Y42" s="408"/>
      <c r="Z42" s="408"/>
      <c r="AA42" s="408"/>
      <c r="AB42" s="101" t="s">
        <v>75</v>
      </c>
      <c r="AC42" s="102"/>
      <c r="AD42" s="458">
        <f ca="1">COUNTIFS('（様式２）申請額一覧 '!$E$6:$E$20,B42,'（様式２）申請額一覧 '!$N$6:$N$20,"&gt;0")</f>
        <v>0</v>
      </c>
      <c r="AE42" s="459"/>
      <c r="AF42" s="460" t="s">
        <v>16</v>
      </c>
      <c r="AG42" s="461"/>
      <c r="AH42" s="407">
        <f ca="1">SUMIF('（様式２）申請額一覧 '!$E$6:$E$20,B42,'（様式２）申請額一覧 '!$N$6:$N$20)</f>
        <v>0</v>
      </c>
      <c r="AI42" s="408"/>
      <c r="AJ42" s="408"/>
      <c r="AK42" s="408"/>
      <c r="AL42" s="101" t="s">
        <v>75</v>
      </c>
      <c r="AM42" s="102"/>
    </row>
    <row r="43" spans="1:39" ht="12.45" customHeight="1">
      <c r="A43" s="491" t="s">
        <v>65</v>
      </c>
      <c r="B43" s="23" t="s">
        <v>26</v>
      </c>
      <c r="C43" s="23"/>
      <c r="D43" s="23"/>
      <c r="E43" s="23"/>
      <c r="F43" s="23"/>
      <c r="G43" s="23"/>
      <c r="H43" s="23"/>
      <c r="I43" s="23"/>
      <c r="J43" s="23"/>
      <c r="K43" s="23"/>
      <c r="L43" s="23"/>
      <c r="M43" s="23"/>
      <c r="N43" s="23"/>
      <c r="O43" s="23"/>
      <c r="P43" s="23"/>
      <c r="Q43" s="23"/>
      <c r="R43" s="23"/>
      <c r="S43" s="23"/>
      <c r="T43" s="427">
        <f ca="1">COUNTIFS('（様式２）申請額一覧 '!$E$6:$E$20,B43,'（様式２）申請額一覧 '!$J$6:$J$20,"&gt;0")</f>
        <v>0</v>
      </c>
      <c r="U43" s="428"/>
      <c r="V43" s="447" t="s">
        <v>16</v>
      </c>
      <c r="W43" s="448"/>
      <c r="X43" s="409">
        <f ca="1">SUMIF('（様式２）申請額一覧 '!$E$6:$E$20,B43,'（様式２）申請額一覧 '!$J$6:$J$20)</f>
        <v>0</v>
      </c>
      <c r="Y43" s="410"/>
      <c r="Z43" s="410"/>
      <c r="AA43" s="410"/>
      <c r="AB43" s="103" t="s">
        <v>75</v>
      </c>
      <c r="AC43" s="91"/>
      <c r="AD43" s="427">
        <f ca="1">COUNTIFS('（様式２）申請額一覧 '!$E$6:$E$20,B43,'（様式２）申請額一覧 '!$N$6:$N$20,"&gt;0")</f>
        <v>0</v>
      </c>
      <c r="AE43" s="428"/>
      <c r="AF43" s="447" t="s">
        <v>16</v>
      </c>
      <c r="AG43" s="448"/>
      <c r="AH43" s="409">
        <f ca="1">SUMIF('（様式２）申請額一覧 '!$E$6:$E$20,B43,'（様式２）申請額一覧 '!$N$6:$N$20)</f>
        <v>0</v>
      </c>
      <c r="AI43" s="410"/>
      <c r="AJ43" s="410"/>
      <c r="AK43" s="410"/>
      <c r="AL43" s="103" t="s">
        <v>75</v>
      </c>
      <c r="AM43" s="91"/>
    </row>
    <row r="44" spans="1:39" ht="12.45" customHeight="1">
      <c r="A44" s="492"/>
      <c r="B44" s="27" t="s">
        <v>27</v>
      </c>
      <c r="C44" s="27"/>
      <c r="D44" s="27"/>
      <c r="E44" s="27"/>
      <c r="F44" s="27"/>
      <c r="G44" s="27"/>
      <c r="H44" s="27"/>
      <c r="I44" s="27"/>
      <c r="J44" s="27"/>
      <c r="K44" s="27"/>
      <c r="L44" s="27"/>
      <c r="M44" s="27"/>
      <c r="N44" s="27"/>
      <c r="O44" s="27"/>
      <c r="P44" s="27"/>
      <c r="Q44" s="27"/>
      <c r="R44" s="27"/>
      <c r="S44" s="27"/>
      <c r="T44" s="436">
        <f ca="1">COUNTIFS('（様式２）申請額一覧 '!$E$6:$E$20,B44,'（様式２）申請額一覧 '!$J$6:$J$20,"&gt;0")</f>
        <v>0</v>
      </c>
      <c r="U44" s="437"/>
      <c r="V44" s="468" t="s">
        <v>16</v>
      </c>
      <c r="W44" s="469"/>
      <c r="X44" s="411">
        <f ca="1">SUMIF('（様式２）申請額一覧 '!$E$6:$E$20,B44,'（様式２）申請額一覧 '!$J$6:$J$20)</f>
        <v>0</v>
      </c>
      <c r="Y44" s="412"/>
      <c r="Z44" s="412"/>
      <c r="AA44" s="412"/>
      <c r="AB44" s="104" t="s">
        <v>75</v>
      </c>
      <c r="AC44" s="105"/>
      <c r="AD44" s="436">
        <f ca="1">COUNTIFS('（様式２）申請額一覧 '!$E$6:$E$20,B44,'（様式２）申請額一覧 '!$N$6:$N$20,"&gt;0")</f>
        <v>0</v>
      </c>
      <c r="AE44" s="437"/>
      <c r="AF44" s="468" t="s">
        <v>16</v>
      </c>
      <c r="AG44" s="469"/>
      <c r="AH44" s="411">
        <f ca="1">SUMIF('（様式２）申請額一覧 '!$E$6:$E$20,B44,'（様式２）申請額一覧 '!$N$6:$N$20)</f>
        <v>0</v>
      </c>
      <c r="AI44" s="412"/>
      <c r="AJ44" s="412"/>
      <c r="AK44" s="412"/>
      <c r="AL44" s="104" t="s">
        <v>75</v>
      </c>
      <c r="AM44" s="105"/>
    </row>
    <row r="45" spans="1:39" ht="12.45" customHeight="1">
      <c r="A45" s="416" t="s">
        <v>35</v>
      </c>
      <c r="B45" s="21" t="s">
        <v>28</v>
      </c>
      <c r="C45" s="23"/>
      <c r="D45" s="23"/>
      <c r="E45" s="23"/>
      <c r="F45" s="23"/>
      <c r="G45" s="23"/>
      <c r="H45" s="23"/>
      <c r="I45" s="23"/>
      <c r="J45" s="23"/>
      <c r="K45" s="23"/>
      <c r="L45" s="23"/>
      <c r="M45" s="23"/>
      <c r="N45" s="23"/>
      <c r="O45" s="23"/>
      <c r="P45" s="23"/>
      <c r="Q45" s="23"/>
      <c r="R45" s="23"/>
      <c r="S45" s="23"/>
      <c r="T45" s="462">
        <f ca="1">COUNTIFS('（様式２）申請額一覧 '!$E$6:$E$20,B45,'（様式２）申請額一覧 '!$J$6:$J$20,"&gt;0")</f>
        <v>0</v>
      </c>
      <c r="U45" s="463"/>
      <c r="V45" s="464" t="s">
        <v>16</v>
      </c>
      <c r="W45" s="465"/>
      <c r="X45" s="405">
        <f ca="1">SUMIF('（様式２）申請額一覧 '!$E$6:$E$20,B45,'（様式２）申請額一覧 '!$J$6:$J$20)</f>
        <v>0</v>
      </c>
      <c r="Y45" s="406"/>
      <c r="Z45" s="406"/>
      <c r="AA45" s="406"/>
      <c r="AB45" s="106" t="s">
        <v>75</v>
      </c>
      <c r="AC45" s="107"/>
      <c r="AD45" s="462">
        <f ca="1">COUNTIFS('（様式２）申請額一覧 '!$E$6:$E$20,B45,'（様式２）申請額一覧 '!$N$6:$N$20,"&gt;0")</f>
        <v>0</v>
      </c>
      <c r="AE45" s="463"/>
      <c r="AF45" s="464" t="s">
        <v>16</v>
      </c>
      <c r="AG45" s="465"/>
      <c r="AH45" s="405">
        <f ca="1">SUMIF('（様式２）申請額一覧 '!$E$6:$E$20,B45,'（様式２）申請額一覧 '!$N$6:$N$20)</f>
        <v>0</v>
      </c>
      <c r="AI45" s="406"/>
      <c r="AJ45" s="406"/>
      <c r="AK45" s="406"/>
      <c r="AL45" s="106" t="s">
        <v>75</v>
      </c>
      <c r="AM45" s="107"/>
    </row>
    <row r="46" spans="1:39" ht="12.45" customHeight="1">
      <c r="A46" s="417"/>
      <c r="B46" s="92" t="s">
        <v>29</v>
      </c>
      <c r="C46" s="93"/>
      <c r="D46" s="93"/>
      <c r="E46" s="93"/>
      <c r="F46" s="93"/>
      <c r="G46" s="93"/>
      <c r="H46" s="93"/>
      <c r="I46" s="93"/>
      <c r="J46" s="93"/>
      <c r="K46" s="93"/>
      <c r="L46" s="93"/>
      <c r="M46" s="93"/>
      <c r="N46" s="93"/>
      <c r="O46" s="93"/>
      <c r="P46" s="93"/>
      <c r="Q46" s="93"/>
      <c r="R46" s="93"/>
      <c r="S46" s="93"/>
      <c r="T46" s="445">
        <f ca="1">COUNTIFS('（様式２）申請額一覧 '!$E$6:$E$20,B46,'（様式２）申請額一覧 '!$J$6:$J$20,"&gt;0")</f>
        <v>0</v>
      </c>
      <c r="U46" s="446"/>
      <c r="V46" s="443" t="s">
        <v>16</v>
      </c>
      <c r="W46" s="444"/>
      <c r="X46" s="399">
        <f ca="1">SUMIF('（様式２）申請額一覧 '!$E$6:$E$20,B46,'（様式２）申請額一覧 '!$J$6:$J$20)</f>
        <v>0</v>
      </c>
      <c r="Y46" s="400"/>
      <c r="Z46" s="400"/>
      <c r="AA46" s="400"/>
      <c r="AB46" s="95" t="s">
        <v>75</v>
      </c>
      <c r="AC46" s="96"/>
      <c r="AD46" s="445">
        <f ca="1">COUNTIFS('（様式２）申請額一覧 '!$E$6:$E$20,B46,'（様式２）申請額一覧 '!$N$6:$N$20,"&gt;0")</f>
        <v>0</v>
      </c>
      <c r="AE46" s="446"/>
      <c r="AF46" s="443" t="s">
        <v>16</v>
      </c>
      <c r="AG46" s="444"/>
      <c r="AH46" s="399">
        <f ca="1">SUMIF('（様式２）申請額一覧 '!$E$6:$E$20,B46,'（様式２）申請額一覧 '!$N$6:$N$20)</f>
        <v>0</v>
      </c>
      <c r="AI46" s="400"/>
      <c r="AJ46" s="400"/>
      <c r="AK46" s="400"/>
      <c r="AL46" s="95" t="s">
        <v>75</v>
      </c>
      <c r="AM46" s="96"/>
    </row>
    <row r="47" spans="1:39" ht="12.45" customHeight="1">
      <c r="A47" s="417"/>
      <c r="B47" s="92" t="s">
        <v>30</v>
      </c>
      <c r="C47" s="93"/>
      <c r="D47" s="93"/>
      <c r="E47" s="93"/>
      <c r="F47" s="93"/>
      <c r="G47" s="93"/>
      <c r="H47" s="93"/>
      <c r="I47" s="93"/>
      <c r="J47" s="93"/>
      <c r="K47" s="93"/>
      <c r="L47" s="93"/>
      <c r="M47" s="93"/>
      <c r="N47" s="93"/>
      <c r="O47" s="93"/>
      <c r="P47" s="93"/>
      <c r="Q47" s="93"/>
      <c r="R47" s="93"/>
      <c r="S47" s="93"/>
      <c r="T47" s="445">
        <f ca="1">COUNTIFS('（様式２）申請額一覧 '!$E$6:$E$20,B47,'（様式２）申請額一覧 '!$J$6:$J$20,"&gt;0")</f>
        <v>0</v>
      </c>
      <c r="U47" s="446"/>
      <c r="V47" s="443" t="s">
        <v>16</v>
      </c>
      <c r="W47" s="444"/>
      <c r="X47" s="399">
        <f ca="1">SUMIF('（様式２）申請額一覧 '!$E$6:$E$20,B47,'（様式２）申請額一覧 '!$J$6:$J$20)</f>
        <v>0</v>
      </c>
      <c r="Y47" s="400"/>
      <c r="Z47" s="400"/>
      <c r="AA47" s="400"/>
      <c r="AB47" s="95" t="s">
        <v>75</v>
      </c>
      <c r="AC47" s="96"/>
      <c r="AD47" s="445">
        <f ca="1">COUNTIFS('（様式２）申請額一覧 '!$E$6:$E$20,B47,'（様式２）申請額一覧 '!$N$6:$N$20,"&gt;0")</f>
        <v>0</v>
      </c>
      <c r="AE47" s="446"/>
      <c r="AF47" s="443" t="s">
        <v>16</v>
      </c>
      <c r="AG47" s="444"/>
      <c r="AH47" s="399">
        <f ca="1">SUMIF('（様式２）申請額一覧 '!$E$6:$E$20,B47,'（様式２）申請額一覧 '!$N$6:$N$20)</f>
        <v>0</v>
      </c>
      <c r="AI47" s="400"/>
      <c r="AJ47" s="400"/>
      <c r="AK47" s="400"/>
      <c r="AL47" s="95" t="s">
        <v>75</v>
      </c>
      <c r="AM47" s="96"/>
    </row>
    <row r="48" spans="1:39" ht="12.45" customHeight="1">
      <c r="A48" s="417"/>
      <c r="B48" s="92" t="s">
        <v>31</v>
      </c>
      <c r="C48" s="93"/>
      <c r="D48" s="93"/>
      <c r="E48" s="93"/>
      <c r="F48" s="93"/>
      <c r="G48" s="93"/>
      <c r="H48" s="93"/>
      <c r="I48" s="93"/>
      <c r="J48" s="93"/>
      <c r="K48" s="93"/>
      <c r="L48" s="93"/>
      <c r="M48" s="93"/>
      <c r="N48" s="93"/>
      <c r="O48" s="93"/>
      <c r="P48" s="93"/>
      <c r="Q48" s="93"/>
      <c r="R48" s="93"/>
      <c r="S48" s="93"/>
      <c r="T48" s="445">
        <f ca="1">COUNTIFS('（様式２）申請額一覧 '!$E$6:$E$20,B48,'（様式２）申請額一覧 '!$J$6:$J$20,"&gt;0")</f>
        <v>0</v>
      </c>
      <c r="U48" s="446"/>
      <c r="V48" s="443" t="s">
        <v>16</v>
      </c>
      <c r="W48" s="444"/>
      <c r="X48" s="399">
        <f ca="1">SUMIF('（様式２）申請額一覧 '!$E$6:$E$20,B48,'（様式２）申請額一覧 '!$J$6:$J$20)</f>
        <v>0</v>
      </c>
      <c r="Y48" s="400"/>
      <c r="Z48" s="400"/>
      <c r="AA48" s="400"/>
      <c r="AB48" s="95" t="s">
        <v>75</v>
      </c>
      <c r="AC48" s="96"/>
      <c r="AD48" s="445">
        <f ca="1">COUNTIFS('（様式２）申請額一覧 '!$E$6:$E$20,B48,'（様式２）申請額一覧 '!$N$6:$N$20,"&gt;0")</f>
        <v>0</v>
      </c>
      <c r="AE48" s="446"/>
      <c r="AF48" s="443" t="s">
        <v>16</v>
      </c>
      <c r="AG48" s="444"/>
      <c r="AH48" s="399">
        <f ca="1">SUMIF('（様式２）申請額一覧 '!$E$6:$E$20,B48,'（様式２）申請額一覧 '!$N$6:$N$20)</f>
        <v>0</v>
      </c>
      <c r="AI48" s="400"/>
      <c r="AJ48" s="400"/>
      <c r="AK48" s="400"/>
      <c r="AL48" s="95" t="s">
        <v>75</v>
      </c>
      <c r="AM48" s="96"/>
    </row>
    <row r="49" spans="1:39" ht="12.45" customHeight="1">
      <c r="A49" s="417"/>
      <c r="B49" s="92" t="s">
        <v>32</v>
      </c>
      <c r="C49" s="93"/>
      <c r="D49" s="93"/>
      <c r="E49" s="93"/>
      <c r="F49" s="93"/>
      <c r="G49" s="93"/>
      <c r="H49" s="93"/>
      <c r="I49" s="93"/>
      <c r="J49" s="93"/>
      <c r="K49" s="93"/>
      <c r="L49" s="93"/>
      <c r="M49" s="93"/>
      <c r="N49" s="93"/>
      <c r="O49" s="93"/>
      <c r="P49" s="93"/>
      <c r="Q49" s="93"/>
      <c r="R49" s="93"/>
      <c r="S49" s="93"/>
      <c r="T49" s="445">
        <f ca="1">COUNTIFS('（様式２）申請額一覧 '!$E$6:$E$20,B49,'（様式２）申請額一覧 '!$J$6:$J$20,"&gt;0")</f>
        <v>0</v>
      </c>
      <c r="U49" s="446"/>
      <c r="V49" s="443" t="s">
        <v>16</v>
      </c>
      <c r="W49" s="444"/>
      <c r="X49" s="399">
        <f ca="1">SUMIF('（様式２）申請額一覧 '!$E$6:$E$20,B49,'（様式２）申請額一覧 '!$J$6:$J$20)</f>
        <v>0</v>
      </c>
      <c r="Y49" s="400"/>
      <c r="Z49" s="400"/>
      <c r="AA49" s="400"/>
      <c r="AB49" s="95" t="s">
        <v>75</v>
      </c>
      <c r="AC49" s="96"/>
      <c r="AD49" s="445">
        <f ca="1">COUNTIFS('（様式２）申請額一覧 '!$E$6:$E$20,B49,'（様式２）申請額一覧 '!$N$6:$N$20,"&gt;0")</f>
        <v>0</v>
      </c>
      <c r="AE49" s="446"/>
      <c r="AF49" s="443" t="s">
        <v>16</v>
      </c>
      <c r="AG49" s="444"/>
      <c r="AH49" s="399">
        <f ca="1">SUMIF('（様式２）申請額一覧 '!$E$6:$E$20,B49,'（様式２）申請額一覧 '!$N$6:$N$20)</f>
        <v>0</v>
      </c>
      <c r="AI49" s="400"/>
      <c r="AJ49" s="400"/>
      <c r="AK49" s="400"/>
      <c r="AL49" s="95" t="s">
        <v>75</v>
      </c>
      <c r="AM49" s="96"/>
    </row>
    <row r="50" spans="1:39" ht="12.45" customHeight="1">
      <c r="A50" s="417"/>
      <c r="B50" s="92" t="s">
        <v>33</v>
      </c>
      <c r="C50" s="93"/>
      <c r="D50" s="93"/>
      <c r="E50" s="93"/>
      <c r="F50" s="93"/>
      <c r="G50" s="93"/>
      <c r="H50" s="93"/>
      <c r="I50" s="93"/>
      <c r="J50" s="93"/>
      <c r="K50" s="93"/>
      <c r="L50" s="93"/>
      <c r="M50" s="93"/>
      <c r="N50" s="93"/>
      <c r="O50" s="93"/>
      <c r="P50" s="93"/>
      <c r="Q50" s="93"/>
      <c r="R50" s="93"/>
      <c r="S50" s="93"/>
      <c r="T50" s="445">
        <f ca="1">COUNTIFS('（様式２）申請額一覧 '!$E$6:$E$20,B50,'（様式２）申請額一覧 '!$J$6:$J$20,"&gt;0")</f>
        <v>0</v>
      </c>
      <c r="U50" s="446"/>
      <c r="V50" s="443" t="s">
        <v>16</v>
      </c>
      <c r="W50" s="444"/>
      <c r="X50" s="399">
        <f ca="1">SUMIF('（様式２）申請額一覧 '!$E$6:$E$20,B50,'（様式２）申請額一覧 '!$J$6:$J$20)</f>
        <v>0</v>
      </c>
      <c r="Y50" s="400"/>
      <c r="Z50" s="400"/>
      <c r="AA50" s="400"/>
      <c r="AB50" s="95" t="s">
        <v>75</v>
      </c>
      <c r="AC50" s="96"/>
      <c r="AD50" s="445">
        <f ca="1">COUNTIFS('（様式２）申請額一覧 '!$E$6:$E$20,B50,'（様式２）申請額一覧 '!$N$6:$N$20,"&gt;0")</f>
        <v>0</v>
      </c>
      <c r="AE50" s="446"/>
      <c r="AF50" s="443" t="s">
        <v>16</v>
      </c>
      <c r="AG50" s="444"/>
      <c r="AH50" s="399">
        <f ca="1">SUMIF('（様式２）申請額一覧 '!$E$6:$E$20,B50,'（様式２）申請額一覧 '!$N$6:$N$20)</f>
        <v>0</v>
      </c>
      <c r="AI50" s="400"/>
      <c r="AJ50" s="400"/>
      <c r="AK50" s="400"/>
      <c r="AL50" s="95" t="s">
        <v>75</v>
      </c>
      <c r="AM50" s="96"/>
    </row>
    <row r="51" spans="1:39" ht="12.45" customHeight="1">
      <c r="A51" s="417"/>
      <c r="B51" s="92" t="s">
        <v>52</v>
      </c>
      <c r="C51" s="93"/>
      <c r="D51" s="93"/>
      <c r="E51" s="93"/>
      <c r="F51" s="93"/>
      <c r="G51" s="93"/>
      <c r="H51" s="93"/>
      <c r="I51" s="93"/>
      <c r="J51" s="93"/>
      <c r="K51" s="93"/>
      <c r="L51" s="93"/>
      <c r="M51" s="93"/>
      <c r="N51" s="93"/>
      <c r="O51" s="93"/>
      <c r="P51" s="93"/>
      <c r="Q51" s="93"/>
      <c r="R51" s="93"/>
      <c r="S51" s="93"/>
      <c r="T51" s="445">
        <f ca="1">COUNTIFS('（様式２）申請額一覧 '!$E$6:$E$20,B51,'（様式２）申請額一覧 '!$J$6:$J$20,"&gt;0")</f>
        <v>0</v>
      </c>
      <c r="U51" s="446"/>
      <c r="V51" s="443" t="s">
        <v>16</v>
      </c>
      <c r="W51" s="444"/>
      <c r="X51" s="399">
        <f ca="1">SUMIF('（様式２）申請額一覧 '!$E$6:$E$20,B51,'（様式２）申請額一覧 '!$J$6:$J$20)</f>
        <v>0</v>
      </c>
      <c r="Y51" s="400"/>
      <c r="Z51" s="400"/>
      <c r="AA51" s="400"/>
      <c r="AB51" s="95" t="s">
        <v>75</v>
      </c>
      <c r="AC51" s="96"/>
      <c r="AD51" s="445">
        <f ca="1">COUNTIFS('（様式２）申請額一覧 '!$E$6:$E$20,B51,'（様式２）申請額一覧 '!$N$6:$N$20,"&gt;0")</f>
        <v>0</v>
      </c>
      <c r="AE51" s="446"/>
      <c r="AF51" s="443" t="s">
        <v>16</v>
      </c>
      <c r="AG51" s="444"/>
      <c r="AH51" s="399">
        <f ca="1">SUMIF('（様式２）申請額一覧 '!$E$6:$E$20,B51,'（様式２）申請額一覧 '!$N$6:$N$20)</f>
        <v>0</v>
      </c>
      <c r="AI51" s="400"/>
      <c r="AJ51" s="400"/>
      <c r="AK51" s="400"/>
      <c r="AL51" s="95" t="s">
        <v>75</v>
      </c>
      <c r="AM51" s="96"/>
    </row>
    <row r="52" spans="1:39" ht="12.45" customHeight="1">
      <c r="A52" s="417"/>
      <c r="B52" s="92" t="s">
        <v>53</v>
      </c>
      <c r="C52" s="93"/>
      <c r="D52" s="93"/>
      <c r="E52" s="93"/>
      <c r="F52" s="93"/>
      <c r="G52" s="93"/>
      <c r="H52" s="93"/>
      <c r="I52" s="93"/>
      <c r="J52" s="93"/>
      <c r="K52" s="93"/>
      <c r="L52" s="93"/>
      <c r="M52" s="93"/>
      <c r="N52" s="93"/>
      <c r="O52" s="93"/>
      <c r="P52" s="93"/>
      <c r="Q52" s="93"/>
      <c r="R52" s="93"/>
      <c r="S52" s="93"/>
      <c r="T52" s="445">
        <f ca="1">COUNTIFS('（様式２）申請額一覧 '!$E$6:$E$20,B52,'（様式２）申請額一覧 '!$J$6:$J$20,"&gt;0")</f>
        <v>0</v>
      </c>
      <c r="U52" s="446"/>
      <c r="V52" s="443" t="s">
        <v>16</v>
      </c>
      <c r="W52" s="444"/>
      <c r="X52" s="399">
        <f ca="1">SUMIF('（様式２）申請額一覧 '!$E$6:$E$20,B52,'（様式２）申請額一覧 '!$J$6:$J$20)</f>
        <v>0</v>
      </c>
      <c r="Y52" s="400"/>
      <c r="Z52" s="400"/>
      <c r="AA52" s="400"/>
      <c r="AB52" s="95" t="s">
        <v>75</v>
      </c>
      <c r="AC52" s="96"/>
      <c r="AD52" s="445">
        <f ca="1">COUNTIFS('（様式２）申請額一覧 '!$E$6:$E$20,B52,'（様式２）申請額一覧 '!$N$6:$N$20,"&gt;0")</f>
        <v>0</v>
      </c>
      <c r="AE52" s="446"/>
      <c r="AF52" s="443" t="s">
        <v>16</v>
      </c>
      <c r="AG52" s="444"/>
      <c r="AH52" s="399">
        <f ca="1">SUMIF('（様式２）申請額一覧 '!$E$6:$E$20,B52,'（様式２）申請額一覧 '!$N$6:$N$20)</f>
        <v>0</v>
      </c>
      <c r="AI52" s="400"/>
      <c r="AJ52" s="400"/>
      <c r="AK52" s="400"/>
      <c r="AL52" s="95" t="s">
        <v>75</v>
      </c>
      <c r="AM52" s="96"/>
    </row>
    <row r="53" spans="1:39" ht="12.45" customHeight="1">
      <c r="A53" s="417"/>
      <c r="B53" s="92" t="s">
        <v>54</v>
      </c>
      <c r="C53" s="93"/>
      <c r="D53" s="93"/>
      <c r="E53" s="93"/>
      <c r="F53" s="93"/>
      <c r="G53" s="93"/>
      <c r="H53" s="93"/>
      <c r="I53" s="93"/>
      <c r="J53" s="93"/>
      <c r="K53" s="93"/>
      <c r="L53" s="93"/>
      <c r="M53" s="93"/>
      <c r="N53" s="93"/>
      <c r="O53" s="93"/>
      <c r="P53" s="93"/>
      <c r="Q53" s="93"/>
      <c r="R53" s="93"/>
      <c r="S53" s="93"/>
      <c r="T53" s="445">
        <f ca="1">COUNTIFS('（様式２）申請額一覧 '!$E$6:$E$20,B53,'（様式２）申請額一覧 '!$J$6:$J$20,"&gt;0")</f>
        <v>0</v>
      </c>
      <c r="U53" s="446"/>
      <c r="V53" s="443" t="s">
        <v>16</v>
      </c>
      <c r="W53" s="444"/>
      <c r="X53" s="399">
        <f ca="1">SUMIF('（様式２）申請額一覧 '!$E$6:$E$20,B53,'（様式２）申請額一覧 '!$J$6:$J$20)</f>
        <v>0</v>
      </c>
      <c r="Y53" s="400"/>
      <c r="Z53" s="400"/>
      <c r="AA53" s="400"/>
      <c r="AB53" s="95" t="s">
        <v>75</v>
      </c>
      <c r="AC53" s="96"/>
      <c r="AD53" s="445">
        <f ca="1">COUNTIFS('（様式２）申請額一覧 '!$E$6:$E$20,B53,'（様式２）申請額一覧 '!$N$6:$N$20,"&gt;0")</f>
        <v>0</v>
      </c>
      <c r="AE53" s="446"/>
      <c r="AF53" s="443" t="s">
        <v>16</v>
      </c>
      <c r="AG53" s="444"/>
      <c r="AH53" s="399">
        <f ca="1">SUMIF('（様式２）申請額一覧 '!$E$6:$E$20,B53,'（様式２）申請額一覧 '!$N$6:$N$20)</f>
        <v>0</v>
      </c>
      <c r="AI53" s="400"/>
      <c r="AJ53" s="400"/>
      <c r="AK53" s="400"/>
      <c r="AL53" s="95" t="s">
        <v>75</v>
      </c>
      <c r="AM53" s="96"/>
    </row>
    <row r="54" spans="1:39" ht="12.45" customHeight="1">
      <c r="A54" s="417"/>
      <c r="B54" s="92" t="s">
        <v>55</v>
      </c>
      <c r="C54" s="93"/>
      <c r="D54" s="93"/>
      <c r="E54" s="93"/>
      <c r="F54" s="93"/>
      <c r="G54" s="93"/>
      <c r="H54" s="93"/>
      <c r="I54" s="93"/>
      <c r="J54" s="93"/>
      <c r="K54" s="93"/>
      <c r="L54" s="93"/>
      <c r="M54" s="93"/>
      <c r="N54" s="93"/>
      <c r="O54" s="93"/>
      <c r="P54" s="93"/>
      <c r="Q54" s="93"/>
      <c r="R54" s="93"/>
      <c r="S54" s="93"/>
      <c r="T54" s="445">
        <f ca="1">COUNTIFS('（様式２）申請額一覧 '!$E$6:$E$20,B54,'（様式２）申請額一覧 '!$J$6:$J$20,"&gt;0")</f>
        <v>0</v>
      </c>
      <c r="U54" s="446"/>
      <c r="V54" s="443" t="s">
        <v>16</v>
      </c>
      <c r="W54" s="444"/>
      <c r="X54" s="399">
        <f ca="1">SUMIF('（様式２）申請額一覧 '!$E$6:$E$20,B54,'（様式２）申請額一覧 '!$J$6:$J$20)</f>
        <v>0</v>
      </c>
      <c r="Y54" s="400"/>
      <c r="Z54" s="400"/>
      <c r="AA54" s="400"/>
      <c r="AB54" s="95" t="s">
        <v>75</v>
      </c>
      <c r="AC54" s="96"/>
      <c r="AD54" s="445">
        <f ca="1">COUNTIFS('（様式２）申請額一覧 '!$E$6:$E$20,B54,'（様式２）申請額一覧 '!$N$6:$N$20,"&gt;0")</f>
        <v>0</v>
      </c>
      <c r="AE54" s="446"/>
      <c r="AF54" s="443" t="s">
        <v>16</v>
      </c>
      <c r="AG54" s="444"/>
      <c r="AH54" s="399">
        <f ca="1">SUMIF('（様式２）申請額一覧 '!$E$6:$E$20,B54,'（様式２）申請額一覧 '!$N$6:$N$20)</f>
        <v>0</v>
      </c>
      <c r="AI54" s="400"/>
      <c r="AJ54" s="400"/>
      <c r="AK54" s="400"/>
      <c r="AL54" s="95" t="s">
        <v>75</v>
      </c>
      <c r="AM54" s="96"/>
    </row>
    <row r="55" spans="1:39" ht="12.45" customHeight="1">
      <c r="A55" s="417"/>
      <c r="B55" s="92" t="s">
        <v>56</v>
      </c>
      <c r="C55" s="93"/>
      <c r="D55" s="93"/>
      <c r="E55" s="93"/>
      <c r="F55" s="93"/>
      <c r="G55" s="93"/>
      <c r="H55" s="93"/>
      <c r="I55" s="93"/>
      <c r="J55" s="93"/>
      <c r="K55" s="93"/>
      <c r="L55" s="93"/>
      <c r="M55" s="93"/>
      <c r="N55" s="93"/>
      <c r="O55" s="93"/>
      <c r="P55" s="93"/>
      <c r="Q55" s="93"/>
      <c r="R55" s="93"/>
      <c r="S55" s="93"/>
      <c r="T55" s="445">
        <f ca="1">COUNTIFS('（様式２）申請額一覧 '!$E$6:$E$20,B55,'（様式２）申請額一覧 '!$J$6:$J$20,"&gt;0")</f>
        <v>0</v>
      </c>
      <c r="U55" s="446"/>
      <c r="V55" s="443" t="s">
        <v>16</v>
      </c>
      <c r="W55" s="444"/>
      <c r="X55" s="399">
        <f ca="1">SUMIF('（様式２）申請額一覧 '!$E$6:$E$20,B55,'（様式２）申請額一覧 '!$J$6:$J$20)</f>
        <v>0</v>
      </c>
      <c r="Y55" s="400"/>
      <c r="Z55" s="400"/>
      <c r="AA55" s="400"/>
      <c r="AB55" s="95" t="s">
        <v>75</v>
      </c>
      <c r="AC55" s="96"/>
      <c r="AD55" s="445">
        <f ca="1">COUNTIFS('（様式２）申請額一覧 '!$E$6:$E$20,B55,'（様式２）申請額一覧 '!$N$6:$N$20,"&gt;0")</f>
        <v>0</v>
      </c>
      <c r="AE55" s="446"/>
      <c r="AF55" s="443" t="s">
        <v>16</v>
      </c>
      <c r="AG55" s="444"/>
      <c r="AH55" s="399">
        <f ca="1">SUMIF('（様式２）申請額一覧 '!$E$6:$E$20,B55,'（様式２）申請額一覧 '!$N$6:$N$20)</f>
        <v>0</v>
      </c>
      <c r="AI55" s="400"/>
      <c r="AJ55" s="400"/>
      <c r="AK55" s="400"/>
      <c r="AL55" s="95" t="s">
        <v>75</v>
      </c>
      <c r="AM55" s="96"/>
    </row>
    <row r="56" spans="1:39" ht="12.45" customHeight="1">
      <c r="A56" s="417"/>
      <c r="B56" s="92" t="s">
        <v>57</v>
      </c>
      <c r="C56" s="108"/>
      <c r="D56" s="108"/>
      <c r="E56" s="108"/>
      <c r="F56" s="108"/>
      <c r="G56" s="108"/>
      <c r="H56" s="108"/>
      <c r="I56" s="108"/>
      <c r="J56" s="108"/>
      <c r="K56" s="108"/>
      <c r="L56" s="108"/>
      <c r="M56" s="108"/>
      <c r="N56" s="108"/>
      <c r="O56" s="108"/>
      <c r="P56" s="108"/>
      <c r="Q56" s="108"/>
      <c r="R56" s="108"/>
      <c r="S56" s="108"/>
      <c r="T56" s="445">
        <f ca="1">COUNTIFS('（様式２）申請額一覧 '!$E$6:$E$20,B56,'（様式２）申請額一覧 '!$J$6:$J$20,"&gt;0")</f>
        <v>0</v>
      </c>
      <c r="U56" s="446"/>
      <c r="V56" s="443" t="s">
        <v>16</v>
      </c>
      <c r="W56" s="444"/>
      <c r="X56" s="399">
        <f ca="1">SUMIF('（様式２）申請額一覧 '!$E$6:$E$20,B56,'（様式２）申請額一覧 '!$J$6:$J$20)</f>
        <v>0</v>
      </c>
      <c r="Y56" s="400"/>
      <c r="Z56" s="400"/>
      <c r="AA56" s="400"/>
      <c r="AB56" s="95" t="s">
        <v>75</v>
      </c>
      <c r="AC56" s="96"/>
      <c r="AD56" s="445">
        <f ca="1">COUNTIFS('（様式２）申請額一覧 '!$E$6:$E$20,B56,'（様式２）申請額一覧 '!$N$6:$N$20,"&gt;0")</f>
        <v>0</v>
      </c>
      <c r="AE56" s="446"/>
      <c r="AF56" s="443" t="s">
        <v>16</v>
      </c>
      <c r="AG56" s="444"/>
      <c r="AH56" s="399">
        <f ca="1">SUMIF('（様式２）申請額一覧 '!$E$6:$E$20,B56,'（様式２）申請額一覧 '!$N$6:$N$20)</f>
        <v>0</v>
      </c>
      <c r="AI56" s="400"/>
      <c r="AJ56" s="400"/>
      <c r="AK56" s="400"/>
      <c r="AL56" s="95" t="s">
        <v>75</v>
      </c>
      <c r="AM56" s="96"/>
    </row>
    <row r="57" spans="1:39" ht="12.45" customHeight="1">
      <c r="A57" s="417"/>
      <c r="B57" s="109" t="s">
        <v>58</v>
      </c>
      <c r="C57" s="108"/>
      <c r="D57" s="108"/>
      <c r="E57" s="108"/>
      <c r="F57" s="108"/>
      <c r="G57" s="108"/>
      <c r="H57" s="108"/>
      <c r="I57" s="108"/>
      <c r="J57" s="108"/>
      <c r="K57" s="108"/>
      <c r="L57" s="108"/>
      <c r="M57" s="108"/>
      <c r="N57" s="108"/>
      <c r="O57" s="108"/>
      <c r="P57" s="108"/>
      <c r="Q57" s="108"/>
      <c r="R57" s="108"/>
      <c r="S57" s="108"/>
      <c r="T57" s="445">
        <f ca="1">COUNTIFS('（様式２）申請額一覧 '!$E$6:$E$20,B57,'（様式２）申請額一覧 '!$J$6:$J$20,"&gt;0")</f>
        <v>0</v>
      </c>
      <c r="U57" s="446"/>
      <c r="V57" s="443" t="s">
        <v>16</v>
      </c>
      <c r="W57" s="444"/>
      <c r="X57" s="399">
        <f ca="1">SUMIF('（様式２）申請額一覧 '!$E$6:$E$20,B57,'（様式２）申請額一覧 '!$J$6:$J$20)</f>
        <v>0</v>
      </c>
      <c r="Y57" s="400"/>
      <c r="Z57" s="400"/>
      <c r="AA57" s="400"/>
      <c r="AB57" s="95" t="s">
        <v>75</v>
      </c>
      <c r="AC57" s="96"/>
      <c r="AD57" s="445">
        <f ca="1">COUNTIFS('（様式２）申請額一覧 '!$E$6:$E$20,B57,'（様式２）申請額一覧 '!$N$6:$N$20,"&gt;0")</f>
        <v>0</v>
      </c>
      <c r="AE57" s="446"/>
      <c r="AF57" s="443" t="s">
        <v>16</v>
      </c>
      <c r="AG57" s="444"/>
      <c r="AH57" s="399">
        <f ca="1">SUMIF('（様式２）申請額一覧 '!$E$6:$E$20,B57,'（様式２）申請額一覧 '!$N$6:$N$20)</f>
        <v>0</v>
      </c>
      <c r="AI57" s="400"/>
      <c r="AJ57" s="400"/>
      <c r="AK57" s="400"/>
      <c r="AL57" s="95" t="s">
        <v>75</v>
      </c>
      <c r="AM57" s="96"/>
    </row>
    <row r="58" spans="1:39" ht="12.45" customHeight="1">
      <c r="A58" s="417"/>
      <c r="B58" s="109" t="s">
        <v>59</v>
      </c>
      <c r="C58" s="108"/>
      <c r="D58" s="108"/>
      <c r="E58" s="108"/>
      <c r="F58" s="108"/>
      <c r="G58" s="108"/>
      <c r="H58" s="108"/>
      <c r="I58" s="108"/>
      <c r="J58" s="108"/>
      <c r="K58" s="108"/>
      <c r="L58" s="108"/>
      <c r="M58" s="108"/>
      <c r="N58" s="108"/>
      <c r="O58" s="108"/>
      <c r="P58" s="108"/>
      <c r="Q58" s="108"/>
      <c r="R58" s="108"/>
      <c r="S58" s="108"/>
      <c r="T58" s="458">
        <f ca="1">COUNTIFS('（様式２）申請額一覧 '!$E$6:$E$20,B58,'（様式２）申請額一覧 '!$J$6:$J$20,"&gt;0")</f>
        <v>0</v>
      </c>
      <c r="U58" s="459"/>
      <c r="V58" s="460" t="s">
        <v>16</v>
      </c>
      <c r="W58" s="461"/>
      <c r="X58" s="401">
        <f ca="1">SUMIF('（様式２）申請額一覧 '!$E$6:$E$20,B58,'（様式２）申請額一覧 '!$J$6:$J$20)</f>
        <v>0</v>
      </c>
      <c r="Y58" s="402"/>
      <c r="Z58" s="402"/>
      <c r="AA58" s="402"/>
      <c r="AB58" s="101" t="s">
        <v>75</v>
      </c>
      <c r="AC58" s="102"/>
      <c r="AD58" s="458">
        <f ca="1">COUNTIFS('（様式２）申請額一覧 '!$E$6:$E$20,B58,'（様式２）申請額一覧 '!$N$6:$N$20,"&gt;0")</f>
        <v>0</v>
      </c>
      <c r="AE58" s="459"/>
      <c r="AF58" s="460" t="s">
        <v>16</v>
      </c>
      <c r="AG58" s="461"/>
      <c r="AH58" s="401">
        <f ca="1">SUMIF('（様式２）申請額一覧 '!$E$6:$E$20,B58,'（様式２）申請額一覧 '!$N$6:$N$20)</f>
        <v>0</v>
      </c>
      <c r="AI58" s="402"/>
      <c r="AJ58" s="402"/>
      <c r="AK58" s="402"/>
      <c r="AL58" s="101" t="s">
        <v>75</v>
      </c>
      <c r="AM58" s="102"/>
    </row>
    <row r="59" spans="1:39" ht="12.45" customHeight="1">
      <c r="A59" s="474" t="s">
        <v>38</v>
      </c>
      <c r="B59" s="475"/>
      <c r="C59" s="475"/>
      <c r="D59" s="475"/>
      <c r="E59" s="475"/>
      <c r="F59" s="475"/>
      <c r="G59" s="475"/>
      <c r="H59" s="475"/>
      <c r="I59" s="475"/>
      <c r="J59" s="475"/>
      <c r="K59" s="475"/>
      <c r="L59" s="475"/>
      <c r="M59" s="475"/>
      <c r="N59" s="475"/>
      <c r="O59" s="475"/>
      <c r="P59" s="475"/>
      <c r="Q59" s="475"/>
      <c r="R59" s="475"/>
      <c r="S59" s="476"/>
      <c r="T59" s="487">
        <f ca="1">SUM(T24:U58)</f>
        <v>0</v>
      </c>
      <c r="U59" s="488"/>
      <c r="V59" s="489" t="s">
        <v>16</v>
      </c>
      <c r="W59" s="490"/>
      <c r="X59" s="403">
        <f ca="1">SUM(X24:AA58)</f>
        <v>0</v>
      </c>
      <c r="Y59" s="404"/>
      <c r="Z59" s="404"/>
      <c r="AA59" s="404"/>
      <c r="AB59" s="126" t="s">
        <v>75</v>
      </c>
      <c r="AC59" s="110"/>
      <c r="AD59" s="487">
        <f ca="1">SUM(AD24:AE58)</f>
        <v>0</v>
      </c>
      <c r="AE59" s="488"/>
      <c r="AF59" s="489" t="s">
        <v>16</v>
      </c>
      <c r="AG59" s="490"/>
      <c r="AH59" s="403">
        <f ca="1">SUM(AH24:AK58)</f>
        <v>0</v>
      </c>
      <c r="AI59" s="404"/>
      <c r="AJ59" s="404"/>
      <c r="AK59" s="404"/>
      <c r="AL59" s="126" t="s">
        <v>75</v>
      </c>
      <c r="AM59" s="110"/>
    </row>
    <row r="60" spans="1:39">
      <c r="A60" s="474" t="s">
        <v>40</v>
      </c>
      <c r="B60" s="475"/>
      <c r="C60" s="475"/>
      <c r="D60" s="475"/>
      <c r="E60" s="475"/>
      <c r="F60" s="475"/>
      <c r="G60" s="475"/>
      <c r="H60" s="475"/>
      <c r="I60" s="475"/>
      <c r="J60" s="475"/>
      <c r="K60" s="475"/>
      <c r="L60" s="475"/>
      <c r="M60" s="475"/>
      <c r="N60" s="475"/>
      <c r="O60" s="475"/>
      <c r="P60" s="475"/>
      <c r="Q60" s="475"/>
      <c r="R60" s="475"/>
      <c r="S60" s="476"/>
      <c r="T60" s="403">
        <f ca="1">X59+AH59</f>
        <v>0</v>
      </c>
      <c r="U60" s="404"/>
      <c r="V60" s="404"/>
      <c r="W60" s="404"/>
      <c r="X60" s="404"/>
      <c r="Y60" s="404"/>
      <c r="Z60" s="404"/>
      <c r="AA60" s="404"/>
      <c r="AB60" s="404"/>
      <c r="AC60" s="404"/>
      <c r="AD60" s="404"/>
      <c r="AE60" s="404"/>
      <c r="AF60" s="404"/>
      <c r="AG60" s="404"/>
      <c r="AH60" s="404"/>
      <c r="AI60" s="404"/>
      <c r="AJ60" s="404"/>
      <c r="AK60" s="404"/>
      <c r="AL60" s="126" t="s">
        <v>75</v>
      </c>
      <c r="AM60" s="110"/>
    </row>
    <row r="61" spans="1:39">
      <c r="A61" s="111" t="s">
        <v>182</v>
      </c>
      <c r="B61" s="111"/>
      <c r="C61" s="111"/>
      <c r="D61" s="111"/>
      <c r="E61" s="111"/>
      <c r="F61" s="111"/>
      <c r="G61" s="111"/>
      <c r="H61" s="111"/>
      <c r="I61" s="111"/>
      <c r="J61" s="111"/>
      <c r="K61" s="111"/>
      <c r="L61" s="111"/>
    </row>
    <row r="62" spans="1:39" s="111" customFormat="1">
      <c r="C62" s="111" t="s">
        <v>183</v>
      </c>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row>
    <row r="63" spans="1:39">
      <c r="A63" s="112" t="s">
        <v>97</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row>
    <row r="64" spans="1:39" s="111" customFormat="1">
      <c r="A64" s="111" t="s">
        <v>98</v>
      </c>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39">
      <c r="A65" s="111"/>
      <c r="B65" s="111"/>
      <c r="C65" s="111" t="s">
        <v>99</v>
      </c>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row>
  </sheetData>
  <sheetProtection password="F409" sheet="1" objects="1" scenarios="1"/>
  <mergeCells count="251">
    <mergeCell ref="T22:AC22"/>
    <mergeCell ref="AD22:AM22"/>
    <mergeCell ref="T21:AM21"/>
    <mergeCell ref="X59:AA59"/>
    <mergeCell ref="AH59:AK59"/>
    <mergeCell ref="T56:U56"/>
    <mergeCell ref="V56:W56"/>
    <mergeCell ref="AD56:AE56"/>
    <mergeCell ref="AF56:AG56"/>
    <mergeCell ref="T57:U57"/>
    <mergeCell ref="V57:W57"/>
    <mergeCell ref="AD57:AE57"/>
    <mergeCell ref="AF57:AG57"/>
    <mergeCell ref="X57:AA57"/>
    <mergeCell ref="X58:AA58"/>
    <mergeCell ref="AD47:AE47"/>
    <mergeCell ref="AF47:AG47"/>
    <mergeCell ref="T46:U46"/>
    <mergeCell ref="V46:W46"/>
    <mergeCell ref="AD46:AE46"/>
    <mergeCell ref="AF46:AG46"/>
    <mergeCell ref="T45:U45"/>
    <mergeCell ref="V45:W45"/>
    <mergeCell ref="AD45:AE45"/>
    <mergeCell ref="A32:A33"/>
    <mergeCell ref="A43:A44"/>
    <mergeCell ref="T52:U52"/>
    <mergeCell ref="V52:W52"/>
    <mergeCell ref="AD52:AE52"/>
    <mergeCell ref="AF52:AG52"/>
    <mergeCell ref="T54:U54"/>
    <mergeCell ref="V54:W54"/>
    <mergeCell ref="AD54:AE54"/>
    <mergeCell ref="AF54:AG54"/>
    <mergeCell ref="T53:U53"/>
    <mergeCell ref="V53:W53"/>
    <mergeCell ref="AD53:AE53"/>
    <mergeCell ref="AF53:AG53"/>
    <mergeCell ref="T51:U51"/>
    <mergeCell ref="V51:W51"/>
    <mergeCell ref="AD51:AE51"/>
    <mergeCell ref="AF49:AG49"/>
    <mergeCell ref="T48:U48"/>
    <mergeCell ref="V48:W48"/>
    <mergeCell ref="AD48:AE48"/>
    <mergeCell ref="AF48:AG48"/>
    <mergeCell ref="T47:U47"/>
    <mergeCell ref="V47:W47"/>
    <mergeCell ref="A59:S59"/>
    <mergeCell ref="A21:S23"/>
    <mergeCell ref="A60:S60"/>
    <mergeCell ref="A7:G7"/>
    <mergeCell ref="T59:U59"/>
    <mergeCell ref="V59:W59"/>
    <mergeCell ref="AD59:AE59"/>
    <mergeCell ref="AF59:AG59"/>
    <mergeCell ref="T58:U58"/>
    <mergeCell ref="V58:W58"/>
    <mergeCell ref="AD58:AE58"/>
    <mergeCell ref="AF58:AG58"/>
    <mergeCell ref="T55:U55"/>
    <mergeCell ref="V55:W55"/>
    <mergeCell ref="AD55:AE55"/>
    <mergeCell ref="AF55:AG55"/>
    <mergeCell ref="AF51:AG51"/>
    <mergeCell ref="T50:U50"/>
    <mergeCell ref="V50:W50"/>
    <mergeCell ref="AD50:AE50"/>
    <mergeCell ref="AF50:AG50"/>
    <mergeCell ref="T49:U49"/>
    <mergeCell ref="V49:W49"/>
    <mergeCell ref="AD49:AE49"/>
    <mergeCell ref="AF45:AG45"/>
    <mergeCell ref="X45:AA45"/>
    <mergeCell ref="X46:AA46"/>
    <mergeCell ref="X47:AA47"/>
    <mergeCell ref="T44:U44"/>
    <mergeCell ref="V44:W44"/>
    <mergeCell ref="AD44:AE44"/>
    <mergeCell ref="AF44:AG44"/>
    <mergeCell ref="T43:U43"/>
    <mergeCell ref="V43:W43"/>
    <mergeCell ref="AD43:AE43"/>
    <mergeCell ref="AF43:AG43"/>
    <mergeCell ref="T42:U42"/>
    <mergeCell ref="V42:W42"/>
    <mergeCell ref="AD42:AE42"/>
    <mergeCell ref="AF42:AG42"/>
    <mergeCell ref="X42:AA42"/>
    <mergeCell ref="X43:AA43"/>
    <mergeCell ref="X44:AA44"/>
    <mergeCell ref="T41:U41"/>
    <mergeCell ref="V41:W41"/>
    <mergeCell ref="AD41:AE41"/>
    <mergeCell ref="AF41:AG41"/>
    <mergeCell ref="X41:AA41"/>
    <mergeCell ref="T40:U40"/>
    <mergeCell ref="V40:W40"/>
    <mergeCell ref="AD40:AE40"/>
    <mergeCell ref="AF40:AG40"/>
    <mergeCell ref="T39:U39"/>
    <mergeCell ref="V39:W39"/>
    <mergeCell ref="AD39:AE39"/>
    <mergeCell ref="AF39:AG39"/>
    <mergeCell ref="X39:AA39"/>
    <mergeCell ref="X40:AA40"/>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X38:AA38"/>
    <mergeCell ref="T35:U35"/>
    <mergeCell ref="V35:W35"/>
    <mergeCell ref="AD35:AE35"/>
    <mergeCell ref="AF35:AG35"/>
    <mergeCell ref="T34:U34"/>
    <mergeCell ref="V34:W34"/>
    <mergeCell ref="AD34:AE34"/>
    <mergeCell ref="AF34:AG34"/>
    <mergeCell ref="V33:W33"/>
    <mergeCell ref="AD33:AE33"/>
    <mergeCell ref="AF33:AG33"/>
    <mergeCell ref="X33:AA33"/>
    <mergeCell ref="X34:AA34"/>
    <mergeCell ref="X35:AA35"/>
    <mergeCell ref="V29:W29"/>
    <mergeCell ref="AD29:AE29"/>
    <mergeCell ref="AF29:AG29"/>
    <mergeCell ref="V28:W28"/>
    <mergeCell ref="AD28:AE28"/>
    <mergeCell ref="AF28:AG28"/>
    <mergeCell ref="V32:W32"/>
    <mergeCell ref="AD32:AE32"/>
    <mergeCell ref="AF32:AG32"/>
    <mergeCell ref="V31:W31"/>
    <mergeCell ref="AD31:AE31"/>
    <mergeCell ref="AF31:AG31"/>
    <mergeCell ref="V30:W30"/>
    <mergeCell ref="AD30:AE30"/>
    <mergeCell ref="AF30:AG30"/>
    <mergeCell ref="X30:AA30"/>
    <mergeCell ref="X31:AA31"/>
    <mergeCell ref="X32:AA32"/>
    <mergeCell ref="V26:W26"/>
    <mergeCell ref="AD26:AE26"/>
    <mergeCell ref="AF26:AG26"/>
    <mergeCell ref="T25:U25"/>
    <mergeCell ref="AH23:AM23"/>
    <mergeCell ref="X23:AC23"/>
    <mergeCell ref="T23:W23"/>
    <mergeCell ref="X24:AA24"/>
    <mergeCell ref="X25:AA25"/>
    <mergeCell ref="X26:AA26"/>
    <mergeCell ref="AH24:AK24"/>
    <mergeCell ref="AH25:AK25"/>
    <mergeCell ref="AH26:AK26"/>
    <mergeCell ref="AD23:AG23"/>
    <mergeCell ref="A24:A31"/>
    <mergeCell ref="A34:A42"/>
    <mergeCell ref="A45:A58"/>
    <mergeCell ref="AF25:AG25"/>
    <mergeCell ref="AD25:AE25"/>
    <mergeCell ref="AF24:AG24"/>
    <mergeCell ref="AD24:AE24"/>
    <mergeCell ref="T24:U24"/>
    <mergeCell ref="V24:W24"/>
    <mergeCell ref="T27:U27"/>
    <mergeCell ref="T28:U28"/>
    <mergeCell ref="T29:U29"/>
    <mergeCell ref="T30:U30"/>
    <mergeCell ref="T31:U31"/>
    <mergeCell ref="T32:U32"/>
    <mergeCell ref="T33:U33"/>
    <mergeCell ref="V25:W25"/>
    <mergeCell ref="V27:W27"/>
    <mergeCell ref="AD27:AE27"/>
    <mergeCell ref="AF27:AG27"/>
    <mergeCell ref="T26:U26"/>
    <mergeCell ref="X27:AA27"/>
    <mergeCell ref="X28:AA28"/>
    <mergeCell ref="X29:AA29"/>
    <mergeCell ref="S19:Y19"/>
    <mergeCell ref="AG19:AM19"/>
    <mergeCell ref="A12:A19"/>
    <mergeCell ref="S17:Y17"/>
    <mergeCell ref="AG17:AM17"/>
    <mergeCell ref="S18:Y18"/>
    <mergeCell ref="AG18:AM18"/>
    <mergeCell ref="A3:AM3"/>
    <mergeCell ref="A4:AM4"/>
    <mergeCell ref="L13:AM13"/>
    <mergeCell ref="L12:AM12"/>
    <mergeCell ref="B14:K16"/>
    <mergeCell ref="AJ6:AK6"/>
    <mergeCell ref="AG6:AH6"/>
    <mergeCell ref="AD6:AE6"/>
    <mergeCell ref="Q14:V14"/>
    <mergeCell ref="L15:AM16"/>
    <mergeCell ref="A10:AM10"/>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44:AK44"/>
    <mergeCell ref="AH54:AK54"/>
    <mergeCell ref="AH55:AK55"/>
    <mergeCell ref="AH56:AK56"/>
    <mergeCell ref="AH57:AK57"/>
    <mergeCell ref="AH58:AK58"/>
    <mergeCell ref="T60:AK60"/>
    <mergeCell ref="AH45:AK45"/>
    <mergeCell ref="AH46:AK46"/>
    <mergeCell ref="AH47:AK47"/>
    <mergeCell ref="AH48:AK48"/>
    <mergeCell ref="AH49:AK49"/>
    <mergeCell ref="AH50:AK50"/>
    <mergeCell ref="AH51:AK51"/>
    <mergeCell ref="AH52:AK52"/>
    <mergeCell ref="AH53:AK53"/>
    <mergeCell ref="X48:AA48"/>
    <mergeCell ref="X49:AA49"/>
    <mergeCell ref="X50:AA50"/>
    <mergeCell ref="X51:AA51"/>
    <mergeCell ref="X52:AA52"/>
    <mergeCell ref="X53:AA53"/>
    <mergeCell ref="X54:AA54"/>
    <mergeCell ref="X55:AA55"/>
    <mergeCell ref="X56:AA56"/>
  </mergeCells>
  <phoneticPr fontId="4"/>
  <dataValidations count="3">
    <dataValidation type="whole" imeMode="disabled" operator="greaterThanOrEqual" allowBlank="1" showInputMessage="1" showErrorMessage="1" errorTitle="半角数字で入力してください" error="半角数字で入力してください" sqref="AD6:AE6" xr:uid="{0BA52F32-4392-4ED9-B52D-D7001E86F2B1}">
      <formula1>4</formula1>
    </dataValidation>
    <dataValidation type="whole" imeMode="disabled" allowBlank="1" showInputMessage="1" showErrorMessage="1" errorTitle="半角数字で入力してください" error="半角数字で入力してください" sqref="AG6:AH6" xr:uid="{FF870390-C687-49D4-A905-275402690F19}">
      <formula1>1</formula1>
      <formula2>12</formula2>
    </dataValidation>
    <dataValidation type="whole" imeMode="disabled" allowBlank="1" showInputMessage="1" showErrorMessage="1" errorTitle="半角数字で入力してください" error="半角数字で入力してください" sqref="AJ6:AK6" xr:uid="{0A3B08BF-57F7-4076-8371-583B59A42A93}">
      <formula1>1</formula1>
      <formula2>31</formula2>
    </dataValidation>
  </dataValidations>
  <pageMargins left="0.70866141732283472" right="0.70866141732283472" top="0.74803149606299213" bottom="0.74803149606299213" header="0.31496062992125984" footer="0.31496062992125984"/>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P39"/>
  <sheetViews>
    <sheetView showOutlineSymbols="0" showWhiteSpace="0" zoomScaleNormal="100" workbookViewId="0">
      <selection activeCell="G6" sqref="G6"/>
    </sheetView>
  </sheetViews>
  <sheetFormatPr defaultColWidth="2.21875" defaultRowHeight="13.2"/>
  <cols>
    <col min="1" max="1" width="2.21875" style="20"/>
    <col min="2" max="2" width="3.109375" style="20" customWidth="1"/>
    <col min="3" max="3" width="12.88671875" style="20" customWidth="1"/>
    <col min="4" max="4" width="16.88671875" style="20" customWidth="1"/>
    <col min="5" max="5" width="18.88671875" style="20" customWidth="1"/>
    <col min="6" max="6" width="11.21875" style="20" customWidth="1"/>
    <col min="7" max="7" width="16.44140625" style="20" customWidth="1"/>
    <col min="8" max="11" width="11.21875" style="20" customWidth="1"/>
    <col min="12" max="12" width="17.77734375" style="20" bestFit="1" customWidth="1"/>
    <col min="13" max="14" width="11.21875" style="20" customWidth="1"/>
    <col min="15" max="15" width="12.6640625" style="20" customWidth="1"/>
    <col min="16" max="16" width="18.77734375" style="20" customWidth="1"/>
    <col min="17" max="16384" width="2.21875" style="20"/>
  </cols>
  <sheetData>
    <row r="1" spans="1:16">
      <c r="A1" s="496" t="s">
        <v>13553</v>
      </c>
      <c r="B1" s="496"/>
      <c r="C1" s="496"/>
      <c r="D1" s="496"/>
      <c r="E1" s="496"/>
      <c r="F1" s="496"/>
      <c r="G1" s="496"/>
      <c r="H1" s="496"/>
      <c r="I1" s="496"/>
    </row>
    <row r="3" spans="1:16" ht="27" customHeight="1" thickBot="1">
      <c r="B3" s="70"/>
      <c r="P3" s="118" t="s">
        <v>158</v>
      </c>
    </row>
    <row r="4" spans="1:16" ht="27" customHeight="1" thickBot="1">
      <c r="B4" s="501" t="s">
        <v>77</v>
      </c>
      <c r="C4" s="502" t="s">
        <v>74</v>
      </c>
      <c r="D4" s="503" t="s">
        <v>162</v>
      </c>
      <c r="E4" s="504" t="s">
        <v>76</v>
      </c>
      <c r="F4" s="505" t="s">
        <v>94</v>
      </c>
      <c r="G4" s="505"/>
      <c r="H4" s="505"/>
      <c r="I4" s="506"/>
      <c r="J4" s="506"/>
      <c r="K4" s="505" t="s">
        <v>95</v>
      </c>
      <c r="L4" s="505"/>
      <c r="M4" s="505"/>
      <c r="N4" s="506"/>
      <c r="O4" s="499" t="s">
        <v>177</v>
      </c>
      <c r="P4" s="500" t="s">
        <v>80</v>
      </c>
    </row>
    <row r="5" spans="1:16" ht="41.7" customHeight="1">
      <c r="B5" s="501"/>
      <c r="C5" s="502"/>
      <c r="D5" s="503"/>
      <c r="E5" s="504"/>
      <c r="F5" s="124" t="s">
        <v>73</v>
      </c>
      <c r="G5" s="147" t="s">
        <v>190</v>
      </c>
      <c r="H5" s="124" t="s">
        <v>171</v>
      </c>
      <c r="I5" s="124" t="s">
        <v>172</v>
      </c>
      <c r="J5" s="71" t="s">
        <v>173</v>
      </c>
      <c r="K5" s="72" t="s">
        <v>174</v>
      </c>
      <c r="L5" s="146" t="s">
        <v>190</v>
      </c>
      <c r="M5" s="124" t="s">
        <v>175</v>
      </c>
      <c r="N5" s="123" t="s">
        <v>176</v>
      </c>
      <c r="O5" s="500"/>
      <c r="P5" s="500"/>
    </row>
    <row r="6" spans="1:16" ht="33.75" customHeight="1">
      <c r="B6" s="73">
        <v>1</v>
      </c>
      <c r="C6" s="205" t="str">
        <f ca="1">IFERROR(INDIRECT("個票"&amp;$B6&amp;"！$AG$5"),"")</f>
        <v/>
      </c>
      <c r="D6" s="74" t="str">
        <f ca="1">IFERROR(INDIRECT("個票"&amp;$B6&amp;"！$L$5"),"")</f>
        <v/>
      </c>
      <c r="E6" s="73" t="str">
        <f ca="1">IFERROR(INDIRECT("個票"&amp;$B6&amp;"！$L$6"),"")</f>
        <v/>
      </c>
      <c r="F6" s="75">
        <f ca="1">IF(H6&lt;&gt;0,IFERROR(INDIRECT("個票"&amp;$B6&amp;"！$V$22"),""),0)</f>
        <v>0</v>
      </c>
      <c r="G6" s="75">
        <f ca="1">IF(H6&lt;&gt;0,IFERROR(INDIRECT("個票"&amp;$B6&amp;"！$AI$22"),""),0)</f>
        <v>0</v>
      </c>
      <c r="H6" s="75">
        <f ca="1">IFERROR(INDIRECT("個票"&amp;$B6&amp;"！$O$23"),"")</f>
        <v>0</v>
      </c>
      <c r="I6" s="75">
        <f ca="1">IFERROR(INDIRECT("個票"&amp;$B6&amp;"！$Y$23"),"")</f>
        <v>0</v>
      </c>
      <c r="J6" s="76">
        <f ca="1">SUM(MIN(MAX(F6:G6),H6),I6)</f>
        <v>0</v>
      </c>
      <c r="K6" s="77">
        <f ca="1">IF(M6&lt;&gt;0,IFERROR(INDIRECT("個票"&amp;$B6&amp;"！$N$62"),""),0)</f>
        <v>0</v>
      </c>
      <c r="L6" s="77">
        <f ca="1">IF(M6&lt;&gt;0,IFERROR(INDIRECT("個票"&amp;$B6&amp;"！$AA$62"),""),0)</f>
        <v>0</v>
      </c>
      <c r="M6" s="75">
        <f ca="1">IFERROR(INDIRECT("個票"&amp;$B6&amp;"！$AI$62"),"")</f>
        <v>0</v>
      </c>
      <c r="N6" s="78">
        <f ca="1">MIN(MAX(K6:L6),M6)</f>
        <v>0</v>
      </c>
      <c r="O6" s="78">
        <f ca="1">SUM(J6,N6)</f>
        <v>0</v>
      </c>
      <c r="P6" s="79"/>
    </row>
    <row r="7" spans="1:16" ht="33.75" customHeight="1">
      <c r="B7" s="73">
        <v>2</v>
      </c>
      <c r="C7" s="205" t="str">
        <f t="shared" ref="C7:C20" ca="1" si="0">IFERROR(INDIRECT("個票"&amp;$B7&amp;"！$AG$5"),"")</f>
        <v/>
      </c>
      <c r="D7" s="74" t="str">
        <f t="shared" ref="D7:D20" ca="1" si="1">IFERROR(INDIRECT("個票"&amp;$B7&amp;"！$L$5"),"")</f>
        <v/>
      </c>
      <c r="E7" s="73" t="str">
        <f t="shared" ref="E7:E20" ca="1" si="2">IFERROR(INDIRECT("個票"&amp;$B7&amp;"！$L$6"),"")</f>
        <v/>
      </c>
      <c r="F7" s="75">
        <f t="shared" ref="F7:F20" ca="1" si="3">IF(H7&lt;&gt;0,IFERROR(INDIRECT("個票"&amp;$B7&amp;"！$V$22"),""),0)</f>
        <v>0</v>
      </c>
      <c r="G7" s="75">
        <f t="shared" ref="G7:G20" ca="1" si="4">IF(H7&lt;&gt;0,IFERROR(INDIRECT("個票"&amp;$B7&amp;"！$AI$22"),""),0)</f>
        <v>0</v>
      </c>
      <c r="H7" s="75">
        <f t="shared" ref="H7:H20" ca="1" si="5">IFERROR(INDIRECT("個票"&amp;$B7&amp;"！$O$23"),"")</f>
        <v>0</v>
      </c>
      <c r="I7" s="75">
        <f t="shared" ref="I7:I20" ca="1" si="6">IFERROR(INDIRECT("個票"&amp;$B7&amp;"！$Y$23"),"")</f>
        <v>0</v>
      </c>
      <c r="J7" s="76">
        <f t="shared" ref="J7:J20" ca="1" si="7">SUM(MIN(MAX(F7:G7),H7),I7)</f>
        <v>0</v>
      </c>
      <c r="K7" s="77">
        <f t="shared" ref="K7:K20" ca="1" si="8">IF(M7&lt;&gt;0,IFERROR(INDIRECT("個票"&amp;$B7&amp;"！$N$62"),""),0)</f>
        <v>0</v>
      </c>
      <c r="L7" s="77">
        <f t="shared" ref="L7:L20" ca="1" si="9">IF(M7&lt;&gt;0,IFERROR(INDIRECT("個票"&amp;$B7&amp;"！$AA$62"),""),0)</f>
        <v>0</v>
      </c>
      <c r="M7" s="75">
        <f t="shared" ref="M7:M20" ca="1" si="10">IFERROR(INDIRECT("個票"&amp;$B7&amp;"！$AI$62"),"")</f>
        <v>0</v>
      </c>
      <c r="N7" s="78">
        <f t="shared" ref="N7:N20" ca="1" si="11">MIN(MAX(K7:L7),M7)</f>
        <v>0</v>
      </c>
      <c r="O7" s="78">
        <f t="shared" ref="O7:O20" ca="1" si="12">SUM(J7,N7)</f>
        <v>0</v>
      </c>
      <c r="P7" s="79"/>
    </row>
    <row r="8" spans="1:16" ht="33.75" customHeight="1">
      <c r="B8" s="73">
        <v>3</v>
      </c>
      <c r="C8" s="205" t="str">
        <f t="shared" ca="1" si="0"/>
        <v/>
      </c>
      <c r="D8" s="74" t="str">
        <f t="shared" ca="1" si="1"/>
        <v/>
      </c>
      <c r="E8" s="73" t="str">
        <f t="shared" ca="1" si="2"/>
        <v/>
      </c>
      <c r="F8" s="75">
        <f t="shared" ca="1" si="3"/>
        <v>0</v>
      </c>
      <c r="G8" s="75">
        <f t="shared" ca="1" si="4"/>
        <v>0</v>
      </c>
      <c r="H8" s="75">
        <f t="shared" ca="1" si="5"/>
        <v>0</v>
      </c>
      <c r="I8" s="75">
        <f t="shared" ca="1" si="6"/>
        <v>0</v>
      </c>
      <c r="J8" s="76">
        <f t="shared" ca="1" si="7"/>
        <v>0</v>
      </c>
      <c r="K8" s="77">
        <f t="shared" ca="1" si="8"/>
        <v>0</v>
      </c>
      <c r="L8" s="77">
        <f t="shared" ca="1" si="9"/>
        <v>0</v>
      </c>
      <c r="M8" s="75">
        <f t="shared" ca="1" si="10"/>
        <v>0</v>
      </c>
      <c r="N8" s="78">
        <f t="shared" ca="1" si="11"/>
        <v>0</v>
      </c>
      <c r="O8" s="78">
        <f t="shared" ca="1" si="12"/>
        <v>0</v>
      </c>
      <c r="P8" s="79"/>
    </row>
    <row r="9" spans="1:16" ht="33.75" customHeight="1">
      <c r="B9" s="73">
        <v>4</v>
      </c>
      <c r="C9" s="205" t="str">
        <f t="shared" ca="1" si="0"/>
        <v/>
      </c>
      <c r="D9" s="74" t="str">
        <f t="shared" ca="1" si="1"/>
        <v/>
      </c>
      <c r="E9" s="73" t="str">
        <f t="shared" ca="1" si="2"/>
        <v/>
      </c>
      <c r="F9" s="75">
        <f t="shared" ca="1" si="3"/>
        <v>0</v>
      </c>
      <c r="G9" s="75">
        <f t="shared" ca="1" si="4"/>
        <v>0</v>
      </c>
      <c r="H9" s="75">
        <f t="shared" ca="1" si="5"/>
        <v>0</v>
      </c>
      <c r="I9" s="75">
        <f t="shared" ca="1" si="6"/>
        <v>0</v>
      </c>
      <c r="J9" s="76">
        <f t="shared" ca="1" si="7"/>
        <v>0</v>
      </c>
      <c r="K9" s="77">
        <f t="shared" ca="1" si="8"/>
        <v>0</v>
      </c>
      <c r="L9" s="77">
        <f t="shared" ca="1" si="9"/>
        <v>0</v>
      </c>
      <c r="M9" s="75">
        <f t="shared" ca="1" si="10"/>
        <v>0</v>
      </c>
      <c r="N9" s="78">
        <f t="shared" ca="1" si="11"/>
        <v>0</v>
      </c>
      <c r="O9" s="78">
        <f t="shared" ca="1" si="12"/>
        <v>0</v>
      </c>
      <c r="P9" s="79"/>
    </row>
    <row r="10" spans="1:16" ht="33.75" customHeight="1">
      <c r="B10" s="73">
        <v>5</v>
      </c>
      <c r="C10" s="205" t="str">
        <f t="shared" ca="1" si="0"/>
        <v/>
      </c>
      <c r="D10" s="74" t="str">
        <f t="shared" ca="1" si="1"/>
        <v/>
      </c>
      <c r="E10" s="73" t="str">
        <f t="shared" ca="1" si="2"/>
        <v/>
      </c>
      <c r="F10" s="75">
        <f t="shared" ca="1" si="3"/>
        <v>0</v>
      </c>
      <c r="G10" s="75">
        <f t="shared" ca="1" si="4"/>
        <v>0</v>
      </c>
      <c r="H10" s="75">
        <f t="shared" ca="1" si="5"/>
        <v>0</v>
      </c>
      <c r="I10" s="75">
        <f t="shared" ca="1" si="6"/>
        <v>0</v>
      </c>
      <c r="J10" s="76">
        <f t="shared" ca="1" si="7"/>
        <v>0</v>
      </c>
      <c r="K10" s="77">
        <f t="shared" ca="1" si="8"/>
        <v>0</v>
      </c>
      <c r="L10" s="77">
        <f t="shared" ca="1" si="9"/>
        <v>0</v>
      </c>
      <c r="M10" s="75">
        <f t="shared" ca="1" si="10"/>
        <v>0</v>
      </c>
      <c r="N10" s="78">
        <f t="shared" ca="1" si="11"/>
        <v>0</v>
      </c>
      <c r="O10" s="78">
        <f t="shared" ca="1" si="12"/>
        <v>0</v>
      </c>
      <c r="P10" s="79"/>
    </row>
    <row r="11" spans="1:16" ht="33.75" customHeight="1">
      <c r="B11" s="73">
        <v>6</v>
      </c>
      <c r="C11" s="205" t="str">
        <f t="shared" ca="1" si="0"/>
        <v/>
      </c>
      <c r="D11" s="74" t="str">
        <f t="shared" ca="1" si="1"/>
        <v/>
      </c>
      <c r="E11" s="73" t="str">
        <f t="shared" ca="1" si="2"/>
        <v/>
      </c>
      <c r="F11" s="75">
        <f t="shared" ca="1" si="3"/>
        <v>0</v>
      </c>
      <c r="G11" s="75">
        <f t="shared" ca="1" si="4"/>
        <v>0</v>
      </c>
      <c r="H11" s="75">
        <f t="shared" ca="1" si="5"/>
        <v>0</v>
      </c>
      <c r="I11" s="75">
        <f t="shared" ca="1" si="6"/>
        <v>0</v>
      </c>
      <c r="J11" s="76">
        <f t="shared" ca="1" si="7"/>
        <v>0</v>
      </c>
      <c r="K11" s="77">
        <f t="shared" ca="1" si="8"/>
        <v>0</v>
      </c>
      <c r="L11" s="77">
        <f t="shared" ca="1" si="9"/>
        <v>0</v>
      </c>
      <c r="M11" s="75">
        <f t="shared" ca="1" si="10"/>
        <v>0</v>
      </c>
      <c r="N11" s="78">
        <f t="shared" ca="1" si="11"/>
        <v>0</v>
      </c>
      <c r="O11" s="78">
        <f t="shared" ca="1" si="12"/>
        <v>0</v>
      </c>
      <c r="P11" s="79"/>
    </row>
    <row r="12" spans="1:16" ht="33.75" customHeight="1">
      <c r="B12" s="73">
        <v>7</v>
      </c>
      <c r="C12" s="205" t="str">
        <f t="shared" ca="1" si="0"/>
        <v/>
      </c>
      <c r="D12" s="74" t="str">
        <f t="shared" ca="1" si="1"/>
        <v/>
      </c>
      <c r="E12" s="73" t="str">
        <f t="shared" ca="1" si="2"/>
        <v/>
      </c>
      <c r="F12" s="75">
        <f t="shared" ca="1" si="3"/>
        <v>0</v>
      </c>
      <c r="G12" s="75">
        <f t="shared" ca="1" si="4"/>
        <v>0</v>
      </c>
      <c r="H12" s="75">
        <f t="shared" ca="1" si="5"/>
        <v>0</v>
      </c>
      <c r="I12" s="75">
        <f t="shared" ca="1" si="6"/>
        <v>0</v>
      </c>
      <c r="J12" s="76">
        <f t="shared" ca="1" si="7"/>
        <v>0</v>
      </c>
      <c r="K12" s="77">
        <f t="shared" ca="1" si="8"/>
        <v>0</v>
      </c>
      <c r="L12" s="77">
        <f t="shared" ca="1" si="9"/>
        <v>0</v>
      </c>
      <c r="M12" s="75">
        <f t="shared" ca="1" si="10"/>
        <v>0</v>
      </c>
      <c r="N12" s="78">
        <f t="shared" ca="1" si="11"/>
        <v>0</v>
      </c>
      <c r="O12" s="78">
        <f t="shared" ca="1" si="12"/>
        <v>0</v>
      </c>
      <c r="P12" s="79"/>
    </row>
    <row r="13" spans="1:16" ht="33.75" customHeight="1">
      <c r="B13" s="73">
        <v>8</v>
      </c>
      <c r="C13" s="205" t="str">
        <f t="shared" ca="1" si="0"/>
        <v/>
      </c>
      <c r="D13" s="74" t="str">
        <f t="shared" ca="1" si="1"/>
        <v/>
      </c>
      <c r="E13" s="73" t="str">
        <f t="shared" ca="1" si="2"/>
        <v/>
      </c>
      <c r="F13" s="75">
        <f t="shared" ca="1" si="3"/>
        <v>0</v>
      </c>
      <c r="G13" s="75">
        <f t="shared" ca="1" si="4"/>
        <v>0</v>
      </c>
      <c r="H13" s="75">
        <f t="shared" ca="1" si="5"/>
        <v>0</v>
      </c>
      <c r="I13" s="75">
        <f t="shared" ca="1" si="6"/>
        <v>0</v>
      </c>
      <c r="J13" s="76">
        <f t="shared" ca="1" si="7"/>
        <v>0</v>
      </c>
      <c r="K13" s="77">
        <f t="shared" ca="1" si="8"/>
        <v>0</v>
      </c>
      <c r="L13" s="77">
        <f t="shared" ca="1" si="9"/>
        <v>0</v>
      </c>
      <c r="M13" s="75">
        <f t="shared" ca="1" si="10"/>
        <v>0</v>
      </c>
      <c r="N13" s="78">
        <f t="shared" ca="1" si="11"/>
        <v>0</v>
      </c>
      <c r="O13" s="78">
        <f t="shared" ca="1" si="12"/>
        <v>0</v>
      </c>
      <c r="P13" s="79"/>
    </row>
    <row r="14" spans="1:16" ht="33.75" customHeight="1">
      <c r="B14" s="73">
        <v>9</v>
      </c>
      <c r="C14" s="205" t="str">
        <f t="shared" ca="1" si="0"/>
        <v/>
      </c>
      <c r="D14" s="74" t="str">
        <f t="shared" ca="1" si="1"/>
        <v/>
      </c>
      <c r="E14" s="73" t="str">
        <f t="shared" ca="1" si="2"/>
        <v/>
      </c>
      <c r="F14" s="75">
        <f t="shared" ca="1" si="3"/>
        <v>0</v>
      </c>
      <c r="G14" s="75">
        <f t="shared" ca="1" si="4"/>
        <v>0</v>
      </c>
      <c r="H14" s="75">
        <f t="shared" ca="1" si="5"/>
        <v>0</v>
      </c>
      <c r="I14" s="75">
        <f t="shared" ca="1" si="6"/>
        <v>0</v>
      </c>
      <c r="J14" s="76">
        <f t="shared" ca="1" si="7"/>
        <v>0</v>
      </c>
      <c r="K14" s="77">
        <f t="shared" ca="1" si="8"/>
        <v>0</v>
      </c>
      <c r="L14" s="77">
        <f t="shared" ca="1" si="9"/>
        <v>0</v>
      </c>
      <c r="M14" s="75">
        <f t="shared" ca="1" si="10"/>
        <v>0</v>
      </c>
      <c r="N14" s="78">
        <f t="shared" ca="1" si="11"/>
        <v>0</v>
      </c>
      <c r="O14" s="78">
        <f t="shared" ca="1" si="12"/>
        <v>0</v>
      </c>
      <c r="P14" s="79"/>
    </row>
    <row r="15" spans="1:16" ht="33.75" customHeight="1">
      <c r="B15" s="73">
        <v>10</v>
      </c>
      <c r="C15" s="205" t="str">
        <f t="shared" ca="1" si="0"/>
        <v/>
      </c>
      <c r="D15" s="74" t="str">
        <f t="shared" ca="1" si="1"/>
        <v/>
      </c>
      <c r="E15" s="73" t="str">
        <f t="shared" ca="1" si="2"/>
        <v/>
      </c>
      <c r="F15" s="75">
        <f t="shared" ca="1" si="3"/>
        <v>0</v>
      </c>
      <c r="G15" s="75">
        <f t="shared" ca="1" si="4"/>
        <v>0</v>
      </c>
      <c r="H15" s="75">
        <f t="shared" ca="1" si="5"/>
        <v>0</v>
      </c>
      <c r="I15" s="75">
        <f t="shared" ca="1" si="6"/>
        <v>0</v>
      </c>
      <c r="J15" s="76">
        <f t="shared" ca="1" si="7"/>
        <v>0</v>
      </c>
      <c r="K15" s="77">
        <f t="shared" ca="1" si="8"/>
        <v>0</v>
      </c>
      <c r="L15" s="77">
        <f t="shared" ca="1" si="9"/>
        <v>0</v>
      </c>
      <c r="M15" s="75">
        <f t="shared" ca="1" si="10"/>
        <v>0</v>
      </c>
      <c r="N15" s="78">
        <f t="shared" ca="1" si="11"/>
        <v>0</v>
      </c>
      <c r="O15" s="78">
        <f t="shared" ca="1" si="12"/>
        <v>0</v>
      </c>
      <c r="P15" s="79"/>
    </row>
    <row r="16" spans="1:16" ht="33.75" customHeight="1">
      <c r="B16" s="73">
        <v>11</v>
      </c>
      <c r="C16" s="205" t="str">
        <f t="shared" ca="1" si="0"/>
        <v/>
      </c>
      <c r="D16" s="74" t="str">
        <f t="shared" ca="1" si="1"/>
        <v/>
      </c>
      <c r="E16" s="73" t="str">
        <f t="shared" ca="1" si="2"/>
        <v/>
      </c>
      <c r="F16" s="75" t="str">
        <f t="shared" ca="1" si="3"/>
        <v/>
      </c>
      <c r="G16" s="75" t="str">
        <f t="shared" ca="1" si="4"/>
        <v/>
      </c>
      <c r="H16" s="75" t="str">
        <f t="shared" ca="1" si="5"/>
        <v/>
      </c>
      <c r="I16" s="75" t="str">
        <f t="shared" ca="1" si="6"/>
        <v/>
      </c>
      <c r="J16" s="76">
        <f t="shared" ca="1" si="7"/>
        <v>0</v>
      </c>
      <c r="K16" s="77" t="str">
        <f t="shared" ca="1" si="8"/>
        <v/>
      </c>
      <c r="L16" s="77" t="str">
        <f t="shared" ca="1" si="9"/>
        <v/>
      </c>
      <c r="M16" s="75" t="str">
        <f t="shared" ca="1" si="10"/>
        <v/>
      </c>
      <c r="N16" s="78">
        <f t="shared" ca="1" si="11"/>
        <v>0</v>
      </c>
      <c r="O16" s="78">
        <f t="shared" ca="1" si="12"/>
        <v>0</v>
      </c>
      <c r="P16" s="79"/>
    </row>
    <row r="17" spans="1:16" ht="33.75" customHeight="1">
      <c r="B17" s="73">
        <v>12</v>
      </c>
      <c r="C17" s="205" t="str">
        <f t="shared" ca="1" si="0"/>
        <v/>
      </c>
      <c r="D17" s="74" t="str">
        <f t="shared" ca="1" si="1"/>
        <v/>
      </c>
      <c r="E17" s="73" t="str">
        <f t="shared" ca="1" si="2"/>
        <v/>
      </c>
      <c r="F17" s="75" t="str">
        <f t="shared" ca="1" si="3"/>
        <v/>
      </c>
      <c r="G17" s="75" t="str">
        <f t="shared" ca="1" si="4"/>
        <v/>
      </c>
      <c r="H17" s="75" t="str">
        <f t="shared" ca="1" si="5"/>
        <v/>
      </c>
      <c r="I17" s="75" t="str">
        <f t="shared" ca="1" si="6"/>
        <v/>
      </c>
      <c r="J17" s="76">
        <f t="shared" ca="1" si="7"/>
        <v>0</v>
      </c>
      <c r="K17" s="77" t="str">
        <f t="shared" ca="1" si="8"/>
        <v/>
      </c>
      <c r="L17" s="77" t="str">
        <f t="shared" ca="1" si="9"/>
        <v/>
      </c>
      <c r="M17" s="75" t="str">
        <f t="shared" ca="1" si="10"/>
        <v/>
      </c>
      <c r="N17" s="78">
        <f t="shared" ca="1" si="11"/>
        <v>0</v>
      </c>
      <c r="O17" s="78">
        <f t="shared" ca="1" si="12"/>
        <v>0</v>
      </c>
      <c r="P17" s="79"/>
    </row>
    <row r="18" spans="1:16" ht="33.75" customHeight="1">
      <c r="B18" s="73">
        <v>13</v>
      </c>
      <c r="C18" s="205" t="str">
        <f t="shared" ca="1" si="0"/>
        <v/>
      </c>
      <c r="D18" s="74" t="str">
        <f t="shared" ca="1" si="1"/>
        <v/>
      </c>
      <c r="E18" s="73" t="str">
        <f t="shared" ca="1" si="2"/>
        <v/>
      </c>
      <c r="F18" s="75" t="str">
        <f t="shared" ca="1" si="3"/>
        <v/>
      </c>
      <c r="G18" s="75" t="str">
        <f t="shared" ca="1" si="4"/>
        <v/>
      </c>
      <c r="H18" s="75" t="str">
        <f t="shared" ca="1" si="5"/>
        <v/>
      </c>
      <c r="I18" s="75" t="str">
        <f t="shared" ca="1" si="6"/>
        <v/>
      </c>
      <c r="J18" s="76">
        <f t="shared" ca="1" si="7"/>
        <v>0</v>
      </c>
      <c r="K18" s="77" t="str">
        <f t="shared" ca="1" si="8"/>
        <v/>
      </c>
      <c r="L18" s="77" t="str">
        <f t="shared" ca="1" si="9"/>
        <v/>
      </c>
      <c r="M18" s="75" t="str">
        <f t="shared" ca="1" si="10"/>
        <v/>
      </c>
      <c r="N18" s="78">
        <f t="shared" ca="1" si="11"/>
        <v>0</v>
      </c>
      <c r="O18" s="78">
        <f t="shared" ca="1" si="12"/>
        <v>0</v>
      </c>
      <c r="P18" s="79"/>
    </row>
    <row r="19" spans="1:16" ht="33.75" customHeight="1">
      <c r="B19" s="73">
        <v>14</v>
      </c>
      <c r="C19" s="205" t="str">
        <f t="shared" ca="1" si="0"/>
        <v/>
      </c>
      <c r="D19" s="74" t="str">
        <f t="shared" ca="1" si="1"/>
        <v/>
      </c>
      <c r="E19" s="73" t="str">
        <f t="shared" ca="1" si="2"/>
        <v/>
      </c>
      <c r="F19" s="75" t="str">
        <f t="shared" ca="1" si="3"/>
        <v/>
      </c>
      <c r="G19" s="75" t="str">
        <f t="shared" ca="1" si="4"/>
        <v/>
      </c>
      <c r="H19" s="75" t="str">
        <f t="shared" ca="1" si="5"/>
        <v/>
      </c>
      <c r="I19" s="75" t="str">
        <f t="shared" ca="1" si="6"/>
        <v/>
      </c>
      <c r="J19" s="76">
        <f t="shared" ca="1" si="7"/>
        <v>0</v>
      </c>
      <c r="K19" s="77" t="str">
        <f t="shared" ca="1" si="8"/>
        <v/>
      </c>
      <c r="L19" s="77" t="str">
        <f t="shared" ca="1" si="9"/>
        <v/>
      </c>
      <c r="M19" s="75" t="str">
        <f t="shared" ca="1" si="10"/>
        <v/>
      </c>
      <c r="N19" s="78">
        <f t="shared" ca="1" si="11"/>
        <v>0</v>
      </c>
      <c r="O19" s="78">
        <f t="shared" ca="1" si="12"/>
        <v>0</v>
      </c>
      <c r="P19" s="79"/>
    </row>
    <row r="20" spans="1:16" ht="33.75" customHeight="1" thickBot="1">
      <c r="B20" s="154">
        <v>15</v>
      </c>
      <c r="C20" s="206" t="str">
        <f t="shared" ca="1" si="0"/>
        <v/>
      </c>
      <c r="D20" s="155" t="str">
        <f t="shared" ca="1" si="1"/>
        <v/>
      </c>
      <c r="E20" s="154" t="str">
        <f t="shared" ca="1" si="2"/>
        <v/>
      </c>
      <c r="F20" s="75" t="str">
        <f t="shared" ca="1" si="3"/>
        <v/>
      </c>
      <c r="G20" s="75" t="str">
        <f t="shared" ca="1" si="4"/>
        <v/>
      </c>
      <c r="H20" s="75" t="str">
        <f t="shared" ca="1" si="5"/>
        <v/>
      </c>
      <c r="I20" s="75" t="str">
        <f t="shared" ca="1" si="6"/>
        <v/>
      </c>
      <c r="J20" s="178">
        <f t="shared" ca="1" si="7"/>
        <v>0</v>
      </c>
      <c r="K20" s="77" t="str">
        <f t="shared" ca="1" si="8"/>
        <v/>
      </c>
      <c r="L20" s="77" t="str">
        <f t="shared" ca="1" si="9"/>
        <v/>
      </c>
      <c r="M20" s="75" t="str">
        <f t="shared" ca="1" si="10"/>
        <v/>
      </c>
      <c r="N20" s="179">
        <f t="shared" ca="1" si="11"/>
        <v>0</v>
      </c>
      <c r="O20" s="179">
        <f t="shared" ca="1" si="12"/>
        <v>0</v>
      </c>
      <c r="P20" s="80"/>
    </row>
    <row r="21" spans="1:16" ht="33.75" customHeight="1" thickTop="1" thickBot="1">
      <c r="B21" s="497" t="s">
        <v>79</v>
      </c>
      <c r="C21" s="498"/>
      <c r="D21" s="498"/>
      <c r="E21" s="498"/>
      <c r="F21" s="81"/>
      <c r="G21" s="81"/>
      <c r="H21" s="81"/>
      <c r="I21" s="81"/>
      <c r="J21" s="180">
        <f ca="1">SUM(J6:J20)</f>
        <v>0</v>
      </c>
      <c r="K21" s="82"/>
      <c r="L21" s="82"/>
      <c r="M21" s="81"/>
      <c r="N21" s="181">
        <f ca="1">SUM(N6:N20)</f>
        <v>0</v>
      </c>
      <c r="O21" s="181">
        <f ca="1">SUM(J21,N21)</f>
        <v>0</v>
      </c>
      <c r="P21" s="83"/>
    </row>
    <row r="22" spans="1:16" ht="29.25" customHeight="1"/>
    <row r="23" spans="1:16" s="84" customFormat="1" ht="27" customHeight="1">
      <c r="A23" s="20" t="s">
        <v>78</v>
      </c>
      <c r="B23" s="20"/>
      <c r="C23" s="20"/>
      <c r="D23" s="20"/>
    </row>
    <row r="24" spans="1:16" s="84" customFormat="1" ht="24.75" customHeight="1">
      <c r="A24" s="20"/>
      <c r="B24" s="85">
        <v>1</v>
      </c>
      <c r="C24" s="12" t="s">
        <v>81</v>
      </c>
      <c r="D24" s="20"/>
    </row>
    <row r="25" spans="1:16" s="84" customFormat="1" ht="24.75" customHeight="1">
      <c r="A25" s="20"/>
      <c r="B25" s="85">
        <v>2</v>
      </c>
      <c r="C25" s="12" t="s">
        <v>184</v>
      </c>
      <c r="D25" s="20"/>
    </row>
    <row r="26" spans="1:16" s="84" customFormat="1" ht="24.75" customHeight="1">
      <c r="A26" s="20"/>
      <c r="B26" s="85">
        <v>3</v>
      </c>
      <c r="C26" s="12" t="s">
        <v>178</v>
      </c>
      <c r="D26" s="20"/>
    </row>
    <row r="27" spans="1:16" s="84" customFormat="1" ht="24.75" customHeight="1">
      <c r="A27" s="20"/>
      <c r="B27" s="119">
        <v>4</v>
      </c>
      <c r="C27" s="120" t="s">
        <v>179</v>
      </c>
      <c r="D27" s="20"/>
    </row>
    <row r="28" spans="1:16" s="84" customFormat="1" ht="24.75" customHeight="1">
      <c r="A28" s="20"/>
      <c r="B28" s="119">
        <v>5</v>
      </c>
      <c r="C28" s="120" t="s">
        <v>185</v>
      </c>
      <c r="D28" s="20"/>
    </row>
    <row r="29" spans="1:16" s="84" customFormat="1" ht="33.75" customHeight="1"/>
    <row r="30" spans="1:16" s="84" customFormat="1" ht="33.75" customHeight="1"/>
    <row r="31" spans="1:16" s="84" customFormat="1" ht="33.75" customHeight="1"/>
    <row r="32" spans="1:16" s="84" customFormat="1" ht="33.75" customHeight="1"/>
    <row r="33" s="84" customFormat="1" ht="33.75" customHeight="1"/>
    <row r="34" s="84" customFormat="1" ht="33.75" customHeight="1"/>
    <row r="35" s="84" customFormat="1" ht="33.75" customHeight="1"/>
    <row r="36" s="84" customFormat="1" ht="33.75" customHeight="1"/>
    <row r="37" s="84" customFormat="1" ht="33.75" customHeight="1"/>
    <row r="38" s="84" customFormat="1" ht="33.75" customHeight="1"/>
    <row r="39" s="84" customFormat="1" ht="33.75" customHeight="1"/>
  </sheetData>
  <sheetProtection password="F409" sheet="1" objects="1" scenarios="1"/>
  <mergeCells count="10">
    <mergeCell ref="A1:I1"/>
    <mergeCell ref="B21:E21"/>
    <mergeCell ref="O4:O5"/>
    <mergeCell ref="P4:P5"/>
    <mergeCell ref="B4:B5"/>
    <mergeCell ref="C4:C5"/>
    <mergeCell ref="D4:D5"/>
    <mergeCell ref="E4:E5"/>
    <mergeCell ref="F4:J4"/>
    <mergeCell ref="K4:N4"/>
  </mergeCells>
  <phoneticPr fontId="4"/>
  <dataValidations count="1">
    <dataValidation type="list" errorStyle="warning" allowBlank="1" showDropDown="1" showInputMessage="1" showErrorMessage="1" sqref="E6:E20" xr:uid="{00000000-0002-0000-0200-000000000000}">
      <formula1>#REF!</formula1>
    </dataValidation>
  </dataValidations>
  <printOptions horizontalCentered="1"/>
  <pageMargins left="0.19685039370078741" right="0.19685039370078741" top="0.78740157480314965" bottom="0.39370078740157483" header="0" footer="0"/>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FAD8-53C5-4D88-B9AE-91B68BBCB951}">
  <sheetPr>
    <tabColor rgb="FF00B050"/>
    <pageSetUpPr fitToPage="1"/>
  </sheetPr>
  <dimension ref="A2:E31"/>
  <sheetViews>
    <sheetView showOutlineSymbols="0" showWhiteSpace="0" zoomScaleNormal="100" workbookViewId="0">
      <selection activeCell="C27" sqref="C27"/>
    </sheetView>
  </sheetViews>
  <sheetFormatPr defaultColWidth="8.88671875" defaultRowHeight="13.2"/>
  <cols>
    <col min="1" max="1" width="8.88671875" style="163"/>
    <col min="2" max="2" width="22.5546875" style="163" customWidth="1"/>
    <col min="3" max="5" width="15.21875" style="163" customWidth="1"/>
    <col min="6" max="16384" width="8.88671875" style="163"/>
  </cols>
  <sheetData>
    <row r="2" spans="1:5">
      <c r="B2" s="163" t="s">
        <v>2247</v>
      </c>
    </row>
    <row r="3" spans="1:5">
      <c r="B3" s="163" t="s">
        <v>2246</v>
      </c>
    </row>
    <row r="4" spans="1:5">
      <c r="E4" s="163" t="s">
        <v>2245</v>
      </c>
    </row>
    <row r="5" spans="1:5" ht="13.8" thickBot="1">
      <c r="B5" s="507" t="s">
        <v>2244</v>
      </c>
      <c r="C5" s="507"/>
      <c r="D5" s="507" t="s">
        <v>2243</v>
      </c>
      <c r="E5" s="507"/>
    </row>
    <row r="6" spans="1:5" ht="13.8" thickTop="1">
      <c r="B6" s="170" t="s">
        <v>2242</v>
      </c>
      <c r="C6" s="174">
        <f ca="1">'（様式１）総括表'!T60*1000</f>
        <v>0</v>
      </c>
      <c r="D6" s="170" t="s">
        <v>2241</v>
      </c>
      <c r="E6" s="174">
        <f>C27</f>
        <v>0</v>
      </c>
    </row>
    <row r="7" spans="1:5" ht="13.8" thickBot="1">
      <c r="B7" s="169" t="s">
        <v>2240</v>
      </c>
      <c r="C7" s="175">
        <f ca="1">E8-C6</f>
        <v>0</v>
      </c>
      <c r="D7" s="169"/>
      <c r="E7" s="175"/>
    </row>
    <row r="8" spans="1:5" ht="13.8" thickTop="1">
      <c r="B8" s="168" t="s">
        <v>2239</v>
      </c>
      <c r="C8" s="176">
        <f ca="1">C6+C7</f>
        <v>0</v>
      </c>
      <c r="D8" s="168" t="s">
        <v>2238</v>
      </c>
      <c r="E8" s="176">
        <f>E6</f>
        <v>0</v>
      </c>
    </row>
    <row r="9" spans="1:5">
      <c r="B9" s="172" t="s">
        <v>2248</v>
      </c>
    </row>
    <row r="10" spans="1:5">
      <c r="B10" s="186" t="s">
        <v>2250</v>
      </c>
    </row>
    <row r="11" spans="1:5" ht="34.5" customHeight="1">
      <c r="B11" s="167" t="s">
        <v>2237</v>
      </c>
      <c r="C11" s="508" t="str">
        <f>'（様式１）総括表'!L13</f>
        <v/>
      </c>
      <c r="D11" s="508"/>
      <c r="E11" s="508"/>
    </row>
    <row r="12" spans="1:5" ht="30.6" customHeight="1">
      <c r="B12" s="167" t="s">
        <v>2236</v>
      </c>
      <c r="C12" s="509">
        <f>'（様式１）総括表'!S18</f>
        <v>0</v>
      </c>
      <c r="D12" s="509"/>
      <c r="E12" s="509"/>
    </row>
    <row r="13" spans="1:5" ht="28.95" customHeight="1">
      <c r="B13" s="166" t="s">
        <v>2235</v>
      </c>
      <c r="C13" s="510">
        <f>'（様式１）総括表'!AG18</f>
        <v>0</v>
      </c>
      <c r="D13" s="510"/>
      <c r="E13" s="510"/>
    </row>
    <row r="15" spans="1:5">
      <c r="B15" s="163" t="s">
        <v>2234</v>
      </c>
    </row>
    <row r="16" spans="1:5">
      <c r="A16" s="159" t="s">
        <v>77</v>
      </c>
      <c r="B16" s="165" t="s">
        <v>2233</v>
      </c>
      <c r="C16" s="165" t="s">
        <v>2232</v>
      </c>
    </row>
    <row r="17" spans="1:3">
      <c r="A17" s="73">
        <v>1</v>
      </c>
      <c r="B17" s="173" t="str">
        <f ca="1">IFERROR(INDIRECT("個票"&amp;$A17&amp;"！$L$5"),"")</f>
        <v/>
      </c>
      <c r="C17" s="207">
        <f>SUM(個票1!$K$47,個票1!$K$53,個票1!$K$79)</f>
        <v>0</v>
      </c>
    </row>
    <row r="18" spans="1:3">
      <c r="A18" s="73">
        <v>2</v>
      </c>
      <c r="B18" s="173" t="str">
        <f t="shared" ref="B18:B26" ca="1" si="0">IFERROR(INDIRECT("個票"&amp;$A18&amp;"！$L$5"),"")</f>
        <v/>
      </c>
      <c r="C18" s="207">
        <f>SUM(個票2!$K$47,個票2!$K$53,個票2!$K$79)</f>
        <v>0</v>
      </c>
    </row>
    <row r="19" spans="1:3">
      <c r="A19" s="73">
        <v>3</v>
      </c>
      <c r="B19" s="173" t="str">
        <f t="shared" ca="1" si="0"/>
        <v/>
      </c>
      <c r="C19" s="207">
        <f>SUM(個票3!$K$47,個票3!$K$53,個票3!$K$79)</f>
        <v>0</v>
      </c>
    </row>
    <row r="20" spans="1:3">
      <c r="A20" s="73">
        <v>4</v>
      </c>
      <c r="B20" s="173" t="str">
        <f t="shared" ca="1" si="0"/>
        <v/>
      </c>
      <c r="C20" s="207">
        <f>SUM(個票4!$K$47,個票4!$K$53,個票4!$K$79)</f>
        <v>0</v>
      </c>
    </row>
    <row r="21" spans="1:3">
      <c r="A21" s="73">
        <v>5</v>
      </c>
      <c r="B21" s="173" t="str">
        <f t="shared" ca="1" si="0"/>
        <v/>
      </c>
      <c r="C21" s="207">
        <f>SUM(個票5!$K$47,個票5!$K$53,個票5!$K$79)</f>
        <v>0</v>
      </c>
    </row>
    <row r="22" spans="1:3">
      <c r="A22" s="73">
        <v>6</v>
      </c>
      <c r="B22" s="173" t="str">
        <f t="shared" ca="1" si="0"/>
        <v/>
      </c>
      <c r="C22" s="207">
        <f>SUM(個票6!$K$47,個票6!$K$53,個票6!$K$79)</f>
        <v>0</v>
      </c>
    </row>
    <row r="23" spans="1:3">
      <c r="A23" s="73">
        <v>7</v>
      </c>
      <c r="B23" s="173" t="str">
        <f t="shared" ca="1" si="0"/>
        <v/>
      </c>
      <c r="C23" s="207">
        <f>SUM(個票7!$K$47,個票7!$K$53,個票7!$K$79)</f>
        <v>0</v>
      </c>
    </row>
    <row r="24" spans="1:3">
      <c r="A24" s="73">
        <v>8</v>
      </c>
      <c r="B24" s="173" t="str">
        <f t="shared" ca="1" si="0"/>
        <v/>
      </c>
      <c r="C24" s="207">
        <f>SUM(個票8!$K$47,個票8!$K$53,個票8!$K$79)</f>
        <v>0</v>
      </c>
    </row>
    <row r="25" spans="1:3">
      <c r="A25" s="73">
        <v>9</v>
      </c>
      <c r="B25" s="173" t="str">
        <f t="shared" ca="1" si="0"/>
        <v/>
      </c>
      <c r="C25" s="207">
        <f>SUM(個票9!$K$47,個票9!$K$53,個票9!$K$79)</f>
        <v>0</v>
      </c>
    </row>
    <row r="26" spans="1:3">
      <c r="A26" s="73">
        <v>10</v>
      </c>
      <c r="B26" s="173" t="str">
        <f t="shared" ca="1" si="0"/>
        <v/>
      </c>
      <c r="C26" s="207">
        <f>SUM(個票10!$K$47,個票10!$K$53,個票10!$K$79)</f>
        <v>0</v>
      </c>
    </row>
    <row r="27" spans="1:3">
      <c r="B27" s="165" t="s">
        <v>2231</v>
      </c>
      <c r="C27" s="208">
        <f>SUM(C17:C26)</f>
        <v>0</v>
      </c>
    </row>
    <row r="29" spans="1:3">
      <c r="B29" s="164" t="s">
        <v>2230</v>
      </c>
      <c r="C29" s="163" t="s">
        <v>2229</v>
      </c>
    </row>
    <row r="30" spans="1:3">
      <c r="C30" s="163" t="s">
        <v>2249</v>
      </c>
    </row>
    <row r="31" spans="1:3">
      <c r="C31" s="163" t="s">
        <v>2228</v>
      </c>
    </row>
  </sheetData>
  <sheetProtection password="F409" sheet="1" objects="1" scenarios="1"/>
  <mergeCells count="5">
    <mergeCell ref="B5:C5"/>
    <mergeCell ref="D5:E5"/>
    <mergeCell ref="C11:E11"/>
    <mergeCell ref="C12:E12"/>
    <mergeCell ref="C13:E13"/>
  </mergeCells>
  <phoneticPr fontId="4"/>
  <pageMargins left="0.7" right="0.56999999999999995"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EG161"/>
  <sheetViews>
    <sheetView showOutlineSymbols="0" showWhiteSpace="0" view="pageBreakPreview" topLeftCell="A4"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21" t="s">
        <v>0</v>
      </c>
      <c r="C4" s="22"/>
      <c r="D4" s="22"/>
      <c r="E4" s="23"/>
      <c r="F4" s="23"/>
      <c r="G4" s="23"/>
      <c r="H4" s="23"/>
      <c r="I4" s="23"/>
      <c r="J4" s="23"/>
      <c r="K4" s="24"/>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25" t="s">
        <v>164</v>
      </c>
      <c r="C5" s="26"/>
      <c r="D5" s="26"/>
      <c r="E5" s="27"/>
      <c r="F5" s="27"/>
      <c r="G5" s="27"/>
      <c r="H5" s="27"/>
      <c r="I5" s="27"/>
      <c r="J5" s="27"/>
      <c r="K5" s="28"/>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122" t="s">
        <v>76</v>
      </c>
      <c r="C6" s="87"/>
      <c r="D6" s="87"/>
      <c r="E6" s="29"/>
      <c r="F6" s="29"/>
      <c r="G6" s="29"/>
      <c r="H6" s="29"/>
      <c r="I6" s="29"/>
      <c r="J6" s="29"/>
      <c r="K6" s="30"/>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13303</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1" t="s">
        <v>6</v>
      </c>
      <c r="M7" s="31"/>
      <c r="N7" s="31"/>
      <c r="O7" s="31"/>
      <c r="P7" s="31"/>
      <c r="Q7" s="440" t="str">
        <f>IFERROR(VLOOKUP($L$3,施設テーブル[],COLUMN(施設テーブル[[#This Row],[郵便番号]]),FALSE),"")</f>
        <v/>
      </c>
      <c r="R7" s="440"/>
      <c r="S7" s="440"/>
      <c r="T7" s="440"/>
      <c r="U7" s="440"/>
      <c r="V7" s="440"/>
      <c r="W7" s="31" t="s">
        <v>7</v>
      </c>
      <c r="X7" s="31"/>
      <c r="Y7" s="31"/>
      <c r="Z7" s="31"/>
      <c r="AA7" s="31"/>
      <c r="AB7" s="31"/>
      <c r="AC7" s="32"/>
      <c r="AD7" s="31"/>
      <c r="AE7" s="31"/>
      <c r="AF7" s="31"/>
      <c r="AG7" s="31"/>
      <c r="AH7" s="31"/>
      <c r="AI7" s="31"/>
      <c r="AJ7" s="31"/>
      <c r="AK7" s="31"/>
      <c r="AL7" s="31"/>
      <c r="AM7" s="33"/>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4" t="s">
        <v>8</v>
      </c>
      <c r="C9" s="125"/>
      <c r="D9" s="125"/>
      <c r="E9" s="35"/>
      <c r="F9" s="35"/>
      <c r="G9" s="35"/>
      <c r="H9" s="35"/>
      <c r="I9" s="35"/>
      <c r="J9" s="35"/>
      <c r="K9" s="35"/>
      <c r="L9" s="34" t="s">
        <v>9</v>
      </c>
      <c r="M9" s="35"/>
      <c r="N9" s="35"/>
      <c r="O9" s="35"/>
      <c r="P9" s="35"/>
      <c r="Q9" s="35"/>
      <c r="R9" s="36"/>
      <c r="S9" s="413"/>
      <c r="T9" s="414"/>
      <c r="U9" s="414"/>
      <c r="V9" s="414"/>
      <c r="W9" s="414"/>
      <c r="X9" s="414"/>
      <c r="Y9" s="415"/>
      <c r="Z9" s="34" t="s">
        <v>63</v>
      </c>
      <c r="AA9" s="35"/>
      <c r="AB9" s="35"/>
      <c r="AC9" s="35"/>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4" t="s">
        <v>41</v>
      </c>
      <c r="C10" s="125"/>
      <c r="D10" s="125"/>
      <c r="E10" s="35"/>
      <c r="F10" s="35"/>
      <c r="G10" s="35"/>
      <c r="H10" s="35"/>
      <c r="I10" s="35"/>
      <c r="J10" s="35"/>
      <c r="K10" s="35"/>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1"/>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27"/>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1"/>
      <c r="L13" s="37"/>
      <c r="M13" s="37"/>
      <c r="N13" s="37"/>
      <c r="O13" s="37"/>
      <c r="P13" s="37"/>
      <c r="Q13" s="37"/>
      <c r="R13" s="37"/>
      <c r="S13" s="37"/>
      <c r="T13" s="125"/>
      <c r="U13" s="125"/>
      <c r="V13" s="125"/>
      <c r="W13" s="125"/>
      <c r="X13" s="125"/>
      <c r="Y13" s="125"/>
      <c r="Z13" s="125"/>
      <c r="AA13" s="125"/>
      <c r="AB13" s="125"/>
      <c r="AC13" s="125"/>
      <c r="AD13" s="125"/>
      <c r="AE13" s="125"/>
      <c r="AF13" s="125"/>
      <c r="AG13" s="125"/>
      <c r="AH13" s="125"/>
      <c r="AI13" s="125"/>
      <c r="AJ13" s="125"/>
      <c r="AK13" s="125"/>
      <c r="AL13" s="125"/>
      <c r="AM13" s="125"/>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230"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29"/>
      <c r="L21" s="87"/>
      <c r="M21" s="87"/>
      <c r="N21" s="87"/>
      <c r="O21" s="87"/>
      <c r="P21" s="87"/>
      <c r="Q21" s="87"/>
      <c r="R21" s="87"/>
      <c r="S21" s="87"/>
      <c r="T21" s="26"/>
      <c r="U21" s="26"/>
      <c r="V21" s="26"/>
      <c r="W21" s="26"/>
      <c r="X21" s="26"/>
      <c r="Y21" s="26"/>
      <c r="Z21" s="26"/>
      <c r="AA21" s="26"/>
      <c r="AB21" s="26"/>
      <c r="AC21" s="26"/>
      <c r="AD21" s="26"/>
      <c r="AE21" s="26"/>
      <c r="AF21" s="26"/>
      <c r="AG21" s="26"/>
      <c r="AH21" s="26"/>
      <c r="AI21" s="26"/>
      <c r="AJ21" s="26"/>
      <c r="AK21" s="26"/>
      <c r="AL21" s="26"/>
      <c r="AM21" s="26"/>
      <c r="BF21" s="234"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157" t="s">
        <v>60</v>
      </c>
      <c r="Z22" s="158"/>
      <c r="AA22" s="606" t="s">
        <v>189</v>
      </c>
      <c r="AB22" s="607"/>
      <c r="AC22" s="607"/>
      <c r="AD22" s="607"/>
      <c r="AE22" s="607"/>
      <c r="AF22" s="607"/>
      <c r="AG22" s="607"/>
      <c r="AH22" s="608"/>
      <c r="AI22" s="609"/>
      <c r="AJ22" s="610"/>
      <c r="AK22" s="610"/>
      <c r="AL22" s="489" t="s">
        <v>60</v>
      </c>
      <c r="AM22" s="490"/>
      <c r="BF22" s="238"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234"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127"/>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125"/>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242"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242"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230"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234"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238"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234"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95</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127"/>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125"/>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242"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129" t="s">
        <v>102</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129" t="s">
        <v>105</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M88" s="57"/>
    </row>
    <row r="89" spans="1:39" ht="11.25" customHeight="1">
      <c r="A89" s="129"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129"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129"/>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129" t="s">
        <v>114</v>
      </c>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M93" s="57"/>
    </row>
    <row r="94" spans="1:39" ht="11.25" customHeight="1">
      <c r="A94" s="129" t="s">
        <v>107</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M94" s="57"/>
    </row>
    <row r="95" spans="1:39" ht="3" customHeight="1">
      <c r="A95" s="129"/>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129"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129"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129"/>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129"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B150" si="0">D137*$AG$6</f>
        <v>#VALUE!</v>
      </c>
      <c r="C137" s="117" t="e">
        <f t="shared" ref="C137:C150" si="1">E137*$AG$6</f>
        <v>#VALUE!</v>
      </c>
      <c r="D137" s="117">
        <v>38</v>
      </c>
      <c r="E137" s="117">
        <v>19</v>
      </c>
      <c r="F137" s="116" t="s">
        <v>145</v>
      </c>
      <c r="G137" s="117"/>
    </row>
    <row r="138" spans="1:7" s="116" customFormat="1" ht="5.4">
      <c r="A138" s="116" t="s">
        <v>29</v>
      </c>
      <c r="B138" s="117" t="e">
        <f t="shared" si="0"/>
        <v>#VALUE!</v>
      </c>
      <c r="C138" s="117" t="e">
        <f t="shared" si="1"/>
        <v>#VALUE!</v>
      </c>
      <c r="D138" s="117">
        <v>40</v>
      </c>
      <c r="E138" s="117">
        <v>20</v>
      </c>
      <c r="F138" s="116" t="s">
        <v>145</v>
      </c>
      <c r="G138" s="117"/>
    </row>
    <row r="139" spans="1:7" s="116" customFormat="1" ht="5.4">
      <c r="A139" s="116" t="s">
        <v>30</v>
      </c>
      <c r="B139" s="117" t="e">
        <f t="shared" si="0"/>
        <v>#VALUE!</v>
      </c>
      <c r="C139" s="117" t="e">
        <f t="shared" si="1"/>
        <v>#VALUE!</v>
      </c>
      <c r="D139" s="117">
        <v>38</v>
      </c>
      <c r="E139" s="117">
        <v>19</v>
      </c>
      <c r="F139" s="116" t="s">
        <v>145</v>
      </c>
      <c r="G139" s="117"/>
    </row>
    <row r="140" spans="1:7" s="116" customFormat="1" ht="5.4">
      <c r="A140" s="116" t="s">
        <v>31</v>
      </c>
      <c r="B140" s="117" t="e">
        <f t="shared" si="0"/>
        <v>#VALUE!</v>
      </c>
      <c r="C140" s="117" t="e">
        <f t="shared" si="1"/>
        <v>#VALUE!</v>
      </c>
      <c r="D140" s="117">
        <v>48</v>
      </c>
      <c r="E140" s="117">
        <v>24</v>
      </c>
      <c r="F140" s="116" t="s">
        <v>145</v>
      </c>
      <c r="G140" s="117"/>
    </row>
    <row r="141" spans="1:7" s="116" customFormat="1" ht="5.4">
      <c r="A141" s="116" t="s">
        <v>32</v>
      </c>
      <c r="B141" s="117" t="e">
        <f t="shared" si="0"/>
        <v>#VALUE!</v>
      </c>
      <c r="C141" s="117" t="e">
        <f t="shared" si="1"/>
        <v>#VALUE!</v>
      </c>
      <c r="D141" s="117">
        <v>43</v>
      </c>
      <c r="E141" s="117">
        <v>21</v>
      </c>
      <c r="F141" s="116" t="s">
        <v>145</v>
      </c>
      <c r="G141" s="117"/>
    </row>
    <row r="142" spans="1:7" s="116" customFormat="1" ht="5.4">
      <c r="A142" s="116" t="s">
        <v>33</v>
      </c>
      <c r="B142" s="117" t="e">
        <f t="shared" si="0"/>
        <v>#VALUE!</v>
      </c>
      <c r="C142" s="117" t="e">
        <f t="shared" si="1"/>
        <v>#VALUE!</v>
      </c>
      <c r="D142" s="117">
        <v>36</v>
      </c>
      <c r="E142" s="117">
        <v>18</v>
      </c>
      <c r="F142" s="116" t="s">
        <v>145</v>
      </c>
      <c r="G142" s="117"/>
    </row>
    <row r="143" spans="1:7" s="116" customFormat="1" ht="5.4">
      <c r="A143" s="116" t="s">
        <v>148</v>
      </c>
      <c r="B143" s="117" t="e">
        <f t="shared" si="0"/>
        <v>#VALUE!</v>
      </c>
      <c r="C143" s="117" t="e">
        <f t="shared" si="1"/>
        <v>#VALUE!</v>
      </c>
      <c r="D143" s="117">
        <v>37</v>
      </c>
      <c r="E143" s="117">
        <v>19</v>
      </c>
      <c r="F143" s="116" t="s">
        <v>145</v>
      </c>
      <c r="G143" s="117"/>
    </row>
    <row r="144" spans="1:7" s="116" customFormat="1" ht="5.4">
      <c r="A144" s="116" t="s">
        <v>149</v>
      </c>
      <c r="B144" s="117" t="e">
        <f t="shared" si="0"/>
        <v>#VALUE!</v>
      </c>
      <c r="C144" s="117" t="e">
        <f t="shared" si="1"/>
        <v>#VALUE!</v>
      </c>
      <c r="D144" s="117">
        <v>35</v>
      </c>
      <c r="E144" s="117">
        <v>18</v>
      </c>
      <c r="F144" s="116" t="s">
        <v>145</v>
      </c>
      <c r="G144" s="117"/>
    </row>
    <row r="145" spans="1:73" s="116" customFormat="1" ht="5.4">
      <c r="A145" s="116" t="s">
        <v>150</v>
      </c>
      <c r="B145" s="117" t="e">
        <f t="shared" si="0"/>
        <v>#VALUE!</v>
      </c>
      <c r="C145" s="117" t="e">
        <f t="shared" si="1"/>
        <v>#VALUE!</v>
      </c>
      <c r="D145" s="117">
        <v>37</v>
      </c>
      <c r="E145" s="117">
        <v>19</v>
      </c>
      <c r="F145" s="116" t="s">
        <v>145</v>
      </c>
      <c r="G145" s="117"/>
    </row>
    <row r="146" spans="1:73" s="116" customFormat="1" ht="5.4">
      <c r="A146" s="116" t="s">
        <v>151</v>
      </c>
      <c r="B146" s="117" t="e">
        <f t="shared" si="0"/>
        <v>#VALUE!</v>
      </c>
      <c r="C146" s="117" t="e">
        <f t="shared" si="1"/>
        <v>#VALUE!</v>
      </c>
      <c r="D146" s="117">
        <v>35</v>
      </c>
      <c r="E146" s="117">
        <v>18</v>
      </c>
      <c r="F146" s="116" t="s">
        <v>145</v>
      </c>
      <c r="G146" s="117"/>
    </row>
    <row r="147" spans="1:73" s="116" customFormat="1" ht="5.4">
      <c r="A147" s="116" t="s">
        <v>152</v>
      </c>
      <c r="B147" s="117" t="e">
        <f t="shared" si="0"/>
        <v>#VALUE!</v>
      </c>
      <c r="C147" s="117" t="e">
        <f t="shared" si="1"/>
        <v>#VALUE!</v>
      </c>
      <c r="D147" s="117">
        <v>37</v>
      </c>
      <c r="E147" s="117">
        <v>19</v>
      </c>
      <c r="F147" s="116" t="s">
        <v>145</v>
      </c>
      <c r="G147" s="117"/>
    </row>
    <row r="148" spans="1:73" s="116" customFormat="1" ht="5.4">
      <c r="A148" s="116" t="s">
        <v>153</v>
      </c>
      <c r="B148" s="117" t="e">
        <f t="shared" si="0"/>
        <v>#VALUE!</v>
      </c>
      <c r="C148" s="117" t="e">
        <f t="shared" si="1"/>
        <v>#VALUE!</v>
      </c>
      <c r="D148" s="117">
        <v>35</v>
      </c>
      <c r="E148" s="117">
        <v>18</v>
      </c>
      <c r="F148" s="116" t="s">
        <v>145</v>
      </c>
      <c r="G148" s="117"/>
    </row>
    <row r="149" spans="1:73" s="116" customFormat="1" ht="5.4">
      <c r="A149" s="116" t="s">
        <v>154</v>
      </c>
      <c r="B149" s="117" t="e">
        <f t="shared" si="0"/>
        <v>#VALUE!</v>
      </c>
      <c r="C149" s="117" t="e">
        <f t="shared" si="1"/>
        <v>#VALUE!</v>
      </c>
      <c r="D149" s="117">
        <v>37</v>
      </c>
      <c r="E149" s="117">
        <v>19</v>
      </c>
      <c r="F149" s="116" t="s">
        <v>145</v>
      </c>
      <c r="G149" s="117"/>
    </row>
    <row r="150" spans="1:73" s="116" customFormat="1" ht="5.4">
      <c r="A150" s="116" t="s">
        <v>155</v>
      </c>
      <c r="B150" s="117" t="e">
        <f t="shared" si="0"/>
        <v>#VALUE!</v>
      </c>
      <c r="C150" s="117" t="e">
        <f t="shared" si="1"/>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BF58:BG58"/>
    <mergeCell ref="BF59:BG59"/>
    <mergeCell ref="BF60:BG60"/>
    <mergeCell ref="BF61:BG61"/>
    <mergeCell ref="BF62:BG62"/>
    <mergeCell ref="BL6:BT6"/>
    <mergeCell ref="BU7:BU66"/>
    <mergeCell ref="BL67:BT67"/>
    <mergeCell ref="BF31:BG31"/>
    <mergeCell ref="BF32:BG32"/>
    <mergeCell ref="BF33:BG33"/>
    <mergeCell ref="BF34:BG34"/>
    <mergeCell ref="BF35:BG35"/>
    <mergeCell ref="BF36:BG36"/>
    <mergeCell ref="BF37:BG37"/>
    <mergeCell ref="BF38:BG38"/>
    <mergeCell ref="BF39:BG39"/>
    <mergeCell ref="BF40:BG40"/>
    <mergeCell ref="BF41:BG41"/>
    <mergeCell ref="BF26:BG26"/>
    <mergeCell ref="BF27:BG27"/>
    <mergeCell ref="BF28:BG28"/>
    <mergeCell ref="BF29:BG29"/>
    <mergeCell ref="BF30:BG30"/>
    <mergeCell ref="BH7:BK66"/>
    <mergeCell ref="BF55:BG55"/>
    <mergeCell ref="BF56:BG56"/>
    <mergeCell ref="BF57:BG57"/>
    <mergeCell ref="BF63:BG63"/>
    <mergeCell ref="BF64:BG64"/>
    <mergeCell ref="BF65:BG65"/>
    <mergeCell ref="L18:M18"/>
    <mergeCell ref="L19:M19"/>
    <mergeCell ref="L15:N15"/>
    <mergeCell ref="O15:Q15"/>
    <mergeCell ref="O17:Q17"/>
    <mergeCell ref="O19:Q19"/>
    <mergeCell ref="AJ15:AL15"/>
    <mergeCell ref="BF7:BG7"/>
    <mergeCell ref="BF8:BG8"/>
    <mergeCell ref="BF9:BG9"/>
    <mergeCell ref="BF10:BG10"/>
    <mergeCell ref="BF11:BG11"/>
    <mergeCell ref="BF12:BG12"/>
    <mergeCell ref="O16:Q16"/>
    <mergeCell ref="R16:T16"/>
    <mergeCell ref="X16:Z16"/>
    <mergeCell ref="AA16:AC16"/>
    <mergeCell ref="A53:J53"/>
    <mergeCell ref="K53:O53"/>
    <mergeCell ref="P53:AM53"/>
    <mergeCell ref="P51:AM52"/>
    <mergeCell ref="S62:Z62"/>
    <mergeCell ref="AA62:AC62"/>
    <mergeCell ref="AD62:AE62"/>
    <mergeCell ref="A67:J67"/>
    <mergeCell ref="K67:O67"/>
    <mergeCell ref="P67:AM67"/>
    <mergeCell ref="A66:E66"/>
    <mergeCell ref="A52:J52"/>
    <mergeCell ref="K52:O52"/>
    <mergeCell ref="X57:Z57"/>
    <mergeCell ref="AA57:AC57"/>
    <mergeCell ref="AD57:AE57"/>
    <mergeCell ref="AG57:AI57"/>
    <mergeCell ref="AJ57:AL57"/>
    <mergeCell ref="H58:K58"/>
    <mergeCell ref="L58:M58"/>
    <mergeCell ref="O58:Q58"/>
    <mergeCell ref="R58:T58"/>
    <mergeCell ref="U58:V58"/>
    <mergeCell ref="X58:Z58"/>
    <mergeCell ref="A79:J79"/>
    <mergeCell ref="K79:O79"/>
    <mergeCell ref="P79:AM79"/>
    <mergeCell ref="A75:J75"/>
    <mergeCell ref="A76:J76"/>
    <mergeCell ref="A77:J77"/>
    <mergeCell ref="A78:J78"/>
    <mergeCell ref="K77:O77"/>
    <mergeCell ref="K78:O78"/>
    <mergeCell ref="P75:AM78"/>
    <mergeCell ref="U60:V60"/>
    <mergeCell ref="X60:Z60"/>
    <mergeCell ref="L57:M57"/>
    <mergeCell ref="O57:Q57"/>
    <mergeCell ref="R57:T57"/>
    <mergeCell ref="U57:V57"/>
    <mergeCell ref="AD60:AE60"/>
    <mergeCell ref="K75:O75"/>
    <mergeCell ref="K76:O76"/>
    <mergeCell ref="P68:AM68"/>
    <mergeCell ref="P74:AM74"/>
    <mergeCell ref="AD59:AE59"/>
    <mergeCell ref="AG59:AI59"/>
    <mergeCell ref="AJ59:AL59"/>
    <mergeCell ref="H60:K60"/>
    <mergeCell ref="L60:M60"/>
    <mergeCell ref="O60:Q60"/>
    <mergeCell ref="R60:T60"/>
    <mergeCell ref="AJ60:AL60"/>
    <mergeCell ref="AA60:AC60"/>
    <mergeCell ref="AG60:AI60"/>
    <mergeCell ref="B55:K56"/>
    <mergeCell ref="L56:N56"/>
    <mergeCell ref="O56:Q56"/>
    <mergeCell ref="R56:T56"/>
    <mergeCell ref="U56:W56"/>
    <mergeCell ref="X56:Z56"/>
    <mergeCell ref="AA56:AC56"/>
    <mergeCell ref="AD56:AF56"/>
    <mergeCell ref="B57:G58"/>
    <mergeCell ref="H57:K57"/>
    <mergeCell ref="A34:J34"/>
    <mergeCell ref="A35:J35"/>
    <mergeCell ref="K35:O35"/>
    <mergeCell ref="N11:AM11"/>
    <mergeCell ref="A14:A19"/>
    <mergeCell ref="A47:J47"/>
    <mergeCell ref="K47:O47"/>
    <mergeCell ref="P47:AM47"/>
    <mergeCell ref="A44:J44"/>
    <mergeCell ref="A45:J45"/>
    <mergeCell ref="A46:J46"/>
    <mergeCell ref="K43:O43"/>
    <mergeCell ref="K44:O44"/>
    <mergeCell ref="K45:O45"/>
    <mergeCell ref="K46:O46"/>
    <mergeCell ref="B18:G19"/>
    <mergeCell ref="H18:K18"/>
    <mergeCell ref="H19:K19"/>
    <mergeCell ref="B16:G17"/>
    <mergeCell ref="H16:K16"/>
    <mergeCell ref="H17:K17"/>
    <mergeCell ref="R15:T15"/>
    <mergeCell ref="U15:W15"/>
    <mergeCell ref="X15:Z15"/>
    <mergeCell ref="L3:R3"/>
    <mergeCell ref="Q7:V7"/>
    <mergeCell ref="AA22:AH22"/>
    <mergeCell ref="AI22:AK22"/>
    <mergeCell ref="AL22:AM22"/>
    <mergeCell ref="AD23:AH23"/>
    <mergeCell ref="AI23:AK23"/>
    <mergeCell ref="AL23:AM23"/>
    <mergeCell ref="Y23:AA23"/>
    <mergeCell ref="AB23:AC23"/>
    <mergeCell ref="J23:N23"/>
    <mergeCell ref="T23:X23"/>
    <mergeCell ref="L8:AM8"/>
    <mergeCell ref="R23:S23"/>
    <mergeCell ref="A20:AM20"/>
    <mergeCell ref="A11:H12"/>
    <mergeCell ref="AD9:AM9"/>
    <mergeCell ref="AA15:AC15"/>
    <mergeCell ref="AD15:AF15"/>
    <mergeCell ref="AG15:AI15"/>
    <mergeCell ref="N12:AM12"/>
    <mergeCell ref="B14:K15"/>
    <mergeCell ref="L16:M16"/>
    <mergeCell ref="L17:M17"/>
    <mergeCell ref="A73:J73"/>
    <mergeCell ref="A74:J74"/>
    <mergeCell ref="K68:O68"/>
    <mergeCell ref="K69:O69"/>
    <mergeCell ref="K70:O70"/>
    <mergeCell ref="K71:O71"/>
    <mergeCell ref="K72:O72"/>
    <mergeCell ref="K73:O73"/>
    <mergeCell ref="K74:O74"/>
    <mergeCell ref="AL62:AM62"/>
    <mergeCell ref="J62:M62"/>
    <mergeCell ref="AF62:AH62"/>
    <mergeCell ref="N62:P62"/>
    <mergeCell ref="A68:J68"/>
    <mergeCell ref="A69:J69"/>
    <mergeCell ref="A70:J70"/>
    <mergeCell ref="A71:J71"/>
    <mergeCell ref="A72:J72"/>
    <mergeCell ref="A92:AK92"/>
    <mergeCell ref="A96:AK96"/>
    <mergeCell ref="L5:AF5"/>
    <mergeCell ref="L4:AF4"/>
    <mergeCell ref="O23:Q23"/>
    <mergeCell ref="C25:AM32"/>
    <mergeCell ref="V22:X22"/>
    <mergeCell ref="AP6:AT6"/>
    <mergeCell ref="AP5:AT5"/>
    <mergeCell ref="AT7:AT8"/>
    <mergeCell ref="L10:AM10"/>
    <mergeCell ref="A4:A10"/>
    <mergeCell ref="H24:J24"/>
    <mergeCell ref="AG4:AM4"/>
    <mergeCell ref="AG5:AM5"/>
    <mergeCell ref="L6:AB6"/>
    <mergeCell ref="AC6:AF6"/>
    <mergeCell ref="AL6:AM6"/>
    <mergeCell ref="R22:U22"/>
    <mergeCell ref="AG6:AK6"/>
    <mergeCell ref="B7:K8"/>
    <mergeCell ref="K24:AE24"/>
    <mergeCell ref="S9:Y9"/>
    <mergeCell ref="A87:AK87"/>
    <mergeCell ref="A36:J36"/>
    <mergeCell ref="A37:J37"/>
    <mergeCell ref="A38:J38"/>
    <mergeCell ref="A39:J39"/>
    <mergeCell ref="A40:J40"/>
    <mergeCell ref="A41:J41"/>
    <mergeCell ref="A42:J42"/>
    <mergeCell ref="A43:J43"/>
    <mergeCell ref="K42:O42"/>
    <mergeCell ref="K41:O41"/>
    <mergeCell ref="K40:O40"/>
    <mergeCell ref="K39:O39"/>
    <mergeCell ref="K38:O38"/>
    <mergeCell ref="A50:J50"/>
    <mergeCell ref="K51:O51"/>
    <mergeCell ref="A51:J51"/>
    <mergeCell ref="P69:AM73"/>
    <mergeCell ref="AG56:AI56"/>
    <mergeCell ref="AJ56:AL56"/>
    <mergeCell ref="A61:AM61"/>
    <mergeCell ref="AA58:AC58"/>
    <mergeCell ref="AD58:AE58"/>
    <mergeCell ref="AG58:AI58"/>
    <mergeCell ref="AJ58:AL58"/>
    <mergeCell ref="B59:G60"/>
    <mergeCell ref="H59:K59"/>
    <mergeCell ref="L59:M59"/>
    <mergeCell ref="O59:Q59"/>
    <mergeCell ref="R59:T59"/>
    <mergeCell ref="U59:V59"/>
    <mergeCell ref="X59:Z59"/>
    <mergeCell ref="AA59:AC59"/>
    <mergeCell ref="AI62:AK62"/>
    <mergeCell ref="Q62:R62"/>
    <mergeCell ref="K63:AE63"/>
    <mergeCell ref="C64:AM65"/>
    <mergeCell ref="H63:J63"/>
    <mergeCell ref="AJ16:AL16"/>
    <mergeCell ref="U16:V16"/>
    <mergeCell ref="AD16:AE16"/>
    <mergeCell ref="R17:T17"/>
    <mergeCell ref="U17:V17"/>
    <mergeCell ref="X17:Z17"/>
    <mergeCell ref="AA17:AC17"/>
    <mergeCell ref="AD17:AE17"/>
    <mergeCell ref="AG17:AI17"/>
    <mergeCell ref="AJ17:AL17"/>
    <mergeCell ref="AG16:AI16"/>
    <mergeCell ref="A55:A60"/>
    <mergeCell ref="O18:Q18"/>
    <mergeCell ref="R18:T18"/>
    <mergeCell ref="U18:V18"/>
    <mergeCell ref="X18:Z18"/>
    <mergeCell ref="AA18:AC18"/>
    <mergeCell ref="AD18:AE18"/>
    <mergeCell ref="AG18:AI18"/>
    <mergeCell ref="AJ18:AL18"/>
    <mergeCell ref="P50:AM50"/>
    <mergeCell ref="P34:AM34"/>
    <mergeCell ref="P35:AM35"/>
    <mergeCell ref="R19:T19"/>
    <mergeCell ref="U19:V19"/>
    <mergeCell ref="X19:Z19"/>
    <mergeCell ref="AA19:AC19"/>
    <mergeCell ref="AD19:AE19"/>
    <mergeCell ref="AG19:AI19"/>
    <mergeCell ref="AJ19:AL19"/>
    <mergeCell ref="P36:AM40"/>
    <mergeCell ref="P42:AM46"/>
    <mergeCell ref="K37:O37"/>
    <mergeCell ref="K36:O36"/>
    <mergeCell ref="P41:AM41"/>
  </mergeCells>
  <phoneticPr fontId="4"/>
  <conditionalFormatting sqref="K36:O46">
    <cfRule type="expression" dxfId="59" priority="5">
      <formula>K36=0</formula>
    </cfRule>
  </conditionalFormatting>
  <conditionalFormatting sqref="K51:O52">
    <cfRule type="expression" dxfId="58" priority="4">
      <formula>K51=0</formula>
    </cfRule>
  </conditionalFormatting>
  <conditionalFormatting sqref="K69:O78">
    <cfRule type="expression" dxfId="57" priority="1">
      <formula>K69=0</formula>
    </cfRule>
  </conditionalFormatting>
  <conditionalFormatting sqref="L16:AL19">
    <cfRule type="expression" dxfId="56" priority="6">
      <formula>L16=0</formula>
    </cfRule>
  </conditionalFormatting>
  <conditionalFormatting sqref="L57:AL60">
    <cfRule type="expression" dxfId="55" priority="3">
      <formula>L57=0</formula>
    </cfRule>
  </conditionalFormatting>
  <conditionalFormatting sqref="N11">
    <cfRule type="notContainsBlanks" dxfId="54" priority="8">
      <formula>LEN(TRIM(N11))&gt;0</formula>
    </cfRule>
  </conditionalFormatting>
  <dataValidations count="12">
    <dataValidation imeMode="halfAlpha" allowBlank="1" showInputMessage="1" showErrorMessage="1" sqref="AD54:AH54 S54:X54 J62:N62 J54:N54 AM54" xr:uid="{00000000-0002-0000-0400-000000000000}"/>
    <dataValidation type="list" allowBlank="1" showInputMessage="1" showErrorMessage="1" sqref="H24:J24" xr:uid="{00000000-0002-0000-0400-000001000000}">
      <formula1>$A$152:$A$157</formula1>
    </dataValidation>
    <dataValidation type="list" allowBlank="1" showInputMessage="1" showErrorMessage="1" sqref="H63:J63" xr:uid="{00000000-0002-0000-0400-000002000000}">
      <formula1>$A$158:$A$159</formula1>
    </dataValidation>
    <dataValidation type="list" allowBlank="1" showInputMessage="1" showErrorMessage="1" promptTitle="Notice" prompt="（ア）、（イ）の所要額①、又は（ウ）の所要額がそれぞれの基準単価を超えていない場合は入力不要です。" sqref="N12:AM12" xr:uid="{D8A8828F-8040-4469-AE69-EEB2520AABCE}">
      <formula1>$A$160:$A$161</formula1>
    </dataValidation>
    <dataValidation imeMode="disabled" allowBlank="1" showInputMessage="1" showErrorMessage="1" sqref="S9:Y9 AD9:AM9 L3:R3" xr:uid="{DFEBDB46-C6C2-4A86-888E-9DA15FD96939}"/>
    <dataValidation type="whole" imeMode="disabled" operator="greaterThanOrEqual" allowBlank="1" showInputMessage="1" showErrorMessage="1" errorTitle="金額は半角数値で入力してください" error="金額は半角数値で入力してください。" sqref="AI22:AK22" xr:uid="{597F9527-85F4-43D2-A652-AA99F404A2A0}">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B29CDCD8-8D22-40DB-A9FE-24CFA439A595}">
      <formula1>0</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1361D882-E9A2-441B-9710-48D003754AB5}">
      <formula1>0</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278F24BF-16EB-4ED5-A885-390729AEB4DA}">
      <formula1>45017</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D07C2961-1CD6-44EC-97F6-84800FAC8AA7}">
      <formula1>O16</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0FD6AF03-FE79-4E73-A0AC-96F200476771}">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06AC85B6-F8CA-49E9-815F-5DE8FA8BA7FE}">
      <formula1>BM20</formula1>
    </dataValidation>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4635" r:id="rId5" name="Check Box 59">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4A78-8026-4994-8996-AFE0B3A6D129}">
  <sheetPr>
    <tabColor rgb="FF00B050"/>
    <pageSetUpPr fitToPage="1"/>
  </sheetPr>
  <dimension ref="A1:EG161"/>
  <sheetViews>
    <sheetView showOutlineSymbols="0" showWhiteSpace="0" view="pageBreakPreview"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53" priority="4">
      <formula>K36=0</formula>
    </cfRule>
  </conditionalFormatting>
  <conditionalFormatting sqref="K51:O52">
    <cfRule type="expression" dxfId="52" priority="3">
      <formula>K51=0</formula>
    </cfRule>
  </conditionalFormatting>
  <conditionalFormatting sqref="K69:O78">
    <cfRule type="expression" dxfId="51" priority="1">
      <formula>K69=0</formula>
    </cfRule>
  </conditionalFormatting>
  <conditionalFormatting sqref="L16:AL19">
    <cfRule type="expression" dxfId="50" priority="5">
      <formula>L16=0</formula>
    </cfRule>
  </conditionalFormatting>
  <conditionalFormatting sqref="L57:AL60">
    <cfRule type="expression" dxfId="49" priority="2">
      <formula>L57=0</formula>
    </cfRule>
  </conditionalFormatting>
  <conditionalFormatting sqref="N11">
    <cfRule type="notContainsBlanks" dxfId="48" priority="6">
      <formula>LEN(TRIM(N11))&gt;0</formula>
    </cfRule>
  </conditionalFormatting>
  <dataValidations count="12">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660E4499-A10E-449A-ACA4-C085F5434745}">
      <formula1>BM20</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6FC5C4CF-629C-4C91-AE75-ADB23D931C5F}">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9486F1FB-E887-467B-8050-64666E553D49}">
      <formula1>O16</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1E40A9C5-5AC6-4B06-9EA8-0D1E6EB8F93A}">
      <formula1>45017</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E13CA3AC-A59E-4A4A-AE15-1DCE7849B39C}">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018865A2-67D2-48DF-A699-4D9D0DF70A83}">
      <formula1>0</formula1>
    </dataValidation>
    <dataValidation type="whole" imeMode="disabled" operator="greaterThanOrEqual" allowBlank="1" showInputMessage="1" showErrorMessage="1" errorTitle="金額は半角数値で入力してください" error="金額は半角数値で入力してください。" sqref="AI22:AK22" xr:uid="{4F39AFE7-8B13-48AC-88C1-B3BFF00895CD}">
      <formula1>0</formula1>
    </dataValidation>
    <dataValidation imeMode="disabled" allowBlank="1" showInputMessage="1" showErrorMessage="1" sqref="S9:Y9 AD9:AM9 L3:R3" xr:uid="{3F9434E6-3000-4DEE-8416-A24B64215F85}"/>
    <dataValidation type="list" allowBlank="1" showInputMessage="1" showErrorMessage="1" promptTitle="Notice" prompt="（ア）、（イ）の所要額①、又は（ウ）の所要額がそれぞれの基準単価を超えていない場合は入力不要です。" sqref="N12:AM12" xr:uid="{EC2861F1-C110-441A-A4ED-C610B0FCDBAD}">
      <formula1>$A$160:$A$161</formula1>
    </dataValidation>
    <dataValidation type="list" allowBlank="1" showInputMessage="1" showErrorMessage="1" sqref="H63:J63" xr:uid="{1D2EF3EA-5759-4DA2-B2F6-E7B7B96BA4E3}">
      <formula1>$A$158:$A$159</formula1>
    </dataValidation>
    <dataValidation type="list" allowBlank="1" showInputMessage="1" showErrorMessage="1" sqref="H24:J24" xr:uid="{B1A60220-4DD9-4BD8-8253-F434532DF050}">
      <formula1>$A$152:$A$157</formula1>
    </dataValidation>
    <dataValidation imeMode="halfAlpha" allowBlank="1" showInputMessage="1" showErrorMessage="1" sqref="AD54:AH54 S54:X54 J62:N62 J54:N54 AM54" xr:uid="{5A42CC95-4B89-4982-A51F-70F90BE70610}"/>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1121"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1122"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FD41-0F37-4B6A-9F70-D11D3DE33302}">
  <sheetPr>
    <tabColor rgb="FF00B050"/>
    <pageSetUpPr fitToPage="1"/>
  </sheetPr>
  <dimension ref="A1:EG161"/>
  <sheetViews>
    <sheetView showOutlineSymbols="0" showWhiteSpace="0" view="pageBreakPreview"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47" priority="4">
      <formula>K36=0</formula>
    </cfRule>
  </conditionalFormatting>
  <conditionalFormatting sqref="K51:O52">
    <cfRule type="expression" dxfId="46" priority="3">
      <formula>K51=0</formula>
    </cfRule>
  </conditionalFormatting>
  <conditionalFormatting sqref="K69:O78">
    <cfRule type="expression" dxfId="45" priority="1">
      <formula>K69=0</formula>
    </cfRule>
  </conditionalFormatting>
  <conditionalFormatting sqref="L16:AL19">
    <cfRule type="expression" dxfId="44" priority="5">
      <formula>L16=0</formula>
    </cfRule>
  </conditionalFormatting>
  <conditionalFormatting sqref="L57:AL60">
    <cfRule type="expression" dxfId="43" priority="2">
      <formula>L57=0</formula>
    </cfRule>
  </conditionalFormatting>
  <conditionalFormatting sqref="N11">
    <cfRule type="notContainsBlanks" dxfId="42" priority="6">
      <formula>LEN(TRIM(N11))&gt;0</formula>
    </cfRule>
  </conditionalFormatting>
  <dataValidations count="12">
    <dataValidation imeMode="halfAlpha" allowBlank="1" showInputMessage="1" showErrorMessage="1" sqref="AD54:AH54 S54:X54 J62:N62 J54:N54 AM54" xr:uid="{F3F52613-5F38-4A44-B29E-0F2A24BA48B4}"/>
    <dataValidation type="list" allowBlank="1" showInputMessage="1" showErrorMessage="1" sqref="H24:J24" xr:uid="{752C2D66-43FF-4277-AD50-B71F12091C70}">
      <formula1>$A$152:$A$157</formula1>
    </dataValidation>
    <dataValidation type="list" allowBlank="1" showInputMessage="1" showErrorMessage="1" sqref="H63:J63" xr:uid="{5ADF674A-73D7-44BC-86B9-51EDDBE0B5E6}">
      <formula1>$A$158:$A$159</formula1>
    </dataValidation>
    <dataValidation type="list" allowBlank="1" showInputMessage="1" showErrorMessage="1" promptTitle="Notice" prompt="（ア）、（イ）の所要額①、又は（ウ）の所要額がそれぞれの基準単価を超えていない場合は入力不要です。" sqref="N12:AM12" xr:uid="{FBFCE67E-9329-41F2-9E1D-58A6FAB7638E}">
      <formula1>$A$160:$A$161</formula1>
    </dataValidation>
    <dataValidation imeMode="disabled" allowBlank="1" showInputMessage="1" showErrorMessage="1" sqref="S9:Y9 AD9:AM9 L3:R3" xr:uid="{E18AF916-0DB3-4140-A3BA-FDAC010FBEE8}"/>
    <dataValidation type="whole" imeMode="disabled" operator="greaterThanOrEqual" allowBlank="1" showInputMessage="1" showErrorMessage="1" errorTitle="金額は半角数値で入力してください" error="金額は半角数値で入力してください。" sqref="AI22:AK22" xr:uid="{73110B3E-1B3F-4145-AE30-DC972A0BD3F3}">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E0D4AA7B-0B26-4393-93B5-D497C27C8BFA}">
      <formula1>0</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57C0E83B-66F5-4AE1-886B-B4C9143317BA}">
      <formula1>0</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A009FDB1-AE4B-4007-9169-0C77405C509B}">
      <formula1>45017</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9BB2D916-2925-48A4-901A-99D5CF575CF5}">
      <formula1>O16</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A66EF368-7067-48B1-8A36-FC4BFDDCFE36}">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A297FD1F-D874-4812-977F-649DC5B576B3}">
      <formula1>BM20</formula1>
    </dataValidation>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2146"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5437-CD18-4664-8971-C2024455B786}">
  <sheetPr>
    <tabColor rgb="FF00B050"/>
    <pageSetUpPr fitToPage="1"/>
  </sheetPr>
  <dimension ref="A1:EG161"/>
  <sheetViews>
    <sheetView showOutlineSymbols="0" showWhiteSpace="0" view="pageBreakPreview" topLeftCell="A16"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41" priority="4">
      <formula>K36=0</formula>
    </cfRule>
  </conditionalFormatting>
  <conditionalFormatting sqref="K51:O52">
    <cfRule type="expression" dxfId="40" priority="3">
      <formula>K51=0</formula>
    </cfRule>
  </conditionalFormatting>
  <conditionalFormatting sqref="K69:O78">
    <cfRule type="expression" dxfId="39" priority="1">
      <formula>K69=0</formula>
    </cfRule>
  </conditionalFormatting>
  <conditionalFormatting sqref="L16:AL19">
    <cfRule type="expression" dxfId="38" priority="5">
      <formula>L16=0</formula>
    </cfRule>
  </conditionalFormatting>
  <conditionalFormatting sqref="L57:AL60">
    <cfRule type="expression" dxfId="37" priority="2">
      <formula>L57=0</formula>
    </cfRule>
  </conditionalFormatting>
  <conditionalFormatting sqref="N11">
    <cfRule type="notContainsBlanks" dxfId="36" priority="6">
      <formula>LEN(TRIM(N11))&gt;0</formula>
    </cfRule>
  </conditionalFormatting>
  <dataValidations count="12">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05C1D3E2-2A9C-4475-8BBC-ADE99E114CA3}">
      <formula1>BM20</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A8BCF300-1F17-4570-A5D7-44741CEF59AD}">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EF66B1E5-8A2C-4E29-A6DE-A6059C7DDDCB}">
      <formula1>O16</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D5AEFDC7-0058-472E-834A-C49E87C6A9C7}">
      <formula1>45017</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97733A26-032E-4899-BDEA-19E085C39D90}">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FEB8E9FC-5013-4384-8063-4E03C6CBE270}">
      <formula1>0</formula1>
    </dataValidation>
    <dataValidation type="whole" imeMode="disabled" operator="greaterThanOrEqual" allowBlank="1" showInputMessage="1" showErrorMessage="1" errorTitle="金額は半角数値で入力してください" error="金額は半角数値で入力してください。" sqref="AI22:AK22" xr:uid="{C90DD9D2-4A1A-4507-8A56-02AD9D1D8E7E}">
      <formula1>0</formula1>
    </dataValidation>
    <dataValidation imeMode="disabled" allowBlank="1" showInputMessage="1" showErrorMessage="1" sqref="S9:Y9 AD9:AM9 L3:R3" xr:uid="{CF3D72AD-5CB0-40BC-A42B-A2D73526845B}"/>
    <dataValidation type="list" allowBlank="1" showInputMessage="1" showErrorMessage="1" promptTitle="Notice" prompt="（ア）、（イ）の所要額①、又は（ウ）の所要額がそれぞれの基準単価を超えていない場合は入力不要です。" sqref="N12:AM12" xr:uid="{A409BBA5-3EA9-4898-A2FC-2796D4E24601}">
      <formula1>$A$160:$A$161</formula1>
    </dataValidation>
    <dataValidation type="list" allowBlank="1" showInputMessage="1" showErrorMessage="1" sqref="H63:J63" xr:uid="{2B228229-54F8-49F2-A49A-6F4B1CD0EA09}">
      <formula1>$A$158:$A$159</formula1>
    </dataValidation>
    <dataValidation type="list" allowBlank="1" showInputMessage="1" showErrorMessage="1" sqref="H24:J24" xr:uid="{4F3DBA2C-10D7-4A5A-A7B5-9D5AC33E5429}">
      <formula1>$A$152:$A$157</formula1>
    </dataValidation>
    <dataValidation imeMode="halfAlpha" allowBlank="1" showInputMessage="1" showErrorMessage="1" sqref="AD54:AH54 S54:X54 J62:N62 J54:N54 AM54" xr:uid="{AF0573ED-A880-48C1-8CBC-787FCEEA1E11}"/>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3169"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3170"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348C-C03E-4402-8E67-887B9DC37C15}">
  <sheetPr>
    <tabColor rgb="FF00B050"/>
    <pageSetUpPr fitToPage="1"/>
  </sheetPr>
  <dimension ref="A1:EG161"/>
  <sheetViews>
    <sheetView showOutlineSymbols="0" showWhiteSpace="0" view="pageBreakPreview" zoomScaleNormal="115" zoomScaleSheetLayoutView="100" workbookViewId="0">
      <selection activeCell="BC26" sqref="BC26"/>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35" priority="4">
      <formula>K36=0</formula>
    </cfRule>
  </conditionalFormatting>
  <conditionalFormatting sqref="K51:O52">
    <cfRule type="expression" dxfId="34" priority="3">
      <formula>K51=0</formula>
    </cfRule>
  </conditionalFormatting>
  <conditionalFormatting sqref="K69:O78">
    <cfRule type="expression" dxfId="33" priority="1">
      <formula>K69=0</formula>
    </cfRule>
  </conditionalFormatting>
  <conditionalFormatting sqref="L16:AL19">
    <cfRule type="expression" dxfId="32" priority="5">
      <formula>L16=0</formula>
    </cfRule>
  </conditionalFormatting>
  <conditionalFormatting sqref="L57:AL60">
    <cfRule type="expression" dxfId="31" priority="2">
      <formula>L57=0</formula>
    </cfRule>
  </conditionalFormatting>
  <conditionalFormatting sqref="N11">
    <cfRule type="notContainsBlanks" dxfId="30" priority="6">
      <formula>LEN(TRIM(N11))&gt;0</formula>
    </cfRule>
  </conditionalFormatting>
  <dataValidations count="12">
    <dataValidation imeMode="halfAlpha" allowBlank="1" showInputMessage="1" showErrorMessage="1" sqref="AD54:AH54 S54:X54 J62:N62 J54:N54 AM54" xr:uid="{073B377F-4AE2-44A0-BAC6-8868FEA7DDC1}"/>
    <dataValidation type="list" allowBlank="1" showInputMessage="1" showErrorMessage="1" sqref="H24:J24" xr:uid="{F4D14D84-FD6B-4F57-8B6E-FF336D3D0F3D}">
      <formula1>$A$152:$A$157</formula1>
    </dataValidation>
    <dataValidation type="list" allowBlank="1" showInputMessage="1" showErrorMessage="1" sqref="H63:J63" xr:uid="{92CB7832-ED0E-4447-BB65-29E01A3AB29E}">
      <formula1>$A$158:$A$159</formula1>
    </dataValidation>
    <dataValidation type="list" allowBlank="1" showInputMessage="1" showErrorMessage="1" promptTitle="Notice" prompt="（ア）、（イ）の所要額①、又は（ウ）の所要額がそれぞれの基準単価を超えていない場合は入力不要です。" sqref="N12:AM12" xr:uid="{218DDE81-9AD1-4281-A0EB-B313E46C6322}">
      <formula1>$A$160:$A$161</formula1>
    </dataValidation>
    <dataValidation imeMode="disabled" allowBlank="1" showInputMessage="1" showErrorMessage="1" sqref="S9:Y9 AD9:AM9 L3:R3" xr:uid="{12676AEA-715B-4854-A903-8AC67A85CD21}"/>
    <dataValidation type="whole" imeMode="disabled" operator="greaterThanOrEqual" allowBlank="1" showInputMessage="1" showErrorMessage="1" errorTitle="金額は半角数値で入力してください" error="金額は半角数値で入力してください。" sqref="AI22:AK22" xr:uid="{9CE9B0D3-E485-474D-B16B-CBA1FE91D09E}">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BEA1273C-817F-4A77-963E-DFBCFDDF3106}">
      <formula1>0</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AF03E2CA-6D79-4655-A8B8-6DCAA40EDEC9}">
      <formula1>0</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56A43620-DF4F-4692-9391-2562AD94A609}">
      <formula1>45017</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E4287D70-22AB-46CB-AE8E-0952A30397A0}">
      <formula1>O16</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3DE60951-D575-487A-827D-5743921AFB97}">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93B11B90-36A9-4004-A50C-4B752453ADA9}">
      <formula1>BM20</formula1>
    </dataValidation>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4194"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E373-317F-4AA3-AB32-CF7FEAD727C4}">
  <sheetPr>
    <tabColor rgb="FF00B050"/>
    <pageSetUpPr fitToPage="1"/>
  </sheetPr>
  <dimension ref="A1:EG161"/>
  <sheetViews>
    <sheetView showOutlineSymbols="0" showWhiteSpace="0" view="pageBreakPreview" topLeftCell="A16"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29" priority="4">
      <formula>K36=0</formula>
    </cfRule>
  </conditionalFormatting>
  <conditionalFormatting sqref="K51:O52">
    <cfRule type="expression" dxfId="28" priority="3">
      <formula>K51=0</formula>
    </cfRule>
  </conditionalFormatting>
  <conditionalFormatting sqref="K69:O78">
    <cfRule type="expression" dxfId="27" priority="1">
      <formula>K69=0</formula>
    </cfRule>
  </conditionalFormatting>
  <conditionalFormatting sqref="L16:AL19">
    <cfRule type="expression" dxfId="26" priority="5">
      <formula>L16=0</formula>
    </cfRule>
  </conditionalFormatting>
  <conditionalFormatting sqref="L57:AL60">
    <cfRule type="expression" dxfId="25" priority="2">
      <formula>L57=0</formula>
    </cfRule>
  </conditionalFormatting>
  <conditionalFormatting sqref="N11">
    <cfRule type="notContainsBlanks" dxfId="24" priority="6">
      <formula>LEN(TRIM(N11))&gt;0</formula>
    </cfRule>
  </conditionalFormatting>
  <dataValidations count="12">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D793B469-1128-4A68-934B-8317299EC834}">
      <formula1>BM20</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5268F98C-AB3F-4539-8727-DE1BFF72414A}">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F66BD75A-7728-4D58-870E-A1C34FA276C0}">
      <formula1>O16</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4FECBBEF-246F-41D7-AE3F-1D3FDA6377FB}">
      <formula1>45017</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7252679A-A799-4DF3-8751-B3A470B0FAC8}">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9778B168-D7F8-4ED1-BF66-030EBFC5E34B}">
      <formula1>0</formula1>
    </dataValidation>
    <dataValidation type="whole" imeMode="disabled" operator="greaterThanOrEqual" allowBlank="1" showInputMessage="1" showErrorMessage="1" errorTitle="金額は半角数値で入力してください" error="金額は半角数値で入力してください。" sqref="AI22:AK22" xr:uid="{E2441459-B4B9-4E26-8E46-BDD3E340E1AB}">
      <formula1>0</formula1>
    </dataValidation>
    <dataValidation imeMode="disabled" allowBlank="1" showInputMessage="1" showErrorMessage="1" sqref="S9:Y9 AD9:AM9 L3:R3" xr:uid="{03532ED9-E373-4B15-9AE5-6DE310CEA743}"/>
    <dataValidation type="list" allowBlank="1" showInputMessage="1" showErrorMessage="1" promptTitle="Notice" prompt="（ア）、（イ）の所要額①、又は（ウ）の所要額がそれぞれの基準単価を超えていない場合は入力不要です。" sqref="N12:AM12" xr:uid="{56461BE4-AE5D-4899-B623-AAAE3500D8FF}">
      <formula1>$A$160:$A$161</formula1>
    </dataValidation>
    <dataValidation type="list" allowBlank="1" showInputMessage="1" showErrorMessage="1" sqref="H63:J63" xr:uid="{92609812-F3E6-461C-9881-21BE52B6FF93}">
      <formula1>$A$158:$A$159</formula1>
    </dataValidation>
    <dataValidation type="list" allowBlank="1" showInputMessage="1" showErrorMessage="1" sqref="H24:J24" xr:uid="{5EC8C4EC-7A7B-478C-9B17-AC20C4C92D08}">
      <formula1>$A$152:$A$157</formula1>
    </dataValidation>
    <dataValidation imeMode="halfAlpha" allowBlank="1" showInputMessage="1" showErrorMessage="1" sqref="AD54:AH54 S54:X54 J62:N62 J54:N54 AM54" xr:uid="{0550ED83-D68E-49B0-8DB0-B8DFB5974AEC}"/>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5218"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4F4B-2D0E-462C-A43C-A9838626F34F}">
  <sheetPr>
    <tabColor rgb="FF00B050"/>
    <pageSetUpPr fitToPage="1"/>
  </sheetPr>
  <dimension ref="A1:EG161"/>
  <sheetViews>
    <sheetView showOutlineSymbols="0" showWhiteSpace="0" view="pageBreakPreview"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23" priority="4">
      <formula>K36=0</formula>
    </cfRule>
  </conditionalFormatting>
  <conditionalFormatting sqref="K51:O52">
    <cfRule type="expression" dxfId="22" priority="3">
      <formula>K51=0</formula>
    </cfRule>
  </conditionalFormatting>
  <conditionalFormatting sqref="K69:O78">
    <cfRule type="expression" dxfId="21" priority="1">
      <formula>K69=0</formula>
    </cfRule>
  </conditionalFormatting>
  <conditionalFormatting sqref="L16:AL19">
    <cfRule type="expression" dxfId="20" priority="5">
      <formula>L16=0</formula>
    </cfRule>
  </conditionalFormatting>
  <conditionalFormatting sqref="L57:AL60">
    <cfRule type="expression" dxfId="19" priority="2">
      <formula>L57=0</formula>
    </cfRule>
  </conditionalFormatting>
  <conditionalFormatting sqref="N11">
    <cfRule type="notContainsBlanks" dxfId="18" priority="6">
      <formula>LEN(TRIM(N11))&gt;0</formula>
    </cfRule>
  </conditionalFormatting>
  <dataValidations count="12">
    <dataValidation imeMode="halfAlpha" allowBlank="1" showInputMessage="1" showErrorMessage="1" sqref="AD54:AH54 S54:X54 J62:N62 J54:N54 AM54" xr:uid="{D51D4D52-EF83-40C5-9CB4-5540C0F0D92D}"/>
    <dataValidation type="list" allowBlank="1" showInputMessage="1" showErrorMessage="1" sqref="H24:J24" xr:uid="{504FE7C7-DB3F-4A69-8476-7AE4B6CDEF7E}">
      <formula1>$A$152:$A$157</formula1>
    </dataValidation>
    <dataValidation type="list" allowBlank="1" showInputMessage="1" showErrorMessage="1" sqref="H63:J63" xr:uid="{721128A2-2511-472E-B80D-FB44CD3E9D5F}">
      <formula1>$A$158:$A$159</formula1>
    </dataValidation>
    <dataValidation type="list" allowBlank="1" showInputMessage="1" showErrorMessage="1" promptTitle="Notice" prompt="（ア）、（イ）の所要額①、又は（ウ）の所要額がそれぞれの基準単価を超えていない場合は入力不要です。" sqref="N12:AM12" xr:uid="{CD77499C-7577-4EA1-966E-33D4D0D83C53}">
      <formula1>$A$160:$A$161</formula1>
    </dataValidation>
    <dataValidation imeMode="disabled" allowBlank="1" showInputMessage="1" showErrorMessage="1" sqref="S9:Y9 AD9:AM9 L3:R3" xr:uid="{828377C7-D552-42B6-8780-5473572FE6BC}"/>
    <dataValidation type="whole" imeMode="disabled" operator="greaterThanOrEqual" allowBlank="1" showInputMessage="1" showErrorMessage="1" errorTitle="金額は半角数値で入力してください" error="金額は半角数値で入力してください。" sqref="AI22:AK22" xr:uid="{08CE171D-0A14-4567-8456-A855575BE778}">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EA79E082-FD2F-4073-840D-D43304935681}">
      <formula1>0</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079517ED-B95B-4BB9-88FA-A7C804E4BCEF}">
      <formula1>0</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7AA3E119-D41D-49BE-8A5C-F3E29251AA73}">
      <formula1>45017</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FCF34CED-32DA-4E0F-884E-6A29108EE436}">
      <formula1>O16</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9AB198BA-8DB4-4D23-A0BF-F93E9D5BEF15}">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D3B4911A-9946-4194-B56C-0FB06B56131F}">
      <formula1>BM20</formula1>
    </dataValidation>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6242"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C9F0-7156-4C9D-9AC8-0DE43D8FBF13}">
  <sheetPr>
    <tabColor rgb="FF00B050"/>
    <pageSetUpPr fitToPage="1"/>
  </sheetPr>
  <dimension ref="A1:EG161"/>
  <sheetViews>
    <sheetView showOutlineSymbols="0" showWhiteSpace="0" view="pageBreakPreview"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17" priority="4">
      <formula>K36=0</formula>
    </cfRule>
  </conditionalFormatting>
  <conditionalFormatting sqref="K51:O52">
    <cfRule type="expression" dxfId="16" priority="3">
      <formula>K51=0</formula>
    </cfRule>
  </conditionalFormatting>
  <conditionalFormatting sqref="K69:O78">
    <cfRule type="expression" dxfId="15" priority="1">
      <formula>K69=0</formula>
    </cfRule>
  </conditionalFormatting>
  <conditionalFormatting sqref="L16:AL19">
    <cfRule type="expression" dxfId="14" priority="5">
      <formula>L16=0</formula>
    </cfRule>
  </conditionalFormatting>
  <conditionalFormatting sqref="L57:AL60">
    <cfRule type="expression" dxfId="13" priority="2">
      <formula>L57=0</formula>
    </cfRule>
  </conditionalFormatting>
  <conditionalFormatting sqref="N11">
    <cfRule type="notContainsBlanks" dxfId="12" priority="6">
      <formula>LEN(TRIM(N11))&gt;0</formula>
    </cfRule>
  </conditionalFormatting>
  <dataValidations count="12">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0C7BC4FC-7812-4D0B-B29E-D9C0251BC054}">
      <formula1>BM20</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9C26E472-E9D8-48DF-9041-EA13AF5C7827}">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010C7A19-95E3-49AC-B56C-275908B9673F}">
      <formula1>O16</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A1A57BC8-B538-4F35-B9F4-D1568ADECC8C}">
      <formula1>45017</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31AC6364-E400-4728-B0D4-E588FE323EA7}">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1166F6CF-7A09-46A2-896C-E7A336FA63DB}">
      <formula1>0</formula1>
    </dataValidation>
    <dataValidation type="whole" imeMode="disabled" operator="greaterThanOrEqual" allowBlank="1" showInputMessage="1" showErrorMessage="1" errorTitle="金額は半角数値で入力してください" error="金額は半角数値で入力してください。" sqref="AI22:AK22" xr:uid="{E7B63C79-7449-43D8-8C45-66942C76CC38}">
      <formula1>0</formula1>
    </dataValidation>
    <dataValidation imeMode="disabled" allowBlank="1" showInputMessage="1" showErrorMessage="1" sqref="S9:Y9 AD9:AM9 L3:R3" xr:uid="{C117EA68-C830-4843-A178-EED48CED34F2}"/>
    <dataValidation type="list" allowBlank="1" showInputMessage="1" showErrorMessage="1" promptTitle="Notice" prompt="（ア）、（イ）の所要額①、又は（ウ）の所要額がそれぞれの基準単価を超えていない場合は入力不要です。" sqref="N12:AM12" xr:uid="{9F98D0A6-4828-47C4-A700-2F637BDDD2B0}">
      <formula1>$A$160:$A$161</formula1>
    </dataValidation>
    <dataValidation type="list" allowBlank="1" showInputMessage="1" showErrorMessage="1" sqref="H63:J63" xr:uid="{C8DE19BC-085D-4905-B9B7-35F6815ED89A}">
      <formula1>$A$158:$A$159</formula1>
    </dataValidation>
    <dataValidation type="list" allowBlank="1" showInputMessage="1" showErrorMessage="1" sqref="H24:J24" xr:uid="{523340CB-B5B9-4873-8F09-6144BDFB8AB1}">
      <formula1>$A$152:$A$157</formula1>
    </dataValidation>
    <dataValidation imeMode="halfAlpha" allowBlank="1" showInputMessage="1" showErrorMessage="1" sqref="AD54:AH54 S54:X54 J62:N62 J54:N54 AM54" xr:uid="{7622152B-2804-43AA-8F30-E22BA185613E}"/>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7266"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3C2B-C7CA-42BD-BA31-387DD0A85B2E}">
  <sheetPr>
    <tabColor rgb="FF00B050"/>
    <pageSetUpPr fitToPage="1"/>
  </sheetPr>
  <dimension ref="A1:EG161"/>
  <sheetViews>
    <sheetView showOutlineSymbols="0" showWhiteSpace="0" view="pageBreakPreview" topLeftCell="A55" zoomScaleNormal="115" zoomScaleSheetLayoutView="100" workbookViewId="0">
      <selection activeCell="AT74" sqref="AT74"/>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f>BL27</f>
        <v>0</v>
      </c>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11" priority="4">
      <formula>K36=0</formula>
    </cfRule>
  </conditionalFormatting>
  <conditionalFormatting sqref="K51:O52">
    <cfRule type="expression" dxfId="10" priority="3">
      <formula>K51=0</formula>
    </cfRule>
  </conditionalFormatting>
  <conditionalFormatting sqref="K69:O78">
    <cfRule type="expression" dxfId="9" priority="1">
      <formula>K69=0</formula>
    </cfRule>
  </conditionalFormatting>
  <conditionalFormatting sqref="L16:AL19">
    <cfRule type="expression" dxfId="8" priority="5">
      <formula>L16=0</formula>
    </cfRule>
  </conditionalFormatting>
  <conditionalFormatting sqref="L57:AL60">
    <cfRule type="expression" dxfId="7" priority="2">
      <formula>L57=0</formula>
    </cfRule>
  </conditionalFormatting>
  <conditionalFormatting sqref="N11">
    <cfRule type="notContainsBlanks" dxfId="6" priority="6">
      <formula>LEN(TRIM(N11))&gt;0</formula>
    </cfRule>
  </conditionalFormatting>
  <dataValidations count="12">
    <dataValidation imeMode="halfAlpha" allowBlank="1" showInputMessage="1" showErrorMessage="1" sqref="AD54:AH54 S54:X54 J62:N62 J54:N54 AM54" xr:uid="{7BEB628F-AB18-4692-A5D6-4A38D721A9D1}"/>
    <dataValidation type="list" allowBlank="1" showInputMessage="1" showErrorMessage="1" sqref="H24:J24" xr:uid="{3D1D8309-B274-4D00-B67D-A7D1C5225CC6}">
      <formula1>$A$152:$A$157</formula1>
    </dataValidation>
    <dataValidation type="list" allowBlank="1" showInputMessage="1" showErrorMessage="1" sqref="H63:J63" xr:uid="{11D99B98-252B-46F4-88EB-465CC5181B0C}">
      <formula1>$A$158:$A$159</formula1>
    </dataValidation>
    <dataValidation type="list" allowBlank="1" showInputMessage="1" showErrorMessage="1" promptTitle="Notice" prompt="（ア）、（イ）の所要額①、又は（ウ）の所要額がそれぞれの基準単価を超えていない場合は入力不要です。" sqref="N12:AM12" xr:uid="{2FBECD98-60E2-49EF-88CB-B999CF12C533}">
      <formula1>$A$160:$A$161</formula1>
    </dataValidation>
    <dataValidation imeMode="disabled" allowBlank="1" showInputMessage="1" showErrorMessage="1" sqref="S9:Y9 AD9:AM9 L3:R3" xr:uid="{2503E5E8-CEA2-44DF-A1C6-3F0341667325}"/>
    <dataValidation type="whole" imeMode="disabled" operator="greaterThanOrEqual" allowBlank="1" showInputMessage="1" showErrorMessage="1" errorTitle="金額は半角数値で入力してください" error="金額は半角数値で入力してください。" sqref="AI22:AK22" xr:uid="{23B651C4-1DBD-42BD-ABA9-91C6FC7B570B}">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FDB294F9-59A4-4152-BABA-3A7C780ABEE8}">
      <formula1>0</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941045AD-5E84-415D-AD6C-14AE2A4C8388}">
      <formula1>0</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EBAA4117-C2B6-4800-90E2-7D0514842A73}">
      <formula1>45017</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19FC959C-E998-4A41-A518-3ED1D3EA8AA3}">
      <formula1>O16</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F8E802D7-4DC8-4308-8D15-081AFE8A6E48}">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1D342277-1AFC-4696-9102-CA98B36803EB}">
      <formula1>BM20</formula1>
    </dataValidation>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8290"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26D8-1035-438B-87A2-2E0F3754C7F9}">
  <sheetPr>
    <tabColor rgb="FF00B050"/>
    <pageSetUpPr fitToPage="1"/>
  </sheetPr>
  <dimension ref="A1:EG161"/>
  <sheetViews>
    <sheetView showOutlineSymbols="0" showWhiteSpace="0" view="pageBreakPreview" topLeftCell="A13" zoomScaleNormal="115" zoomScaleSheetLayoutView="100" workbookViewId="0">
      <selection activeCell="K37" sqref="K37:O37"/>
    </sheetView>
  </sheetViews>
  <sheetFormatPr defaultColWidth="2.21875" defaultRowHeight="13.2"/>
  <cols>
    <col min="1" max="1" width="8.6640625" style="20" customWidth="1"/>
    <col min="2" max="2" width="2.88671875" style="20" customWidth="1"/>
    <col min="3" max="3" width="2.5546875" style="20" customWidth="1"/>
    <col min="4" max="5" width="2.33203125" style="20" customWidth="1"/>
    <col min="6" max="6" width="2.33203125" style="20" bestFit="1" customWidth="1"/>
    <col min="7" max="7" width="6.5546875" style="20" customWidth="1"/>
    <col min="8" max="38" width="2.21875" style="20"/>
    <col min="39" max="39" width="2.88671875" style="20" bestFit="1" customWidth="1"/>
    <col min="40" max="40" width="2.21875" style="20"/>
    <col min="41" max="47" width="2.21875" style="20" customWidth="1"/>
    <col min="48" max="57" width="2.21875" style="20"/>
    <col min="58" max="58" width="31.21875" style="20" customWidth="1"/>
    <col min="59" max="59" width="16.109375" style="20" customWidth="1"/>
    <col min="60" max="63" width="1" style="20" customWidth="1"/>
    <col min="64" max="64" width="9.33203125" style="20" customWidth="1"/>
    <col min="65" max="66" width="7.6640625" style="20" customWidth="1"/>
    <col min="67" max="67" width="9.33203125" style="20" customWidth="1"/>
    <col min="68" max="69" width="7.6640625" style="20" customWidth="1"/>
    <col min="70" max="70" width="9.33203125" style="20" customWidth="1"/>
    <col min="71" max="72" width="7.6640625" style="20" customWidth="1"/>
    <col min="73" max="73" width="3.77734375" style="20" customWidth="1"/>
    <col min="74" max="16384" width="2.21875" style="20"/>
  </cols>
  <sheetData>
    <row r="1" spans="1:137">
      <c r="A1" s="121" t="s">
        <v>13554</v>
      </c>
      <c r="BF1" s="218" t="s">
        <v>13537</v>
      </c>
      <c r="BG1" s="218"/>
      <c r="BH1" s="218"/>
      <c r="BI1" s="218"/>
      <c r="BJ1" s="218"/>
      <c r="BK1" s="218"/>
      <c r="BL1" s="219"/>
      <c r="BM1" s="219"/>
      <c r="BN1" s="219"/>
      <c r="BO1" s="219"/>
      <c r="BP1"/>
      <c r="BQ1"/>
      <c r="BR1"/>
      <c r="BS1"/>
      <c r="BT1"/>
      <c r="BU1"/>
    </row>
    <row r="2" spans="1:137">
      <c r="A2" s="121"/>
      <c r="BF2" s="218" t="s">
        <v>13538</v>
      </c>
      <c r="BG2" s="218"/>
      <c r="BH2" s="218"/>
      <c r="BI2" s="218"/>
      <c r="BJ2" s="218"/>
      <c r="BK2" s="218"/>
      <c r="BL2"/>
      <c r="BM2"/>
      <c r="BN2"/>
      <c r="BO2"/>
      <c r="BP2"/>
      <c r="BQ2"/>
      <c r="BR2"/>
      <c r="BS2"/>
      <c r="BT2"/>
      <c r="BU2"/>
    </row>
    <row r="3" spans="1:137" ht="13.8" thickBot="1">
      <c r="B3" s="156" t="s">
        <v>2222</v>
      </c>
      <c r="C3" s="152"/>
      <c r="D3" s="152"/>
      <c r="E3" s="152"/>
      <c r="F3" s="152"/>
      <c r="G3" s="152"/>
      <c r="H3" s="152"/>
      <c r="I3" s="152"/>
      <c r="J3" s="152"/>
      <c r="K3" s="153"/>
      <c r="L3" s="603">
        <f>BL7</f>
        <v>0</v>
      </c>
      <c r="M3" s="604"/>
      <c r="N3" s="604"/>
      <c r="O3" s="604"/>
      <c r="P3" s="604"/>
      <c r="Q3" s="604"/>
      <c r="R3" s="605"/>
      <c r="BF3" s="218"/>
      <c r="BG3" s="218"/>
      <c r="BH3" s="218"/>
      <c r="BI3" s="218"/>
      <c r="BJ3" s="218"/>
      <c r="BK3" s="218"/>
      <c r="BL3"/>
      <c r="BM3"/>
      <c r="BN3"/>
      <c r="BO3"/>
      <c r="BP3"/>
      <c r="BQ3"/>
      <c r="BR3"/>
      <c r="BS3"/>
      <c r="BT3"/>
      <c r="BU3"/>
    </row>
    <row r="4" spans="1:137" s="12" customFormat="1" ht="20.55" customHeight="1" thickTop="1">
      <c r="A4" s="416" t="s">
        <v>163</v>
      </c>
      <c r="B4" s="375" t="s">
        <v>0</v>
      </c>
      <c r="C4" s="22"/>
      <c r="D4" s="22"/>
      <c r="E4" s="376"/>
      <c r="F4" s="376"/>
      <c r="G4" s="376"/>
      <c r="H4" s="376"/>
      <c r="I4" s="376"/>
      <c r="J4" s="376"/>
      <c r="K4" s="377"/>
      <c r="L4" s="571" t="str">
        <f>IFERROR(VLOOKUP($L$3,施設テーブル[],COLUMN(施設テーブル[[#This Row],[事業所名フリガナ]]),FALSE),"")</f>
        <v/>
      </c>
      <c r="M4" s="572"/>
      <c r="N4" s="572"/>
      <c r="O4" s="572"/>
      <c r="P4" s="572"/>
      <c r="Q4" s="572"/>
      <c r="R4" s="572"/>
      <c r="S4" s="572"/>
      <c r="T4" s="572"/>
      <c r="U4" s="572"/>
      <c r="V4" s="572"/>
      <c r="W4" s="572"/>
      <c r="X4" s="572"/>
      <c r="Y4" s="572"/>
      <c r="Z4" s="572"/>
      <c r="AA4" s="572"/>
      <c r="AB4" s="572"/>
      <c r="AC4" s="572"/>
      <c r="AD4" s="572"/>
      <c r="AE4" s="572"/>
      <c r="AF4" s="573"/>
      <c r="AG4" s="588" t="s">
        <v>68</v>
      </c>
      <c r="AH4" s="489"/>
      <c r="AI4" s="489"/>
      <c r="AJ4" s="489"/>
      <c r="AK4" s="489"/>
      <c r="AL4" s="489"/>
      <c r="AM4" s="490"/>
      <c r="BF4" s="285" t="s">
        <v>13540</v>
      </c>
      <c r="BG4" s="218"/>
      <c r="BH4" s="218"/>
      <c r="BI4" s="218"/>
      <c r="BJ4" s="218"/>
      <c r="BK4" s="218"/>
      <c r="BL4"/>
      <c r="BM4"/>
      <c r="BN4"/>
      <c r="BO4"/>
      <c r="BP4"/>
      <c r="BQ4"/>
      <c r="BR4"/>
      <c r="BS4"/>
      <c r="BT4"/>
      <c r="BU4"/>
      <c r="BV4"/>
      <c r="BW4" s="287"/>
      <c r="BX4" s="311" t="s">
        <v>13541</v>
      </c>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3"/>
    </row>
    <row r="5" spans="1:137" s="12" customFormat="1" ht="19.95" customHeight="1" thickBot="1">
      <c r="A5" s="417"/>
      <c r="B5" s="383" t="s">
        <v>164</v>
      </c>
      <c r="C5" s="26"/>
      <c r="D5" s="26"/>
      <c r="E5" s="384"/>
      <c r="F5" s="384"/>
      <c r="G5" s="384"/>
      <c r="H5" s="384"/>
      <c r="I5" s="384"/>
      <c r="J5" s="384"/>
      <c r="K5" s="385"/>
      <c r="L5" s="568" t="str">
        <f>IFERROR(VLOOKUP($L$3,施設テーブル[],COLUMN(施設テーブル[[#This Row],[事業所名]]),FALSE),"")</f>
        <v/>
      </c>
      <c r="M5" s="569"/>
      <c r="N5" s="569"/>
      <c r="O5" s="569"/>
      <c r="P5" s="569"/>
      <c r="Q5" s="569"/>
      <c r="R5" s="569"/>
      <c r="S5" s="569"/>
      <c r="T5" s="569"/>
      <c r="U5" s="569"/>
      <c r="V5" s="569"/>
      <c r="W5" s="569"/>
      <c r="X5" s="569"/>
      <c r="Y5" s="569"/>
      <c r="Z5" s="569"/>
      <c r="AA5" s="569"/>
      <c r="AB5" s="569"/>
      <c r="AC5" s="569"/>
      <c r="AD5" s="569"/>
      <c r="AE5" s="569"/>
      <c r="AF5" s="570"/>
      <c r="AG5" s="589" t="str">
        <f>IFERROR(VLOOKUP($L$3,施設テーブル[],COLUMN(施設テーブル[[#This Row],[事業所番号]]),FALSE),"")</f>
        <v/>
      </c>
      <c r="AH5" s="590"/>
      <c r="AI5" s="590"/>
      <c r="AJ5" s="590"/>
      <c r="AK5" s="590"/>
      <c r="AL5" s="590"/>
      <c r="AM5" s="591"/>
      <c r="AP5" s="583"/>
      <c r="AQ5" s="583"/>
      <c r="AR5" s="583"/>
      <c r="AS5" s="583"/>
      <c r="AT5" s="583"/>
      <c r="BF5" s="218"/>
      <c r="BG5" s="218"/>
      <c r="BH5" s="218"/>
      <c r="BI5" s="218"/>
      <c r="BJ5" s="218"/>
      <c r="BK5" s="218"/>
      <c r="BL5"/>
      <c r="BM5"/>
      <c r="BN5"/>
      <c r="BO5"/>
      <c r="BP5"/>
      <c r="BQ5"/>
      <c r="BR5"/>
      <c r="BS5"/>
      <c r="BT5"/>
      <c r="BU5"/>
      <c r="BX5" s="304"/>
      <c r="EG5" s="305"/>
    </row>
    <row r="6" spans="1:137" s="12" customFormat="1" ht="19.95" customHeight="1" thickTop="1" thickBot="1">
      <c r="A6" s="417"/>
      <c r="B6" s="380" t="s">
        <v>76</v>
      </c>
      <c r="C6" s="374"/>
      <c r="D6" s="374"/>
      <c r="E6" s="381"/>
      <c r="F6" s="381"/>
      <c r="G6" s="381"/>
      <c r="H6" s="381"/>
      <c r="I6" s="381"/>
      <c r="J6" s="381"/>
      <c r="K6" s="382"/>
      <c r="L6" s="592" t="str">
        <f>IFERROR(VLOOKUP($L$3,施設テーブル[],COLUMN(施設テーブル[[#This Row],[施設種別]]),FALSE),"")</f>
        <v/>
      </c>
      <c r="M6" s="593"/>
      <c r="N6" s="593"/>
      <c r="O6" s="593"/>
      <c r="P6" s="593"/>
      <c r="Q6" s="593"/>
      <c r="R6" s="593"/>
      <c r="S6" s="593"/>
      <c r="T6" s="593"/>
      <c r="U6" s="593"/>
      <c r="V6" s="593"/>
      <c r="W6" s="593"/>
      <c r="X6" s="593"/>
      <c r="Y6" s="593"/>
      <c r="Z6" s="593"/>
      <c r="AA6" s="593"/>
      <c r="AB6" s="594"/>
      <c r="AC6" s="595" t="s">
        <v>69</v>
      </c>
      <c r="AD6" s="596"/>
      <c r="AE6" s="596"/>
      <c r="AF6" s="597"/>
      <c r="AG6" s="598" t="str">
        <f>IFERROR(VLOOKUP($L$3,施設テーブル[],COLUMN(施設テーブル[[#This Row],[定員]]),FALSE),"")</f>
        <v/>
      </c>
      <c r="AH6" s="598"/>
      <c r="AI6" s="598"/>
      <c r="AJ6" s="598"/>
      <c r="AK6" s="598"/>
      <c r="AL6" s="475" t="s">
        <v>13304</v>
      </c>
      <c r="AM6" s="476"/>
      <c r="AP6" s="583"/>
      <c r="AQ6" s="583"/>
      <c r="AR6" s="583"/>
      <c r="AS6" s="583"/>
      <c r="AT6" s="583"/>
      <c r="BF6"/>
      <c r="BG6"/>
      <c r="BH6" s="273"/>
      <c r="BI6" s="274"/>
      <c r="BJ6" s="274"/>
      <c r="BK6" s="274"/>
      <c r="BL6" s="675" t="str">
        <f>IF(BL69=0,"↓貼り付け欄↓","！！！「値の貼り付け」で貼り付けてください。他のＰＣで正しく表示されません！！！")</f>
        <v>↓貼り付け欄↓</v>
      </c>
      <c r="BM6" s="675"/>
      <c r="BN6" s="675"/>
      <c r="BO6" s="675"/>
      <c r="BP6" s="675"/>
      <c r="BQ6" s="675"/>
      <c r="BR6" s="675"/>
      <c r="BS6" s="675"/>
      <c r="BT6" s="675"/>
      <c r="BU6" s="288"/>
      <c r="BX6" s="306" t="s">
        <v>13542</v>
      </c>
      <c r="EG6" s="305"/>
    </row>
    <row r="7" spans="1:137" s="12" customFormat="1" ht="13.5" customHeight="1" thickTop="1" thickBot="1">
      <c r="A7" s="417"/>
      <c r="B7" s="430" t="s">
        <v>165</v>
      </c>
      <c r="C7" s="431"/>
      <c r="D7" s="431"/>
      <c r="E7" s="431"/>
      <c r="F7" s="431"/>
      <c r="G7" s="431"/>
      <c r="H7" s="431"/>
      <c r="I7" s="431"/>
      <c r="J7" s="431"/>
      <c r="K7" s="432"/>
      <c r="L7" s="378" t="s">
        <v>6</v>
      </c>
      <c r="M7" s="378"/>
      <c r="N7" s="378"/>
      <c r="O7" s="378"/>
      <c r="P7" s="378"/>
      <c r="Q7" s="440" t="str">
        <f>IFERROR(VLOOKUP($L$3,施設テーブル[],COLUMN(施設テーブル[[#This Row],[郵便番号]]),FALSE),"")</f>
        <v/>
      </c>
      <c r="R7" s="440"/>
      <c r="S7" s="440"/>
      <c r="T7" s="440"/>
      <c r="U7" s="440"/>
      <c r="V7" s="440"/>
      <c r="W7" s="378" t="s">
        <v>7</v>
      </c>
      <c r="X7" s="378"/>
      <c r="Y7" s="378"/>
      <c r="Z7" s="378"/>
      <c r="AA7" s="378"/>
      <c r="AB7" s="378"/>
      <c r="AC7" s="32"/>
      <c r="AD7" s="378"/>
      <c r="AE7" s="378"/>
      <c r="AF7" s="378"/>
      <c r="AG7" s="378"/>
      <c r="AH7" s="378"/>
      <c r="AI7" s="378"/>
      <c r="AJ7" s="378"/>
      <c r="AK7" s="378"/>
      <c r="AL7" s="378"/>
      <c r="AM7" s="379"/>
      <c r="AT7" s="584"/>
      <c r="BF7" s="667" t="s">
        <v>13495</v>
      </c>
      <c r="BG7" s="668"/>
      <c r="BH7" s="656" t="str">
        <f>IF(BL69=0,"→貼り付け欄→","！！！「値の貼り付け」で貼り付けてください。他のＰＣで正しく表示されません！！！")</f>
        <v>→貼り付け欄→</v>
      </c>
      <c r="BI7" s="657"/>
      <c r="BJ7" s="657"/>
      <c r="BK7" s="658"/>
      <c r="BL7" s="293"/>
      <c r="BM7" s="294"/>
      <c r="BN7" s="294"/>
      <c r="BO7" s="295"/>
      <c r="BP7" s="244"/>
      <c r="BQ7" s="245"/>
      <c r="BR7" s="245"/>
      <c r="BS7" s="245"/>
      <c r="BT7" s="245"/>
      <c r="BU7" s="676" t="str">
        <f>IF(BL69=0,"←貼り付け欄←","！！！「値の貼り付け」で貼り付けてください。他のＰＣで正しく表示されません！！！")</f>
        <v>←貼り付け欄←</v>
      </c>
      <c r="BX7" s="304"/>
      <c r="EG7" s="305"/>
    </row>
    <row r="8" spans="1:137" s="12" customFormat="1" ht="19.95" customHeight="1">
      <c r="A8" s="417"/>
      <c r="B8" s="436"/>
      <c r="C8" s="437"/>
      <c r="D8" s="437"/>
      <c r="E8" s="437"/>
      <c r="F8" s="437"/>
      <c r="G8" s="437"/>
      <c r="H8" s="437"/>
      <c r="I8" s="437"/>
      <c r="J8" s="437"/>
      <c r="K8" s="438"/>
      <c r="L8" s="568" t="str">
        <f>IFERROR(VLOOKUP($L$3,施設テーブル[],COLUMN(施設テーブル[[#This Row],[住所]]),FALSE),"")</f>
        <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70"/>
      <c r="AT8" s="584"/>
      <c r="BF8" s="669" t="s">
        <v>13496</v>
      </c>
      <c r="BG8" s="670"/>
      <c r="BH8" s="656"/>
      <c r="BI8" s="657"/>
      <c r="BJ8" s="657"/>
      <c r="BK8" s="658"/>
      <c r="BL8" s="296"/>
      <c r="BM8" s="297"/>
      <c r="BN8" s="297"/>
      <c r="BO8" s="298"/>
      <c r="BP8" s="244"/>
      <c r="BQ8" s="245"/>
      <c r="BR8" s="245"/>
      <c r="BS8" s="245"/>
      <c r="BT8" s="245"/>
      <c r="BU8" s="676"/>
      <c r="BX8" s="306" t="s">
        <v>13543</v>
      </c>
      <c r="EG8" s="305"/>
    </row>
    <row r="9" spans="1:137" s="12" customFormat="1" ht="19.95" customHeight="1">
      <c r="A9" s="417"/>
      <c r="B9" s="387" t="s">
        <v>8</v>
      </c>
      <c r="C9" s="386"/>
      <c r="D9" s="386"/>
      <c r="E9" s="388"/>
      <c r="F9" s="388"/>
      <c r="G9" s="388"/>
      <c r="H9" s="388"/>
      <c r="I9" s="388"/>
      <c r="J9" s="388"/>
      <c r="K9" s="388"/>
      <c r="L9" s="387" t="s">
        <v>9</v>
      </c>
      <c r="M9" s="388"/>
      <c r="N9" s="388"/>
      <c r="O9" s="388"/>
      <c r="P9" s="388"/>
      <c r="Q9" s="388"/>
      <c r="R9" s="36"/>
      <c r="S9" s="413"/>
      <c r="T9" s="414"/>
      <c r="U9" s="414"/>
      <c r="V9" s="414"/>
      <c r="W9" s="414"/>
      <c r="X9" s="414"/>
      <c r="Y9" s="415"/>
      <c r="Z9" s="387" t="s">
        <v>63</v>
      </c>
      <c r="AA9" s="388"/>
      <c r="AB9" s="388"/>
      <c r="AC9" s="388"/>
      <c r="AD9" s="413"/>
      <c r="AE9" s="628"/>
      <c r="AF9" s="628"/>
      <c r="AG9" s="628"/>
      <c r="AH9" s="628"/>
      <c r="AI9" s="628"/>
      <c r="AJ9" s="628"/>
      <c r="AK9" s="628"/>
      <c r="AL9" s="628"/>
      <c r="AM9" s="629"/>
      <c r="BF9" s="671" t="s">
        <v>13497</v>
      </c>
      <c r="BG9" s="672"/>
      <c r="BH9" s="656"/>
      <c r="BI9" s="657"/>
      <c r="BJ9" s="657"/>
      <c r="BK9" s="658"/>
      <c r="BL9" s="299"/>
      <c r="BM9" s="300"/>
      <c r="BN9" s="300"/>
      <c r="BO9" s="301"/>
      <c r="BP9" s="244"/>
      <c r="BQ9" s="245"/>
      <c r="BR9" s="245"/>
      <c r="BS9" s="245"/>
      <c r="BT9" s="245"/>
      <c r="BU9" s="676"/>
      <c r="BX9" s="304"/>
      <c r="EG9" s="305"/>
    </row>
    <row r="10" spans="1:137" s="12" customFormat="1" ht="19.95" customHeight="1">
      <c r="A10" s="418"/>
      <c r="B10" s="387" t="s">
        <v>41</v>
      </c>
      <c r="C10" s="386"/>
      <c r="D10" s="386"/>
      <c r="E10" s="388"/>
      <c r="F10" s="388"/>
      <c r="G10" s="388"/>
      <c r="H10" s="388"/>
      <c r="I10" s="388"/>
      <c r="J10" s="388"/>
      <c r="K10" s="388"/>
      <c r="L10" s="413"/>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5"/>
      <c r="BF10" s="671" t="s">
        <v>13498</v>
      </c>
      <c r="BG10" s="672"/>
      <c r="BH10" s="656"/>
      <c r="BI10" s="657"/>
      <c r="BJ10" s="657"/>
      <c r="BK10" s="658"/>
      <c r="BL10" s="299"/>
      <c r="BM10" s="300"/>
      <c r="BN10" s="300"/>
      <c r="BO10" s="301"/>
      <c r="BP10" s="244"/>
      <c r="BQ10" s="245"/>
      <c r="BR10" s="245"/>
      <c r="BS10" s="245"/>
      <c r="BT10" s="245"/>
      <c r="BU10" s="676"/>
      <c r="BX10" s="306" t="s">
        <v>13544</v>
      </c>
      <c r="EG10" s="305"/>
    </row>
    <row r="11" spans="1:137" s="12" customFormat="1" ht="18" customHeight="1">
      <c r="A11" s="622" t="s">
        <v>110</v>
      </c>
      <c r="B11" s="623"/>
      <c r="C11" s="623"/>
      <c r="D11" s="623"/>
      <c r="E11" s="623"/>
      <c r="F11" s="623"/>
      <c r="G11" s="623"/>
      <c r="H11" s="624"/>
      <c r="I11" s="184"/>
      <c r="J11" s="17" t="s">
        <v>96</v>
      </c>
      <c r="K11" s="378"/>
      <c r="L11" s="37"/>
      <c r="M11" s="37"/>
      <c r="N11" s="638" t="str">
        <f>IFERROR(IF(OR(MAX(V22,AI22)&lt;O23,MAX(N62,AA62)&lt;AI62),"所要額が基準単価を超えています。↓に対応を選択入力してください。",""),"")</f>
        <v/>
      </c>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9"/>
      <c r="BF11" s="671" t="s">
        <v>13499</v>
      </c>
      <c r="BG11" s="672"/>
      <c r="BH11" s="656"/>
      <c r="BI11" s="657"/>
      <c r="BJ11" s="657"/>
      <c r="BK11" s="658"/>
      <c r="BL11" s="299"/>
      <c r="BM11" s="300"/>
      <c r="BN11" s="300"/>
      <c r="BO11" s="301"/>
      <c r="BP11" s="244"/>
      <c r="BQ11" s="245"/>
      <c r="BR11" s="245"/>
      <c r="BS11" s="245"/>
      <c r="BT11" s="245"/>
      <c r="BU11" s="676"/>
      <c r="BX11" s="304"/>
      <c r="EG11" s="305"/>
    </row>
    <row r="12" spans="1:137" s="12" customFormat="1" ht="18" customHeight="1" thickBot="1">
      <c r="A12" s="625"/>
      <c r="B12" s="626"/>
      <c r="C12" s="626"/>
      <c r="D12" s="626"/>
      <c r="E12" s="626"/>
      <c r="F12" s="626"/>
      <c r="G12" s="626"/>
      <c r="H12" s="627"/>
      <c r="I12" s="185"/>
      <c r="J12" s="38" t="s">
        <v>118</v>
      </c>
      <c r="K12" s="384"/>
      <c r="L12" s="26"/>
      <c r="M12" s="26"/>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1"/>
      <c r="BF12" s="673" t="s">
        <v>13500</v>
      </c>
      <c r="BG12" s="674"/>
      <c r="BH12" s="656"/>
      <c r="BI12" s="657"/>
      <c r="BJ12" s="657"/>
      <c r="BK12" s="658"/>
      <c r="BL12" s="299"/>
      <c r="BM12" s="300"/>
      <c r="BN12" s="300"/>
      <c r="BO12" s="301"/>
      <c r="BP12" s="246"/>
      <c r="BQ12" s="246"/>
      <c r="BR12" s="246"/>
      <c r="BS12" s="246"/>
      <c r="BT12" s="246"/>
      <c r="BU12" s="676"/>
      <c r="BX12" s="304"/>
      <c r="CA12" s="307" t="s">
        <v>13545</v>
      </c>
      <c r="EG12" s="305"/>
    </row>
    <row r="13" spans="1:137" s="12" customFormat="1" ht="4.95" customHeight="1" thickBot="1">
      <c r="A13" s="16"/>
      <c r="B13" s="16"/>
      <c r="C13" s="16"/>
      <c r="D13" s="16"/>
      <c r="E13" s="16"/>
      <c r="F13" s="16"/>
      <c r="G13" s="16"/>
      <c r="H13" s="16"/>
      <c r="I13" s="17"/>
      <c r="J13" s="10"/>
      <c r="K13" s="378"/>
      <c r="L13" s="37"/>
      <c r="M13" s="37"/>
      <c r="N13" s="37"/>
      <c r="O13" s="37"/>
      <c r="P13" s="37"/>
      <c r="Q13" s="37"/>
      <c r="R13" s="37"/>
      <c r="S13" s="37"/>
      <c r="T13" s="386"/>
      <c r="U13" s="386"/>
      <c r="V13" s="386"/>
      <c r="W13" s="386"/>
      <c r="X13" s="386"/>
      <c r="Y13" s="386"/>
      <c r="Z13" s="386"/>
      <c r="AA13" s="386"/>
      <c r="AB13" s="386"/>
      <c r="AC13" s="386"/>
      <c r="AD13" s="386"/>
      <c r="AE13" s="386"/>
      <c r="AF13" s="386"/>
      <c r="AG13" s="386"/>
      <c r="AH13" s="386"/>
      <c r="AI13" s="386"/>
      <c r="AJ13" s="386"/>
      <c r="AK13" s="386"/>
      <c r="AL13" s="386"/>
      <c r="AM13" s="386"/>
      <c r="BF13" s="220"/>
      <c r="BG13" s="221"/>
      <c r="BH13" s="656"/>
      <c r="BI13" s="657"/>
      <c r="BJ13" s="657"/>
      <c r="BK13" s="658"/>
      <c r="BL13" s="247"/>
      <c r="BM13" s="247"/>
      <c r="BN13" s="247"/>
      <c r="BO13" s="246"/>
      <c r="BP13" s="246"/>
      <c r="BQ13" s="246"/>
      <c r="BR13" s="246"/>
      <c r="BS13" s="246"/>
      <c r="BT13" s="246"/>
      <c r="BU13" s="676"/>
      <c r="BX13" s="304"/>
      <c r="EG13" s="305"/>
    </row>
    <row r="14" spans="1:137" s="12" customFormat="1" ht="12" customHeight="1" thickTop="1">
      <c r="A14" s="511" t="s">
        <v>13491</v>
      </c>
      <c r="B14" s="632" t="s">
        <v>13485</v>
      </c>
      <c r="C14" s="633"/>
      <c r="D14" s="633"/>
      <c r="E14" s="633"/>
      <c r="F14" s="633"/>
      <c r="G14" s="633"/>
      <c r="H14" s="633"/>
      <c r="I14" s="633"/>
      <c r="J14" s="633"/>
      <c r="K14" s="634"/>
      <c r="L14" s="214" t="s">
        <v>13488</v>
      </c>
      <c r="M14" s="215"/>
      <c r="N14" s="215"/>
      <c r="O14" s="215"/>
      <c r="P14" s="215"/>
      <c r="Q14" s="215"/>
      <c r="R14" s="215"/>
      <c r="S14" s="215"/>
      <c r="T14" s="216"/>
      <c r="U14" s="214" t="s">
        <v>13489</v>
      </c>
      <c r="V14" s="215"/>
      <c r="W14" s="215"/>
      <c r="X14" s="215"/>
      <c r="Y14" s="215"/>
      <c r="Z14" s="215"/>
      <c r="AA14" s="215"/>
      <c r="AB14" s="215"/>
      <c r="AC14" s="216"/>
      <c r="AD14" s="214" t="s">
        <v>13490</v>
      </c>
      <c r="AE14" s="215"/>
      <c r="AF14" s="215"/>
      <c r="AG14" s="215"/>
      <c r="AH14" s="215"/>
      <c r="AI14" s="215"/>
      <c r="AJ14" s="215"/>
      <c r="AK14" s="215"/>
      <c r="AL14" s="216"/>
      <c r="AM14" s="324"/>
      <c r="BF14" s="222" t="s">
        <v>13501</v>
      </c>
      <c r="BG14" s="223"/>
      <c r="BH14" s="656"/>
      <c r="BI14" s="657"/>
      <c r="BJ14" s="657"/>
      <c r="BK14" s="658"/>
      <c r="BL14" s="248"/>
      <c r="BM14" s="248"/>
      <c r="BN14" s="248"/>
      <c r="BO14" s="249"/>
      <c r="BP14" s="250"/>
      <c r="BQ14" s="246"/>
      <c r="BR14" s="246"/>
      <c r="BS14" s="246"/>
      <c r="BT14" s="246"/>
      <c r="BU14" s="676"/>
      <c r="BX14" s="304"/>
      <c r="EG14" s="305"/>
    </row>
    <row r="15" spans="1:137" s="12" customFormat="1" ht="12" customHeight="1">
      <c r="A15" s="512"/>
      <c r="B15" s="635"/>
      <c r="C15" s="636"/>
      <c r="D15" s="636"/>
      <c r="E15" s="636"/>
      <c r="F15" s="636"/>
      <c r="G15" s="636"/>
      <c r="H15" s="636"/>
      <c r="I15" s="636"/>
      <c r="J15" s="636"/>
      <c r="K15" s="637"/>
      <c r="L15" s="549" t="s">
        <v>2261</v>
      </c>
      <c r="M15" s="550"/>
      <c r="N15" s="551"/>
      <c r="O15" s="549" t="s">
        <v>13486</v>
      </c>
      <c r="P15" s="550"/>
      <c r="Q15" s="551"/>
      <c r="R15" s="549" t="s">
        <v>13487</v>
      </c>
      <c r="S15" s="550"/>
      <c r="T15" s="551"/>
      <c r="U15" s="549" t="s">
        <v>2261</v>
      </c>
      <c r="V15" s="550"/>
      <c r="W15" s="551"/>
      <c r="X15" s="549" t="s">
        <v>13486</v>
      </c>
      <c r="Y15" s="550"/>
      <c r="Z15" s="551"/>
      <c r="AA15" s="549" t="s">
        <v>13487</v>
      </c>
      <c r="AB15" s="550"/>
      <c r="AC15" s="551"/>
      <c r="AD15" s="549" t="s">
        <v>2261</v>
      </c>
      <c r="AE15" s="550"/>
      <c r="AF15" s="551"/>
      <c r="AG15" s="549" t="s">
        <v>13486</v>
      </c>
      <c r="AH15" s="550"/>
      <c r="AI15" s="551"/>
      <c r="AJ15" s="549" t="s">
        <v>13487</v>
      </c>
      <c r="AK15" s="550"/>
      <c r="AL15" s="551"/>
      <c r="AM15" s="325"/>
      <c r="BF15" s="224" t="s">
        <v>13502</v>
      </c>
      <c r="BG15" s="225"/>
      <c r="BH15" s="656"/>
      <c r="BI15" s="657"/>
      <c r="BJ15" s="657"/>
      <c r="BK15" s="658"/>
      <c r="BL15" s="286"/>
      <c r="BM15" s="252"/>
      <c r="BN15" s="252"/>
      <c r="BO15" s="251"/>
      <c r="BP15" s="250"/>
      <c r="BQ15" s="246"/>
      <c r="BR15" s="246"/>
      <c r="BS15" s="246"/>
      <c r="BT15" s="246"/>
      <c r="BU15" s="676"/>
      <c r="BX15" s="304"/>
      <c r="EG15" s="305"/>
    </row>
    <row r="16" spans="1:137" s="12" customFormat="1" ht="12" customHeight="1" thickBot="1">
      <c r="A16" s="512"/>
      <c r="B16" s="554" t="s">
        <v>2262</v>
      </c>
      <c r="C16" s="554"/>
      <c r="D16" s="554"/>
      <c r="E16" s="554"/>
      <c r="F16" s="554"/>
      <c r="G16" s="555"/>
      <c r="H16" s="558" t="s">
        <v>2263</v>
      </c>
      <c r="I16" s="559"/>
      <c r="J16" s="559"/>
      <c r="K16" s="560"/>
      <c r="L16" s="517">
        <f>BL20</f>
        <v>0</v>
      </c>
      <c r="M16" s="518"/>
      <c r="N16" s="188" t="s">
        <v>2264</v>
      </c>
      <c r="O16" s="514">
        <f>BM20</f>
        <v>0</v>
      </c>
      <c r="P16" s="515"/>
      <c r="Q16" s="516"/>
      <c r="R16" s="514">
        <f>BN20</f>
        <v>0</v>
      </c>
      <c r="S16" s="515"/>
      <c r="T16" s="516"/>
      <c r="U16" s="517">
        <f>BO20</f>
        <v>0</v>
      </c>
      <c r="V16" s="518"/>
      <c r="W16" s="188" t="s">
        <v>2264</v>
      </c>
      <c r="X16" s="514">
        <f>BP20</f>
        <v>0</v>
      </c>
      <c r="Y16" s="515"/>
      <c r="Z16" s="516"/>
      <c r="AA16" s="514">
        <f>BQ20</f>
        <v>0</v>
      </c>
      <c r="AB16" s="515"/>
      <c r="AC16" s="516"/>
      <c r="AD16" s="517">
        <f>BR20</f>
        <v>0</v>
      </c>
      <c r="AE16" s="518"/>
      <c r="AF16" s="188" t="s">
        <v>2264</v>
      </c>
      <c r="AG16" s="514">
        <f>BS20</f>
        <v>0</v>
      </c>
      <c r="AH16" s="515"/>
      <c r="AI16" s="516"/>
      <c r="AJ16" s="514">
        <f>BT20</f>
        <v>0</v>
      </c>
      <c r="AK16" s="519"/>
      <c r="AL16" s="520"/>
      <c r="AM16" s="326"/>
      <c r="BF16" s="226" t="s">
        <v>13503</v>
      </c>
      <c r="BG16" s="227"/>
      <c r="BH16" s="656"/>
      <c r="BI16" s="657"/>
      <c r="BJ16" s="657"/>
      <c r="BK16" s="658"/>
      <c r="BL16" s="253"/>
      <c r="BM16" s="253"/>
      <c r="BN16" s="253"/>
      <c r="BO16" s="254"/>
      <c r="BP16" s="250"/>
      <c r="BQ16" s="246"/>
      <c r="BR16" s="246"/>
      <c r="BS16" s="246"/>
      <c r="BT16" s="246"/>
      <c r="BU16" s="676"/>
      <c r="BX16" s="304"/>
      <c r="EG16" s="305"/>
    </row>
    <row r="17" spans="1:137" s="12" customFormat="1" ht="12" customHeight="1" thickTop="1" thickBot="1">
      <c r="A17" s="512"/>
      <c r="B17" s="556"/>
      <c r="C17" s="556"/>
      <c r="D17" s="556"/>
      <c r="E17" s="556"/>
      <c r="F17" s="556"/>
      <c r="G17" s="557"/>
      <c r="H17" s="558" t="s">
        <v>2265</v>
      </c>
      <c r="I17" s="559"/>
      <c r="J17" s="559"/>
      <c r="K17" s="560"/>
      <c r="L17" s="517">
        <f>BL21</f>
        <v>0</v>
      </c>
      <c r="M17" s="518"/>
      <c r="N17" s="188" t="s">
        <v>2264</v>
      </c>
      <c r="O17" s="514">
        <f>BM21</f>
        <v>0</v>
      </c>
      <c r="P17" s="515"/>
      <c r="Q17" s="516"/>
      <c r="R17" s="514">
        <f>BN21</f>
        <v>0</v>
      </c>
      <c r="S17" s="515"/>
      <c r="T17" s="516"/>
      <c r="U17" s="517">
        <f>BO21</f>
        <v>0</v>
      </c>
      <c r="V17" s="518"/>
      <c r="W17" s="188" t="s">
        <v>2264</v>
      </c>
      <c r="X17" s="514">
        <f>BP21</f>
        <v>0</v>
      </c>
      <c r="Y17" s="515"/>
      <c r="Z17" s="516"/>
      <c r="AA17" s="514">
        <f>BQ21</f>
        <v>0</v>
      </c>
      <c r="AB17" s="515"/>
      <c r="AC17" s="516"/>
      <c r="AD17" s="517">
        <f>BR21</f>
        <v>0</v>
      </c>
      <c r="AE17" s="518"/>
      <c r="AF17" s="188" t="s">
        <v>2264</v>
      </c>
      <c r="AG17" s="514">
        <f>BS21</f>
        <v>0</v>
      </c>
      <c r="AH17" s="515"/>
      <c r="AI17" s="516"/>
      <c r="AJ17" s="514">
        <f>BT21</f>
        <v>0</v>
      </c>
      <c r="AK17" s="519"/>
      <c r="AL17" s="520"/>
      <c r="AM17" s="326"/>
      <c r="BF17"/>
      <c r="BG17"/>
      <c r="BH17" s="656"/>
      <c r="BI17" s="657"/>
      <c r="BJ17" s="657"/>
      <c r="BK17" s="658"/>
      <c r="BL17" s="246"/>
      <c r="BM17" s="246"/>
      <c r="BN17" s="246"/>
      <c r="BO17" s="246"/>
      <c r="BP17" s="246"/>
      <c r="BQ17" s="246"/>
      <c r="BR17" s="246"/>
      <c r="BS17" s="246"/>
      <c r="BT17" s="246"/>
      <c r="BU17" s="676"/>
      <c r="BX17" s="304"/>
      <c r="EG17" s="305"/>
    </row>
    <row r="18" spans="1:137" s="12" customFormat="1" ht="12" customHeight="1" thickBot="1">
      <c r="A18" s="512"/>
      <c r="B18" s="554" t="s">
        <v>13484</v>
      </c>
      <c r="C18" s="554"/>
      <c r="D18" s="554"/>
      <c r="E18" s="554"/>
      <c r="F18" s="554"/>
      <c r="G18" s="555"/>
      <c r="H18" s="558" t="s">
        <v>2263</v>
      </c>
      <c r="I18" s="559"/>
      <c r="J18" s="559"/>
      <c r="K18" s="560"/>
      <c r="L18" s="517">
        <f>BL22</f>
        <v>0</v>
      </c>
      <c r="M18" s="518"/>
      <c r="N18" s="188" t="s">
        <v>2264</v>
      </c>
      <c r="O18" s="514">
        <f>BM22</f>
        <v>0</v>
      </c>
      <c r="P18" s="515"/>
      <c r="Q18" s="516"/>
      <c r="R18" s="514">
        <f>BN22</f>
        <v>0</v>
      </c>
      <c r="S18" s="515"/>
      <c r="T18" s="516"/>
      <c r="U18" s="517">
        <f>BO22</f>
        <v>0</v>
      </c>
      <c r="V18" s="518"/>
      <c r="W18" s="188" t="s">
        <v>2264</v>
      </c>
      <c r="X18" s="514">
        <f>BP22</f>
        <v>0</v>
      </c>
      <c r="Y18" s="515"/>
      <c r="Z18" s="516"/>
      <c r="AA18" s="514">
        <f>BQ22</f>
        <v>0</v>
      </c>
      <c r="AB18" s="515"/>
      <c r="AC18" s="516"/>
      <c r="AD18" s="517">
        <f>BR22</f>
        <v>0</v>
      </c>
      <c r="AE18" s="518"/>
      <c r="AF18" s="188" t="s">
        <v>2264</v>
      </c>
      <c r="AG18" s="514">
        <f>BS22</f>
        <v>0</v>
      </c>
      <c r="AH18" s="515"/>
      <c r="AI18" s="516"/>
      <c r="AJ18" s="514">
        <f>BT22</f>
        <v>0</v>
      </c>
      <c r="AK18" s="519"/>
      <c r="AL18" s="520"/>
      <c r="AM18" s="326"/>
      <c r="BF18" s="228" t="s">
        <v>13504</v>
      </c>
      <c r="BG18" s="270"/>
      <c r="BH18" s="656"/>
      <c r="BI18" s="657"/>
      <c r="BJ18" s="657"/>
      <c r="BK18" s="658"/>
      <c r="BL18" s="256" t="s">
        <v>13505</v>
      </c>
      <c r="BM18" s="256"/>
      <c r="BN18" s="257"/>
      <c r="BO18" s="255" t="s">
        <v>13506</v>
      </c>
      <c r="BP18" s="256"/>
      <c r="BQ18" s="257"/>
      <c r="BR18" s="255" t="s">
        <v>13507</v>
      </c>
      <c r="BS18" s="256"/>
      <c r="BT18" s="256"/>
      <c r="BU18" s="676"/>
      <c r="BX18" s="304"/>
      <c r="EG18" s="305"/>
    </row>
    <row r="19" spans="1:137" s="12" customFormat="1" ht="25.95" customHeight="1" thickBot="1">
      <c r="A19" s="513"/>
      <c r="B19" s="556"/>
      <c r="C19" s="556"/>
      <c r="D19" s="556"/>
      <c r="E19" s="556"/>
      <c r="F19" s="556"/>
      <c r="G19" s="557"/>
      <c r="H19" s="558" t="s">
        <v>2265</v>
      </c>
      <c r="I19" s="559"/>
      <c r="J19" s="559"/>
      <c r="K19" s="560"/>
      <c r="L19" s="517">
        <f>BL23</f>
        <v>0</v>
      </c>
      <c r="M19" s="518"/>
      <c r="N19" s="188" t="s">
        <v>2264</v>
      </c>
      <c r="O19" s="514">
        <f>BM23</f>
        <v>0</v>
      </c>
      <c r="P19" s="515"/>
      <c r="Q19" s="516"/>
      <c r="R19" s="514">
        <f>BN23</f>
        <v>0</v>
      </c>
      <c r="S19" s="515"/>
      <c r="T19" s="516"/>
      <c r="U19" s="517">
        <f>BO23</f>
        <v>0</v>
      </c>
      <c r="V19" s="518"/>
      <c r="W19" s="188" t="s">
        <v>2264</v>
      </c>
      <c r="X19" s="514">
        <f>BP23</f>
        <v>0</v>
      </c>
      <c r="Y19" s="515"/>
      <c r="Z19" s="516"/>
      <c r="AA19" s="514">
        <f>BQ23</f>
        <v>0</v>
      </c>
      <c r="AB19" s="515"/>
      <c r="AC19" s="516"/>
      <c r="AD19" s="517">
        <f>BR23</f>
        <v>0</v>
      </c>
      <c r="AE19" s="518"/>
      <c r="AF19" s="188" t="s">
        <v>2264</v>
      </c>
      <c r="AG19" s="514">
        <f>BS23</f>
        <v>0</v>
      </c>
      <c r="AH19" s="515"/>
      <c r="AI19" s="516"/>
      <c r="AJ19" s="514">
        <f>BT23</f>
        <v>0</v>
      </c>
      <c r="AK19" s="519"/>
      <c r="AL19" s="520"/>
      <c r="AM19" s="326"/>
      <c r="BF19" s="229"/>
      <c r="BG19" s="271"/>
      <c r="BH19" s="656"/>
      <c r="BI19" s="657"/>
      <c r="BJ19" s="657"/>
      <c r="BK19" s="658"/>
      <c r="BL19" s="277" t="s">
        <v>13508</v>
      </c>
      <c r="BM19" s="259" t="s">
        <v>13509</v>
      </c>
      <c r="BN19" s="260" t="s">
        <v>13510</v>
      </c>
      <c r="BO19" s="258" t="s">
        <v>13508</v>
      </c>
      <c r="BP19" s="259" t="s">
        <v>13509</v>
      </c>
      <c r="BQ19" s="260" t="s">
        <v>13510</v>
      </c>
      <c r="BR19" s="258" t="s">
        <v>13508</v>
      </c>
      <c r="BS19" s="259" t="s">
        <v>13509</v>
      </c>
      <c r="BT19" s="277" t="s">
        <v>13510</v>
      </c>
      <c r="BU19" s="676"/>
      <c r="BX19" s="304"/>
      <c r="EG19" s="305"/>
    </row>
    <row r="20" spans="1:137" s="12" customFormat="1" ht="37.950000000000003" customHeight="1">
      <c r="A20" s="552" t="s">
        <v>13492</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BF20" s="397" t="s">
        <v>13511</v>
      </c>
      <c r="BG20" s="231" t="s">
        <v>2263</v>
      </c>
      <c r="BH20" s="656"/>
      <c r="BI20" s="657"/>
      <c r="BJ20" s="657"/>
      <c r="BK20" s="658"/>
      <c r="BL20" s="278"/>
      <c r="BM20" s="261"/>
      <c r="BN20" s="262"/>
      <c r="BO20" s="269"/>
      <c r="BP20" s="261"/>
      <c r="BQ20" s="262"/>
      <c r="BR20" s="233"/>
      <c r="BS20" s="261"/>
      <c r="BT20" s="281"/>
      <c r="BU20" s="676"/>
      <c r="BX20" s="304"/>
      <c r="EG20" s="305"/>
    </row>
    <row r="21" spans="1:137" s="12" customFormat="1">
      <c r="I21" s="120"/>
      <c r="J21" s="138"/>
      <c r="K21" s="381"/>
      <c r="L21" s="374"/>
      <c r="M21" s="374"/>
      <c r="N21" s="374"/>
      <c r="O21" s="374"/>
      <c r="P21" s="374"/>
      <c r="Q21" s="374"/>
      <c r="R21" s="374"/>
      <c r="S21" s="374"/>
      <c r="T21" s="26"/>
      <c r="U21" s="26"/>
      <c r="V21" s="26"/>
      <c r="W21" s="26"/>
      <c r="X21" s="26"/>
      <c r="Y21" s="26"/>
      <c r="Z21" s="26"/>
      <c r="AA21" s="26"/>
      <c r="AB21" s="26"/>
      <c r="AC21" s="26"/>
      <c r="AD21" s="26"/>
      <c r="AE21" s="26"/>
      <c r="AF21" s="26"/>
      <c r="AG21" s="26"/>
      <c r="AH21" s="26"/>
      <c r="AI21" s="26"/>
      <c r="AJ21" s="26"/>
      <c r="AK21" s="26"/>
      <c r="AL21" s="26"/>
      <c r="AM21" s="26"/>
      <c r="BF21" s="395" t="s">
        <v>13512</v>
      </c>
      <c r="BG21" s="235" t="s">
        <v>2265</v>
      </c>
      <c r="BH21" s="656"/>
      <c r="BI21" s="657"/>
      <c r="BJ21" s="657"/>
      <c r="BK21" s="658"/>
      <c r="BL21" s="279"/>
      <c r="BM21" s="263"/>
      <c r="BN21" s="264"/>
      <c r="BO21" s="236"/>
      <c r="BP21" s="263"/>
      <c r="BQ21" s="264"/>
      <c r="BR21" s="237"/>
      <c r="BS21" s="263"/>
      <c r="BT21" s="282"/>
      <c r="BU21" s="676"/>
      <c r="BX21" s="304"/>
      <c r="EG21" s="305"/>
    </row>
    <row r="22" spans="1:137" s="12" customFormat="1" ht="21" customHeight="1">
      <c r="A22" s="70" t="s">
        <v>96</v>
      </c>
      <c r="I22" s="120"/>
      <c r="J22" s="138"/>
      <c r="R22" s="588" t="s">
        <v>72</v>
      </c>
      <c r="S22" s="489"/>
      <c r="T22" s="489"/>
      <c r="U22" s="490"/>
      <c r="V22" s="581" t="str">
        <f>IF(L6="","",VLOOKUP(L6,$A$116:$B$150,2,0))</f>
        <v/>
      </c>
      <c r="W22" s="582"/>
      <c r="X22" s="582"/>
      <c r="Y22" s="389" t="s">
        <v>60</v>
      </c>
      <c r="Z22" s="390"/>
      <c r="AA22" s="606" t="s">
        <v>189</v>
      </c>
      <c r="AB22" s="607"/>
      <c r="AC22" s="607"/>
      <c r="AD22" s="607"/>
      <c r="AE22" s="607"/>
      <c r="AF22" s="607"/>
      <c r="AG22" s="607"/>
      <c r="AH22" s="608"/>
      <c r="AI22" s="609"/>
      <c r="AJ22" s="610"/>
      <c r="AK22" s="610"/>
      <c r="AL22" s="489" t="s">
        <v>60</v>
      </c>
      <c r="AM22" s="490"/>
      <c r="BF22" s="396" t="s">
        <v>13513</v>
      </c>
      <c r="BG22" s="235" t="s">
        <v>2263</v>
      </c>
      <c r="BH22" s="656"/>
      <c r="BI22" s="657"/>
      <c r="BJ22" s="657"/>
      <c r="BK22" s="658"/>
      <c r="BL22" s="279"/>
      <c r="BM22" s="263"/>
      <c r="BN22" s="264"/>
      <c r="BO22" s="236"/>
      <c r="BP22" s="263"/>
      <c r="BQ22" s="264"/>
      <c r="BR22" s="237"/>
      <c r="BS22" s="263"/>
      <c r="BT22" s="282"/>
      <c r="BU22" s="676"/>
      <c r="BX22" s="304"/>
      <c r="EG22" s="305"/>
    </row>
    <row r="23" spans="1:137" s="12" customFormat="1" ht="21" customHeight="1" thickBot="1">
      <c r="A23" s="39"/>
      <c r="B23" s="19"/>
      <c r="C23" s="19"/>
      <c r="D23" s="19"/>
      <c r="E23" s="19"/>
      <c r="F23" s="19"/>
      <c r="G23" s="19"/>
      <c r="H23" s="19"/>
      <c r="I23" s="160"/>
      <c r="J23" s="616" t="s">
        <v>180</v>
      </c>
      <c r="K23" s="617"/>
      <c r="L23" s="617"/>
      <c r="M23" s="617"/>
      <c r="N23" s="618"/>
      <c r="O23" s="574">
        <f>ROUNDDOWN($K$47/1000,0)</f>
        <v>0</v>
      </c>
      <c r="P23" s="575"/>
      <c r="Q23" s="576"/>
      <c r="R23" s="468" t="s">
        <v>60</v>
      </c>
      <c r="S23" s="469"/>
      <c r="T23" s="619" t="s">
        <v>181</v>
      </c>
      <c r="U23" s="620"/>
      <c r="V23" s="620"/>
      <c r="W23" s="620"/>
      <c r="X23" s="621"/>
      <c r="Y23" s="614">
        <f>ROUNDDOWN($K$53/1000,0)</f>
        <v>0</v>
      </c>
      <c r="Z23" s="615"/>
      <c r="AA23" s="615"/>
      <c r="AB23" s="468" t="s">
        <v>60</v>
      </c>
      <c r="AC23" s="469"/>
      <c r="AD23" s="611" t="s">
        <v>191</v>
      </c>
      <c r="AE23" s="612"/>
      <c r="AF23" s="612"/>
      <c r="AG23" s="612"/>
      <c r="AH23" s="613"/>
      <c r="AI23" s="574">
        <f>O23+Y23</f>
        <v>0</v>
      </c>
      <c r="AJ23" s="575"/>
      <c r="AK23" s="576"/>
      <c r="AL23" s="468" t="s">
        <v>60</v>
      </c>
      <c r="AM23" s="469"/>
      <c r="BF23" s="395" t="s">
        <v>13512</v>
      </c>
      <c r="BG23" s="235" t="s">
        <v>2265</v>
      </c>
      <c r="BH23" s="656"/>
      <c r="BI23" s="657"/>
      <c r="BJ23" s="657"/>
      <c r="BK23" s="658"/>
      <c r="BL23" s="280"/>
      <c r="BM23" s="265"/>
      <c r="BN23" s="266"/>
      <c r="BO23" s="239"/>
      <c r="BP23" s="265"/>
      <c r="BQ23" s="266"/>
      <c r="BR23" s="240"/>
      <c r="BS23" s="265"/>
      <c r="BT23" s="283"/>
      <c r="BU23" s="676"/>
      <c r="BX23" s="304"/>
      <c r="EG23" s="305"/>
    </row>
    <row r="24" spans="1:137" s="12" customFormat="1" ht="21" customHeight="1" thickBot="1">
      <c r="A24" s="40" t="s">
        <v>42</v>
      </c>
      <c r="B24" s="392"/>
      <c r="C24" s="18"/>
      <c r="D24" s="18"/>
      <c r="E24" s="18"/>
      <c r="F24" s="18"/>
      <c r="G24" s="18"/>
      <c r="H24" s="585"/>
      <c r="I24" s="586"/>
      <c r="J24" s="587"/>
      <c r="K24" s="599" t="s">
        <v>119</v>
      </c>
      <c r="L24" s="600"/>
      <c r="M24" s="600"/>
      <c r="N24" s="600"/>
      <c r="O24" s="600"/>
      <c r="P24" s="600"/>
      <c r="Q24" s="600"/>
      <c r="R24" s="600"/>
      <c r="S24" s="600"/>
      <c r="T24" s="600"/>
      <c r="U24" s="600"/>
      <c r="V24" s="600"/>
      <c r="W24" s="600"/>
      <c r="X24" s="600"/>
      <c r="Y24" s="600"/>
      <c r="Z24" s="600"/>
      <c r="AA24" s="600"/>
      <c r="AB24" s="600"/>
      <c r="AC24" s="600"/>
      <c r="AD24" s="600"/>
      <c r="AE24" s="600"/>
      <c r="AF24" s="41" t="s">
        <v>70</v>
      </c>
      <c r="AG24" s="42"/>
      <c r="AH24" s="42"/>
      <c r="AI24" s="18"/>
      <c r="AJ24" s="18"/>
      <c r="AK24" s="386"/>
      <c r="AL24" s="18"/>
      <c r="AM24" s="43"/>
      <c r="BF24"/>
      <c r="BG24"/>
      <c r="BH24" s="656"/>
      <c r="BI24" s="657"/>
      <c r="BJ24" s="657"/>
      <c r="BK24" s="658"/>
      <c r="BL24" s="246"/>
      <c r="BM24" s="246"/>
      <c r="BN24" s="246"/>
      <c r="BO24" s="246"/>
      <c r="BP24" s="246"/>
      <c r="BQ24" s="246"/>
      <c r="BR24" s="246"/>
      <c r="BS24" s="246"/>
      <c r="BT24" s="246"/>
      <c r="BU24" s="676"/>
      <c r="BX24" s="304"/>
      <c r="EG24" s="305"/>
    </row>
    <row r="25" spans="1:137" s="12" customFormat="1" ht="21" customHeight="1">
      <c r="A25" s="44"/>
      <c r="C25" s="577" t="s">
        <v>13310</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8"/>
      <c r="BF25" s="241" t="s">
        <v>13514</v>
      </c>
      <c r="BG25" s="272"/>
      <c r="BH25" s="656"/>
      <c r="BI25" s="657"/>
      <c r="BJ25" s="657"/>
      <c r="BK25" s="658"/>
      <c r="BL25" s="246"/>
      <c r="BM25" s="246"/>
      <c r="BN25" s="246"/>
      <c r="BO25" s="246"/>
      <c r="BP25" s="246"/>
      <c r="BQ25" s="246"/>
      <c r="BR25" s="246"/>
      <c r="BS25" s="246"/>
      <c r="BT25" s="246"/>
      <c r="BU25" s="676"/>
      <c r="BX25" s="304"/>
      <c r="EG25" s="305"/>
    </row>
    <row r="26" spans="1:137" s="12" customFormat="1" ht="21" customHeight="1">
      <c r="A26" s="45"/>
      <c r="B26" s="11"/>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8"/>
      <c r="BF26" s="664" t="s">
        <v>13515</v>
      </c>
      <c r="BG26" s="683"/>
      <c r="BH26" s="656"/>
      <c r="BI26" s="657"/>
      <c r="BJ26" s="657"/>
      <c r="BK26" s="658"/>
      <c r="BL26" s="289"/>
      <c r="BM26" s="312"/>
      <c r="BN26" s="312"/>
      <c r="BO26" s="313"/>
      <c r="BP26" s="246"/>
      <c r="BQ26" s="246"/>
      <c r="BR26" s="246"/>
      <c r="BS26" s="246"/>
      <c r="BT26" s="246"/>
      <c r="BU26" s="676"/>
      <c r="BX26" s="304"/>
      <c r="EG26" s="305"/>
    </row>
    <row r="27" spans="1:137" s="12" customFormat="1" ht="21" customHeight="1">
      <c r="A27" s="45"/>
      <c r="B27" s="11"/>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BF27" s="664" t="s">
        <v>13516</v>
      </c>
      <c r="BG27" s="683"/>
      <c r="BH27" s="656"/>
      <c r="BI27" s="657"/>
      <c r="BJ27" s="657"/>
      <c r="BK27" s="658"/>
      <c r="BL27" s="289"/>
      <c r="BM27" s="312"/>
      <c r="BN27" s="312"/>
      <c r="BO27" s="313"/>
      <c r="BP27" s="246"/>
      <c r="BQ27" s="246"/>
      <c r="BR27" s="246"/>
      <c r="BS27" s="246"/>
      <c r="BT27" s="246"/>
      <c r="BU27" s="676"/>
      <c r="BX27" s="304"/>
      <c r="EG27" s="305"/>
    </row>
    <row r="28" spans="1:137" s="12" customFormat="1" ht="21" customHeight="1">
      <c r="A28" s="45"/>
      <c r="B28" s="11"/>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8"/>
      <c r="BF28" s="664" t="s">
        <v>13517</v>
      </c>
      <c r="BG28" s="683"/>
      <c r="BH28" s="656"/>
      <c r="BI28" s="657"/>
      <c r="BJ28" s="657"/>
      <c r="BK28" s="658"/>
      <c r="BL28" s="289"/>
      <c r="BM28" s="312"/>
      <c r="BN28" s="312"/>
      <c r="BO28" s="313"/>
      <c r="BP28" s="246"/>
      <c r="BQ28" s="246"/>
      <c r="BR28" s="246"/>
      <c r="BS28" s="246"/>
      <c r="BT28" s="246"/>
      <c r="BU28" s="676"/>
      <c r="BX28" s="304"/>
      <c r="EG28" s="305"/>
    </row>
    <row r="29" spans="1:137" s="12" customFormat="1" ht="21" customHeight="1">
      <c r="A29" s="45"/>
      <c r="B29" s="1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8"/>
      <c r="BF29" s="664" t="s">
        <v>13518</v>
      </c>
      <c r="BG29" s="683"/>
      <c r="BH29" s="656"/>
      <c r="BI29" s="657"/>
      <c r="BJ29" s="657"/>
      <c r="BK29" s="658"/>
      <c r="BL29" s="289"/>
      <c r="BM29" s="312"/>
      <c r="BN29" s="312"/>
      <c r="BO29" s="313"/>
      <c r="BP29" s="246"/>
      <c r="BQ29" s="246"/>
      <c r="BR29" s="246"/>
      <c r="BS29" s="246"/>
      <c r="BT29" s="246"/>
      <c r="BU29" s="676"/>
      <c r="BX29" s="304"/>
      <c r="EG29" s="305"/>
    </row>
    <row r="30" spans="1:137" s="12" customFormat="1" ht="21" customHeight="1" thickBot="1">
      <c r="A30" s="45"/>
      <c r="B30" s="11"/>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8"/>
      <c r="BF30" s="666" t="s">
        <v>13519</v>
      </c>
      <c r="BG30" s="684"/>
      <c r="BH30" s="656"/>
      <c r="BI30" s="657"/>
      <c r="BJ30" s="657"/>
      <c r="BK30" s="658"/>
      <c r="BL30" s="289"/>
      <c r="BM30" s="312"/>
      <c r="BN30" s="312"/>
      <c r="BO30" s="313"/>
      <c r="BP30" s="246"/>
      <c r="BQ30" s="246"/>
      <c r="BR30" s="246"/>
      <c r="BS30" s="246"/>
      <c r="BT30" s="246"/>
      <c r="BU30" s="676"/>
      <c r="BX30" s="304"/>
      <c r="EG30" s="305"/>
    </row>
    <row r="31" spans="1:137" s="12" customFormat="1" ht="21" customHeight="1" thickBot="1">
      <c r="A31" s="45"/>
      <c r="B31" s="11"/>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8"/>
      <c r="BF31" s="659" t="s">
        <v>13520</v>
      </c>
      <c r="BG31" s="660"/>
      <c r="BH31" s="656"/>
      <c r="BI31" s="657"/>
      <c r="BJ31" s="657"/>
      <c r="BK31" s="658"/>
      <c r="BL31" s="246"/>
      <c r="BM31" s="246"/>
      <c r="BN31" s="246"/>
      <c r="BO31" s="246"/>
      <c r="BP31" s="246"/>
      <c r="BQ31" s="246"/>
      <c r="BR31" s="246"/>
      <c r="BS31" s="246"/>
      <c r="BT31" s="246"/>
      <c r="BU31" s="676"/>
      <c r="BX31" s="308"/>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10"/>
    </row>
    <row r="32" spans="1:137" s="12" customFormat="1" ht="21" customHeight="1">
      <c r="A32" s="46"/>
      <c r="B32" s="14"/>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80"/>
      <c r="BF32" s="678" t="s">
        <v>13521</v>
      </c>
      <c r="BG32" s="679"/>
      <c r="BH32" s="656"/>
      <c r="BI32" s="657"/>
      <c r="BJ32" s="657"/>
      <c r="BK32" s="658"/>
      <c r="BL32" s="289"/>
      <c r="BM32" s="312"/>
      <c r="BN32" s="312"/>
      <c r="BO32" s="313"/>
      <c r="BP32" s="246"/>
      <c r="BQ32" s="246"/>
      <c r="BR32" s="246"/>
      <c r="BS32" s="246"/>
      <c r="BT32" s="246"/>
      <c r="BU32" s="676"/>
    </row>
    <row r="33" spans="1:73" s="12" customFormat="1" ht="18.45" customHeight="1">
      <c r="A33" s="141" t="s">
        <v>186</v>
      </c>
      <c r="B33" s="18"/>
      <c r="C33" s="18"/>
      <c r="D33" s="18"/>
      <c r="E33" s="1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BF33" s="661" t="s">
        <v>13522</v>
      </c>
      <c r="BG33" s="662"/>
      <c r="BH33" s="656"/>
      <c r="BI33" s="657"/>
      <c r="BJ33" s="657"/>
      <c r="BK33" s="658"/>
      <c r="BL33" s="289"/>
      <c r="BM33" s="312"/>
      <c r="BN33" s="312"/>
      <c r="BO33" s="313"/>
      <c r="BP33" s="246"/>
      <c r="BQ33" s="246"/>
      <c r="BR33" s="246"/>
      <c r="BS33" s="246"/>
      <c r="BT33" s="246"/>
      <c r="BU33" s="676"/>
    </row>
    <row r="34" spans="1:73" ht="18" customHeight="1">
      <c r="A34" s="542" t="s">
        <v>43</v>
      </c>
      <c r="B34" s="543"/>
      <c r="C34" s="543"/>
      <c r="D34" s="543"/>
      <c r="E34" s="543"/>
      <c r="F34" s="543"/>
      <c r="G34" s="543"/>
      <c r="H34" s="543"/>
      <c r="I34" s="543"/>
      <c r="J34" s="544"/>
      <c r="K34" s="141" t="s">
        <v>168</v>
      </c>
      <c r="L34" s="161"/>
      <c r="M34" s="161"/>
      <c r="N34" s="161"/>
      <c r="O34" s="161"/>
      <c r="P34" s="521" t="s">
        <v>44</v>
      </c>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3"/>
      <c r="BF34" s="661" t="s">
        <v>13523</v>
      </c>
      <c r="BG34" s="662"/>
      <c r="BH34" s="656"/>
      <c r="BI34" s="657"/>
      <c r="BJ34" s="657"/>
      <c r="BK34" s="658"/>
      <c r="BL34" s="289"/>
      <c r="BM34" s="312"/>
      <c r="BN34" s="312"/>
      <c r="BO34" s="313"/>
      <c r="BP34" s="246"/>
      <c r="BQ34" s="246"/>
      <c r="BR34" s="246"/>
      <c r="BS34" s="246"/>
      <c r="BT34" s="246"/>
      <c r="BU34" s="676"/>
    </row>
    <row r="35" spans="1:73" ht="9.4499999999999993" customHeight="1">
      <c r="A35" s="561" t="s">
        <v>192</v>
      </c>
      <c r="B35" s="562"/>
      <c r="C35" s="562"/>
      <c r="D35" s="562"/>
      <c r="E35" s="562"/>
      <c r="F35" s="563"/>
      <c r="G35" s="563"/>
      <c r="H35" s="563"/>
      <c r="I35" s="563"/>
      <c r="J35" s="564"/>
      <c r="K35" s="524"/>
      <c r="L35" s="525"/>
      <c r="M35" s="525"/>
      <c r="N35" s="525"/>
      <c r="O35" s="526"/>
      <c r="P35" s="524"/>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6"/>
      <c r="BF35" s="661" t="s">
        <v>13524</v>
      </c>
      <c r="BG35" s="662"/>
      <c r="BH35" s="656"/>
      <c r="BI35" s="657"/>
      <c r="BJ35" s="657"/>
      <c r="BK35" s="658"/>
      <c r="BL35" s="289"/>
      <c r="BM35" s="312"/>
      <c r="BN35" s="312"/>
      <c r="BO35" s="313"/>
      <c r="BP35" s="246"/>
      <c r="BQ35" s="246"/>
      <c r="BR35" s="246"/>
      <c r="BS35" s="246"/>
      <c r="BT35" s="246"/>
      <c r="BU35" s="676"/>
    </row>
    <row r="36" spans="1:73" ht="9.4499999999999993" customHeight="1" thickBot="1">
      <c r="A36" s="561" t="s">
        <v>193</v>
      </c>
      <c r="B36" s="562"/>
      <c r="C36" s="562"/>
      <c r="D36" s="562"/>
      <c r="E36" s="562"/>
      <c r="F36" s="563"/>
      <c r="G36" s="563"/>
      <c r="H36" s="563"/>
      <c r="I36" s="563"/>
      <c r="J36" s="564"/>
      <c r="K36" s="539">
        <f>BL26</f>
        <v>0</v>
      </c>
      <c r="L36" s="540"/>
      <c r="M36" s="540"/>
      <c r="N36" s="540"/>
      <c r="O36" s="541"/>
      <c r="P36" s="527" t="s">
        <v>2252</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9"/>
      <c r="BF36" s="680" t="s">
        <v>13519</v>
      </c>
      <c r="BG36" s="681"/>
      <c r="BH36" s="656"/>
      <c r="BI36" s="657"/>
      <c r="BJ36" s="657"/>
      <c r="BK36" s="658"/>
      <c r="BL36" s="290"/>
      <c r="BM36" s="314"/>
      <c r="BN36" s="314"/>
      <c r="BO36" s="315"/>
      <c r="BP36" s="246"/>
      <c r="BQ36" s="246"/>
      <c r="BR36" s="246"/>
      <c r="BS36" s="246"/>
      <c r="BT36" s="246"/>
      <c r="BU36" s="676"/>
    </row>
    <row r="37" spans="1:73" ht="9.4499999999999993" customHeight="1" thickBot="1">
      <c r="A37" s="561" t="s">
        <v>195</v>
      </c>
      <c r="B37" s="562"/>
      <c r="C37" s="562"/>
      <c r="D37" s="562"/>
      <c r="E37" s="562"/>
      <c r="F37" s="563"/>
      <c r="G37" s="563"/>
      <c r="H37" s="563"/>
      <c r="I37" s="563"/>
      <c r="J37" s="564"/>
      <c r="K37" s="539"/>
      <c r="L37" s="540"/>
      <c r="M37" s="540"/>
      <c r="N37" s="540"/>
      <c r="O37" s="541"/>
      <c r="P37" s="530"/>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2"/>
      <c r="BF37" s="682" t="s">
        <v>13525</v>
      </c>
      <c r="BG37" s="660"/>
      <c r="BH37" s="656"/>
      <c r="BI37" s="657"/>
      <c r="BJ37" s="657"/>
      <c r="BK37" s="658"/>
      <c r="BL37" s="291"/>
      <c r="BM37" s="316"/>
      <c r="BN37" s="316"/>
      <c r="BO37" s="317"/>
      <c r="BP37" s="246"/>
      <c r="BQ37" s="246"/>
      <c r="BR37" s="246"/>
      <c r="BS37" s="246"/>
      <c r="BT37" s="246"/>
      <c r="BU37" s="676"/>
    </row>
    <row r="38" spans="1:73" ht="9.4499999999999993" customHeight="1" thickBot="1">
      <c r="A38" s="561" t="s">
        <v>196</v>
      </c>
      <c r="B38" s="562"/>
      <c r="C38" s="562"/>
      <c r="D38" s="562"/>
      <c r="E38" s="562"/>
      <c r="F38" s="563"/>
      <c r="G38" s="563"/>
      <c r="H38" s="563"/>
      <c r="I38" s="563"/>
      <c r="J38" s="564"/>
      <c r="K38" s="539">
        <f>BL28</f>
        <v>0</v>
      </c>
      <c r="L38" s="540"/>
      <c r="M38" s="540"/>
      <c r="N38" s="540"/>
      <c r="O38" s="541"/>
      <c r="P38" s="530"/>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2"/>
      <c r="BF38" s="659" t="s">
        <v>13526</v>
      </c>
      <c r="BG38" s="660"/>
      <c r="BH38" s="656"/>
      <c r="BI38" s="657"/>
      <c r="BJ38" s="657"/>
      <c r="BK38" s="658"/>
      <c r="BL38" s="246"/>
      <c r="BM38" s="246"/>
      <c r="BN38" s="246"/>
      <c r="BO38" s="246"/>
      <c r="BP38" s="246"/>
      <c r="BQ38" s="246"/>
      <c r="BR38" s="246"/>
      <c r="BS38" s="246"/>
      <c r="BT38" s="246"/>
      <c r="BU38" s="676"/>
    </row>
    <row r="39" spans="1:73" ht="9.4499999999999993" customHeight="1">
      <c r="A39" s="561" t="s">
        <v>197</v>
      </c>
      <c r="B39" s="562"/>
      <c r="C39" s="562"/>
      <c r="D39" s="562"/>
      <c r="E39" s="562"/>
      <c r="F39" s="563"/>
      <c r="G39" s="563"/>
      <c r="H39" s="563"/>
      <c r="I39" s="563"/>
      <c r="J39" s="564"/>
      <c r="K39" s="539">
        <f>BL29</f>
        <v>0</v>
      </c>
      <c r="L39" s="540"/>
      <c r="M39" s="540"/>
      <c r="N39" s="540"/>
      <c r="O39" s="541"/>
      <c r="P39" s="530"/>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2"/>
      <c r="BF39" s="661" t="s">
        <v>13527</v>
      </c>
      <c r="BG39" s="662"/>
      <c r="BH39" s="656"/>
      <c r="BI39" s="657"/>
      <c r="BJ39" s="657"/>
      <c r="BK39" s="658"/>
      <c r="BL39" s="289"/>
      <c r="BM39" s="312"/>
      <c r="BN39" s="312"/>
      <c r="BO39" s="313"/>
      <c r="BP39" s="246"/>
      <c r="BQ39" s="246"/>
      <c r="BR39" s="246"/>
      <c r="BS39" s="246"/>
      <c r="BT39" s="246"/>
      <c r="BU39" s="676"/>
    </row>
    <row r="40" spans="1:73" ht="9.4499999999999993" customHeight="1">
      <c r="A40" s="561" t="s">
        <v>198</v>
      </c>
      <c r="B40" s="562"/>
      <c r="C40" s="562"/>
      <c r="D40" s="562"/>
      <c r="E40" s="562"/>
      <c r="F40" s="563"/>
      <c r="G40" s="563"/>
      <c r="H40" s="563"/>
      <c r="I40" s="563"/>
      <c r="J40" s="564"/>
      <c r="K40" s="539">
        <f>BL30</f>
        <v>0</v>
      </c>
      <c r="L40" s="540"/>
      <c r="M40" s="540"/>
      <c r="N40" s="540"/>
      <c r="O40" s="541"/>
      <c r="P40" s="533"/>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5"/>
      <c r="BF40" s="663" t="s">
        <v>13528</v>
      </c>
      <c r="BG40" s="664"/>
      <c r="BH40" s="656"/>
      <c r="BI40" s="657"/>
      <c r="BJ40" s="657"/>
      <c r="BK40" s="658"/>
      <c r="BL40" s="289"/>
      <c r="BM40" s="312"/>
      <c r="BN40" s="312"/>
      <c r="BO40" s="313"/>
      <c r="BP40" s="246"/>
      <c r="BQ40" s="246"/>
      <c r="BR40" s="246"/>
      <c r="BS40" s="246"/>
      <c r="BT40" s="246"/>
      <c r="BU40" s="676"/>
    </row>
    <row r="41" spans="1:73" ht="9.4499999999999993" customHeight="1" thickBot="1">
      <c r="A41" s="561" t="s">
        <v>194</v>
      </c>
      <c r="B41" s="562"/>
      <c r="C41" s="562"/>
      <c r="D41" s="562"/>
      <c r="E41" s="562"/>
      <c r="F41" s="563"/>
      <c r="G41" s="563"/>
      <c r="H41" s="563"/>
      <c r="I41" s="563"/>
      <c r="J41" s="564"/>
      <c r="K41" s="524"/>
      <c r="L41" s="525"/>
      <c r="M41" s="525"/>
      <c r="N41" s="525"/>
      <c r="O41" s="526"/>
      <c r="P41" s="524"/>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6"/>
      <c r="BF41" s="665" t="s">
        <v>13529</v>
      </c>
      <c r="BG41" s="666"/>
      <c r="BH41" s="656"/>
      <c r="BI41" s="657"/>
      <c r="BJ41" s="657"/>
      <c r="BK41" s="658"/>
      <c r="BL41" s="290"/>
      <c r="BM41" s="314"/>
      <c r="BN41" s="314"/>
      <c r="BO41" s="315"/>
      <c r="BP41" s="246"/>
      <c r="BQ41" s="246"/>
      <c r="BR41" s="246"/>
      <c r="BS41" s="246"/>
      <c r="BT41" s="246"/>
      <c r="BU41" s="676"/>
    </row>
    <row r="42" spans="1:73" ht="9.4499999999999993" customHeight="1" thickBot="1">
      <c r="A42" s="561" t="s">
        <v>200</v>
      </c>
      <c r="B42" s="562"/>
      <c r="C42" s="562"/>
      <c r="D42" s="562"/>
      <c r="E42" s="562"/>
      <c r="F42" s="563"/>
      <c r="G42" s="563"/>
      <c r="H42" s="563"/>
      <c r="I42" s="563"/>
      <c r="J42" s="564"/>
      <c r="K42" s="539">
        <f>BL32</f>
        <v>0</v>
      </c>
      <c r="L42" s="540"/>
      <c r="M42" s="540"/>
      <c r="N42" s="540"/>
      <c r="O42" s="541"/>
      <c r="P42" s="527" t="s">
        <v>2253</v>
      </c>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9"/>
      <c r="BF42" s="398" t="s">
        <v>13525</v>
      </c>
      <c r="BG42" s="243"/>
      <c r="BH42" s="656"/>
      <c r="BI42" s="657"/>
      <c r="BJ42" s="657"/>
      <c r="BK42" s="658"/>
      <c r="BL42" s="291"/>
      <c r="BM42" s="316"/>
      <c r="BN42" s="316"/>
      <c r="BO42" s="317"/>
      <c r="BP42" s="246"/>
      <c r="BQ42" s="246"/>
      <c r="BR42" s="246"/>
      <c r="BS42" s="246"/>
      <c r="BT42" s="246"/>
      <c r="BU42" s="676"/>
    </row>
    <row r="43" spans="1:73" ht="9.4499999999999993" customHeight="1" thickBot="1">
      <c r="A43" s="561" t="s">
        <v>201</v>
      </c>
      <c r="B43" s="562"/>
      <c r="C43" s="562"/>
      <c r="D43" s="562"/>
      <c r="E43" s="562"/>
      <c r="F43" s="563"/>
      <c r="G43" s="563"/>
      <c r="H43" s="563"/>
      <c r="I43" s="563"/>
      <c r="J43" s="564"/>
      <c r="K43" s="539">
        <f>BL33</f>
        <v>0</v>
      </c>
      <c r="L43" s="540"/>
      <c r="M43" s="540"/>
      <c r="N43" s="540"/>
      <c r="O43" s="541"/>
      <c r="P43" s="530"/>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2"/>
      <c r="BF43" s="398" t="s">
        <v>13530</v>
      </c>
      <c r="BG43" s="243"/>
      <c r="BH43" s="656"/>
      <c r="BI43" s="657"/>
      <c r="BJ43" s="657"/>
      <c r="BK43" s="658"/>
      <c r="BL43" s="291"/>
      <c r="BM43" s="316"/>
      <c r="BN43" s="316"/>
      <c r="BO43" s="317"/>
      <c r="BP43" s="246"/>
      <c r="BQ43" s="246"/>
      <c r="BR43" s="246"/>
      <c r="BS43" s="246"/>
      <c r="BT43" s="246"/>
      <c r="BU43" s="676"/>
    </row>
    <row r="44" spans="1:73" ht="9.4499999999999993" customHeight="1" thickBot="1">
      <c r="A44" s="561" t="s">
        <v>199</v>
      </c>
      <c r="B44" s="562"/>
      <c r="C44" s="562"/>
      <c r="D44" s="562"/>
      <c r="E44" s="562"/>
      <c r="F44" s="563"/>
      <c r="G44" s="563"/>
      <c r="H44" s="563"/>
      <c r="I44" s="563"/>
      <c r="J44" s="564"/>
      <c r="K44" s="539">
        <f>BL34</f>
        <v>0</v>
      </c>
      <c r="L44" s="540"/>
      <c r="M44" s="540"/>
      <c r="N44" s="540"/>
      <c r="O44" s="541"/>
      <c r="P44" s="530"/>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2"/>
      <c r="BF44"/>
      <c r="BG44"/>
      <c r="BH44" s="656"/>
      <c r="BI44" s="657"/>
      <c r="BJ44" s="657"/>
      <c r="BK44" s="658"/>
      <c r="BL44" s="246"/>
      <c r="BM44" s="246"/>
      <c r="BN44" s="246"/>
      <c r="BO44" s="246"/>
      <c r="BP44" s="246"/>
      <c r="BQ44" s="246"/>
      <c r="BR44" s="246"/>
      <c r="BS44" s="246"/>
      <c r="BT44" s="246"/>
      <c r="BU44" s="676"/>
    </row>
    <row r="45" spans="1:73" ht="9.4499999999999993" customHeight="1" thickTop="1">
      <c r="A45" s="561" t="s">
        <v>202</v>
      </c>
      <c r="B45" s="562"/>
      <c r="C45" s="562"/>
      <c r="D45" s="562"/>
      <c r="E45" s="562"/>
      <c r="F45" s="563"/>
      <c r="G45" s="563"/>
      <c r="H45" s="563"/>
      <c r="I45" s="563"/>
      <c r="J45" s="564"/>
      <c r="K45" s="539">
        <f>BL35</f>
        <v>0</v>
      </c>
      <c r="L45" s="540"/>
      <c r="M45" s="540"/>
      <c r="N45" s="540"/>
      <c r="O45" s="541"/>
      <c r="P45" s="530"/>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2"/>
      <c r="BF45" s="222" t="s">
        <v>13531</v>
      </c>
      <c r="BG45" s="223"/>
      <c r="BH45" s="656"/>
      <c r="BI45" s="657"/>
      <c r="BJ45" s="657"/>
      <c r="BK45" s="658"/>
      <c r="BL45" s="318"/>
      <c r="BM45" s="319"/>
      <c r="BN45" s="319"/>
      <c r="BO45" s="318"/>
      <c r="BP45" s="267"/>
      <c r="BQ45" s="268"/>
      <c r="BR45" s="268"/>
      <c r="BS45" s="268"/>
      <c r="BT45" s="268"/>
      <c r="BU45" s="676"/>
    </row>
    <row r="46" spans="1:73" ht="9.4499999999999993" customHeight="1" thickBot="1">
      <c r="A46" s="561" t="s">
        <v>198</v>
      </c>
      <c r="B46" s="562"/>
      <c r="C46" s="562"/>
      <c r="D46" s="562"/>
      <c r="E46" s="562"/>
      <c r="F46" s="563"/>
      <c r="G46" s="563"/>
      <c r="H46" s="563"/>
      <c r="I46" s="563"/>
      <c r="J46" s="564"/>
      <c r="K46" s="539">
        <f>BL36</f>
        <v>0</v>
      </c>
      <c r="L46" s="540"/>
      <c r="M46" s="540"/>
      <c r="N46" s="540"/>
      <c r="O46" s="541"/>
      <c r="P46" s="536"/>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8"/>
      <c r="BF46" s="226" t="s">
        <v>13532</v>
      </c>
      <c r="BG46" s="227"/>
      <c r="BH46" s="656"/>
      <c r="BI46" s="657"/>
      <c r="BJ46" s="657"/>
      <c r="BK46" s="658"/>
      <c r="BL46" s="320"/>
      <c r="BM46" s="321"/>
      <c r="BN46" s="321"/>
      <c r="BO46" s="320"/>
      <c r="BP46" s="267"/>
      <c r="BQ46" s="268"/>
      <c r="BR46" s="268"/>
      <c r="BS46" s="268"/>
      <c r="BT46" s="268"/>
      <c r="BU46" s="676"/>
    </row>
    <row r="47" spans="1:73" ht="22.5" customHeight="1" thickTop="1" thickBot="1">
      <c r="A47" s="640" t="s">
        <v>79</v>
      </c>
      <c r="B47" s="641"/>
      <c r="C47" s="641"/>
      <c r="D47" s="641"/>
      <c r="E47" s="641"/>
      <c r="F47" s="642"/>
      <c r="G47" s="642"/>
      <c r="H47" s="642"/>
      <c r="I47" s="642"/>
      <c r="J47" s="643"/>
      <c r="K47" s="644">
        <f>SUM(K35:O46)</f>
        <v>0</v>
      </c>
      <c r="L47" s="645"/>
      <c r="M47" s="645"/>
      <c r="N47" s="645"/>
      <c r="O47" s="646"/>
      <c r="P47" s="647"/>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9"/>
      <c r="BF47"/>
      <c r="BG47"/>
      <c r="BH47" s="656"/>
      <c r="BI47" s="657"/>
      <c r="BJ47" s="657"/>
      <c r="BK47" s="658"/>
      <c r="BL47" s="246"/>
      <c r="BM47" s="246"/>
      <c r="BN47" s="246"/>
      <c r="BO47" s="246"/>
      <c r="BP47" s="246"/>
      <c r="BQ47" s="246"/>
      <c r="BR47" s="246"/>
      <c r="BS47" s="246"/>
      <c r="BT47" s="246"/>
      <c r="BU47" s="676"/>
    </row>
    <row r="48" spans="1:73" ht="12" customHeight="1" thickBot="1">
      <c r="A48" s="143"/>
      <c r="B48" s="140"/>
      <c r="C48" s="140"/>
      <c r="D48" s="140"/>
      <c r="E48" s="140"/>
      <c r="F48" s="144"/>
      <c r="G48" s="144"/>
      <c r="H48" s="144"/>
      <c r="I48" s="144"/>
      <c r="J48" s="144"/>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145"/>
      <c r="BF48" s="228" t="s">
        <v>13504</v>
      </c>
      <c r="BG48" s="270"/>
      <c r="BH48" s="656"/>
      <c r="BI48" s="657"/>
      <c r="BJ48" s="657"/>
      <c r="BK48" s="658"/>
      <c r="BL48" s="256" t="s">
        <v>13505</v>
      </c>
      <c r="BM48" s="256"/>
      <c r="BN48" s="257"/>
      <c r="BO48" s="255" t="s">
        <v>13506</v>
      </c>
      <c r="BP48" s="256"/>
      <c r="BQ48" s="257"/>
      <c r="BR48" s="255" t="s">
        <v>13507</v>
      </c>
      <c r="BS48" s="256"/>
      <c r="BT48" s="256"/>
      <c r="BU48" s="676"/>
    </row>
    <row r="49" spans="1:73" s="12" customFormat="1" ht="18.45" customHeight="1" thickBot="1">
      <c r="A49" s="142" t="s">
        <v>187</v>
      </c>
      <c r="B49" s="19"/>
      <c r="C49" s="19"/>
      <c r="D49" s="19"/>
      <c r="E49" s="1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1"/>
      <c r="BF49" s="229"/>
      <c r="BG49" s="271"/>
      <c r="BH49" s="656"/>
      <c r="BI49" s="657"/>
      <c r="BJ49" s="657"/>
      <c r="BK49" s="658"/>
      <c r="BL49" s="277" t="s">
        <v>13508</v>
      </c>
      <c r="BM49" s="259" t="s">
        <v>13509</v>
      </c>
      <c r="BN49" s="260" t="s">
        <v>13510</v>
      </c>
      <c r="BO49" s="258" t="s">
        <v>13508</v>
      </c>
      <c r="BP49" s="259" t="s">
        <v>13509</v>
      </c>
      <c r="BQ49" s="260" t="s">
        <v>13510</v>
      </c>
      <c r="BR49" s="258" t="s">
        <v>13508</v>
      </c>
      <c r="BS49" s="259" t="s">
        <v>13509</v>
      </c>
      <c r="BT49" s="277" t="s">
        <v>13510</v>
      </c>
      <c r="BU49" s="676"/>
    </row>
    <row r="50" spans="1:73" ht="18" customHeight="1">
      <c r="A50" s="542" t="s">
        <v>43</v>
      </c>
      <c r="B50" s="543"/>
      <c r="C50" s="543"/>
      <c r="D50" s="543"/>
      <c r="E50" s="543"/>
      <c r="F50" s="543"/>
      <c r="G50" s="543"/>
      <c r="H50" s="543"/>
      <c r="I50" s="543"/>
      <c r="J50" s="544"/>
      <c r="K50" s="141" t="s">
        <v>169</v>
      </c>
      <c r="L50" s="161"/>
      <c r="M50" s="161"/>
      <c r="N50" s="161"/>
      <c r="O50" s="161"/>
      <c r="P50" s="521" t="s">
        <v>188</v>
      </c>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3"/>
      <c r="BF50" s="397" t="s">
        <v>13511</v>
      </c>
      <c r="BG50" s="231" t="s">
        <v>2263</v>
      </c>
      <c r="BH50" s="656"/>
      <c r="BI50" s="657"/>
      <c r="BJ50" s="657"/>
      <c r="BK50" s="658"/>
      <c r="BL50" s="278"/>
      <c r="BM50" s="261"/>
      <c r="BN50" s="262"/>
      <c r="BO50" s="232"/>
      <c r="BP50" s="261"/>
      <c r="BQ50" s="262"/>
      <c r="BR50" s="233"/>
      <c r="BS50" s="261"/>
      <c r="BT50" s="281"/>
      <c r="BU50" s="676"/>
    </row>
    <row r="51" spans="1:73" ht="9.4499999999999993" customHeight="1">
      <c r="A51" s="545" t="s">
        <v>203</v>
      </c>
      <c r="B51" s="546"/>
      <c r="C51" s="546"/>
      <c r="D51" s="546"/>
      <c r="E51" s="546"/>
      <c r="F51" s="547"/>
      <c r="G51" s="547"/>
      <c r="H51" s="547"/>
      <c r="I51" s="547"/>
      <c r="J51" s="548"/>
      <c r="K51" s="539">
        <f>BL39</f>
        <v>0</v>
      </c>
      <c r="L51" s="540"/>
      <c r="M51" s="540"/>
      <c r="N51" s="540"/>
      <c r="O51" s="541"/>
      <c r="P51" s="527" t="s">
        <v>2226</v>
      </c>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9"/>
      <c r="BF51" s="395" t="s">
        <v>13512</v>
      </c>
      <c r="BG51" s="235" t="s">
        <v>2265</v>
      </c>
      <c r="BH51" s="656"/>
      <c r="BI51" s="657"/>
      <c r="BJ51" s="657"/>
      <c r="BK51" s="658"/>
      <c r="BL51" s="279"/>
      <c r="BM51" s="263"/>
      <c r="BN51" s="264"/>
      <c r="BO51" s="236"/>
      <c r="BP51" s="263"/>
      <c r="BQ51" s="264"/>
      <c r="BR51" s="237"/>
      <c r="BS51" s="263"/>
      <c r="BT51" s="282"/>
      <c r="BU51" s="676"/>
    </row>
    <row r="52" spans="1:73" ht="9.4499999999999993" customHeight="1" thickBot="1">
      <c r="A52" s="545" t="s">
        <v>204</v>
      </c>
      <c r="B52" s="546"/>
      <c r="C52" s="546"/>
      <c r="D52" s="546"/>
      <c r="E52" s="546"/>
      <c r="F52" s="547"/>
      <c r="G52" s="547"/>
      <c r="H52" s="547"/>
      <c r="I52" s="547"/>
      <c r="J52" s="548"/>
      <c r="K52" s="539">
        <f>IF(AG6&lt;30,BL40,IF(AG6&gt;=30,BL41,""))</f>
        <v>0</v>
      </c>
      <c r="L52" s="540"/>
      <c r="M52" s="540"/>
      <c r="N52" s="540"/>
      <c r="O52" s="541"/>
      <c r="P52" s="536"/>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8"/>
      <c r="BF52" s="396" t="s">
        <v>13513</v>
      </c>
      <c r="BG52" s="235" t="s">
        <v>2263</v>
      </c>
      <c r="BH52" s="656"/>
      <c r="BI52" s="657"/>
      <c r="BJ52" s="657"/>
      <c r="BK52" s="658"/>
      <c r="BL52" s="279"/>
      <c r="BM52" s="263"/>
      <c r="BN52" s="264"/>
      <c r="BO52" s="236"/>
      <c r="BP52" s="263"/>
      <c r="BQ52" s="264"/>
      <c r="BR52" s="237"/>
      <c r="BS52" s="263"/>
      <c r="BT52" s="282"/>
      <c r="BU52" s="676"/>
    </row>
    <row r="53" spans="1:73" ht="22.5" customHeight="1" thickTop="1" thickBot="1">
      <c r="A53" s="640" t="s">
        <v>79</v>
      </c>
      <c r="B53" s="641"/>
      <c r="C53" s="641"/>
      <c r="D53" s="641"/>
      <c r="E53" s="641"/>
      <c r="F53" s="642"/>
      <c r="G53" s="642"/>
      <c r="H53" s="642"/>
      <c r="I53" s="642"/>
      <c r="J53" s="643"/>
      <c r="K53" s="644">
        <f>SUM(K51:O52)</f>
        <v>0</v>
      </c>
      <c r="L53" s="645"/>
      <c r="M53" s="645"/>
      <c r="N53" s="645"/>
      <c r="O53" s="646"/>
      <c r="P53" s="647"/>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9"/>
      <c r="BF53" s="395" t="s">
        <v>13512</v>
      </c>
      <c r="BG53" s="235" t="s">
        <v>2265</v>
      </c>
      <c r="BH53" s="656"/>
      <c r="BI53" s="657"/>
      <c r="BJ53" s="657"/>
      <c r="BK53" s="658"/>
      <c r="BL53" s="280"/>
      <c r="BM53" s="265"/>
      <c r="BN53" s="266"/>
      <c r="BO53" s="239"/>
      <c r="BP53" s="265"/>
      <c r="BQ53" s="266"/>
      <c r="BR53" s="240"/>
      <c r="BS53" s="265"/>
      <c r="BT53" s="283"/>
      <c r="BU53" s="676"/>
    </row>
    <row r="54" spans="1:73" ht="16.95" customHeight="1" thickBot="1">
      <c r="A54" s="47" t="s">
        <v>93</v>
      </c>
      <c r="B54" s="11"/>
      <c r="C54" s="121"/>
      <c r="D54" s="12"/>
      <c r="E54" s="136"/>
      <c r="F54" s="12"/>
      <c r="G54" s="12"/>
      <c r="H54" s="12"/>
      <c r="I54" s="12"/>
      <c r="J54" s="137"/>
      <c r="K54" s="137"/>
      <c r="L54" s="137"/>
      <c r="M54" s="137"/>
      <c r="N54" s="137"/>
      <c r="O54" s="11"/>
      <c r="P54" s="121"/>
      <c r="S54" s="137"/>
      <c r="T54" s="138"/>
      <c r="U54" s="137"/>
      <c r="V54" s="137"/>
      <c r="W54" s="137"/>
      <c r="X54" s="137"/>
      <c r="Y54" s="12"/>
      <c r="Z54" s="12"/>
      <c r="AA54" s="12"/>
      <c r="AB54" s="11"/>
      <c r="AC54" s="121"/>
      <c r="AD54" s="137"/>
      <c r="AE54" s="137"/>
      <c r="AF54" s="137"/>
      <c r="AG54" s="137"/>
      <c r="AH54" s="137"/>
      <c r="AI54" s="139"/>
      <c r="AJ54" s="139"/>
      <c r="AK54" s="139"/>
      <c r="AL54" s="139"/>
      <c r="AM54" s="137"/>
      <c r="BF54"/>
      <c r="BG54"/>
      <c r="BH54" s="656"/>
      <c r="BI54" s="657"/>
      <c r="BJ54" s="657"/>
      <c r="BK54" s="658"/>
      <c r="BL54" s="246"/>
      <c r="BM54" s="246"/>
      <c r="BN54" s="246"/>
      <c r="BO54" s="246"/>
      <c r="BP54" s="246"/>
      <c r="BQ54" s="246"/>
      <c r="BR54" s="246"/>
      <c r="BS54" s="246"/>
      <c r="BT54" s="246"/>
      <c r="BU54" s="676"/>
    </row>
    <row r="55" spans="1:73" s="12" customFormat="1" ht="12" customHeight="1" thickBot="1">
      <c r="A55" s="511" t="s">
        <v>13493</v>
      </c>
      <c r="B55" s="632" t="s">
        <v>13485</v>
      </c>
      <c r="C55" s="633"/>
      <c r="D55" s="633"/>
      <c r="E55" s="633"/>
      <c r="F55" s="633"/>
      <c r="G55" s="633"/>
      <c r="H55" s="633"/>
      <c r="I55" s="633"/>
      <c r="J55" s="633"/>
      <c r="K55" s="634"/>
      <c r="L55" s="214" t="s">
        <v>13488</v>
      </c>
      <c r="M55" s="215"/>
      <c r="N55" s="215"/>
      <c r="O55" s="215"/>
      <c r="P55" s="215"/>
      <c r="Q55" s="215"/>
      <c r="R55" s="215"/>
      <c r="S55" s="215"/>
      <c r="T55" s="216"/>
      <c r="U55" s="214" t="s">
        <v>13489</v>
      </c>
      <c r="V55" s="215"/>
      <c r="W55" s="215"/>
      <c r="X55" s="215"/>
      <c r="Y55" s="215"/>
      <c r="Z55" s="215"/>
      <c r="AA55" s="215"/>
      <c r="AB55" s="215"/>
      <c r="AC55" s="216"/>
      <c r="AD55" s="214" t="s">
        <v>13490</v>
      </c>
      <c r="AE55" s="215"/>
      <c r="AF55" s="215"/>
      <c r="AG55" s="215"/>
      <c r="AH55" s="215"/>
      <c r="AI55" s="215"/>
      <c r="AJ55" s="215"/>
      <c r="AK55" s="215"/>
      <c r="AL55" s="216"/>
      <c r="AM55" s="324"/>
      <c r="BF55" s="659" t="s">
        <v>13533</v>
      </c>
      <c r="BG55" s="660"/>
      <c r="BH55" s="656"/>
      <c r="BI55" s="657"/>
      <c r="BJ55" s="657"/>
      <c r="BK55" s="658"/>
      <c r="BL55" s="246"/>
      <c r="BM55" s="246"/>
      <c r="BN55" s="246"/>
      <c r="BO55" s="246"/>
      <c r="BP55" s="246"/>
      <c r="BQ55" s="246"/>
      <c r="BR55" s="246"/>
      <c r="BS55" s="246"/>
      <c r="BT55" s="246"/>
      <c r="BU55" s="676"/>
    </row>
    <row r="56" spans="1:73" s="12" customFormat="1" ht="12" customHeight="1">
      <c r="A56" s="512"/>
      <c r="B56" s="635"/>
      <c r="C56" s="636"/>
      <c r="D56" s="636"/>
      <c r="E56" s="636"/>
      <c r="F56" s="636"/>
      <c r="G56" s="636"/>
      <c r="H56" s="636"/>
      <c r="I56" s="636"/>
      <c r="J56" s="636"/>
      <c r="K56" s="637"/>
      <c r="L56" s="549" t="s">
        <v>2261</v>
      </c>
      <c r="M56" s="550"/>
      <c r="N56" s="551"/>
      <c r="O56" s="549" t="s">
        <v>13486</v>
      </c>
      <c r="P56" s="550"/>
      <c r="Q56" s="551"/>
      <c r="R56" s="549" t="s">
        <v>13487</v>
      </c>
      <c r="S56" s="550"/>
      <c r="T56" s="551"/>
      <c r="U56" s="549" t="s">
        <v>2261</v>
      </c>
      <c r="V56" s="550"/>
      <c r="W56" s="551"/>
      <c r="X56" s="549" t="s">
        <v>13486</v>
      </c>
      <c r="Y56" s="550"/>
      <c r="Z56" s="551"/>
      <c r="AA56" s="549" t="s">
        <v>13487</v>
      </c>
      <c r="AB56" s="550"/>
      <c r="AC56" s="551"/>
      <c r="AD56" s="549" t="s">
        <v>2261</v>
      </c>
      <c r="AE56" s="550"/>
      <c r="AF56" s="551"/>
      <c r="AG56" s="549" t="s">
        <v>13486</v>
      </c>
      <c r="AH56" s="550"/>
      <c r="AI56" s="551"/>
      <c r="AJ56" s="549" t="s">
        <v>13487</v>
      </c>
      <c r="AK56" s="550"/>
      <c r="AL56" s="551"/>
      <c r="AM56" s="325"/>
      <c r="BF56" s="661" t="s">
        <v>13515</v>
      </c>
      <c r="BG56" s="662"/>
      <c r="BH56" s="656"/>
      <c r="BI56" s="657"/>
      <c r="BJ56" s="657"/>
      <c r="BK56" s="658"/>
      <c r="BL56" s="289"/>
      <c r="BM56" s="312"/>
      <c r="BN56" s="312"/>
      <c r="BO56" s="313"/>
      <c r="BP56" s="246"/>
      <c r="BQ56" s="246"/>
      <c r="BR56" s="246"/>
      <c r="BS56" s="246"/>
      <c r="BT56" s="246"/>
      <c r="BU56" s="676"/>
    </row>
    <row r="57" spans="1:73" s="12" customFormat="1" ht="12" customHeight="1">
      <c r="A57" s="512"/>
      <c r="B57" s="554" t="s">
        <v>2262</v>
      </c>
      <c r="C57" s="554"/>
      <c r="D57" s="554"/>
      <c r="E57" s="554"/>
      <c r="F57" s="554"/>
      <c r="G57" s="555"/>
      <c r="H57" s="558" t="s">
        <v>2263</v>
      </c>
      <c r="I57" s="559"/>
      <c r="J57" s="559"/>
      <c r="K57" s="560"/>
      <c r="L57" s="517">
        <f>BL50</f>
        <v>0</v>
      </c>
      <c r="M57" s="518"/>
      <c r="N57" s="188" t="s">
        <v>2264</v>
      </c>
      <c r="O57" s="514">
        <f>BM50</f>
        <v>0</v>
      </c>
      <c r="P57" s="515"/>
      <c r="Q57" s="516"/>
      <c r="R57" s="514">
        <f>BN50</f>
        <v>0</v>
      </c>
      <c r="S57" s="515"/>
      <c r="T57" s="516"/>
      <c r="U57" s="517">
        <f>BO50</f>
        <v>0</v>
      </c>
      <c r="V57" s="518"/>
      <c r="W57" s="188" t="s">
        <v>2264</v>
      </c>
      <c r="X57" s="514">
        <f>BP50</f>
        <v>0</v>
      </c>
      <c r="Y57" s="515"/>
      <c r="Z57" s="516"/>
      <c r="AA57" s="514">
        <f>BQ50</f>
        <v>0</v>
      </c>
      <c r="AB57" s="515"/>
      <c r="AC57" s="516"/>
      <c r="AD57" s="517">
        <f>BR50</f>
        <v>0</v>
      </c>
      <c r="AE57" s="518"/>
      <c r="AF57" s="188" t="s">
        <v>2264</v>
      </c>
      <c r="AG57" s="514">
        <f>BS50</f>
        <v>0</v>
      </c>
      <c r="AH57" s="515"/>
      <c r="AI57" s="516"/>
      <c r="AJ57" s="514">
        <f>BT50</f>
        <v>0</v>
      </c>
      <c r="AK57" s="515"/>
      <c r="AL57" s="516"/>
      <c r="AM57" s="213"/>
      <c r="BF57" s="663" t="s">
        <v>13516</v>
      </c>
      <c r="BG57" s="664"/>
      <c r="BH57" s="656"/>
      <c r="BI57" s="657"/>
      <c r="BJ57" s="657"/>
      <c r="BK57" s="658"/>
      <c r="BL57" s="289"/>
      <c r="BM57" s="312"/>
      <c r="BN57" s="312"/>
      <c r="BO57" s="313"/>
      <c r="BP57" s="246"/>
      <c r="BQ57" s="246"/>
      <c r="BR57" s="246"/>
      <c r="BS57" s="246"/>
      <c r="BT57" s="246"/>
      <c r="BU57" s="676"/>
    </row>
    <row r="58" spans="1:73" s="12" customFormat="1" ht="12" customHeight="1">
      <c r="A58" s="512"/>
      <c r="B58" s="556"/>
      <c r="C58" s="556"/>
      <c r="D58" s="556"/>
      <c r="E58" s="556"/>
      <c r="F58" s="556"/>
      <c r="G58" s="557"/>
      <c r="H58" s="558" t="s">
        <v>2265</v>
      </c>
      <c r="I58" s="559"/>
      <c r="J58" s="559"/>
      <c r="K58" s="560"/>
      <c r="L58" s="517">
        <f>BL51</f>
        <v>0</v>
      </c>
      <c r="M58" s="518"/>
      <c r="N58" s="188" t="s">
        <v>13539</v>
      </c>
      <c r="O58" s="514">
        <f>BM51</f>
        <v>0</v>
      </c>
      <c r="P58" s="515"/>
      <c r="Q58" s="516"/>
      <c r="R58" s="514">
        <f>BN51</f>
        <v>0</v>
      </c>
      <c r="S58" s="515"/>
      <c r="T58" s="516"/>
      <c r="U58" s="517">
        <f>BO51</f>
        <v>0</v>
      </c>
      <c r="V58" s="518"/>
      <c r="W58" s="188" t="s">
        <v>13539</v>
      </c>
      <c r="X58" s="514">
        <f>BP51</f>
        <v>0</v>
      </c>
      <c r="Y58" s="515"/>
      <c r="Z58" s="516"/>
      <c r="AA58" s="514">
        <f>BQ51</f>
        <v>0</v>
      </c>
      <c r="AB58" s="515"/>
      <c r="AC58" s="516"/>
      <c r="AD58" s="517">
        <f>BR51</f>
        <v>0</v>
      </c>
      <c r="AE58" s="518"/>
      <c r="AF58" s="188" t="s">
        <v>13539</v>
      </c>
      <c r="AG58" s="514">
        <f>BS51</f>
        <v>0</v>
      </c>
      <c r="AH58" s="515"/>
      <c r="AI58" s="516"/>
      <c r="AJ58" s="514">
        <f>BT51</f>
        <v>0</v>
      </c>
      <c r="AK58" s="515"/>
      <c r="AL58" s="516"/>
      <c r="AM58" s="213"/>
      <c r="BF58" s="663" t="s">
        <v>13517</v>
      </c>
      <c r="BG58" s="664"/>
      <c r="BH58" s="656"/>
      <c r="BI58" s="657"/>
      <c r="BJ58" s="657"/>
      <c r="BK58" s="658"/>
      <c r="BL58" s="289"/>
      <c r="BM58" s="312"/>
      <c r="BN58" s="312"/>
      <c r="BO58" s="313"/>
      <c r="BP58" s="246"/>
      <c r="BQ58" s="246"/>
      <c r="BR58" s="246"/>
      <c r="BS58" s="246"/>
      <c r="BT58" s="246"/>
      <c r="BU58" s="676"/>
    </row>
    <row r="59" spans="1:73" s="12" customFormat="1" ht="12" customHeight="1">
      <c r="A59" s="512"/>
      <c r="B59" s="554" t="s">
        <v>13484</v>
      </c>
      <c r="C59" s="554"/>
      <c r="D59" s="554"/>
      <c r="E59" s="554"/>
      <c r="F59" s="554"/>
      <c r="G59" s="555"/>
      <c r="H59" s="558" t="s">
        <v>2263</v>
      </c>
      <c r="I59" s="559"/>
      <c r="J59" s="559"/>
      <c r="K59" s="560"/>
      <c r="L59" s="517">
        <f>BL52</f>
        <v>0</v>
      </c>
      <c r="M59" s="518"/>
      <c r="N59" s="188" t="s">
        <v>13539</v>
      </c>
      <c r="O59" s="514">
        <f>BM52</f>
        <v>0</v>
      </c>
      <c r="P59" s="515"/>
      <c r="Q59" s="516"/>
      <c r="R59" s="514">
        <f>BN52</f>
        <v>0</v>
      </c>
      <c r="S59" s="515"/>
      <c r="T59" s="516"/>
      <c r="U59" s="517">
        <f>BO52</f>
        <v>0</v>
      </c>
      <c r="V59" s="518"/>
      <c r="W59" s="188" t="s">
        <v>13539</v>
      </c>
      <c r="X59" s="514">
        <f>BP52</f>
        <v>0</v>
      </c>
      <c r="Y59" s="515"/>
      <c r="Z59" s="516"/>
      <c r="AA59" s="514">
        <f>BQ52</f>
        <v>0</v>
      </c>
      <c r="AB59" s="515"/>
      <c r="AC59" s="516"/>
      <c r="AD59" s="517">
        <f>BR52</f>
        <v>0</v>
      </c>
      <c r="AE59" s="518"/>
      <c r="AF59" s="188" t="s">
        <v>13539</v>
      </c>
      <c r="AG59" s="514">
        <f>BS52</f>
        <v>0</v>
      </c>
      <c r="AH59" s="515"/>
      <c r="AI59" s="516"/>
      <c r="AJ59" s="514">
        <f>BT52</f>
        <v>0</v>
      </c>
      <c r="AK59" s="515"/>
      <c r="AL59" s="516"/>
      <c r="AM59" s="213"/>
      <c r="BF59" s="663" t="s">
        <v>13534</v>
      </c>
      <c r="BG59" s="664"/>
      <c r="BH59" s="656"/>
      <c r="BI59" s="657"/>
      <c r="BJ59" s="657"/>
      <c r="BK59" s="658"/>
      <c r="BL59" s="289"/>
      <c r="BM59" s="312"/>
      <c r="BN59" s="312"/>
      <c r="BO59" s="313"/>
      <c r="BP59" s="246"/>
      <c r="BQ59" s="246"/>
      <c r="BR59" s="246"/>
      <c r="BS59" s="246"/>
      <c r="BT59" s="246"/>
      <c r="BU59" s="676"/>
    </row>
    <row r="60" spans="1:73" s="12" customFormat="1" ht="25.95" customHeight="1" thickBot="1">
      <c r="A60" s="513"/>
      <c r="B60" s="556"/>
      <c r="C60" s="556"/>
      <c r="D60" s="556"/>
      <c r="E60" s="556"/>
      <c r="F60" s="556"/>
      <c r="G60" s="557"/>
      <c r="H60" s="558" t="s">
        <v>2265</v>
      </c>
      <c r="I60" s="559"/>
      <c r="J60" s="559"/>
      <c r="K60" s="560"/>
      <c r="L60" s="517">
        <f>BL53</f>
        <v>0</v>
      </c>
      <c r="M60" s="518"/>
      <c r="N60" s="188" t="s">
        <v>13539</v>
      </c>
      <c r="O60" s="514">
        <f>BM53</f>
        <v>0</v>
      </c>
      <c r="P60" s="515"/>
      <c r="Q60" s="516"/>
      <c r="R60" s="514">
        <f>BN53</f>
        <v>0</v>
      </c>
      <c r="S60" s="515"/>
      <c r="T60" s="516"/>
      <c r="U60" s="517">
        <f>BO53</f>
        <v>0</v>
      </c>
      <c r="V60" s="518"/>
      <c r="W60" s="188" t="s">
        <v>13539</v>
      </c>
      <c r="X60" s="514">
        <f>BP53</f>
        <v>0</v>
      </c>
      <c r="Y60" s="515"/>
      <c r="Z60" s="516"/>
      <c r="AA60" s="514">
        <f>BQ53</f>
        <v>0</v>
      </c>
      <c r="AB60" s="515"/>
      <c r="AC60" s="516"/>
      <c r="AD60" s="517">
        <f>BR53</f>
        <v>0</v>
      </c>
      <c r="AE60" s="518"/>
      <c r="AF60" s="188" t="s">
        <v>13539</v>
      </c>
      <c r="AG60" s="514">
        <f>BS53</f>
        <v>0</v>
      </c>
      <c r="AH60" s="515"/>
      <c r="AI60" s="516"/>
      <c r="AJ60" s="514">
        <f>BT53</f>
        <v>0</v>
      </c>
      <c r="AK60" s="515"/>
      <c r="AL60" s="516"/>
      <c r="AM60" s="213"/>
      <c r="BF60" s="663" t="s">
        <v>13519</v>
      </c>
      <c r="BG60" s="664"/>
      <c r="BH60" s="656"/>
      <c r="BI60" s="657"/>
      <c r="BJ60" s="657"/>
      <c r="BK60" s="658"/>
      <c r="BL60" s="289"/>
      <c r="BM60" s="312"/>
      <c r="BN60" s="312"/>
      <c r="BO60" s="313"/>
      <c r="BP60" s="246"/>
      <c r="BQ60" s="246"/>
      <c r="BR60" s="246"/>
      <c r="BS60" s="246"/>
      <c r="BT60" s="246"/>
      <c r="BU60" s="676"/>
    </row>
    <row r="61" spans="1:73" s="12" customFormat="1" ht="37.950000000000003" customHeight="1" thickBot="1">
      <c r="A61" s="552" t="s">
        <v>13494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BF61" s="659" t="s">
        <v>13535</v>
      </c>
      <c r="BG61" s="660"/>
      <c r="BH61" s="656"/>
      <c r="BI61" s="657"/>
      <c r="BJ61" s="657"/>
      <c r="BK61" s="658"/>
      <c r="BL61" s="246"/>
      <c r="BM61" s="246"/>
      <c r="BN61" s="246"/>
      <c r="BO61" s="246"/>
      <c r="BP61" s="246"/>
      <c r="BQ61" s="246"/>
      <c r="BR61" s="246"/>
      <c r="BS61" s="246"/>
      <c r="BT61" s="246"/>
      <c r="BU61" s="676"/>
    </row>
    <row r="62" spans="1:73" ht="19.95" customHeight="1">
      <c r="B62" s="19"/>
      <c r="C62" s="13"/>
      <c r="D62" s="19"/>
      <c r="E62" s="15"/>
      <c r="F62" s="19"/>
      <c r="G62" s="19"/>
      <c r="H62" s="19"/>
      <c r="I62" s="19"/>
      <c r="J62" s="588" t="s">
        <v>72</v>
      </c>
      <c r="K62" s="489"/>
      <c r="L62" s="489"/>
      <c r="M62" s="490"/>
      <c r="N62" s="581" t="str">
        <f>IF(L6="","",VLOOKUP(L6,$A$116:$C$150,3,FALSE))</f>
        <v/>
      </c>
      <c r="O62" s="582"/>
      <c r="P62" s="582"/>
      <c r="Q62" s="489" t="s">
        <v>60</v>
      </c>
      <c r="R62" s="490"/>
      <c r="S62" s="606" t="s">
        <v>189</v>
      </c>
      <c r="T62" s="607"/>
      <c r="U62" s="607"/>
      <c r="V62" s="607"/>
      <c r="W62" s="607"/>
      <c r="X62" s="607"/>
      <c r="Y62" s="607"/>
      <c r="Z62" s="608"/>
      <c r="AA62" s="609"/>
      <c r="AB62" s="610"/>
      <c r="AC62" s="610"/>
      <c r="AD62" s="489" t="s">
        <v>60</v>
      </c>
      <c r="AE62" s="490"/>
      <c r="AF62" s="588" t="s">
        <v>45</v>
      </c>
      <c r="AG62" s="489"/>
      <c r="AH62" s="490"/>
      <c r="AI62" s="574">
        <f>ROUNDDOWN($K$79/1000,0)</f>
        <v>0</v>
      </c>
      <c r="AJ62" s="575"/>
      <c r="AK62" s="575"/>
      <c r="AL62" s="489" t="s">
        <v>60</v>
      </c>
      <c r="AM62" s="490"/>
      <c r="BF62" s="661" t="s">
        <v>13515</v>
      </c>
      <c r="BG62" s="662"/>
      <c r="BH62" s="656"/>
      <c r="BI62" s="657"/>
      <c r="BJ62" s="657"/>
      <c r="BK62" s="658"/>
      <c r="BL62" s="289"/>
      <c r="BM62" s="312"/>
      <c r="BN62" s="312"/>
      <c r="BO62" s="313"/>
      <c r="BP62" s="246"/>
      <c r="BQ62" s="246"/>
      <c r="BR62" s="246"/>
      <c r="BS62" s="246"/>
      <c r="BT62" s="246"/>
      <c r="BU62" s="676"/>
    </row>
    <row r="63" spans="1:73" ht="18.45" customHeight="1">
      <c r="A63" s="40" t="s">
        <v>42</v>
      </c>
      <c r="B63" s="392"/>
      <c r="C63" s="18"/>
      <c r="D63" s="18"/>
      <c r="E63" s="18"/>
      <c r="F63" s="18"/>
      <c r="G63" s="18"/>
      <c r="H63" s="585"/>
      <c r="I63" s="586"/>
      <c r="J63" s="587"/>
      <c r="K63" s="599" t="s">
        <v>119</v>
      </c>
      <c r="L63" s="600"/>
      <c r="M63" s="600"/>
      <c r="N63" s="600"/>
      <c r="O63" s="600"/>
      <c r="P63" s="600"/>
      <c r="Q63" s="600"/>
      <c r="R63" s="600"/>
      <c r="S63" s="600"/>
      <c r="T63" s="600"/>
      <c r="U63" s="600"/>
      <c r="V63" s="600"/>
      <c r="W63" s="600"/>
      <c r="X63" s="600"/>
      <c r="Y63" s="600"/>
      <c r="Z63" s="600"/>
      <c r="AA63" s="600"/>
      <c r="AB63" s="600"/>
      <c r="AC63" s="600"/>
      <c r="AD63" s="600"/>
      <c r="AE63" s="600"/>
      <c r="AF63" s="41" t="s">
        <v>71</v>
      </c>
      <c r="AG63" s="42"/>
      <c r="AH63" s="42"/>
      <c r="AI63" s="18"/>
      <c r="AJ63" s="18"/>
      <c r="AK63" s="386"/>
      <c r="AL63" s="18"/>
      <c r="AM63" s="43"/>
      <c r="BF63" s="663" t="s">
        <v>13516</v>
      </c>
      <c r="BG63" s="664"/>
      <c r="BH63" s="656"/>
      <c r="BI63" s="657"/>
      <c r="BJ63" s="657"/>
      <c r="BK63" s="658"/>
      <c r="BL63" s="289"/>
      <c r="BM63" s="312"/>
      <c r="BN63" s="312"/>
      <c r="BO63" s="313"/>
      <c r="BP63" s="246"/>
      <c r="BQ63" s="246"/>
      <c r="BR63" s="246"/>
      <c r="BS63" s="246"/>
      <c r="BT63" s="246"/>
      <c r="BU63" s="676"/>
    </row>
    <row r="64" spans="1:73" ht="25.5" customHeight="1">
      <c r="A64" s="44"/>
      <c r="B64" s="12"/>
      <c r="C64" s="601" t="s">
        <v>13311</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2"/>
      <c r="BF64" s="663" t="s">
        <v>13517</v>
      </c>
      <c r="BG64" s="664"/>
      <c r="BH64" s="656"/>
      <c r="BI64" s="657"/>
      <c r="BJ64" s="657"/>
      <c r="BK64" s="658"/>
      <c r="BL64" s="289"/>
      <c r="BM64" s="312"/>
      <c r="BN64" s="312"/>
      <c r="BO64" s="313"/>
      <c r="BP64" s="246"/>
      <c r="BQ64" s="246"/>
      <c r="BR64" s="246"/>
      <c r="BS64" s="246"/>
      <c r="BT64" s="246"/>
      <c r="BU64" s="676"/>
    </row>
    <row r="65" spans="1:73" ht="25.5" customHeight="1" thickBot="1">
      <c r="A65" s="46"/>
      <c r="B65" s="14"/>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80"/>
      <c r="BF65" s="665" t="s">
        <v>13519</v>
      </c>
      <c r="BG65" s="666"/>
      <c r="BH65" s="656"/>
      <c r="BI65" s="657"/>
      <c r="BJ65" s="657"/>
      <c r="BK65" s="658"/>
      <c r="BL65" s="290"/>
      <c r="BM65" s="314"/>
      <c r="BN65" s="314"/>
      <c r="BO65" s="315"/>
      <c r="BP65" s="246"/>
      <c r="BQ65" s="246"/>
      <c r="BR65" s="246"/>
      <c r="BS65" s="246"/>
      <c r="BT65" s="246"/>
      <c r="BU65" s="676"/>
    </row>
    <row r="66" spans="1:73" ht="18.45" customHeight="1" thickBot="1">
      <c r="A66" s="622" t="s">
        <v>157</v>
      </c>
      <c r="B66" s="623"/>
      <c r="C66" s="623"/>
      <c r="D66" s="623"/>
      <c r="E66" s="623"/>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BF66" s="398" t="s">
        <v>13536</v>
      </c>
      <c r="BG66" s="243"/>
      <c r="BH66" s="656"/>
      <c r="BI66" s="657"/>
      <c r="BJ66" s="657"/>
      <c r="BK66" s="658"/>
      <c r="BL66" s="292"/>
      <c r="BM66" s="322"/>
      <c r="BN66" s="322"/>
      <c r="BO66" s="323"/>
      <c r="BP66" s="246"/>
      <c r="BQ66" s="246"/>
      <c r="BR66" s="246"/>
      <c r="BS66" s="246"/>
      <c r="BT66" s="246"/>
      <c r="BU66" s="676"/>
    </row>
    <row r="67" spans="1:73" ht="18" customHeight="1" thickTop="1" thickBot="1">
      <c r="A67" s="542" t="s">
        <v>43</v>
      </c>
      <c r="B67" s="543"/>
      <c r="C67" s="543"/>
      <c r="D67" s="543"/>
      <c r="E67" s="543"/>
      <c r="F67" s="543"/>
      <c r="G67" s="543"/>
      <c r="H67" s="543"/>
      <c r="I67" s="543"/>
      <c r="J67" s="544"/>
      <c r="K67" s="542" t="s">
        <v>46</v>
      </c>
      <c r="L67" s="543"/>
      <c r="M67" s="543"/>
      <c r="N67" s="543"/>
      <c r="O67" s="544"/>
      <c r="P67" s="521" t="s">
        <v>44</v>
      </c>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3"/>
      <c r="BH67" s="275"/>
      <c r="BI67" s="276"/>
      <c r="BJ67" s="276"/>
      <c r="BK67" s="276"/>
      <c r="BL67" s="677" t="str">
        <f>IF(BL69=0,"↑貼り付け欄↑","！！！「値の貼り付け」で貼り付けてください。他のＰＣで正しく表示されません！！！")</f>
        <v>↑貼り付け欄↑</v>
      </c>
      <c r="BM67" s="677"/>
      <c r="BN67" s="677"/>
      <c r="BO67" s="677"/>
      <c r="BP67" s="677"/>
      <c r="BQ67" s="677"/>
      <c r="BR67" s="677"/>
      <c r="BS67" s="677"/>
      <c r="BT67" s="677"/>
      <c r="BU67" s="284"/>
    </row>
    <row r="68" spans="1:73" ht="9.4499999999999993" customHeight="1" thickTop="1">
      <c r="A68" s="561" t="s">
        <v>2223</v>
      </c>
      <c r="B68" s="562"/>
      <c r="C68" s="562"/>
      <c r="D68" s="562"/>
      <c r="E68" s="562"/>
      <c r="F68" s="563"/>
      <c r="G68" s="563"/>
      <c r="H68" s="563"/>
      <c r="I68" s="563"/>
      <c r="J68" s="564"/>
      <c r="K68" s="524"/>
      <c r="L68" s="525"/>
      <c r="M68" s="525"/>
      <c r="N68" s="525"/>
      <c r="O68" s="526"/>
      <c r="P68" s="524"/>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6"/>
    </row>
    <row r="69" spans="1:73" ht="9.4499999999999993" customHeight="1">
      <c r="A69" s="561" t="s">
        <v>193</v>
      </c>
      <c r="B69" s="562"/>
      <c r="C69" s="562"/>
      <c r="D69" s="562"/>
      <c r="E69" s="562"/>
      <c r="F69" s="563"/>
      <c r="G69" s="563"/>
      <c r="H69" s="563"/>
      <c r="I69" s="563"/>
      <c r="J69" s="564"/>
      <c r="K69" s="539">
        <f>BL56</f>
        <v>0</v>
      </c>
      <c r="L69" s="540"/>
      <c r="M69" s="540"/>
      <c r="N69" s="540"/>
      <c r="O69" s="541"/>
      <c r="P69" s="527" t="s">
        <v>2254</v>
      </c>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9"/>
      <c r="BL69" s="20" cm="1">
        <f t="array" ref="BL69">SUM(_xlfn.ISFORMULA(BL7:BT66)*1)</f>
        <v>0</v>
      </c>
    </row>
    <row r="70" spans="1:73" ht="9.4499999999999993" customHeight="1">
      <c r="A70" s="561" t="s">
        <v>195</v>
      </c>
      <c r="B70" s="562"/>
      <c r="C70" s="562"/>
      <c r="D70" s="562"/>
      <c r="E70" s="562"/>
      <c r="F70" s="563"/>
      <c r="G70" s="563"/>
      <c r="H70" s="563"/>
      <c r="I70" s="563"/>
      <c r="J70" s="564"/>
      <c r="K70" s="539">
        <f>BL57</f>
        <v>0</v>
      </c>
      <c r="L70" s="540"/>
      <c r="M70" s="540"/>
      <c r="N70" s="540"/>
      <c r="O70" s="541"/>
      <c r="P70" s="530"/>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2"/>
    </row>
    <row r="71" spans="1:73" ht="9.4499999999999993" customHeight="1">
      <c r="A71" s="561" t="s">
        <v>196</v>
      </c>
      <c r="B71" s="562"/>
      <c r="C71" s="562"/>
      <c r="D71" s="562"/>
      <c r="E71" s="562"/>
      <c r="F71" s="563"/>
      <c r="G71" s="563"/>
      <c r="H71" s="563"/>
      <c r="I71" s="563"/>
      <c r="J71" s="564"/>
      <c r="K71" s="539">
        <f>BL58</f>
        <v>0</v>
      </c>
      <c r="L71" s="540"/>
      <c r="M71" s="540"/>
      <c r="N71" s="540"/>
      <c r="O71" s="541"/>
      <c r="P71" s="530"/>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2"/>
    </row>
    <row r="72" spans="1:73" ht="9.4499999999999993" customHeight="1">
      <c r="A72" s="561" t="s">
        <v>2224</v>
      </c>
      <c r="B72" s="562"/>
      <c r="C72" s="562"/>
      <c r="D72" s="562"/>
      <c r="E72" s="562"/>
      <c r="F72" s="563"/>
      <c r="G72" s="563"/>
      <c r="H72" s="563"/>
      <c r="I72" s="563"/>
      <c r="J72" s="564"/>
      <c r="K72" s="539">
        <f>BL59</f>
        <v>0</v>
      </c>
      <c r="L72" s="540"/>
      <c r="M72" s="540"/>
      <c r="N72" s="540"/>
      <c r="O72" s="541"/>
      <c r="P72" s="530"/>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2"/>
    </row>
    <row r="73" spans="1:73" ht="9.4499999999999993" customHeight="1">
      <c r="A73" s="561" t="s">
        <v>198</v>
      </c>
      <c r="B73" s="562"/>
      <c r="C73" s="562"/>
      <c r="D73" s="562"/>
      <c r="E73" s="562"/>
      <c r="F73" s="563"/>
      <c r="G73" s="563"/>
      <c r="H73" s="563"/>
      <c r="I73" s="563"/>
      <c r="J73" s="564"/>
      <c r="K73" s="539">
        <f>BL60</f>
        <v>0</v>
      </c>
      <c r="L73" s="540"/>
      <c r="M73" s="540"/>
      <c r="N73" s="540"/>
      <c r="O73" s="541"/>
      <c r="P73" s="533"/>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5"/>
    </row>
    <row r="74" spans="1:73" ht="9.4499999999999993" customHeight="1">
      <c r="A74" s="561" t="s">
        <v>2225</v>
      </c>
      <c r="B74" s="562"/>
      <c r="C74" s="562"/>
      <c r="D74" s="562"/>
      <c r="E74" s="562"/>
      <c r="F74" s="563"/>
      <c r="G74" s="563"/>
      <c r="H74" s="563"/>
      <c r="I74" s="563"/>
      <c r="J74" s="564"/>
      <c r="K74" s="524"/>
      <c r="L74" s="525"/>
      <c r="M74" s="525"/>
      <c r="N74" s="525"/>
      <c r="O74" s="526"/>
      <c r="P74" s="524"/>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row>
    <row r="75" spans="1:73" ht="9.4499999999999993" customHeight="1">
      <c r="A75" s="561" t="s">
        <v>193</v>
      </c>
      <c r="B75" s="562"/>
      <c r="C75" s="562"/>
      <c r="D75" s="562"/>
      <c r="E75" s="562"/>
      <c r="F75" s="563"/>
      <c r="G75" s="563"/>
      <c r="H75" s="563"/>
      <c r="I75" s="563"/>
      <c r="J75" s="564"/>
      <c r="K75" s="539">
        <f>BL62</f>
        <v>0</v>
      </c>
      <c r="L75" s="540"/>
      <c r="M75" s="540"/>
      <c r="N75" s="540"/>
      <c r="O75" s="541"/>
      <c r="P75" s="527" t="s">
        <v>2255</v>
      </c>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row>
    <row r="76" spans="1:73" ht="9.4499999999999993" customHeight="1">
      <c r="A76" s="561" t="s">
        <v>195</v>
      </c>
      <c r="B76" s="562"/>
      <c r="C76" s="562"/>
      <c r="D76" s="562"/>
      <c r="E76" s="562"/>
      <c r="F76" s="563"/>
      <c r="G76" s="563"/>
      <c r="H76" s="563"/>
      <c r="I76" s="563"/>
      <c r="J76" s="564"/>
      <c r="K76" s="539">
        <f>BL63</f>
        <v>0</v>
      </c>
      <c r="L76" s="540"/>
      <c r="M76" s="540"/>
      <c r="N76" s="540"/>
      <c r="O76" s="541"/>
      <c r="P76" s="530"/>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2"/>
    </row>
    <row r="77" spans="1:73" ht="9.4499999999999993" customHeight="1">
      <c r="A77" s="561" t="s">
        <v>196</v>
      </c>
      <c r="B77" s="562"/>
      <c r="C77" s="562"/>
      <c r="D77" s="562"/>
      <c r="E77" s="562"/>
      <c r="F77" s="563"/>
      <c r="G77" s="563"/>
      <c r="H77" s="563"/>
      <c r="I77" s="563"/>
      <c r="J77" s="564"/>
      <c r="K77" s="539">
        <f>BL64</f>
        <v>0</v>
      </c>
      <c r="L77" s="540"/>
      <c r="M77" s="540"/>
      <c r="N77" s="540"/>
      <c r="O77" s="541"/>
      <c r="P77" s="530"/>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2"/>
    </row>
    <row r="78" spans="1:73" ht="9.4499999999999993" customHeight="1">
      <c r="A78" s="561" t="s">
        <v>198</v>
      </c>
      <c r="B78" s="562"/>
      <c r="C78" s="562"/>
      <c r="D78" s="562"/>
      <c r="E78" s="562"/>
      <c r="F78" s="563"/>
      <c r="G78" s="563"/>
      <c r="H78" s="563"/>
      <c r="I78" s="563"/>
      <c r="J78" s="564"/>
      <c r="K78" s="539">
        <f>BL65</f>
        <v>0</v>
      </c>
      <c r="L78" s="540"/>
      <c r="M78" s="540"/>
      <c r="N78" s="540"/>
      <c r="O78" s="541"/>
      <c r="P78" s="533"/>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5"/>
    </row>
    <row r="79" spans="1:73" ht="22.5" customHeight="1">
      <c r="A79" s="650" t="s">
        <v>170</v>
      </c>
      <c r="B79" s="651"/>
      <c r="C79" s="651"/>
      <c r="D79" s="651"/>
      <c r="E79" s="651"/>
      <c r="F79" s="652"/>
      <c r="G79" s="652"/>
      <c r="H79" s="652"/>
      <c r="I79" s="652"/>
      <c r="J79" s="653"/>
      <c r="K79" s="654">
        <f>SUM(K68:O78)</f>
        <v>0</v>
      </c>
      <c r="L79" s="655"/>
      <c r="M79" s="655"/>
      <c r="N79" s="655"/>
      <c r="O79" s="655"/>
      <c r="P79" s="521"/>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1"/>
    </row>
    <row r="80" spans="1:73" ht="4.5" customHeight="1">
      <c r="A80" s="48"/>
      <c r="B80" s="48"/>
      <c r="C80" s="48"/>
      <c r="D80" s="48"/>
      <c r="E80" s="48"/>
      <c r="F80" s="48"/>
      <c r="G80" s="48"/>
      <c r="H80" s="48"/>
      <c r="I80" s="48"/>
      <c r="J80" s="48"/>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row>
    <row r="81" spans="1:39" ht="3.75" customHeight="1">
      <c r="A81" s="50"/>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3"/>
      <c r="AL81" s="53"/>
      <c r="AM81" s="54"/>
    </row>
    <row r="82" spans="1:39" ht="11.25" customHeight="1">
      <c r="A82" s="55" t="s">
        <v>100</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M82" s="57"/>
    </row>
    <row r="83" spans="1:39" ht="11.25" customHeight="1">
      <c r="A83" s="393" t="s">
        <v>102</v>
      </c>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58"/>
      <c r="AM83" s="59"/>
    </row>
    <row r="84" spans="1:39" ht="11.25" customHeight="1">
      <c r="A84" s="55" t="s">
        <v>103</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60"/>
      <c r="AM84" s="61"/>
    </row>
    <row r="85" spans="1:39" ht="11.25" customHeight="1">
      <c r="A85" s="55" t="s">
        <v>104</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2"/>
      <c r="AM85" s="57"/>
    </row>
    <row r="86" spans="1:39" ht="4.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62"/>
      <c r="AM86" s="57"/>
    </row>
    <row r="87" spans="1:39" ht="11.25" customHeight="1">
      <c r="A87" s="567" t="s">
        <v>111</v>
      </c>
      <c r="B87" s="566"/>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M87" s="57"/>
    </row>
    <row r="88" spans="1:39" ht="11.25" customHeight="1">
      <c r="A88" s="393" t="s">
        <v>105</v>
      </c>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M88" s="57"/>
    </row>
    <row r="89" spans="1:39" ht="11.25" customHeight="1">
      <c r="A89" s="393" t="s">
        <v>106</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2"/>
      <c r="AM89" s="57"/>
    </row>
    <row r="90" spans="1:39" ht="11.25" customHeight="1">
      <c r="A90" s="393" t="s">
        <v>112</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2"/>
      <c r="AM90" s="57"/>
    </row>
    <row r="91" spans="1:39" ht="4.5" customHeight="1">
      <c r="A91" s="39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2"/>
      <c r="AM91" s="57"/>
    </row>
    <row r="92" spans="1:39" ht="11.25" customHeight="1">
      <c r="A92" s="565" t="s">
        <v>113</v>
      </c>
      <c r="B92" s="566"/>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M92" s="57"/>
    </row>
    <row r="93" spans="1:39" ht="11.25" customHeight="1">
      <c r="A93" s="393" t="s">
        <v>114</v>
      </c>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M93" s="57"/>
    </row>
    <row r="94" spans="1:39" ht="11.25" customHeight="1">
      <c r="A94" s="393" t="s">
        <v>107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M94" s="57"/>
    </row>
    <row r="95" spans="1:39" ht="3" customHeight="1">
      <c r="A95" s="393"/>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M95" s="57"/>
    </row>
    <row r="96" spans="1:39" ht="11.25" customHeight="1">
      <c r="A96" s="567" t="s">
        <v>101</v>
      </c>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M96" s="57"/>
    </row>
    <row r="97" spans="1:73" ht="11.25" customHeight="1">
      <c r="A97" s="393" t="s">
        <v>108</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M97" s="57"/>
    </row>
    <row r="98" spans="1:73" ht="11.25" customHeight="1">
      <c r="A98" s="393" t="s">
        <v>109</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M98" s="57"/>
    </row>
    <row r="99" spans="1:73" ht="3" customHeight="1">
      <c r="A99" s="39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M99" s="57"/>
    </row>
    <row r="100" spans="1:73" ht="11.25" customHeight="1">
      <c r="A100" s="393" t="s">
        <v>115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M100" s="57"/>
    </row>
    <row r="101" spans="1:73">
      <c r="A101" s="65" t="s">
        <v>116</v>
      </c>
      <c r="B101" s="66"/>
      <c r="AM101" s="57"/>
    </row>
    <row r="102" spans="1:73">
      <c r="A102" s="67" t="s">
        <v>117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9"/>
    </row>
    <row r="107" spans="1:73" s="116" customFormat="1">
      <c r="BF107" s="20"/>
      <c r="BG107" s="20"/>
      <c r="BH107" s="20"/>
      <c r="BI107" s="20"/>
      <c r="BJ107" s="20"/>
      <c r="BK107" s="20"/>
      <c r="BL107" s="20"/>
      <c r="BM107" s="20"/>
      <c r="BN107" s="20"/>
      <c r="BO107" s="20"/>
      <c r="BP107" s="20"/>
      <c r="BQ107" s="20"/>
      <c r="BR107" s="20"/>
      <c r="BS107" s="20"/>
      <c r="BT107" s="20"/>
      <c r="BU107" s="20"/>
    </row>
    <row r="108" spans="1:73" s="116" customFormat="1">
      <c r="B108" s="117"/>
      <c r="C108" s="117"/>
      <c r="D108" s="117"/>
      <c r="E108" s="117"/>
      <c r="G108" s="117"/>
      <c r="BF108" s="20"/>
      <c r="BG108" s="20"/>
      <c r="BH108" s="20"/>
      <c r="BI108" s="20"/>
      <c r="BJ108" s="20"/>
      <c r="BK108" s="20"/>
      <c r="BL108" s="20"/>
      <c r="BM108" s="20"/>
      <c r="BN108" s="20"/>
      <c r="BO108" s="20"/>
      <c r="BP108" s="20"/>
      <c r="BQ108" s="20"/>
      <c r="BR108" s="20"/>
      <c r="BS108" s="20"/>
      <c r="BT108" s="20"/>
      <c r="BU108" s="20"/>
    </row>
    <row r="109" spans="1:73" s="116" customFormat="1">
      <c r="B109" s="117"/>
      <c r="C109" s="117"/>
      <c r="D109" s="117"/>
      <c r="E109" s="117"/>
      <c r="G109" s="117"/>
      <c r="BF109" s="20"/>
      <c r="BG109" s="20"/>
      <c r="BH109" s="20"/>
      <c r="BI109" s="20"/>
      <c r="BJ109" s="20"/>
      <c r="BK109" s="20"/>
      <c r="BL109" s="20"/>
      <c r="BM109" s="20"/>
      <c r="BN109" s="20"/>
      <c r="BO109" s="20"/>
      <c r="BP109" s="20"/>
    </row>
    <row r="110" spans="1:73" s="116" customFormat="1" ht="5.4">
      <c r="B110" s="117"/>
      <c r="C110" s="117"/>
      <c r="D110" s="117"/>
      <c r="E110" s="117"/>
      <c r="G110" s="117"/>
    </row>
    <row r="111" spans="1:73" s="116" customFormat="1" ht="5.4">
      <c r="B111" s="117"/>
      <c r="C111" s="117"/>
      <c r="D111" s="117"/>
      <c r="E111" s="117"/>
      <c r="G111" s="117"/>
    </row>
    <row r="112" spans="1:73" s="116" customFormat="1" ht="5.4">
      <c r="B112" s="117"/>
      <c r="C112" s="117"/>
      <c r="D112" s="117"/>
      <c r="E112" s="117"/>
      <c r="G112" s="117"/>
    </row>
    <row r="113" spans="1:7" s="116" customFormat="1" ht="5.4">
      <c r="B113" s="117"/>
      <c r="C113" s="117"/>
      <c r="D113" s="117"/>
      <c r="E113" s="117"/>
      <c r="G113" s="117"/>
    </row>
    <row r="114" spans="1:7" s="116" customFormat="1" ht="5.4">
      <c r="B114" s="117"/>
      <c r="C114" s="117"/>
      <c r="D114" s="117"/>
      <c r="E114" s="117"/>
      <c r="G114" s="117"/>
    </row>
    <row r="115" spans="1:7" s="116" customFormat="1" ht="5.4">
      <c r="B115" s="116" t="s">
        <v>125</v>
      </c>
      <c r="C115" s="116" t="s">
        <v>126</v>
      </c>
      <c r="D115" s="116" t="s">
        <v>135</v>
      </c>
      <c r="E115" s="116" t="s">
        <v>136</v>
      </c>
    </row>
    <row r="116" spans="1:7" s="116" customFormat="1" ht="5.4">
      <c r="A116" s="116" t="s">
        <v>137</v>
      </c>
      <c r="B116" s="117">
        <v>537</v>
      </c>
      <c r="C116" s="117">
        <v>268</v>
      </c>
      <c r="D116" s="117">
        <v>537</v>
      </c>
      <c r="E116" s="117">
        <v>268</v>
      </c>
      <c r="F116" s="116" t="s">
        <v>138</v>
      </c>
      <c r="G116" s="117"/>
    </row>
    <row r="117" spans="1:7" s="116" customFormat="1" ht="5.4">
      <c r="A117" s="116" t="s">
        <v>139</v>
      </c>
      <c r="B117" s="117">
        <v>684</v>
      </c>
      <c r="C117" s="117">
        <v>342</v>
      </c>
      <c r="D117" s="117">
        <v>684</v>
      </c>
      <c r="E117" s="117">
        <v>342</v>
      </c>
      <c r="F117" s="116" t="s">
        <v>138</v>
      </c>
      <c r="G117" s="117"/>
    </row>
    <row r="118" spans="1:7" s="116" customFormat="1" ht="5.4">
      <c r="A118" s="116" t="s">
        <v>140</v>
      </c>
      <c r="B118" s="117">
        <v>889</v>
      </c>
      <c r="C118" s="117">
        <v>445</v>
      </c>
      <c r="D118" s="117">
        <v>889</v>
      </c>
      <c r="E118" s="117">
        <v>445</v>
      </c>
      <c r="F118" s="116" t="s">
        <v>138</v>
      </c>
      <c r="G118" s="117"/>
    </row>
    <row r="119" spans="1:7" s="116" customFormat="1" ht="5.4">
      <c r="A119" s="116" t="s">
        <v>141</v>
      </c>
      <c r="B119" s="117">
        <v>231</v>
      </c>
      <c r="C119" s="117">
        <v>115</v>
      </c>
      <c r="D119" s="117">
        <v>231</v>
      </c>
      <c r="E119" s="117">
        <v>115</v>
      </c>
      <c r="F119" s="116" t="s">
        <v>138</v>
      </c>
      <c r="G119" s="117"/>
    </row>
    <row r="120" spans="1:7" s="116" customFormat="1" ht="5.4">
      <c r="A120" s="116" t="s">
        <v>17</v>
      </c>
      <c r="B120" s="117">
        <v>226</v>
      </c>
      <c r="C120" s="117">
        <v>113</v>
      </c>
      <c r="D120" s="117">
        <v>226</v>
      </c>
      <c r="E120" s="117">
        <v>113</v>
      </c>
      <c r="F120" s="116" t="s">
        <v>138</v>
      </c>
      <c r="G120" s="117"/>
    </row>
    <row r="121" spans="1:7" s="116" customFormat="1" ht="5.4">
      <c r="A121" s="116" t="s">
        <v>142</v>
      </c>
      <c r="B121" s="117">
        <v>564</v>
      </c>
      <c r="C121" s="117">
        <v>113</v>
      </c>
      <c r="D121" s="117">
        <v>564</v>
      </c>
      <c r="E121" s="117">
        <v>282</v>
      </c>
      <c r="F121" s="116" t="s">
        <v>138</v>
      </c>
      <c r="G121" s="117"/>
    </row>
    <row r="122" spans="1:7" s="116" customFormat="1" ht="5.4">
      <c r="A122" s="116" t="s">
        <v>143</v>
      </c>
      <c r="B122" s="117">
        <v>710</v>
      </c>
      <c r="C122" s="117">
        <v>355</v>
      </c>
      <c r="D122" s="117">
        <v>710</v>
      </c>
      <c r="E122" s="117">
        <v>355</v>
      </c>
      <c r="F122" s="116" t="s">
        <v>138</v>
      </c>
      <c r="G122" s="117"/>
    </row>
    <row r="123" spans="1:7" s="116" customFormat="1" ht="5.4">
      <c r="A123" s="116" t="s">
        <v>144</v>
      </c>
      <c r="B123" s="117">
        <v>1133</v>
      </c>
      <c r="C123" s="117">
        <v>567</v>
      </c>
      <c r="D123" s="117">
        <v>1133</v>
      </c>
      <c r="E123" s="117">
        <v>567</v>
      </c>
      <c r="F123" s="116" t="s">
        <v>138</v>
      </c>
      <c r="G123" s="117"/>
    </row>
    <row r="124" spans="1:7" s="116" customFormat="1" ht="5.4">
      <c r="A124" s="116" t="s">
        <v>48</v>
      </c>
      <c r="B124" s="162" t="e">
        <f>D124*$AG$6</f>
        <v>#VALUE!</v>
      </c>
      <c r="C124" s="162" t="e">
        <f>E124*$AG$6</f>
        <v>#VALUE!</v>
      </c>
      <c r="D124" s="117">
        <v>27</v>
      </c>
      <c r="E124" s="117">
        <v>13</v>
      </c>
      <c r="F124" s="116" t="s">
        <v>145</v>
      </c>
      <c r="G124" s="117"/>
    </row>
    <row r="125" spans="1:7" s="116" customFormat="1" ht="5.4">
      <c r="A125" s="116" t="s">
        <v>146</v>
      </c>
      <c r="B125" s="162" t="e">
        <f>D125*$AG$6</f>
        <v>#VALUE!</v>
      </c>
      <c r="C125" s="162" t="e">
        <f>E125*$AG$6</f>
        <v>#VALUE!</v>
      </c>
      <c r="D125" s="117">
        <v>27</v>
      </c>
      <c r="E125" s="117">
        <v>13</v>
      </c>
      <c r="F125" s="116" t="s">
        <v>145</v>
      </c>
      <c r="G125" s="117"/>
    </row>
    <row r="126" spans="1:7" s="116" customFormat="1" ht="5.4">
      <c r="A126" s="116" t="s">
        <v>18</v>
      </c>
      <c r="B126" s="117">
        <v>320</v>
      </c>
      <c r="C126" s="117">
        <v>160</v>
      </c>
      <c r="D126" s="117">
        <v>320</v>
      </c>
      <c r="E126" s="117">
        <v>160</v>
      </c>
      <c r="F126" s="116" t="s">
        <v>138</v>
      </c>
      <c r="G126" s="117"/>
    </row>
    <row r="127" spans="1:7" s="116" customFormat="1" ht="5.4">
      <c r="A127" s="116" t="s">
        <v>19</v>
      </c>
      <c r="B127" s="117">
        <v>339</v>
      </c>
      <c r="C127" s="117">
        <v>169</v>
      </c>
      <c r="D127" s="117">
        <v>339</v>
      </c>
      <c r="E127" s="117">
        <v>169</v>
      </c>
      <c r="F127" s="116" t="s">
        <v>138</v>
      </c>
      <c r="G127" s="117"/>
    </row>
    <row r="128" spans="1:7" s="116" customFormat="1" ht="5.4">
      <c r="A128" s="116" t="s">
        <v>20</v>
      </c>
      <c r="B128" s="117">
        <v>311</v>
      </c>
      <c r="C128" s="117">
        <v>156</v>
      </c>
      <c r="D128" s="117">
        <v>311</v>
      </c>
      <c r="E128" s="117">
        <v>156</v>
      </c>
      <c r="F128" s="116" t="s">
        <v>138</v>
      </c>
      <c r="G128" s="117"/>
    </row>
    <row r="129" spans="1:7" s="116" customFormat="1" ht="5.4">
      <c r="A129" s="116" t="s">
        <v>21</v>
      </c>
      <c r="B129" s="117">
        <v>137</v>
      </c>
      <c r="C129" s="117">
        <v>68</v>
      </c>
      <c r="D129" s="117">
        <v>137</v>
      </c>
      <c r="E129" s="117">
        <v>68</v>
      </c>
      <c r="F129" s="116" t="s">
        <v>138</v>
      </c>
      <c r="G129" s="117"/>
    </row>
    <row r="130" spans="1:7" s="116" customFormat="1" ht="5.4">
      <c r="A130" s="116" t="s">
        <v>22</v>
      </c>
      <c r="B130" s="117">
        <v>508</v>
      </c>
      <c r="C130" s="117">
        <v>254</v>
      </c>
      <c r="D130" s="117">
        <v>508</v>
      </c>
      <c r="E130" s="117">
        <v>254</v>
      </c>
      <c r="F130" s="116" t="s">
        <v>138</v>
      </c>
      <c r="G130" s="117"/>
    </row>
    <row r="131" spans="1:7" s="116" customFormat="1" ht="5.4">
      <c r="A131" s="116" t="s">
        <v>23</v>
      </c>
      <c r="B131" s="117">
        <v>204</v>
      </c>
      <c r="C131" s="117">
        <v>102</v>
      </c>
      <c r="D131" s="117">
        <v>204</v>
      </c>
      <c r="E131" s="117">
        <v>102</v>
      </c>
      <c r="F131" s="116" t="s">
        <v>138</v>
      </c>
      <c r="G131" s="117"/>
    </row>
    <row r="132" spans="1:7" s="116" customFormat="1" ht="5.4">
      <c r="A132" s="116" t="s">
        <v>24</v>
      </c>
      <c r="B132" s="117">
        <v>148</v>
      </c>
      <c r="C132" s="117">
        <v>74</v>
      </c>
      <c r="D132" s="117">
        <v>148</v>
      </c>
      <c r="E132" s="117">
        <v>74</v>
      </c>
      <c r="F132" s="116" t="s">
        <v>138</v>
      </c>
      <c r="G132" s="117"/>
    </row>
    <row r="133" spans="1:7" s="116" customFormat="1" ht="5.4">
      <c r="A133" s="116" t="s">
        <v>25</v>
      </c>
      <c r="B133" s="117"/>
      <c r="C133" s="117">
        <v>282</v>
      </c>
      <c r="D133" s="117"/>
      <c r="E133" s="117">
        <v>282</v>
      </c>
      <c r="F133" s="116" t="s">
        <v>138</v>
      </c>
      <c r="G133" s="117"/>
    </row>
    <row r="134" spans="1:7" s="116" customFormat="1" ht="5.4">
      <c r="A134" s="116" t="s">
        <v>147</v>
      </c>
      <c r="B134" s="117">
        <v>33</v>
      </c>
      <c r="C134" s="117">
        <v>16</v>
      </c>
      <c r="D134" s="117">
        <v>33</v>
      </c>
      <c r="E134" s="117">
        <v>16</v>
      </c>
      <c r="F134" s="116" t="s">
        <v>138</v>
      </c>
      <c r="G134" s="117"/>
    </row>
    <row r="135" spans="1:7" s="116" customFormat="1" ht="5.4">
      <c r="A135" s="116" t="s">
        <v>26</v>
      </c>
      <c r="B135" s="117">
        <v>475</v>
      </c>
      <c r="C135" s="117">
        <v>237</v>
      </c>
      <c r="D135" s="117">
        <v>475</v>
      </c>
      <c r="E135" s="117">
        <v>237</v>
      </c>
      <c r="F135" s="116" t="s">
        <v>138</v>
      </c>
      <c r="G135" s="117"/>
    </row>
    <row r="136" spans="1:7" s="116" customFormat="1" ht="5.4">
      <c r="A136" s="116" t="s">
        <v>27</v>
      </c>
      <c r="B136" s="117">
        <v>638</v>
      </c>
      <c r="C136" s="117">
        <v>319</v>
      </c>
      <c r="D136" s="117">
        <v>638</v>
      </c>
      <c r="E136" s="117">
        <v>319</v>
      </c>
      <c r="F136" s="116" t="s">
        <v>138</v>
      </c>
      <c r="G136" s="117"/>
    </row>
    <row r="137" spans="1:7" s="116" customFormat="1" ht="5.4">
      <c r="A137" s="116" t="s">
        <v>28</v>
      </c>
      <c r="B137" s="117" t="e">
        <f t="shared" ref="B137:C150" si="0">D137*$AG$6</f>
        <v>#VALUE!</v>
      </c>
      <c r="C137" s="117" t="e">
        <f t="shared" si="0"/>
        <v>#VALUE!</v>
      </c>
      <c r="D137" s="117">
        <v>38</v>
      </c>
      <c r="E137" s="117">
        <v>19</v>
      </c>
      <c r="F137" s="116" t="s">
        <v>145</v>
      </c>
      <c r="G137" s="117"/>
    </row>
    <row r="138" spans="1:7" s="116" customFormat="1" ht="5.4">
      <c r="A138" s="116" t="s">
        <v>29</v>
      </c>
      <c r="B138" s="117" t="e">
        <f t="shared" si="0"/>
        <v>#VALUE!</v>
      </c>
      <c r="C138" s="117" t="e">
        <f t="shared" si="0"/>
        <v>#VALUE!</v>
      </c>
      <c r="D138" s="117">
        <v>40</v>
      </c>
      <c r="E138" s="117">
        <v>20</v>
      </c>
      <c r="F138" s="116" t="s">
        <v>145</v>
      </c>
      <c r="G138" s="117"/>
    </row>
    <row r="139" spans="1:7" s="116" customFormat="1" ht="5.4">
      <c r="A139" s="116" t="s">
        <v>30</v>
      </c>
      <c r="B139" s="117" t="e">
        <f t="shared" si="0"/>
        <v>#VALUE!</v>
      </c>
      <c r="C139" s="117" t="e">
        <f t="shared" si="0"/>
        <v>#VALUE!</v>
      </c>
      <c r="D139" s="117">
        <v>38</v>
      </c>
      <c r="E139" s="117">
        <v>19</v>
      </c>
      <c r="F139" s="116" t="s">
        <v>145</v>
      </c>
      <c r="G139" s="117"/>
    </row>
    <row r="140" spans="1:7" s="116" customFormat="1" ht="5.4">
      <c r="A140" s="116" t="s">
        <v>31</v>
      </c>
      <c r="B140" s="117" t="e">
        <f t="shared" si="0"/>
        <v>#VALUE!</v>
      </c>
      <c r="C140" s="117" t="e">
        <f t="shared" si="0"/>
        <v>#VALUE!</v>
      </c>
      <c r="D140" s="117">
        <v>48</v>
      </c>
      <c r="E140" s="117">
        <v>24</v>
      </c>
      <c r="F140" s="116" t="s">
        <v>145</v>
      </c>
      <c r="G140" s="117"/>
    </row>
    <row r="141" spans="1:7" s="116" customFormat="1" ht="5.4">
      <c r="A141" s="116" t="s">
        <v>32</v>
      </c>
      <c r="B141" s="117" t="e">
        <f t="shared" si="0"/>
        <v>#VALUE!</v>
      </c>
      <c r="C141" s="117" t="e">
        <f t="shared" si="0"/>
        <v>#VALUE!</v>
      </c>
      <c r="D141" s="117">
        <v>43</v>
      </c>
      <c r="E141" s="117">
        <v>21</v>
      </c>
      <c r="F141" s="116" t="s">
        <v>145</v>
      </c>
      <c r="G141" s="117"/>
    </row>
    <row r="142" spans="1:7" s="116" customFormat="1" ht="5.4">
      <c r="A142" s="116" t="s">
        <v>33</v>
      </c>
      <c r="B142" s="117" t="e">
        <f t="shared" si="0"/>
        <v>#VALUE!</v>
      </c>
      <c r="C142" s="117" t="e">
        <f t="shared" si="0"/>
        <v>#VALUE!</v>
      </c>
      <c r="D142" s="117">
        <v>36</v>
      </c>
      <c r="E142" s="117">
        <v>18</v>
      </c>
      <c r="F142" s="116" t="s">
        <v>145</v>
      </c>
      <c r="G142" s="117"/>
    </row>
    <row r="143" spans="1:7" s="116" customFormat="1" ht="5.4">
      <c r="A143" s="116" t="s">
        <v>148</v>
      </c>
      <c r="B143" s="117" t="e">
        <f t="shared" si="0"/>
        <v>#VALUE!</v>
      </c>
      <c r="C143" s="117" t="e">
        <f t="shared" si="0"/>
        <v>#VALUE!</v>
      </c>
      <c r="D143" s="117">
        <v>37</v>
      </c>
      <c r="E143" s="117">
        <v>19</v>
      </c>
      <c r="F143" s="116" t="s">
        <v>145</v>
      </c>
      <c r="G143" s="117"/>
    </row>
    <row r="144" spans="1:7" s="116" customFormat="1" ht="5.4">
      <c r="A144" s="116" t="s">
        <v>149</v>
      </c>
      <c r="B144" s="117" t="e">
        <f t="shared" si="0"/>
        <v>#VALUE!</v>
      </c>
      <c r="C144" s="117" t="e">
        <f t="shared" si="0"/>
        <v>#VALUE!</v>
      </c>
      <c r="D144" s="117">
        <v>35</v>
      </c>
      <c r="E144" s="117">
        <v>18</v>
      </c>
      <c r="F144" s="116" t="s">
        <v>145</v>
      </c>
      <c r="G144" s="117"/>
    </row>
    <row r="145" spans="1:73" s="116" customFormat="1" ht="5.4">
      <c r="A145" s="116" t="s">
        <v>150</v>
      </c>
      <c r="B145" s="117" t="e">
        <f t="shared" si="0"/>
        <v>#VALUE!</v>
      </c>
      <c r="C145" s="117" t="e">
        <f t="shared" si="0"/>
        <v>#VALUE!</v>
      </c>
      <c r="D145" s="117">
        <v>37</v>
      </c>
      <c r="E145" s="117">
        <v>19</v>
      </c>
      <c r="F145" s="116" t="s">
        <v>145</v>
      </c>
      <c r="G145" s="117"/>
    </row>
    <row r="146" spans="1:73" s="116" customFormat="1" ht="5.4">
      <c r="A146" s="116" t="s">
        <v>151</v>
      </c>
      <c r="B146" s="117" t="e">
        <f t="shared" si="0"/>
        <v>#VALUE!</v>
      </c>
      <c r="C146" s="117" t="e">
        <f t="shared" si="0"/>
        <v>#VALUE!</v>
      </c>
      <c r="D146" s="117">
        <v>35</v>
      </c>
      <c r="E146" s="117">
        <v>18</v>
      </c>
      <c r="F146" s="116" t="s">
        <v>145</v>
      </c>
      <c r="G146" s="117"/>
    </row>
    <row r="147" spans="1:73" s="116" customFormat="1" ht="5.4">
      <c r="A147" s="116" t="s">
        <v>152</v>
      </c>
      <c r="B147" s="117" t="e">
        <f t="shared" si="0"/>
        <v>#VALUE!</v>
      </c>
      <c r="C147" s="117" t="e">
        <f t="shared" si="0"/>
        <v>#VALUE!</v>
      </c>
      <c r="D147" s="117">
        <v>37</v>
      </c>
      <c r="E147" s="117">
        <v>19</v>
      </c>
      <c r="F147" s="116" t="s">
        <v>145</v>
      </c>
      <c r="G147" s="117"/>
    </row>
    <row r="148" spans="1:73" s="116" customFormat="1" ht="5.4">
      <c r="A148" s="116" t="s">
        <v>153</v>
      </c>
      <c r="B148" s="117" t="e">
        <f t="shared" si="0"/>
        <v>#VALUE!</v>
      </c>
      <c r="C148" s="117" t="e">
        <f t="shared" si="0"/>
        <v>#VALUE!</v>
      </c>
      <c r="D148" s="117">
        <v>35</v>
      </c>
      <c r="E148" s="117">
        <v>18</v>
      </c>
      <c r="F148" s="116" t="s">
        <v>145</v>
      </c>
      <c r="G148" s="117"/>
    </row>
    <row r="149" spans="1:73" s="116" customFormat="1" ht="5.4">
      <c r="A149" s="116" t="s">
        <v>154</v>
      </c>
      <c r="B149" s="117" t="e">
        <f t="shared" si="0"/>
        <v>#VALUE!</v>
      </c>
      <c r="C149" s="117" t="e">
        <f t="shared" si="0"/>
        <v>#VALUE!</v>
      </c>
      <c r="D149" s="117">
        <v>37</v>
      </c>
      <c r="E149" s="117">
        <v>19</v>
      </c>
      <c r="F149" s="116" t="s">
        <v>145</v>
      </c>
      <c r="G149" s="117"/>
    </row>
    <row r="150" spans="1:73" s="116" customFormat="1" ht="5.4">
      <c r="A150" s="116" t="s">
        <v>155</v>
      </c>
      <c r="B150" s="117" t="e">
        <f t="shared" si="0"/>
        <v>#VALUE!</v>
      </c>
      <c r="C150" s="117" t="e">
        <f t="shared" si="0"/>
        <v>#VALUE!</v>
      </c>
      <c r="D150" s="117">
        <v>35</v>
      </c>
      <c r="E150" s="117">
        <v>18</v>
      </c>
      <c r="F150" s="116" t="s">
        <v>145</v>
      </c>
      <c r="G150" s="117"/>
    </row>
    <row r="151" spans="1:73" s="116" customFormat="1" ht="5.4"/>
    <row r="152" spans="1:73">
      <c r="A152" s="116" t="s">
        <v>127</v>
      </c>
      <c r="B152" s="116" t="s">
        <v>156</v>
      </c>
      <c r="C152" s="116"/>
      <c r="D152" s="116"/>
      <c r="E152" s="116"/>
      <c r="F152" s="116"/>
      <c r="G152" s="116"/>
      <c r="BF152" s="116"/>
      <c r="BG152" s="116"/>
      <c r="BH152" s="116"/>
      <c r="BI152" s="116"/>
      <c r="BJ152" s="116"/>
      <c r="BK152" s="116"/>
      <c r="BL152" s="116"/>
      <c r="BM152" s="116"/>
      <c r="BN152" s="116"/>
      <c r="BO152" s="116"/>
      <c r="BP152" s="116"/>
      <c r="BQ152" s="116"/>
      <c r="BR152" s="116"/>
      <c r="BS152" s="116"/>
      <c r="BT152" s="116"/>
      <c r="BU152" s="116"/>
    </row>
    <row r="153" spans="1:73">
      <c r="A153" s="116" t="s">
        <v>128</v>
      </c>
      <c r="B153" s="116">
        <v>0</v>
      </c>
      <c r="C153" s="116" t="b">
        <v>0</v>
      </c>
      <c r="D153" s="116" t="b">
        <v>0</v>
      </c>
      <c r="E153" s="116" t="b">
        <v>0</v>
      </c>
      <c r="F153" s="116">
        <v>0</v>
      </c>
      <c r="G153" s="116">
        <v>0</v>
      </c>
      <c r="BF153" s="116"/>
      <c r="BG153" s="116"/>
      <c r="BH153" s="116"/>
      <c r="BI153" s="116"/>
      <c r="BJ153" s="116"/>
      <c r="BK153" s="116"/>
      <c r="BL153" s="116"/>
      <c r="BM153" s="116"/>
      <c r="BN153" s="116"/>
      <c r="BO153" s="116"/>
      <c r="BP153" s="116"/>
      <c r="BQ153" s="116"/>
      <c r="BR153" s="116"/>
      <c r="BS153" s="116"/>
      <c r="BT153" s="116"/>
      <c r="BU153" s="116"/>
    </row>
    <row r="154" spans="1:73">
      <c r="A154" s="116" t="s">
        <v>129</v>
      </c>
      <c r="B154" s="116"/>
      <c r="C154" s="116"/>
      <c r="D154" s="116"/>
      <c r="E154" s="116"/>
      <c r="F154" s="116"/>
      <c r="G154" s="116"/>
      <c r="BF154" s="116"/>
      <c r="BG154" s="116"/>
      <c r="BH154" s="116"/>
      <c r="BI154" s="116"/>
      <c r="BJ154" s="116"/>
      <c r="BK154" s="116"/>
      <c r="BL154" s="116"/>
      <c r="BM154" s="116"/>
      <c r="BN154" s="116"/>
      <c r="BO154" s="116"/>
      <c r="BP154" s="116"/>
    </row>
    <row r="155" spans="1:73">
      <c r="A155" s="116" t="s">
        <v>130</v>
      </c>
      <c r="B155" s="116"/>
      <c r="C155" s="116"/>
      <c r="D155" s="116"/>
      <c r="E155" s="116"/>
      <c r="F155" s="116"/>
      <c r="G155" s="116"/>
    </row>
    <row r="156" spans="1:73">
      <c r="A156" s="116" t="s">
        <v>131</v>
      </c>
      <c r="B156" s="116"/>
      <c r="C156" s="116"/>
      <c r="D156" s="116"/>
      <c r="E156" s="116"/>
      <c r="F156" s="116"/>
      <c r="G156" s="116"/>
    </row>
    <row r="157" spans="1:73">
      <c r="A157" s="116" t="s">
        <v>132</v>
      </c>
      <c r="B157" s="116"/>
      <c r="C157" s="116"/>
      <c r="D157" s="116"/>
      <c r="E157" s="116"/>
      <c r="F157" s="116"/>
      <c r="G157" s="116"/>
    </row>
    <row r="158" spans="1:73">
      <c r="A158" s="116" t="s">
        <v>133</v>
      </c>
      <c r="B158" s="116"/>
      <c r="C158" s="116"/>
      <c r="D158" s="116"/>
      <c r="E158" s="116"/>
      <c r="F158" s="116"/>
      <c r="G158" s="116"/>
    </row>
    <row r="159" spans="1:73">
      <c r="A159" s="116" t="s">
        <v>134</v>
      </c>
      <c r="B159" s="116"/>
      <c r="C159" s="116"/>
      <c r="D159" s="116"/>
      <c r="E159" s="116"/>
      <c r="F159" s="116"/>
      <c r="G159" s="116"/>
    </row>
    <row r="160" spans="1:73">
      <c r="A160" s="116" t="s">
        <v>2266</v>
      </c>
    </row>
    <row r="161" spans="1:1">
      <c r="A161" s="116" t="s">
        <v>2267</v>
      </c>
    </row>
  </sheetData>
  <sheetProtection password="F409" sheet="1" objects="1" scenarios="1"/>
  <mergeCells count="275">
    <mergeCell ref="AP5:AT5"/>
    <mergeCell ref="L6:AB6"/>
    <mergeCell ref="AC6:AF6"/>
    <mergeCell ref="AG6:AK6"/>
    <mergeCell ref="AL6:AM6"/>
    <mergeCell ref="AP6:AT6"/>
    <mergeCell ref="L3:R3"/>
    <mergeCell ref="A4:A10"/>
    <mergeCell ref="L4:AF4"/>
    <mergeCell ref="AG4:AM4"/>
    <mergeCell ref="L5:AF5"/>
    <mergeCell ref="AG5:AM5"/>
    <mergeCell ref="BL6:BT6"/>
    <mergeCell ref="B7:K8"/>
    <mergeCell ref="Q7:V7"/>
    <mergeCell ref="AT7:AT8"/>
    <mergeCell ref="BF7:BG7"/>
    <mergeCell ref="BH7:BK66"/>
    <mergeCell ref="A11:H12"/>
    <mergeCell ref="N12:AM12"/>
    <mergeCell ref="BF12:BG12"/>
    <mergeCell ref="A14:A19"/>
    <mergeCell ref="BU7:BU66"/>
    <mergeCell ref="L8:AM8"/>
    <mergeCell ref="BF8:BG8"/>
    <mergeCell ref="S9:Y9"/>
    <mergeCell ref="AD9:AM9"/>
    <mergeCell ref="BF9:BG9"/>
    <mergeCell ref="L10:AM10"/>
    <mergeCell ref="BF10:BG10"/>
    <mergeCell ref="N11:AM11"/>
    <mergeCell ref="BF11:BG11"/>
    <mergeCell ref="AA15:AC15"/>
    <mergeCell ref="AD15:AF15"/>
    <mergeCell ref="AG15:AI15"/>
    <mergeCell ref="AJ15:AL15"/>
    <mergeCell ref="B16:G17"/>
    <mergeCell ref="H16:K16"/>
    <mergeCell ref="L16:M16"/>
    <mergeCell ref="O16:Q16"/>
    <mergeCell ref="R16:T16"/>
    <mergeCell ref="U16:V16"/>
    <mergeCell ref="B14:K15"/>
    <mergeCell ref="L15:N15"/>
    <mergeCell ref="O15:Q15"/>
    <mergeCell ref="R15:T15"/>
    <mergeCell ref="U15:W15"/>
    <mergeCell ref="X15:Z15"/>
    <mergeCell ref="X16:Z16"/>
    <mergeCell ref="AA16:AC16"/>
    <mergeCell ref="AD16:AE16"/>
    <mergeCell ref="AG16:AI16"/>
    <mergeCell ref="AJ16:AL16"/>
    <mergeCell ref="H17:K17"/>
    <mergeCell ref="L17:M17"/>
    <mergeCell ref="O17:Q17"/>
    <mergeCell ref="R17:T17"/>
    <mergeCell ref="U17:V17"/>
    <mergeCell ref="U18:V18"/>
    <mergeCell ref="X18:Z18"/>
    <mergeCell ref="AA18:AC18"/>
    <mergeCell ref="AD18:AE18"/>
    <mergeCell ref="AG18:AI18"/>
    <mergeCell ref="AJ18:AL18"/>
    <mergeCell ref="X17:Z17"/>
    <mergeCell ref="AA17:AC17"/>
    <mergeCell ref="AD17:AE17"/>
    <mergeCell ref="AG17:AI17"/>
    <mergeCell ref="AJ17:AL17"/>
    <mergeCell ref="AA19:AC19"/>
    <mergeCell ref="AD19:AE19"/>
    <mergeCell ref="AG19:AI19"/>
    <mergeCell ref="AJ19:AL19"/>
    <mergeCell ref="A20:AM20"/>
    <mergeCell ref="R22:U22"/>
    <mergeCell ref="V22:X22"/>
    <mergeCell ref="AA22:AH22"/>
    <mergeCell ref="AI22:AK22"/>
    <mergeCell ref="AL22:AM22"/>
    <mergeCell ref="H19:K19"/>
    <mergeCell ref="L19:M19"/>
    <mergeCell ref="O19:Q19"/>
    <mergeCell ref="R19:T19"/>
    <mergeCell ref="U19:V19"/>
    <mergeCell ref="X19:Z19"/>
    <mergeCell ref="B18:G19"/>
    <mergeCell ref="H18:K18"/>
    <mergeCell ref="L18:M18"/>
    <mergeCell ref="O18:Q18"/>
    <mergeCell ref="R18:T18"/>
    <mergeCell ref="H24:J24"/>
    <mergeCell ref="K24:AE24"/>
    <mergeCell ref="C25:AM32"/>
    <mergeCell ref="J23:N23"/>
    <mergeCell ref="O23:Q23"/>
    <mergeCell ref="R23:S23"/>
    <mergeCell ref="T23:X23"/>
    <mergeCell ref="Y23:AA23"/>
    <mergeCell ref="AB23:AC23"/>
    <mergeCell ref="BF26:BG26"/>
    <mergeCell ref="BF27:BG27"/>
    <mergeCell ref="BF28:BG28"/>
    <mergeCell ref="BF29:BG29"/>
    <mergeCell ref="BF30:BG30"/>
    <mergeCell ref="BF31:BG31"/>
    <mergeCell ref="AD23:AH23"/>
    <mergeCell ref="AI23:AK23"/>
    <mergeCell ref="AL23:AM23"/>
    <mergeCell ref="BF32:BG32"/>
    <mergeCell ref="BF33:BG33"/>
    <mergeCell ref="A34:J34"/>
    <mergeCell ref="P34:AM34"/>
    <mergeCell ref="BF34:BG34"/>
    <mergeCell ref="A35:J35"/>
    <mergeCell ref="K35:O35"/>
    <mergeCell ref="P35:AM35"/>
    <mergeCell ref="BF35:BG35"/>
    <mergeCell ref="A39:J39"/>
    <mergeCell ref="K39:O39"/>
    <mergeCell ref="BF39:BG39"/>
    <mergeCell ref="A40:J40"/>
    <mergeCell ref="K40:O40"/>
    <mergeCell ref="BF40:BG40"/>
    <mergeCell ref="A36:J36"/>
    <mergeCell ref="K36:O36"/>
    <mergeCell ref="P36:AM40"/>
    <mergeCell ref="BF36:BG36"/>
    <mergeCell ref="A37:J37"/>
    <mergeCell ref="K37:O37"/>
    <mergeCell ref="BF37:BG37"/>
    <mergeCell ref="A38:J38"/>
    <mergeCell ref="K38:O38"/>
    <mergeCell ref="BF38:BG38"/>
    <mergeCell ref="A41:J41"/>
    <mergeCell ref="K41:O41"/>
    <mergeCell ref="P41:AM41"/>
    <mergeCell ref="BF41:BG41"/>
    <mergeCell ref="A42:J42"/>
    <mergeCell ref="K42:O42"/>
    <mergeCell ref="P42:AM46"/>
    <mergeCell ref="A43:J43"/>
    <mergeCell ref="K43:O43"/>
    <mergeCell ref="A44:J44"/>
    <mergeCell ref="P47:AM47"/>
    <mergeCell ref="A50:J50"/>
    <mergeCell ref="P50:AM50"/>
    <mergeCell ref="A51:J51"/>
    <mergeCell ref="K51:O51"/>
    <mergeCell ref="P51:AM52"/>
    <mergeCell ref="A52:J52"/>
    <mergeCell ref="K52:O52"/>
    <mergeCell ref="K44:O44"/>
    <mergeCell ref="A45:J45"/>
    <mergeCell ref="K45:O45"/>
    <mergeCell ref="A46:J46"/>
    <mergeCell ref="K46:O46"/>
    <mergeCell ref="A47:J47"/>
    <mergeCell ref="K47:O47"/>
    <mergeCell ref="X56:Z56"/>
    <mergeCell ref="AA56:AC56"/>
    <mergeCell ref="AD56:AF56"/>
    <mergeCell ref="AG56:AI56"/>
    <mergeCell ref="AJ56:AL56"/>
    <mergeCell ref="BF56:BG56"/>
    <mergeCell ref="A53:J53"/>
    <mergeCell ref="K53:O53"/>
    <mergeCell ref="P53:AM53"/>
    <mergeCell ref="A55:A60"/>
    <mergeCell ref="B55:K56"/>
    <mergeCell ref="BF55:BG55"/>
    <mergeCell ref="L56:N56"/>
    <mergeCell ref="O56:Q56"/>
    <mergeCell ref="R56:T56"/>
    <mergeCell ref="U56:W56"/>
    <mergeCell ref="X57:Z57"/>
    <mergeCell ref="AA57:AC57"/>
    <mergeCell ref="AD57:AE57"/>
    <mergeCell ref="AG57:AI57"/>
    <mergeCell ref="AJ57:AL57"/>
    <mergeCell ref="BF57:BG57"/>
    <mergeCell ref="B57:G58"/>
    <mergeCell ref="H57:K57"/>
    <mergeCell ref="L57:M57"/>
    <mergeCell ref="O57:Q57"/>
    <mergeCell ref="R57:T57"/>
    <mergeCell ref="U57:V57"/>
    <mergeCell ref="H58:K58"/>
    <mergeCell ref="L58:M58"/>
    <mergeCell ref="O58:Q58"/>
    <mergeCell ref="R58:T58"/>
    <mergeCell ref="BF58:BG58"/>
    <mergeCell ref="B59:G60"/>
    <mergeCell ref="H59:K59"/>
    <mergeCell ref="L59:M59"/>
    <mergeCell ref="O59:Q59"/>
    <mergeCell ref="R59:T59"/>
    <mergeCell ref="U59:V59"/>
    <mergeCell ref="X59:Z59"/>
    <mergeCell ref="AA59:AC59"/>
    <mergeCell ref="AD59:AE59"/>
    <mergeCell ref="U58:V58"/>
    <mergeCell ref="X58:Z58"/>
    <mergeCell ref="AA58:AC58"/>
    <mergeCell ref="AD58:AE58"/>
    <mergeCell ref="AG58:AI58"/>
    <mergeCell ref="AJ58:AL58"/>
    <mergeCell ref="AD60:AE60"/>
    <mergeCell ref="AG60:AI60"/>
    <mergeCell ref="AJ60:AL60"/>
    <mergeCell ref="BF60:BG60"/>
    <mergeCell ref="A61:AM61"/>
    <mergeCell ref="BF61:BG61"/>
    <mergeCell ref="AG59:AI59"/>
    <mergeCell ref="AJ59:AL59"/>
    <mergeCell ref="BF59:BG59"/>
    <mergeCell ref="H60:K60"/>
    <mergeCell ref="L60:M60"/>
    <mergeCell ref="O60:Q60"/>
    <mergeCell ref="R60:T60"/>
    <mergeCell ref="U60:V60"/>
    <mergeCell ref="X60:Z60"/>
    <mergeCell ref="AA60:AC60"/>
    <mergeCell ref="C64:AM65"/>
    <mergeCell ref="BF64:BG64"/>
    <mergeCell ref="BF65:BG65"/>
    <mergeCell ref="A66:E66"/>
    <mergeCell ref="A67:J67"/>
    <mergeCell ref="K67:O67"/>
    <mergeCell ref="P67:AM67"/>
    <mergeCell ref="AF62:AH62"/>
    <mergeCell ref="AI62:AK62"/>
    <mergeCell ref="AL62:AM62"/>
    <mergeCell ref="BF62:BG62"/>
    <mergeCell ref="H63:J63"/>
    <mergeCell ref="K63:AE63"/>
    <mergeCell ref="BF63:BG63"/>
    <mergeCell ref="J62:M62"/>
    <mergeCell ref="N62:P62"/>
    <mergeCell ref="Q62:R62"/>
    <mergeCell ref="S62:Z62"/>
    <mergeCell ref="AA62:AC62"/>
    <mergeCell ref="AD62:AE62"/>
    <mergeCell ref="K71:O71"/>
    <mergeCell ref="A72:J72"/>
    <mergeCell ref="K72:O72"/>
    <mergeCell ref="A73:J73"/>
    <mergeCell ref="K73:O73"/>
    <mergeCell ref="A74:J74"/>
    <mergeCell ref="K74:O74"/>
    <mergeCell ref="BL67:BT67"/>
    <mergeCell ref="A68:J68"/>
    <mergeCell ref="K68:O68"/>
    <mergeCell ref="P68:AM68"/>
    <mergeCell ref="A69:J69"/>
    <mergeCell ref="K69:O69"/>
    <mergeCell ref="P69:AM73"/>
    <mergeCell ref="A70:J70"/>
    <mergeCell ref="K70:O70"/>
    <mergeCell ref="A71:J71"/>
    <mergeCell ref="A79:J79"/>
    <mergeCell ref="K79:O79"/>
    <mergeCell ref="P79:AM79"/>
    <mergeCell ref="A87:AK87"/>
    <mergeCell ref="A92:AK92"/>
    <mergeCell ref="A96:AK96"/>
    <mergeCell ref="P74:AM74"/>
    <mergeCell ref="A75:J75"/>
    <mergeCell ref="K75:O75"/>
    <mergeCell ref="P75:AM78"/>
    <mergeCell ref="A76:J76"/>
    <mergeCell ref="K76:O76"/>
    <mergeCell ref="A77:J77"/>
    <mergeCell ref="K77:O77"/>
    <mergeCell ref="A78:J78"/>
    <mergeCell ref="K78:O78"/>
  </mergeCells>
  <phoneticPr fontId="4"/>
  <conditionalFormatting sqref="K36:O46">
    <cfRule type="expression" dxfId="5" priority="4">
      <formula>K36=0</formula>
    </cfRule>
  </conditionalFormatting>
  <conditionalFormatting sqref="K51:O52">
    <cfRule type="expression" dxfId="4" priority="3">
      <formula>K51=0</formula>
    </cfRule>
  </conditionalFormatting>
  <conditionalFormatting sqref="K69:O78">
    <cfRule type="expression" dxfId="3" priority="1">
      <formula>K69=0</formula>
    </cfRule>
  </conditionalFormatting>
  <conditionalFormatting sqref="L16:AL19">
    <cfRule type="expression" dxfId="2" priority="5">
      <formula>L16=0</formula>
    </cfRule>
  </conditionalFormatting>
  <conditionalFormatting sqref="L57:AL60">
    <cfRule type="expression" dxfId="1" priority="2">
      <formula>L57=0</formula>
    </cfRule>
  </conditionalFormatting>
  <conditionalFormatting sqref="N11">
    <cfRule type="notContainsBlanks" dxfId="0" priority="6">
      <formula>LEN(TRIM(N11))&gt;0</formula>
    </cfRule>
  </conditionalFormatting>
  <dataValidations count="12">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BN20:BN23 BQ20:BQ23" xr:uid="{2C799A76-DFC5-49BA-A621-BB6F5A86F647}">
      <formula1>BM20</formula1>
    </dataValidation>
    <dataValidation type="custom" imeMode="disabled" operator="greaterThanOrEqual" allowBlank="1" showInputMessage="1" showErrorMessage="1" errorTitle="施設内療養費補助の対象外のサービス種別です" error="施設内療養費補助の対象外のサービス種別です。または、事業所整理番号が誤っています。" sqref="K51:O52" xr:uid="{856D00C2-4487-4FB9-8361-60CA557A7413}">
      <formula1>COUNTIF($A$137:$A$150,$L$6)+COUNTIF($A$124:$A$125,$L$6)=1</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AJ16:AL19 AA16:AC19 R16:T19 AJ57:AL60 AA57:AC60 R57:T60 BT20:BT23 BT50:BT53 BQ50:BQ53 BN50:BN53" xr:uid="{76F0BA52-7899-422B-904D-4130495AE275}">
      <formula1>O16</formula1>
    </dataValidation>
    <dataValidation type="date" imeMode="disabled" operator="greaterThanOrEqual" allowBlank="1" showInputMessage="1" showErrorMessage="1" errorTitle="日付（年月日）を入力してください。" error="日付を、R5.11.1または2023/11/1のように入力してください。" sqref="X16:Z19 O16:Q19 AG16:AI19 X57:Z60 O57:Q60 AG57:AI60 BM20:BM23 BP20:BP23 BS20:BS23 BM50:BM53 BP50:BP53 BS50:BS53" xr:uid="{7BF3AF2A-EAB4-44BE-A8CD-213C93FBD250}">
      <formula1>45017</formula1>
    </dataValidation>
    <dataValidation type="whole" imeMode="disabled" operator="greaterThanOrEqual" allowBlank="1" showInputMessage="1" showErrorMessage="1" errorTitle="金額は半角数値で入力してください" error="金額は半角数値で入力してください" sqref="K36:O40 K42:O46 K69:O73 K75:O78 AA62:AC62" xr:uid="{695FCF32-FD9F-4F0C-9F96-88352453F294}">
      <formula1>0</formula1>
    </dataValidation>
    <dataValidation type="whole" imeMode="disabled" operator="greaterThanOrEqual" allowBlank="1" showInputMessage="1" showErrorMessage="1" errorTitle="人数は半角数値で入力してください" error="人数は半角数値で入力してください" sqref="U16:U19 AD16:AD19 L16:M19 U57:U60 AD57:AD60 L57:M60 BL20:BL23 BO20:BO23 BR20:BR23 BL50:BL53 BO50:BO53 BR50:BR53" xr:uid="{B3BF9EC5-9D3A-4362-9A44-9BB57C8E8924}">
      <formula1>0</formula1>
    </dataValidation>
    <dataValidation type="whole" imeMode="disabled" operator="greaterThanOrEqual" allowBlank="1" showInputMessage="1" showErrorMessage="1" errorTitle="金額は半角数値で入力してください" error="金額は半角数値で入力してください。" sqref="AI22:AK22" xr:uid="{B20045AE-40BE-44D4-AFDE-6452DB59C0FF}">
      <formula1>0</formula1>
    </dataValidation>
    <dataValidation imeMode="disabled" allowBlank="1" showInputMessage="1" showErrorMessage="1" sqref="S9:Y9 AD9:AM9 L3:R3" xr:uid="{BFA4225A-8F61-424E-9514-6DFFACB35F65}"/>
    <dataValidation type="list" allowBlank="1" showInputMessage="1" showErrorMessage="1" promptTitle="Notice" prompt="（ア）、（イ）の所要額①、又は（ウ）の所要額がそれぞれの基準単価を超えていない場合は入力不要です。" sqref="N12:AM12" xr:uid="{0DC49ACF-D27D-4DBA-8359-AED081A3AFFE}">
      <formula1>$A$160:$A$161</formula1>
    </dataValidation>
    <dataValidation type="list" allowBlank="1" showInputMessage="1" showErrorMessage="1" sqref="H63:J63" xr:uid="{395CDB31-45F8-4852-A02D-D4158454A417}">
      <formula1>$A$158:$A$159</formula1>
    </dataValidation>
    <dataValidation type="list" allowBlank="1" showInputMessage="1" showErrorMessage="1" sqref="H24:J24" xr:uid="{EBB347FC-4033-45D2-BF00-586251376DDB}">
      <formula1>$A$152:$A$157</formula1>
    </dataValidation>
    <dataValidation imeMode="halfAlpha" allowBlank="1" showInputMessage="1" showErrorMessage="1" sqref="AD54:AH54 S54:X54 J62:N62 J54:N54 AM54" xr:uid="{478B99BE-4871-49CB-AA69-1D9D18AD093E}"/>
  </dataValidations>
  <printOptions horizontalCentered="1"/>
  <pageMargins left="0.55118110236220474" right="0.55118110236220474" top="0.82677165354330717" bottom="0.23622047244094491" header="0.51181102362204722" footer="0.35433070866141736"/>
  <pageSetup paperSize="9" scale="93"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locked="0" defaultSize="0" autoFill="0" autoLine="0" autoPict="0">
                <anchor moveWithCells="1">
                  <from>
                    <xdr:col>7</xdr:col>
                    <xdr:colOff>144780</xdr:colOff>
                    <xdr:row>9</xdr:row>
                    <xdr:rowOff>129540</xdr:rowOff>
                  </from>
                  <to>
                    <xdr:col>9</xdr:col>
                    <xdr:colOff>60960</xdr:colOff>
                    <xdr:row>11</xdr:row>
                    <xdr:rowOff>152400</xdr:rowOff>
                  </to>
                </anchor>
              </controlPr>
            </control>
          </mc:Choice>
        </mc:AlternateContent>
        <mc:AlternateContent xmlns:mc="http://schemas.openxmlformats.org/markup-compatibility/2006">
          <mc:Choice Requires="x14">
            <control shapeId="269314" r:id="rId5" name="Check Box 2">
              <controlPr locked="0" defaultSize="0" autoFill="0" autoLine="0" autoPict="0">
                <anchor moveWithCells="1">
                  <from>
                    <xdr:col>7</xdr:col>
                    <xdr:colOff>144780</xdr:colOff>
                    <xdr:row>10</xdr:row>
                    <xdr:rowOff>152400</xdr:rowOff>
                  </from>
                  <to>
                    <xdr:col>9</xdr:col>
                    <xdr:colOff>60960</xdr:colOff>
                    <xdr:row>13</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F29A-F9BC-42DA-AB76-B12764496B31}">
  <sheetPr>
    <tabColor theme="0" tint="-0.499984740745262"/>
    <pageSetUpPr fitToPage="1"/>
  </sheetPr>
  <dimension ref="A1:Y39"/>
  <sheetViews>
    <sheetView showOutlineSymbols="0" showWhiteSpace="0" workbookViewId="0">
      <selection activeCell="G9" sqref="G9"/>
    </sheetView>
  </sheetViews>
  <sheetFormatPr defaultColWidth="2.21875" defaultRowHeight="13.2"/>
  <cols>
    <col min="1" max="1" width="2.21875" style="20"/>
    <col min="2" max="2" width="3.109375" style="20" customWidth="1"/>
    <col min="3" max="4" width="13.21875" style="20" customWidth="1"/>
    <col min="5" max="5" width="22.33203125" style="20" customWidth="1"/>
    <col min="6" max="7" width="14" style="20" customWidth="1"/>
    <col min="8" max="8" width="16.88671875" style="20" customWidth="1"/>
    <col min="9" max="9" width="18.88671875" style="20" customWidth="1"/>
    <col min="10" max="10" width="8.77734375" style="20" customWidth="1"/>
    <col min="11" max="11" width="10.44140625" style="20" customWidth="1"/>
    <col min="12" max="12" width="12.88671875" style="20" customWidth="1"/>
    <col min="13" max="14" width="14" style="20" customWidth="1"/>
    <col min="15" max="15" width="11.21875" style="20" customWidth="1"/>
    <col min="16" max="16" width="16.44140625" style="20" customWidth="1"/>
    <col min="17" max="20" width="11.21875" style="20" customWidth="1"/>
    <col min="21" max="21" width="17.77734375" style="20" bestFit="1" customWidth="1"/>
    <col min="22" max="23" width="11.21875" style="20" customWidth="1"/>
    <col min="24" max="24" width="12.6640625" style="20" customWidth="1"/>
    <col min="25" max="25" width="18.77734375" style="20" customWidth="1"/>
    <col min="26" max="16384" width="2.21875" style="20"/>
  </cols>
  <sheetData>
    <row r="1" spans="2:25" ht="16.2">
      <c r="B1" s="196" t="s">
        <v>2278</v>
      </c>
      <c r="C1" s="49"/>
      <c r="D1" s="49"/>
      <c r="E1" s="49"/>
      <c r="F1" s="49"/>
      <c r="G1" s="49"/>
      <c r="H1" s="49"/>
      <c r="I1" s="49"/>
      <c r="J1" s="49"/>
      <c r="K1" s="49"/>
      <c r="L1" s="49"/>
      <c r="M1" s="49"/>
      <c r="N1" s="49"/>
      <c r="O1" s="49"/>
      <c r="P1" s="49"/>
      <c r="Q1" s="49"/>
      <c r="R1" s="49"/>
    </row>
    <row r="3" spans="2:25" ht="27" customHeight="1" thickBot="1">
      <c r="B3" s="70"/>
      <c r="C3" s="70"/>
      <c r="D3" s="70"/>
      <c r="E3" s="70"/>
      <c r="F3" s="70"/>
      <c r="G3" s="70"/>
      <c r="K3" s="70"/>
      <c r="M3" s="70"/>
      <c r="N3" s="70"/>
      <c r="Y3" s="118" t="s">
        <v>158</v>
      </c>
    </row>
    <row r="4" spans="2:25" ht="27" customHeight="1" thickBot="1">
      <c r="B4" s="501" t="s">
        <v>77</v>
      </c>
      <c r="C4" s="192" t="s">
        <v>2268</v>
      </c>
      <c r="D4" s="194"/>
      <c r="E4" s="689" t="s">
        <v>2221</v>
      </c>
      <c r="F4" s="195" t="s">
        <v>2274</v>
      </c>
      <c r="G4" s="193"/>
      <c r="H4" s="691" t="s">
        <v>162</v>
      </c>
      <c r="I4" s="691" t="s">
        <v>76</v>
      </c>
      <c r="J4" s="691" t="s">
        <v>69</v>
      </c>
      <c r="K4" s="685" t="s">
        <v>2277</v>
      </c>
      <c r="L4" s="687" t="s">
        <v>74</v>
      </c>
      <c r="M4" s="192" t="s">
        <v>2271</v>
      </c>
      <c r="N4" s="193"/>
      <c r="O4" s="505" t="s">
        <v>92</v>
      </c>
      <c r="P4" s="505"/>
      <c r="Q4" s="505"/>
      <c r="R4" s="506"/>
      <c r="S4" s="506"/>
      <c r="T4" s="505" t="s">
        <v>93</v>
      </c>
      <c r="U4" s="505"/>
      <c r="V4" s="505"/>
      <c r="W4" s="506"/>
      <c r="X4" s="499" t="s">
        <v>177</v>
      </c>
      <c r="Y4" s="500" t="s">
        <v>80</v>
      </c>
    </row>
    <row r="5" spans="2:25" ht="41.7" customHeight="1">
      <c r="B5" s="501"/>
      <c r="C5" s="159" t="s">
        <v>2269</v>
      </c>
      <c r="D5" s="159" t="s">
        <v>2270</v>
      </c>
      <c r="E5" s="690"/>
      <c r="F5" s="159" t="s">
        <v>2275</v>
      </c>
      <c r="G5" s="159" t="s">
        <v>2276</v>
      </c>
      <c r="H5" s="692"/>
      <c r="I5" s="692"/>
      <c r="J5" s="692"/>
      <c r="K5" s="686"/>
      <c r="L5" s="688"/>
      <c r="M5" s="159" t="s">
        <v>2272</v>
      </c>
      <c r="N5" s="159" t="s">
        <v>2273</v>
      </c>
      <c r="O5" s="124" t="s">
        <v>73</v>
      </c>
      <c r="P5" s="147" t="s">
        <v>190</v>
      </c>
      <c r="Q5" s="124" t="s">
        <v>171</v>
      </c>
      <c r="R5" s="124" t="s">
        <v>172</v>
      </c>
      <c r="S5" s="71" t="s">
        <v>173</v>
      </c>
      <c r="T5" s="72" t="s">
        <v>174</v>
      </c>
      <c r="U5" s="146" t="s">
        <v>190</v>
      </c>
      <c r="V5" s="124" t="s">
        <v>175</v>
      </c>
      <c r="W5" s="123" t="s">
        <v>176</v>
      </c>
      <c r="X5" s="500"/>
      <c r="Y5" s="500"/>
    </row>
    <row r="6" spans="2:25" ht="33.75" customHeight="1">
      <c r="B6" s="73">
        <v>1</v>
      </c>
      <c r="C6" s="212"/>
      <c r="D6" s="212"/>
      <c r="E6" s="190" t="str">
        <f>'（様式１）総括表'!L13</f>
        <v/>
      </c>
      <c r="F6" s="190">
        <f>'（様式１）総括表'!S18</f>
        <v>0</v>
      </c>
      <c r="G6" s="190">
        <f>'（様式１）総括表'!AG18</f>
        <v>0</v>
      </c>
      <c r="H6" s="74" t="str">
        <f ca="1">IFERROR(INDIRECT("個票"&amp;$B6&amp;"！$L$5"),"")</f>
        <v/>
      </c>
      <c r="I6" s="73" t="str">
        <f ca="1">IFERROR(INDIRECT("個票"&amp;$B6&amp;"！$L$6"),"")</f>
        <v/>
      </c>
      <c r="J6" s="74" t="str">
        <f ca="1">IFERROR(INDIRECT("個票"&amp;$B6&amp;"！$ag$6"),"")</f>
        <v/>
      </c>
      <c r="K6" s="210">
        <f ca="1">IFERROR(INDIRECT("個票"&amp;$B6&amp;"！$L$3"),"")</f>
        <v>0</v>
      </c>
      <c r="L6" s="171" t="str">
        <f ca="1">IFERROR(INDIRECT("個票"&amp;$B6&amp;"！$AG$5"),"")</f>
        <v/>
      </c>
      <c r="M6" s="74" t="str">
        <f ca="1">IF($H6&lt;&gt;"",_xlfn.CONCAT("令和",'（様式１）総括表'!$AD$6,"年",'（様式１）総括表'!$AG$6,"月",'（様式１）総括表'!$AJ$6,"日"),"")</f>
        <v/>
      </c>
      <c r="N6" s="189" t="str">
        <f ca="1">IF($H6&lt;&gt;"",DATE('（様式１）総括表'!$AD$6+2018,'（様式１）総括表'!$AG$6,'（様式１）総括表'!$AJ$6),"")</f>
        <v/>
      </c>
      <c r="O6" s="75">
        <f ca="1">IF(Q6&lt;&gt;0,IFERROR(INDIRECT("個票"&amp;$B6&amp;"！$V$22"),""),0)</f>
        <v>0</v>
      </c>
      <c r="P6" s="75">
        <f ca="1">IF(Q6&lt;&gt;0,IFERROR(INDIRECT("個票"&amp;$B6&amp;"！$AI$22"),""),0)</f>
        <v>0</v>
      </c>
      <c r="Q6" s="75">
        <f ca="1">IFERROR(INDIRECT("個票"&amp;$B6&amp;"！$O$23"),"")</f>
        <v>0</v>
      </c>
      <c r="R6" s="75">
        <f ca="1">IFERROR(INDIRECT("個票"&amp;$B6&amp;"！$Y$23"),"")</f>
        <v>0</v>
      </c>
      <c r="S6" s="76">
        <f ca="1">SUM(MIN(MAX(O6:P6),Q6),R6)</f>
        <v>0</v>
      </c>
      <c r="T6" s="77">
        <f ca="1">IF(V6&lt;&gt;0,IFERROR(INDIRECT("個票"&amp;$B6&amp;"！$N$62"),""),0)</f>
        <v>0</v>
      </c>
      <c r="U6" s="77">
        <f ca="1">IF(V6&lt;&gt;0,IFERROR(INDIRECT("個票"&amp;$B6&amp;"！$AA$62"),""),0)</f>
        <v>0</v>
      </c>
      <c r="V6" s="75">
        <f ca="1">IFERROR(INDIRECT("個票"&amp;$B6&amp;"！$AI$62"),"")</f>
        <v>0</v>
      </c>
      <c r="W6" s="78">
        <f ca="1">MIN(MAX(T6:U6),V6)</f>
        <v>0</v>
      </c>
      <c r="X6" s="78">
        <f ca="1">SUM(S6,W6)</f>
        <v>0</v>
      </c>
      <c r="Y6" s="79"/>
    </row>
    <row r="7" spans="2:25" ht="33.75" customHeight="1">
      <c r="B7" s="73">
        <v>2</v>
      </c>
      <c r="C7" s="74" t="str">
        <f ca="1">IF($H7&lt;&gt;"",$C$6,"")</f>
        <v/>
      </c>
      <c r="D7" s="74" t="str">
        <f ca="1">IF(AND($D$6&lt;&gt;0,$H7&lt;&gt;""),D6+1,"")</f>
        <v/>
      </c>
      <c r="E7" s="190" t="str">
        <f ca="1">IF($H7&lt;&gt;"",$E$6,"")</f>
        <v/>
      </c>
      <c r="F7" s="209" t="str">
        <f ca="1">IF($H7&lt;&gt;"",F$6,"")</f>
        <v/>
      </c>
      <c r="G7" s="209" t="str">
        <f ca="1">IF($H7&lt;&gt;"",G$6,"")</f>
        <v/>
      </c>
      <c r="H7" s="74" t="str">
        <f t="shared" ref="H7:H20" ca="1" si="0">IFERROR(INDIRECT("個票"&amp;$B7&amp;"！$L$5"),"")</f>
        <v/>
      </c>
      <c r="I7" s="73" t="str">
        <f t="shared" ref="I7:I20" ca="1" si="1">IFERROR(INDIRECT("個票"&amp;$B7&amp;"！$L$6"),"")</f>
        <v/>
      </c>
      <c r="J7" s="74" t="str">
        <f t="shared" ref="J7:J20" ca="1" si="2">IFERROR(INDIRECT("個票"&amp;$B7&amp;"！$ag$6"),"")</f>
        <v/>
      </c>
      <c r="K7" s="210">
        <f t="shared" ref="K7:K20" ca="1" si="3">IFERROR(INDIRECT("個票"&amp;$B7&amp;"！$L$3"),"")</f>
        <v>0</v>
      </c>
      <c r="L7" s="171" t="str">
        <f t="shared" ref="L7:L20" ca="1" si="4">IFERROR(INDIRECT("個票"&amp;$B7&amp;"！$AG$5"),"")</f>
        <v/>
      </c>
      <c r="M7" s="74" t="str">
        <f ca="1">IF($H7&lt;&gt;"",_xlfn.CONCAT("令和",'（様式１）総括表'!$AD$6,"年",'（様式１）総括表'!$AG$6,"月",'（様式１）総括表'!$AJ$6,"日"),"")</f>
        <v/>
      </c>
      <c r="N7" s="189" t="str">
        <f ca="1">IF($H7&lt;&gt;"",DATE('（様式１）総括表'!$AD$6+2018,'（様式１）総括表'!$AG$6,'（様式１）総括表'!$AJ$6),"")</f>
        <v/>
      </c>
      <c r="O7" s="75">
        <f t="shared" ref="O7:O20" ca="1" si="5">IF(Q7&lt;&gt;0,IFERROR(INDIRECT("個票"&amp;$B7&amp;"！$V$22"),""),0)</f>
        <v>0</v>
      </c>
      <c r="P7" s="75">
        <f t="shared" ref="P7:P20" ca="1" si="6">IF(Q7&lt;&gt;0,IFERROR(INDIRECT("個票"&amp;$B7&amp;"！$AI$22"),""),0)</f>
        <v>0</v>
      </c>
      <c r="Q7" s="75">
        <f t="shared" ref="Q7:Q20" ca="1" si="7">IFERROR(INDIRECT("個票"&amp;$B7&amp;"！$O$23"),"")</f>
        <v>0</v>
      </c>
      <c r="R7" s="75">
        <f t="shared" ref="R7:R20" ca="1" si="8">IFERROR(INDIRECT("個票"&amp;$B7&amp;"！$Y$23"),"")</f>
        <v>0</v>
      </c>
      <c r="S7" s="76">
        <f t="shared" ref="S7:S20" ca="1" si="9">SUM(MIN(MAX(O7:P7),Q7),R7)</f>
        <v>0</v>
      </c>
      <c r="T7" s="77">
        <f t="shared" ref="T7:T20" ca="1" si="10">IF(V7&lt;&gt;0,IFERROR(INDIRECT("個票"&amp;$B7&amp;"！$N$62"),""),0)</f>
        <v>0</v>
      </c>
      <c r="U7" s="77">
        <f t="shared" ref="U7:U20" ca="1" si="11">IF(V7&lt;&gt;0,IFERROR(INDIRECT("個票"&amp;$B7&amp;"！$AA$62"),""),0)</f>
        <v>0</v>
      </c>
      <c r="V7" s="75">
        <f t="shared" ref="V7:V20" ca="1" si="12">IFERROR(INDIRECT("個票"&amp;$B7&amp;"！$AI$62"),"")</f>
        <v>0</v>
      </c>
      <c r="W7" s="78">
        <f t="shared" ref="W7:W20" ca="1" si="13">MIN(MAX(T7:U7),V7)</f>
        <v>0</v>
      </c>
      <c r="X7" s="78">
        <f t="shared" ref="X7:X20" ca="1" si="14">SUM(S7,W7)</f>
        <v>0</v>
      </c>
      <c r="Y7" s="79"/>
    </row>
    <row r="8" spans="2:25" ht="33.75" customHeight="1">
      <c r="B8" s="73">
        <v>3</v>
      </c>
      <c r="C8" s="74" t="str">
        <f t="shared" ref="C8:C20" ca="1" si="15">IF($H8&lt;&gt;"",$C$6,"")</f>
        <v/>
      </c>
      <c r="D8" s="74" t="str">
        <f t="shared" ref="D8:D20" ca="1" si="16">IF(AND($D$6&lt;&gt;0,$H8&lt;&gt;""),D7+1,"")</f>
        <v/>
      </c>
      <c r="E8" s="190" t="str">
        <f t="shared" ref="E8:E20" ca="1" si="17">IF($H8&lt;&gt;"",$E$6,"")</f>
        <v/>
      </c>
      <c r="F8" s="209" t="str">
        <f t="shared" ref="F8:G20" ca="1" si="18">IF($H8&lt;&gt;"",F$6,"")</f>
        <v/>
      </c>
      <c r="G8" s="209" t="str">
        <f t="shared" ca="1" si="18"/>
        <v/>
      </c>
      <c r="H8" s="74" t="str">
        <f t="shared" ca="1" si="0"/>
        <v/>
      </c>
      <c r="I8" s="73" t="str">
        <f t="shared" ca="1" si="1"/>
        <v/>
      </c>
      <c r="J8" s="74" t="str">
        <f t="shared" ca="1" si="2"/>
        <v/>
      </c>
      <c r="K8" s="210">
        <f t="shared" ca="1" si="3"/>
        <v>0</v>
      </c>
      <c r="L8" s="171" t="str">
        <f t="shared" ca="1" si="4"/>
        <v/>
      </c>
      <c r="M8" s="74" t="str">
        <f ca="1">IF($H8&lt;&gt;"",_xlfn.CONCAT("令和",'（様式１）総括表'!$AD$6,"年",'（様式１）総括表'!$AG$6,"月",'（様式１）総括表'!$AJ$6,"日"),"")</f>
        <v/>
      </c>
      <c r="N8" s="189" t="str">
        <f ca="1">IF($H8&lt;&gt;"",DATE('（様式１）総括表'!$AD$6+2018,'（様式１）総括表'!$AG$6,'（様式１）総括表'!$AJ$6),"")</f>
        <v/>
      </c>
      <c r="O8" s="75">
        <f t="shared" ca="1" si="5"/>
        <v>0</v>
      </c>
      <c r="P8" s="75">
        <f t="shared" ca="1" si="6"/>
        <v>0</v>
      </c>
      <c r="Q8" s="75">
        <f t="shared" ca="1" si="7"/>
        <v>0</v>
      </c>
      <c r="R8" s="75">
        <f t="shared" ca="1" si="8"/>
        <v>0</v>
      </c>
      <c r="S8" s="76">
        <f t="shared" ca="1" si="9"/>
        <v>0</v>
      </c>
      <c r="T8" s="77">
        <f t="shared" ca="1" si="10"/>
        <v>0</v>
      </c>
      <c r="U8" s="77">
        <f t="shared" ca="1" si="11"/>
        <v>0</v>
      </c>
      <c r="V8" s="75">
        <f t="shared" ca="1" si="12"/>
        <v>0</v>
      </c>
      <c r="W8" s="78">
        <f t="shared" ca="1" si="13"/>
        <v>0</v>
      </c>
      <c r="X8" s="78">
        <f t="shared" ca="1" si="14"/>
        <v>0</v>
      </c>
      <c r="Y8" s="79"/>
    </row>
    <row r="9" spans="2:25" ht="33.75" customHeight="1">
      <c r="B9" s="73">
        <v>4</v>
      </c>
      <c r="C9" s="74" t="str">
        <f t="shared" ca="1" si="15"/>
        <v/>
      </c>
      <c r="D9" s="74" t="str">
        <f t="shared" ca="1" si="16"/>
        <v/>
      </c>
      <c r="E9" s="190" t="str">
        <f t="shared" ca="1" si="17"/>
        <v/>
      </c>
      <c r="F9" s="209" t="str">
        <f t="shared" ca="1" si="18"/>
        <v/>
      </c>
      <c r="G9" s="209" t="str">
        <f t="shared" ca="1" si="18"/>
        <v/>
      </c>
      <c r="H9" s="74" t="str">
        <f t="shared" ca="1" si="0"/>
        <v/>
      </c>
      <c r="I9" s="73" t="str">
        <f t="shared" ca="1" si="1"/>
        <v/>
      </c>
      <c r="J9" s="74" t="str">
        <f t="shared" ca="1" si="2"/>
        <v/>
      </c>
      <c r="K9" s="210">
        <f t="shared" ca="1" si="3"/>
        <v>0</v>
      </c>
      <c r="L9" s="171" t="str">
        <f t="shared" ca="1" si="4"/>
        <v/>
      </c>
      <c r="M9" s="74" t="str">
        <f ca="1">IF($H9&lt;&gt;"",_xlfn.CONCAT("令和",'（様式１）総括表'!$AD$6,"年",'（様式１）総括表'!$AG$6,"月",'（様式１）総括表'!$AJ$6,"日"),"")</f>
        <v/>
      </c>
      <c r="N9" s="189" t="str">
        <f ca="1">IF($H9&lt;&gt;"",DATE('（様式１）総括表'!$AD$6+2018,'（様式１）総括表'!$AG$6,'（様式１）総括表'!$AJ$6),"")</f>
        <v/>
      </c>
      <c r="O9" s="75">
        <f t="shared" ca="1" si="5"/>
        <v>0</v>
      </c>
      <c r="P9" s="75">
        <f t="shared" ca="1" si="6"/>
        <v>0</v>
      </c>
      <c r="Q9" s="75">
        <f t="shared" ca="1" si="7"/>
        <v>0</v>
      </c>
      <c r="R9" s="75">
        <f t="shared" ca="1" si="8"/>
        <v>0</v>
      </c>
      <c r="S9" s="76">
        <f t="shared" ca="1" si="9"/>
        <v>0</v>
      </c>
      <c r="T9" s="77">
        <f t="shared" ca="1" si="10"/>
        <v>0</v>
      </c>
      <c r="U9" s="77">
        <f t="shared" ca="1" si="11"/>
        <v>0</v>
      </c>
      <c r="V9" s="75">
        <f t="shared" ca="1" si="12"/>
        <v>0</v>
      </c>
      <c r="W9" s="78">
        <f t="shared" ca="1" si="13"/>
        <v>0</v>
      </c>
      <c r="X9" s="78">
        <f t="shared" ca="1" si="14"/>
        <v>0</v>
      </c>
      <c r="Y9" s="79"/>
    </row>
    <row r="10" spans="2:25" ht="33.75" customHeight="1">
      <c r="B10" s="73">
        <v>5</v>
      </c>
      <c r="C10" s="74" t="str">
        <f t="shared" ca="1" si="15"/>
        <v/>
      </c>
      <c r="D10" s="74" t="str">
        <f t="shared" ca="1" si="16"/>
        <v/>
      </c>
      <c r="E10" s="190" t="str">
        <f t="shared" ca="1" si="17"/>
        <v/>
      </c>
      <c r="F10" s="209" t="str">
        <f t="shared" ca="1" si="18"/>
        <v/>
      </c>
      <c r="G10" s="209" t="str">
        <f t="shared" ca="1" si="18"/>
        <v/>
      </c>
      <c r="H10" s="74" t="str">
        <f t="shared" ca="1" si="0"/>
        <v/>
      </c>
      <c r="I10" s="73" t="str">
        <f t="shared" ca="1" si="1"/>
        <v/>
      </c>
      <c r="J10" s="74" t="str">
        <f t="shared" ca="1" si="2"/>
        <v/>
      </c>
      <c r="K10" s="210">
        <f t="shared" ca="1" si="3"/>
        <v>0</v>
      </c>
      <c r="L10" s="171" t="str">
        <f t="shared" ca="1" si="4"/>
        <v/>
      </c>
      <c r="M10" s="74" t="str">
        <f ca="1">IF($H10&lt;&gt;"",_xlfn.CONCAT("令和",'（様式１）総括表'!$AD$6,"年",'（様式１）総括表'!$AG$6,"月",'（様式１）総括表'!$AJ$6,"日"),"")</f>
        <v/>
      </c>
      <c r="N10" s="189" t="str">
        <f ca="1">IF($H10&lt;&gt;"",DATE('（様式１）総括表'!$AD$6+2018,'（様式１）総括表'!$AG$6,'（様式１）総括表'!$AJ$6),"")</f>
        <v/>
      </c>
      <c r="O10" s="75">
        <f t="shared" ca="1" si="5"/>
        <v>0</v>
      </c>
      <c r="P10" s="75">
        <f t="shared" ca="1" si="6"/>
        <v>0</v>
      </c>
      <c r="Q10" s="75">
        <f t="shared" ca="1" si="7"/>
        <v>0</v>
      </c>
      <c r="R10" s="75">
        <f t="shared" ca="1" si="8"/>
        <v>0</v>
      </c>
      <c r="S10" s="76">
        <f t="shared" ca="1" si="9"/>
        <v>0</v>
      </c>
      <c r="T10" s="77">
        <f t="shared" ca="1" si="10"/>
        <v>0</v>
      </c>
      <c r="U10" s="77">
        <f t="shared" ca="1" si="11"/>
        <v>0</v>
      </c>
      <c r="V10" s="75">
        <f t="shared" ca="1" si="12"/>
        <v>0</v>
      </c>
      <c r="W10" s="78">
        <f t="shared" ca="1" si="13"/>
        <v>0</v>
      </c>
      <c r="X10" s="78">
        <f t="shared" ca="1" si="14"/>
        <v>0</v>
      </c>
      <c r="Y10" s="79"/>
    </row>
    <row r="11" spans="2:25" ht="33.75" customHeight="1">
      <c r="B11" s="73">
        <v>6</v>
      </c>
      <c r="C11" s="74" t="str">
        <f t="shared" ca="1" si="15"/>
        <v/>
      </c>
      <c r="D11" s="74" t="str">
        <f t="shared" ca="1" si="16"/>
        <v/>
      </c>
      <c r="E11" s="190" t="str">
        <f t="shared" ca="1" si="17"/>
        <v/>
      </c>
      <c r="F11" s="209" t="str">
        <f t="shared" ca="1" si="18"/>
        <v/>
      </c>
      <c r="G11" s="209" t="str">
        <f t="shared" ca="1" si="18"/>
        <v/>
      </c>
      <c r="H11" s="74" t="str">
        <f t="shared" ca="1" si="0"/>
        <v/>
      </c>
      <c r="I11" s="73" t="str">
        <f t="shared" ca="1" si="1"/>
        <v/>
      </c>
      <c r="J11" s="74" t="str">
        <f t="shared" ca="1" si="2"/>
        <v/>
      </c>
      <c r="K11" s="210">
        <f t="shared" ca="1" si="3"/>
        <v>0</v>
      </c>
      <c r="L11" s="171" t="str">
        <f t="shared" ca="1" si="4"/>
        <v/>
      </c>
      <c r="M11" s="74" t="str">
        <f ca="1">IF($H11&lt;&gt;"",_xlfn.CONCAT("令和",'（様式１）総括表'!$AD$6,"年",'（様式１）総括表'!$AG$6,"月",'（様式１）総括表'!$AJ$6,"日"),"")</f>
        <v/>
      </c>
      <c r="N11" s="189" t="str">
        <f ca="1">IF($H11&lt;&gt;"",DATE('（様式１）総括表'!$AD$6+2018,'（様式１）総括表'!$AG$6,'（様式１）総括表'!$AJ$6),"")</f>
        <v/>
      </c>
      <c r="O11" s="75">
        <f t="shared" ca="1" si="5"/>
        <v>0</v>
      </c>
      <c r="P11" s="75">
        <f t="shared" ca="1" si="6"/>
        <v>0</v>
      </c>
      <c r="Q11" s="75">
        <f t="shared" ca="1" si="7"/>
        <v>0</v>
      </c>
      <c r="R11" s="75">
        <f t="shared" ca="1" si="8"/>
        <v>0</v>
      </c>
      <c r="S11" s="76">
        <f t="shared" ca="1" si="9"/>
        <v>0</v>
      </c>
      <c r="T11" s="77">
        <f t="shared" ca="1" si="10"/>
        <v>0</v>
      </c>
      <c r="U11" s="77">
        <f t="shared" ca="1" si="11"/>
        <v>0</v>
      </c>
      <c r="V11" s="75">
        <f t="shared" ca="1" si="12"/>
        <v>0</v>
      </c>
      <c r="W11" s="78">
        <f t="shared" ca="1" si="13"/>
        <v>0</v>
      </c>
      <c r="X11" s="78">
        <f t="shared" ca="1" si="14"/>
        <v>0</v>
      </c>
      <c r="Y11" s="79"/>
    </row>
    <row r="12" spans="2:25" ht="33.75" customHeight="1">
      <c r="B12" s="73">
        <v>7</v>
      </c>
      <c r="C12" s="74" t="str">
        <f t="shared" ca="1" si="15"/>
        <v/>
      </c>
      <c r="D12" s="74" t="str">
        <f t="shared" ca="1" si="16"/>
        <v/>
      </c>
      <c r="E12" s="190" t="str">
        <f t="shared" ca="1" si="17"/>
        <v/>
      </c>
      <c r="F12" s="209" t="str">
        <f t="shared" ca="1" si="18"/>
        <v/>
      </c>
      <c r="G12" s="209" t="str">
        <f t="shared" ca="1" si="18"/>
        <v/>
      </c>
      <c r="H12" s="74" t="str">
        <f t="shared" ca="1" si="0"/>
        <v/>
      </c>
      <c r="I12" s="73" t="str">
        <f t="shared" ca="1" si="1"/>
        <v/>
      </c>
      <c r="J12" s="74" t="str">
        <f t="shared" ca="1" si="2"/>
        <v/>
      </c>
      <c r="K12" s="210">
        <f t="shared" ca="1" si="3"/>
        <v>0</v>
      </c>
      <c r="L12" s="171" t="str">
        <f t="shared" ca="1" si="4"/>
        <v/>
      </c>
      <c r="M12" s="74" t="str">
        <f ca="1">IF($H12&lt;&gt;"",_xlfn.CONCAT("令和",'（様式１）総括表'!$AD$6,"年",'（様式１）総括表'!$AG$6,"月",'（様式１）総括表'!$AJ$6,"日"),"")</f>
        <v/>
      </c>
      <c r="N12" s="189" t="str">
        <f ca="1">IF($H12&lt;&gt;"",DATE('（様式１）総括表'!$AD$6+2018,'（様式１）総括表'!$AG$6,'（様式１）総括表'!$AJ$6),"")</f>
        <v/>
      </c>
      <c r="O12" s="75">
        <f t="shared" ca="1" si="5"/>
        <v>0</v>
      </c>
      <c r="P12" s="75">
        <f t="shared" ca="1" si="6"/>
        <v>0</v>
      </c>
      <c r="Q12" s="75">
        <f t="shared" ca="1" si="7"/>
        <v>0</v>
      </c>
      <c r="R12" s="75">
        <f t="shared" ca="1" si="8"/>
        <v>0</v>
      </c>
      <c r="S12" s="76">
        <f t="shared" ca="1" si="9"/>
        <v>0</v>
      </c>
      <c r="T12" s="77">
        <f t="shared" ca="1" si="10"/>
        <v>0</v>
      </c>
      <c r="U12" s="77">
        <f t="shared" ca="1" si="11"/>
        <v>0</v>
      </c>
      <c r="V12" s="75">
        <f t="shared" ca="1" si="12"/>
        <v>0</v>
      </c>
      <c r="W12" s="78">
        <f t="shared" ca="1" si="13"/>
        <v>0</v>
      </c>
      <c r="X12" s="78">
        <f t="shared" ca="1" si="14"/>
        <v>0</v>
      </c>
      <c r="Y12" s="79"/>
    </row>
    <row r="13" spans="2:25" ht="33.75" customHeight="1">
      <c r="B13" s="73">
        <v>8</v>
      </c>
      <c r="C13" s="74" t="str">
        <f t="shared" ca="1" si="15"/>
        <v/>
      </c>
      <c r="D13" s="74" t="str">
        <f t="shared" ca="1" si="16"/>
        <v/>
      </c>
      <c r="E13" s="190" t="str">
        <f t="shared" ca="1" si="17"/>
        <v/>
      </c>
      <c r="F13" s="209" t="str">
        <f t="shared" ca="1" si="18"/>
        <v/>
      </c>
      <c r="G13" s="209" t="str">
        <f t="shared" ca="1" si="18"/>
        <v/>
      </c>
      <c r="H13" s="74" t="str">
        <f t="shared" ca="1" si="0"/>
        <v/>
      </c>
      <c r="I13" s="73" t="str">
        <f t="shared" ca="1" si="1"/>
        <v/>
      </c>
      <c r="J13" s="74" t="str">
        <f t="shared" ca="1" si="2"/>
        <v/>
      </c>
      <c r="K13" s="210">
        <f t="shared" ca="1" si="3"/>
        <v>0</v>
      </c>
      <c r="L13" s="171" t="str">
        <f t="shared" ca="1" si="4"/>
        <v/>
      </c>
      <c r="M13" s="74" t="str">
        <f ca="1">IF($H13&lt;&gt;"",_xlfn.CONCAT("令和",'（様式１）総括表'!$AD$6,"年",'（様式１）総括表'!$AG$6,"月",'（様式１）総括表'!$AJ$6,"日"),"")</f>
        <v/>
      </c>
      <c r="N13" s="189" t="str">
        <f ca="1">IF($H13&lt;&gt;"",DATE('（様式１）総括表'!$AD$6+2018,'（様式１）総括表'!$AG$6,'（様式１）総括表'!$AJ$6),"")</f>
        <v/>
      </c>
      <c r="O13" s="75">
        <f t="shared" ca="1" si="5"/>
        <v>0</v>
      </c>
      <c r="P13" s="75">
        <f t="shared" ca="1" si="6"/>
        <v>0</v>
      </c>
      <c r="Q13" s="75">
        <f t="shared" ca="1" si="7"/>
        <v>0</v>
      </c>
      <c r="R13" s="75">
        <f t="shared" ca="1" si="8"/>
        <v>0</v>
      </c>
      <c r="S13" s="76">
        <f t="shared" ca="1" si="9"/>
        <v>0</v>
      </c>
      <c r="T13" s="77">
        <f t="shared" ca="1" si="10"/>
        <v>0</v>
      </c>
      <c r="U13" s="77">
        <f t="shared" ca="1" si="11"/>
        <v>0</v>
      </c>
      <c r="V13" s="75">
        <f t="shared" ca="1" si="12"/>
        <v>0</v>
      </c>
      <c r="W13" s="78">
        <f t="shared" ca="1" si="13"/>
        <v>0</v>
      </c>
      <c r="X13" s="78">
        <f t="shared" ca="1" si="14"/>
        <v>0</v>
      </c>
      <c r="Y13" s="79"/>
    </row>
    <row r="14" spans="2:25" ht="33.75" customHeight="1">
      <c r="B14" s="73">
        <v>9</v>
      </c>
      <c r="C14" s="74" t="str">
        <f t="shared" ca="1" si="15"/>
        <v/>
      </c>
      <c r="D14" s="74" t="str">
        <f t="shared" ca="1" si="16"/>
        <v/>
      </c>
      <c r="E14" s="190" t="str">
        <f t="shared" ca="1" si="17"/>
        <v/>
      </c>
      <c r="F14" s="209" t="str">
        <f t="shared" ca="1" si="18"/>
        <v/>
      </c>
      <c r="G14" s="209" t="str">
        <f t="shared" ca="1" si="18"/>
        <v/>
      </c>
      <c r="H14" s="74" t="str">
        <f t="shared" ca="1" si="0"/>
        <v/>
      </c>
      <c r="I14" s="73" t="str">
        <f t="shared" ca="1" si="1"/>
        <v/>
      </c>
      <c r="J14" s="74" t="str">
        <f t="shared" ca="1" si="2"/>
        <v/>
      </c>
      <c r="K14" s="210">
        <f t="shared" ca="1" si="3"/>
        <v>0</v>
      </c>
      <c r="L14" s="171" t="str">
        <f t="shared" ca="1" si="4"/>
        <v/>
      </c>
      <c r="M14" s="74" t="str">
        <f ca="1">IF($H14&lt;&gt;"",_xlfn.CONCAT("令和",'（様式１）総括表'!$AD$6,"年",'（様式１）総括表'!$AG$6,"月",'（様式１）総括表'!$AJ$6,"日"),"")</f>
        <v/>
      </c>
      <c r="N14" s="189" t="str">
        <f ca="1">IF($H14&lt;&gt;"",DATE('（様式１）総括表'!$AD$6+2018,'（様式１）総括表'!$AG$6,'（様式１）総括表'!$AJ$6),"")</f>
        <v/>
      </c>
      <c r="O14" s="75">
        <f t="shared" ca="1" si="5"/>
        <v>0</v>
      </c>
      <c r="P14" s="75">
        <f t="shared" ca="1" si="6"/>
        <v>0</v>
      </c>
      <c r="Q14" s="75">
        <f t="shared" ca="1" si="7"/>
        <v>0</v>
      </c>
      <c r="R14" s="75">
        <f t="shared" ca="1" si="8"/>
        <v>0</v>
      </c>
      <c r="S14" s="76">
        <f t="shared" ca="1" si="9"/>
        <v>0</v>
      </c>
      <c r="T14" s="77">
        <f t="shared" ca="1" si="10"/>
        <v>0</v>
      </c>
      <c r="U14" s="77">
        <f t="shared" ca="1" si="11"/>
        <v>0</v>
      </c>
      <c r="V14" s="75">
        <f t="shared" ca="1" si="12"/>
        <v>0</v>
      </c>
      <c r="W14" s="78">
        <f t="shared" ca="1" si="13"/>
        <v>0</v>
      </c>
      <c r="X14" s="78">
        <f t="shared" ca="1" si="14"/>
        <v>0</v>
      </c>
      <c r="Y14" s="79"/>
    </row>
    <row r="15" spans="2:25" ht="33.75" customHeight="1">
      <c r="B15" s="73">
        <v>10</v>
      </c>
      <c r="C15" s="74" t="str">
        <f t="shared" ca="1" si="15"/>
        <v/>
      </c>
      <c r="D15" s="74" t="str">
        <f t="shared" ca="1" si="16"/>
        <v/>
      </c>
      <c r="E15" s="190" t="str">
        <f t="shared" ca="1" si="17"/>
        <v/>
      </c>
      <c r="F15" s="209" t="str">
        <f t="shared" ca="1" si="18"/>
        <v/>
      </c>
      <c r="G15" s="209" t="str">
        <f t="shared" ca="1" si="18"/>
        <v/>
      </c>
      <c r="H15" s="74" t="str">
        <f t="shared" ca="1" si="0"/>
        <v/>
      </c>
      <c r="I15" s="73" t="str">
        <f t="shared" ca="1" si="1"/>
        <v/>
      </c>
      <c r="J15" s="74" t="str">
        <f t="shared" ca="1" si="2"/>
        <v/>
      </c>
      <c r="K15" s="210">
        <f t="shared" ca="1" si="3"/>
        <v>0</v>
      </c>
      <c r="L15" s="171" t="str">
        <f t="shared" ca="1" si="4"/>
        <v/>
      </c>
      <c r="M15" s="74" t="str">
        <f ca="1">IF($H15&lt;&gt;"",_xlfn.CONCAT("令和",'（様式１）総括表'!$AD$6,"年",'（様式１）総括表'!$AG$6,"月",'（様式１）総括表'!$AJ$6,"日"),"")</f>
        <v/>
      </c>
      <c r="N15" s="189" t="str">
        <f ca="1">IF($H15&lt;&gt;"",DATE('（様式１）総括表'!$AD$6+2018,'（様式１）総括表'!$AG$6,'（様式１）総括表'!$AJ$6),"")</f>
        <v/>
      </c>
      <c r="O15" s="75">
        <f t="shared" ca="1" si="5"/>
        <v>0</v>
      </c>
      <c r="P15" s="75">
        <f t="shared" ca="1" si="6"/>
        <v>0</v>
      </c>
      <c r="Q15" s="75">
        <f t="shared" ca="1" si="7"/>
        <v>0</v>
      </c>
      <c r="R15" s="75">
        <f t="shared" ca="1" si="8"/>
        <v>0</v>
      </c>
      <c r="S15" s="76">
        <f t="shared" ca="1" si="9"/>
        <v>0</v>
      </c>
      <c r="T15" s="77">
        <f t="shared" ca="1" si="10"/>
        <v>0</v>
      </c>
      <c r="U15" s="77">
        <f t="shared" ca="1" si="11"/>
        <v>0</v>
      </c>
      <c r="V15" s="75">
        <f t="shared" ca="1" si="12"/>
        <v>0</v>
      </c>
      <c r="W15" s="78">
        <f t="shared" ca="1" si="13"/>
        <v>0</v>
      </c>
      <c r="X15" s="78">
        <f t="shared" ca="1" si="14"/>
        <v>0</v>
      </c>
      <c r="Y15" s="79"/>
    </row>
    <row r="16" spans="2:25" ht="33.75" customHeight="1">
      <c r="B16" s="73">
        <v>11</v>
      </c>
      <c r="C16" s="74" t="str">
        <f t="shared" ca="1" si="15"/>
        <v/>
      </c>
      <c r="D16" s="74" t="str">
        <f t="shared" ca="1" si="16"/>
        <v/>
      </c>
      <c r="E16" s="190" t="str">
        <f t="shared" ca="1" si="17"/>
        <v/>
      </c>
      <c r="F16" s="209" t="str">
        <f t="shared" ca="1" si="18"/>
        <v/>
      </c>
      <c r="G16" s="209" t="str">
        <f t="shared" ca="1" si="18"/>
        <v/>
      </c>
      <c r="H16" s="74" t="str">
        <f t="shared" ca="1" si="0"/>
        <v/>
      </c>
      <c r="I16" s="73" t="str">
        <f t="shared" ca="1" si="1"/>
        <v/>
      </c>
      <c r="J16" s="74" t="str">
        <f t="shared" ca="1" si="2"/>
        <v/>
      </c>
      <c r="K16" s="210" t="str">
        <f t="shared" ca="1" si="3"/>
        <v/>
      </c>
      <c r="L16" s="171" t="str">
        <f t="shared" ca="1" si="4"/>
        <v/>
      </c>
      <c r="M16" s="74" t="str">
        <f ca="1">IF($H16&lt;&gt;"",_xlfn.CONCAT("令和",'（様式１）総括表'!$AD$6,"年",'（様式１）総括表'!$AG$6,"月",'（様式１）総括表'!$AJ$6,"日"),"")</f>
        <v/>
      </c>
      <c r="N16" s="189" t="str">
        <f ca="1">IF($H16&lt;&gt;"",DATE('（様式１）総括表'!$AD$6+2018,'（様式１）総括表'!$AG$6,'（様式１）総括表'!$AJ$6),"")</f>
        <v/>
      </c>
      <c r="O16" s="75" t="str">
        <f t="shared" ca="1" si="5"/>
        <v/>
      </c>
      <c r="P16" s="75" t="str">
        <f t="shared" ca="1" si="6"/>
        <v/>
      </c>
      <c r="Q16" s="75" t="str">
        <f t="shared" ca="1" si="7"/>
        <v/>
      </c>
      <c r="R16" s="75" t="str">
        <f t="shared" ca="1" si="8"/>
        <v/>
      </c>
      <c r="S16" s="76">
        <f t="shared" ca="1" si="9"/>
        <v>0</v>
      </c>
      <c r="T16" s="77" t="str">
        <f t="shared" ca="1" si="10"/>
        <v/>
      </c>
      <c r="U16" s="77" t="str">
        <f t="shared" ca="1" si="11"/>
        <v/>
      </c>
      <c r="V16" s="75" t="str">
        <f t="shared" ca="1" si="12"/>
        <v/>
      </c>
      <c r="W16" s="78">
        <f t="shared" ca="1" si="13"/>
        <v>0</v>
      </c>
      <c r="X16" s="78">
        <f t="shared" ca="1" si="14"/>
        <v>0</v>
      </c>
      <c r="Y16" s="79"/>
    </row>
    <row r="17" spans="1:25" ht="33.75" customHeight="1">
      <c r="B17" s="73">
        <v>12</v>
      </c>
      <c r="C17" s="74" t="str">
        <f t="shared" ca="1" si="15"/>
        <v/>
      </c>
      <c r="D17" s="74" t="str">
        <f t="shared" ca="1" si="16"/>
        <v/>
      </c>
      <c r="E17" s="190" t="str">
        <f t="shared" ca="1" si="17"/>
        <v/>
      </c>
      <c r="F17" s="209" t="str">
        <f t="shared" ca="1" si="18"/>
        <v/>
      </c>
      <c r="G17" s="209" t="str">
        <f t="shared" ca="1" si="18"/>
        <v/>
      </c>
      <c r="H17" s="74" t="str">
        <f t="shared" ca="1" si="0"/>
        <v/>
      </c>
      <c r="I17" s="73" t="str">
        <f t="shared" ca="1" si="1"/>
        <v/>
      </c>
      <c r="J17" s="74" t="str">
        <f t="shared" ca="1" si="2"/>
        <v/>
      </c>
      <c r="K17" s="210" t="str">
        <f t="shared" ca="1" si="3"/>
        <v/>
      </c>
      <c r="L17" s="171" t="str">
        <f t="shared" ca="1" si="4"/>
        <v/>
      </c>
      <c r="M17" s="74" t="str">
        <f ca="1">IF($H17&lt;&gt;"",_xlfn.CONCAT("令和",'（様式１）総括表'!$AD$6,"年",'（様式１）総括表'!$AG$6,"月",'（様式１）総括表'!$AJ$6,"日"),"")</f>
        <v/>
      </c>
      <c r="N17" s="189" t="str">
        <f ca="1">IF($H17&lt;&gt;"",DATE('（様式１）総括表'!$AD$6+2018,'（様式１）総括表'!$AG$6,'（様式１）総括表'!$AJ$6),"")</f>
        <v/>
      </c>
      <c r="O17" s="75" t="str">
        <f t="shared" ca="1" si="5"/>
        <v/>
      </c>
      <c r="P17" s="75" t="str">
        <f t="shared" ca="1" si="6"/>
        <v/>
      </c>
      <c r="Q17" s="75" t="str">
        <f t="shared" ca="1" si="7"/>
        <v/>
      </c>
      <c r="R17" s="75" t="str">
        <f t="shared" ca="1" si="8"/>
        <v/>
      </c>
      <c r="S17" s="76">
        <f t="shared" ca="1" si="9"/>
        <v>0</v>
      </c>
      <c r="T17" s="77" t="str">
        <f t="shared" ca="1" si="10"/>
        <v/>
      </c>
      <c r="U17" s="77" t="str">
        <f t="shared" ca="1" si="11"/>
        <v/>
      </c>
      <c r="V17" s="75" t="str">
        <f t="shared" ca="1" si="12"/>
        <v/>
      </c>
      <c r="W17" s="78">
        <f t="shared" ca="1" si="13"/>
        <v>0</v>
      </c>
      <c r="X17" s="78">
        <f t="shared" ca="1" si="14"/>
        <v>0</v>
      </c>
      <c r="Y17" s="79"/>
    </row>
    <row r="18" spans="1:25" ht="33.75" customHeight="1">
      <c r="B18" s="73">
        <v>13</v>
      </c>
      <c r="C18" s="74" t="str">
        <f t="shared" ca="1" si="15"/>
        <v/>
      </c>
      <c r="D18" s="74" t="str">
        <f t="shared" ca="1" si="16"/>
        <v/>
      </c>
      <c r="E18" s="190" t="str">
        <f t="shared" ca="1" si="17"/>
        <v/>
      </c>
      <c r="F18" s="209" t="str">
        <f t="shared" ca="1" si="18"/>
        <v/>
      </c>
      <c r="G18" s="209" t="str">
        <f t="shared" ca="1" si="18"/>
        <v/>
      </c>
      <c r="H18" s="74" t="str">
        <f t="shared" ca="1" si="0"/>
        <v/>
      </c>
      <c r="I18" s="73" t="str">
        <f t="shared" ca="1" si="1"/>
        <v/>
      </c>
      <c r="J18" s="74" t="str">
        <f t="shared" ca="1" si="2"/>
        <v/>
      </c>
      <c r="K18" s="210" t="str">
        <f t="shared" ca="1" si="3"/>
        <v/>
      </c>
      <c r="L18" s="171" t="str">
        <f t="shared" ca="1" si="4"/>
        <v/>
      </c>
      <c r="M18" s="74" t="str">
        <f ca="1">IF($H18&lt;&gt;"",_xlfn.CONCAT("令和",'（様式１）総括表'!$AD$6,"年",'（様式１）総括表'!$AG$6,"月",'（様式１）総括表'!$AJ$6,"日"),"")</f>
        <v/>
      </c>
      <c r="N18" s="189" t="str">
        <f ca="1">IF($H18&lt;&gt;"",DATE('（様式１）総括表'!$AD$6+2018,'（様式１）総括表'!$AG$6,'（様式１）総括表'!$AJ$6),"")</f>
        <v/>
      </c>
      <c r="O18" s="75" t="str">
        <f t="shared" ca="1" si="5"/>
        <v/>
      </c>
      <c r="P18" s="75" t="str">
        <f t="shared" ca="1" si="6"/>
        <v/>
      </c>
      <c r="Q18" s="75" t="str">
        <f t="shared" ca="1" si="7"/>
        <v/>
      </c>
      <c r="R18" s="75" t="str">
        <f t="shared" ca="1" si="8"/>
        <v/>
      </c>
      <c r="S18" s="76">
        <f t="shared" ca="1" si="9"/>
        <v>0</v>
      </c>
      <c r="T18" s="77" t="str">
        <f t="shared" ca="1" si="10"/>
        <v/>
      </c>
      <c r="U18" s="77" t="str">
        <f t="shared" ca="1" si="11"/>
        <v/>
      </c>
      <c r="V18" s="75" t="str">
        <f t="shared" ca="1" si="12"/>
        <v/>
      </c>
      <c r="W18" s="78">
        <f t="shared" ca="1" si="13"/>
        <v>0</v>
      </c>
      <c r="X18" s="78">
        <f t="shared" ca="1" si="14"/>
        <v>0</v>
      </c>
      <c r="Y18" s="79"/>
    </row>
    <row r="19" spans="1:25" ht="33.75" customHeight="1">
      <c r="B19" s="73">
        <v>14</v>
      </c>
      <c r="C19" s="74" t="str">
        <f t="shared" ca="1" si="15"/>
        <v/>
      </c>
      <c r="D19" s="74" t="str">
        <f t="shared" ca="1" si="16"/>
        <v/>
      </c>
      <c r="E19" s="190" t="str">
        <f t="shared" ca="1" si="17"/>
        <v/>
      </c>
      <c r="F19" s="209" t="str">
        <f t="shared" ca="1" si="18"/>
        <v/>
      </c>
      <c r="G19" s="209" t="str">
        <f t="shared" ca="1" si="18"/>
        <v/>
      </c>
      <c r="H19" s="74" t="str">
        <f t="shared" ca="1" si="0"/>
        <v/>
      </c>
      <c r="I19" s="73" t="str">
        <f t="shared" ca="1" si="1"/>
        <v/>
      </c>
      <c r="J19" s="74" t="str">
        <f t="shared" ca="1" si="2"/>
        <v/>
      </c>
      <c r="K19" s="210" t="str">
        <f t="shared" ca="1" si="3"/>
        <v/>
      </c>
      <c r="L19" s="171" t="str">
        <f t="shared" ca="1" si="4"/>
        <v/>
      </c>
      <c r="M19" s="74" t="str">
        <f ca="1">IF($H19&lt;&gt;"",_xlfn.CONCAT("令和",'（様式１）総括表'!$AD$6,"年",'（様式１）総括表'!$AG$6,"月",'（様式１）総括表'!$AJ$6,"日"),"")</f>
        <v/>
      </c>
      <c r="N19" s="189" t="str">
        <f ca="1">IF($H19&lt;&gt;"",DATE('（様式１）総括表'!$AD$6+2018,'（様式１）総括表'!$AG$6,'（様式１）総括表'!$AJ$6),"")</f>
        <v/>
      </c>
      <c r="O19" s="75" t="str">
        <f t="shared" ca="1" si="5"/>
        <v/>
      </c>
      <c r="P19" s="75" t="str">
        <f t="shared" ca="1" si="6"/>
        <v/>
      </c>
      <c r="Q19" s="75" t="str">
        <f t="shared" ca="1" si="7"/>
        <v/>
      </c>
      <c r="R19" s="75" t="str">
        <f t="shared" ca="1" si="8"/>
        <v/>
      </c>
      <c r="S19" s="76">
        <f t="shared" ca="1" si="9"/>
        <v>0</v>
      </c>
      <c r="T19" s="77" t="str">
        <f t="shared" ca="1" si="10"/>
        <v/>
      </c>
      <c r="U19" s="77" t="str">
        <f t="shared" ca="1" si="11"/>
        <v/>
      </c>
      <c r="V19" s="75" t="str">
        <f t="shared" ca="1" si="12"/>
        <v/>
      </c>
      <c r="W19" s="78">
        <f t="shared" ca="1" si="13"/>
        <v>0</v>
      </c>
      <c r="X19" s="78">
        <f t="shared" ca="1" si="14"/>
        <v>0</v>
      </c>
      <c r="Y19" s="79"/>
    </row>
    <row r="20" spans="1:25" ht="33.75" customHeight="1" thickBot="1">
      <c r="B20" s="154">
        <v>15</v>
      </c>
      <c r="C20" s="155" t="str">
        <f t="shared" ca="1" si="15"/>
        <v/>
      </c>
      <c r="D20" s="155" t="str">
        <f t="shared" ca="1" si="16"/>
        <v/>
      </c>
      <c r="E20" s="191" t="str">
        <f t="shared" ca="1" si="17"/>
        <v/>
      </c>
      <c r="F20" s="209" t="str">
        <f t="shared" ca="1" si="18"/>
        <v/>
      </c>
      <c r="G20" s="209" t="str">
        <f t="shared" ca="1" si="18"/>
        <v/>
      </c>
      <c r="H20" s="155" t="str">
        <f t="shared" ca="1" si="0"/>
        <v/>
      </c>
      <c r="I20" s="154" t="str">
        <f t="shared" ca="1" si="1"/>
        <v/>
      </c>
      <c r="J20" s="155" t="str">
        <f t="shared" ca="1" si="2"/>
        <v/>
      </c>
      <c r="K20" s="211" t="str">
        <f t="shared" ca="1" si="3"/>
        <v/>
      </c>
      <c r="L20" s="177" t="str">
        <f t="shared" ca="1" si="4"/>
        <v/>
      </c>
      <c r="M20" s="155" t="str">
        <f ca="1">IF($H20&lt;&gt;"",_xlfn.CONCAT("令和",'（様式１）総括表'!$AD$6,"年",'（様式１）総括表'!$AG$6,"月",'（様式１）総括表'!$AJ$6,"日"),"")</f>
        <v/>
      </c>
      <c r="N20" s="217" t="str">
        <f ca="1">IF($H20&lt;&gt;"",DATE('（様式１）総括表'!$AD$6+2018,'（様式１）総括表'!$AG$6,'（様式１）総括表'!$AJ$6),"")</f>
        <v/>
      </c>
      <c r="O20" s="75" t="str">
        <f t="shared" ca="1" si="5"/>
        <v/>
      </c>
      <c r="P20" s="75" t="str">
        <f t="shared" ca="1" si="6"/>
        <v/>
      </c>
      <c r="Q20" s="75" t="str">
        <f t="shared" ca="1" si="7"/>
        <v/>
      </c>
      <c r="R20" s="75" t="str">
        <f t="shared" ca="1" si="8"/>
        <v/>
      </c>
      <c r="S20" s="178">
        <f t="shared" ca="1" si="9"/>
        <v>0</v>
      </c>
      <c r="T20" s="77" t="str">
        <f t="shared" ca="1" si="10"/>
        <v/>
      </c>
      <c r="U20" s="77" t="str">
        <f t="shared" ca="1" si="11"/>
        <v/>
      </c>
      <c r="V20" s="75" t="str">
        <f t="shared" ca="1" si="12"/>
        <v/>
      </c>
      <c r="W20" s="179">
        <f t="shared" ca="1" si="13"/>
        <v>0</v>
      </c>
      <c r="X20" s="179">
        <f t="shared" ca="1" si="14"/>
        <v>0</v>
      </c>
      <c r="Y20" s="80"/>
    </row>
    <row r="21" spans="1:25" ht="33.75" customHeight="1" thickTop="1" thickBot="1">
      <c r="B21" s="197" t="s">
        <v>79</v>
      </c>
      <c r="C21" s="198"/>
      <c r="D21" s="198"/>
      <c r="E21" s="198"/>
      <c r="F21" s="198"/>
      <c r="G21" s="198"/>
      <c r="H21" s="198"/>
      <c r="I21" s="198"/>
      <c r="J21" s="198"/>
      <c r="K21" s="198"/>
      <c r="L21" s="198"/>
      <c r="M21" s="198"/>
      <c r="N21" s="198"/>
      <c r="O21" s="81"/>
      <c r="P21" s="81"/>
      <c r="Q21" s="81"/>
      <c r="R21" s="81"/>
      <c r="S21" s="180">
        <f ca="1">SUM(S6:S20)</f>
        <v>0</v>
      </c>
      <c r="T21" s="82"/>
      <c r="U21" s="82"/>
      <c r="V21" s="81"/>
      <c r="W21" s="181">
        <f ca="1">SUM(W6:W20)</f>
        <v>0</v>
      </c>
      <c r="X21" s="181">
        <f ca="1">SUM(S21,W21)</f>
        <v>0</v>
      </c>
      <c r="Y21" s="83"/>
    </row>
    <row r="22" spans="1:25" ht="29.25" customHeight="1"/>
    <row r="23" spans="1:25" s="84" customFormat="1" ht="27" customHeight="1">
      <c r="A23" s="20" t="s">
        <v>78</v>
      </c>
      <c r="B23" s="20"/>
      <c r="C23" s="20"/>
      <c r="D23" s="20"/>
      <c r="E23" s="20"/>
      <c r="F23" s="20"/>
      <c r="G23" s="20"/>
      <c r="H23" s="20"/>
      <c r="K23" s="20"/>
      <c r="L23" s="20"/>
      <c r="M23" s="20"/>
      <c r="N23" s="20"/>
    </row>
    <row r="24" spans="1:25" s="84" customFormat="1" ht="24.75" customHeight="1">
      <c r="A24" s="20"/>
      <c r="B24" s="85">
        <v>1</v>
      </c>
      <c r="C24" s="85"/>
      <c r="D24" s="85"/>
      <c r="E24" s="85"/>
      <c r="F24" s="85"/>
      <c r="G24" s="85"/>
      <c r="H24" s="20"/>
      <c r="K24" s="85"/>
      <c r="L24" s="12" t="s">
        <v>81</v>
      </c>
      <c r="M24" s="85"/>
      <c r="N24" s="85"/>
    </row>
    <row r="25" spans="1:25" s="84" customFormat="1" ht="24.75" customHeight="1">
      <c r="A25" s="20"/>
      <c r="B25" s="85">
        <v>2</v>
      </c>
      <c r="C25" s="85"/>
      <c r="D25" s="85"/>
      <c r="E25" s="85"/>
      <c r="F25" s="85"/>
      <c r="G25" s="85"/>
      <c r="H25" s="20"/>
      <c r="K25" s="85"/>
      <c r="L25" s="12" t="s">
        <v>184</v>
      </c>
      <c r="M25" s="85"/>
      <c r="N25" s="85"/>
    </row>
    <row r="26" spans="1:25" s="84" customFormat="1" ht="24.75" customHeight="1">
      <c r="A26" s="20"/>
      <c r="B26" s="85">
        <v>3</v>
      </c>
      <c r="C26" s="85"/>
      <c r="D26" s="85"/>
      <c r="E26" s="85"/>
      <c r="F26" s="85"/>
      <c r="G26" s="85"/>
      <c r="H26" s="20"/>
      <c r="K26" s="85"/>
      <c r="L26" s="12" t="s">
        <v>178</v>
      </c>
      <c r="M26" s="85"/>
      <c r="N26" s="85"/>
    </row>
    <row r="27" spans="1:25" s="84" customFormat="1" ht="24.75" customHeight="1">
      <c r="A27" s="20"/>
      <c r="B27" s="119">
        <v>4</v>
      </c>
      <c r="C27" s="119"/>
      <c r="D27" s="119"/>
      <c r="E27" s="119"/>
      <c r="F27" s="119"/>
      <c r="G27" s="119"/>
      <c r="H27" s="20"/>
      <c r="K27" s="119"/>
      <c r="L27" s="120" t="s">
        <v>179</v>
      </c>
      <c r="M27" s="119"/>
      <c r="N27" s="119"/>
    </row>
    <row r="28" spans="1:25" s="84" customFormat="1" ht="24.75" customHeight="1">
      <c r="A28" s="20"/>
      <c r="B28" s="119">
        <v>5</v>
      </c>
      <c r="C28" s="119"/>
      <c r="D28" s="119"/>
      <c r="E28" s="119"/>
      <c r="F28" s="119"/>
      <c r="G28" s="119"/>
      <c r="H28" s="20"/>
      <c r="K28" s="119"/>
      <c r="L28" s="120" t="s">
        <v>185</v>
      </c>
      <c r="M28" s="119"/>
      <c r="N28" s="119"/>
    </row>
    <row r="29" spans="1:25" s="84" customFormat="1" ht="33.75" customHeight="1"/>
    <row r="30" spans="1:25" s="84" customFormat="1" ht="33.75" customHeight="1"/>
    <row r="31" spans="1:25" s="84" customFormat="1" ht="33.75" customHeight="1"/>
    <row r="32" spans="1:25" s="84" customFormat="1" ht="33.75" customHeight="1"/>
    <row r="33" s="84" customFormat="1" ht="33.75" customHeight="1"/>
    <row r="34" s="84" customFormat="1" ht="33.75" customHeight="1"/>
    <row r="35" s="84" customFormat="1" ht="33.75" customHeight="1"/>
    <row r="36" s="84" customFormat="1" ht="33.75" customHeight="1"/>
    <row r="37" s="84" customFormat="1" ht="33.75" customHeight="1"/>
    <row r="38" s="84" customFormat="1" ht="33.75" customHeight="1"/>
    <row r="39" s="84" customFormat="1" ht="33.75" customHeight="1"/>
  </sheetData>
  <sheetProtection algorithmName="SHA-512" hashValue="fuN92AFnzhDIuMlZAB83iBMkeZs97l0xzTMat3hiLGggohf/A4o0koIUkPf8F2YL7ng2c8oBxnXaOtdgu+yHmg==" saltValue="LKh1JZkQNTQauKmcYtc8sw==" spinCount="100000" sheet="1" objects="1" scenarios="1"/>
  <mergeCells count="11">
    <mergeCell ref="T4:W4"/>
    <mergeCell ref="X4:X5"/>
    <mergeCell ref="Y4:Y5"/>
    <mergeCell ref="B4:B5"/>
    <mergeCell ref="K4:K5"/>
    <mergeCell ref="L4:L5"/>
    <mergeCell ref="O4:S4"/>
    <mergeCell ref="E4:E5"/>
    <mergeCell ref="H4:H5"/>
    <mergeCell ref="I4:I5"/>
    <mergeCell ref="J4:J5"/>
  </mergeCells>
  <phoneticPr fontId="4"/>
  <dataValidations count="1">
    <dataValidation type="list" errorStyle="warning" allowBlank="1" showDropDown="1" showInputMessage="1" showErrorMessage="1" sqref="K6:L20 I6:I20" xr:uid="{0B527847-062B-469E-96DC-6D553B686F04}">
      <formula1>#REF!</formula1>
    </dataValidation>
  </dataValidations>
  <pageMargins left="0.19685039370078741" right="0.19685039370078741" top="0.39370078740157483" bottom="0.39370078740157483" header="0" footer="0"/>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F0AC32-C054-4CD8-9C22-FCD52E9F21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（はじめにお読みください）</vt:lpstr>
      <vt:lpstr>施設リスト</vt:lpstr>
      <vt:lpstr>（様式１）総括表</vt:lpstr>
      <vt:lpstr>（様式２）申請額一覧 </vt:lpstr>
      <vt:lpstr>（別記第２号様式の付表</vt:lpstr>
      <vt:lpstr>個票1</vt:lpstr>
      <vt:lpstr>個票2</vt:lpstr>
      <vt:lpstr>個票3</vt:lpstr>
      <vt:lpstr>個票4</vt:lpstr>
      <vt:lpstr>個票5</vt:lpstr>
      <vt:lpstr>個票6</vt:lpstr>
      <vt:lpstr>個票7</vt:lpstr>
      <vt:lpstr>個票8</vt:lpstr>
      <vt:lpstr>個票9</vt:lpstr>
      <vt:lpstr>個票10</vt:lpstr>
      <vt:lpstr>京都府使用欄</vt:lpstr>
      <vt:lpstr>'（はじめにお読みください）'!Print_Area</vt:lpstr>
      <vt:lpstr>'（別記第２号様式の付表'!Print_Area</vt:lpstr>
      <vt:lpstr>'（様式１）総括表'!Print_Area</vt:lpstr>
      <vt:lpstr>'（様式２）申請額一覧 '!Print_Area</vt:lpstr>
      <vt:lpstr>京都府使用欄!Print_Area</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施設リスト!Print_Titles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則和</dc:creator>
  <cp:lastModifiedBy>西城　淳平</cp:lastModifiedBy>
  <cp:lastPrinted>2024-03-27T12:57:06Z</cp:lastPrinted>
  <dcterms:created xsi:type="dcterms:W3CDTF">2018-06-19T01:27:02Z</dcterms:created>
  <dcterms:modified xsi:type="dcterms:W3CDTF">2024-03-28T01:23:40Z</dcterms:modified>
</cp:coreProperties>
</file>