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387220F6-64CD-4BF6-84D2-2F9EFD54476D}"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<sst xmlns="http://schemas.openxmlformats.org/spreadsheetml/2006/main" count="2965" uniqueCount="1048">
  <si>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</si>
  <si>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</si>
  <si>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</si>
  <si>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</si>
  <si>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</si>
  <si>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</si>
  <si>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</si>
  <si>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</si>
  <si>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</si>
  <si>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</si>
  <si>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</si>
  <si>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</si>
  <si>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</si>
  <si>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</si>
  <si>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</si>
  <si>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</si>
  <si>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</si>
  <si>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</si>
  <si>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</si>
  <si>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</si>
  <si>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</si>
  <si>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</si>
  <si>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</si>
  <si>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</si>
  <si>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</si>
  <si>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</si>
  <si>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</si>
  <si>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</si>
  <si>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</si>
  <si>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</si>
  <si>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</si>
  <si>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</si>
  <si>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</si>
  <si>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</si>
  <si>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</si>
  <si>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</si>
  <si>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</si>
  <si>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</si>
  <si>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</si>
  <si>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</si>
  <si>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</si>
  <si>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</si>
  <si>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</si>
  <si>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</si>
  <si>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</si>
  <si>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</si>
  <si>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</si>
  <si>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</si>
  <si>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</si>
  <si>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</si>
  <si>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</si>
  <si>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</si>
  <si>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</si>
  <si>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</si>
  <si>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</si>
  <si>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</si>
  <si>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</si>
  <si>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</si>
  <si>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</si>
  <si>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</si>
  <si>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</si>
  <si>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</si>
  <si>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</si>
  <si>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</si>
  <si>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</si>
  <si>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</si>
  <si>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</si>
  <si>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</si>
  <si>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</si>
  <si>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</si>
  <si>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</si>
  <si>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</si>
  <si>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</si>
  <si>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</si>
  <si>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</si>
  <si>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</si>
  <si>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</si>
  <si>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</si>
  <si>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</si>
  <si>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</si>
  <si>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</si>
  <si>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</si>
  <si>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</si>
  <si>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</si>
  <si>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</si>
  <si>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</si>
  <si>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</si>
  <si>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</si>
  <si>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</si>
  <si>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</si>
  <si>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</si>
  <si>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</si>
  <si>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</si>
  <si>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</si>
  <si>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</si>
  <si>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</si>
  <si>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</si>
  <si>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</si>
  <si>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</si>
  <si>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</si>
  <si>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</si>
  <si>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</si>
  <si>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</si>
  <si>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</si>
  <si>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</si>
  <si>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</si>
  <si>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</si>
  <si>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</si>
  <si>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</si>
  <si>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</si>
  <si>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</si>
  <si>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</si>
  <si>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</si>
  <si>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</si>
  <si>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</si>
  <si>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</si>
  <si>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</si>
  <si>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</si>
  <si>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</si>
  <si>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</si>
  <si>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</si>
  <si>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</si>
  <si>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</si>
  <si>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</si>
  <si>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</si>
  <si>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</si>
  <si>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</si>
  <si>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</si>
  <si>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</si>
  <si>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</si>
  <si>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</si>
  <si>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</si>
  <si>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</si>
  <si>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</si>
  <si>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</si>
  <si>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</si>
  <si>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</si>
  <si>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</si>
  <si>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</si>
  <si>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</si>
  <si>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</si>
  <si>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</si>
  <si>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</si>
  <si>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</si>
  <si>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</si>
  <si>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</si>
  <si>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</si>
  <si>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</si>
  <si>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</si>
  <si>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</si>
  <si>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</si>
  <si>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</si>
  <si>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</si>
  <si>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</si>
  <si>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</si>
  <si>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</si>
  <si>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</si>
  <si>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</si>
  <si>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</si>
  <si>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</si>
  <si>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</si>
  <si>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</si>
  <si>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</si>
  <si>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</si>
  <si>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</si>
  <si>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</si>
  <si>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</si>
  <si>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</si>
  <si>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</si>
  <si>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</si>
  <si>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</si>
  <si>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</si>
  <si>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</si>
  <si>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</si>
  <si>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</si>
  <si>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</si>
  <si>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</si>
  <si>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</si>
  <si>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</si>
  <si>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</si>
  <si>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</si>
  <si>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</si>
  <si>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</si>
  <si>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</si>
  <si>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</si>
  <si>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</si>
  <si>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</si>
  <si>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</si>
  <si>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</si>
  <si>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</si>
  <si>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</si>
  <si>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</si>
  <si>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</si>
  <si>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</si>
  <si>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</si>
  <si>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</si>
  <si>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</si>
  <si>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</si>
  <si>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</si>
  <si>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</si>
  <si>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</si>
  <si>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</si>
  <si>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</si>
  <si>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</si>
  <si>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</si>
  <si>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</si>
  <si>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</si>
  <si>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</si>
  <si>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</si>
  <si>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</si>
  <si>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</si>
  <si>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</si>
  <si>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</si>
  <si>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</si>
  <si>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</si>
  <si>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</si>
  <si>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</si>
  <si>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</si>
  <si>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</si>
  <si>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</si>
  <si>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</si>
  <si>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</si>
  <si>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</si>
  <si>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</si>
  <si>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</si>
  <si>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</si>
  <si>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</si>
  <si>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</si>
  <si>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</si>
  <si>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</si>
  <si>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</si>
  <si>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</si>
  <si>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</si>
  <si>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</si>
  <si>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</si>
  <si>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</si>
  <si>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</si>
  <si>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</si>
  <si>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</si>
  <si>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</si>
  <si>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</si>
  <si>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</si>
  <si>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</si>
  <si>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</si>
  <si>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</si>
  <si>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</si>
  <si>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</si>
  <si>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</si>
  <si>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</si>
  <si>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</si>
  <si>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</si>
  <si>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</si>
  <si>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</si>
  <si>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</si>
  <si>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</si>
  <si>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</si>
  <si>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</si>
  <si>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</si>
  <si>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</si>
  <si>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</si>
  <si>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</si>
  <si>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</si>
  <si>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</si>
  <si>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</si>
  <si>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</si>
  <si>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</si>
  <si>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</si>
  <si>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</si>
  <si>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</si>
  <si>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</si>
  <si>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</si>
  <si>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</si>
  <si>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</si>
  <si>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</si>
  <si>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</si>
  <si>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</si>
  <si>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</si>
  <si>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</si>
  <si>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</si>
  <si>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</si>
  <si>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</si>
  <si>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</si>
  <si>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</si>
  <si>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</si>
  <si>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</si>
  <si>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</si>
  <si>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</si>
  <si>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</si>
  <si>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</si>
  <si>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</si>
  <si>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</si>
  <si>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</si>
  <si>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</si>
  <si>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</si>
  <si>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</si>
  <si>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</si>
  <si>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</si>
  <si>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</si>
  <si>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</si>
  <si>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</si>
  <si>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</si>
  <si>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</si>
  <si>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</si>
  <si>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</si>
  <si>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</si>
  <si>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</si>
  <si>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</si>
  <si>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</si>
  <si>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</si>
  <si>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</si>
  <si>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</si>
  <si>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</si>
  <si>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</si>
  <si>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</si>
  <si>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</si>
  <si>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</si>
  <si>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</si>
  <si>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</si>
  <si>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</si>
  <si>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</si>
  <si>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</si>
  <si>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</si>
  <si>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</si>
  <si>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</si>
  <si>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</si>
  <si>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</si>
  <si>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</si>
  <si>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</si>
  <si>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</si>
  <si>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</si>
  <si>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</si>
  <si>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</si>
  <si>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</si>
  <si>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</si>
  <si>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</si>
  <si>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</si>
  <si>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</si>
  <si>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</si>
  <si>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</si>
  <si>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</si>
  <si>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</si>
  <si>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</si>
  <si>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</si>
  <si>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</si>
  <si>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</si>
  <si>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</si>
  <si>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</si>
  <si>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</si>
  <si>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</si>
  <si>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</si>
  <si>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</si>
  <si>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</si>
  <si>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</si>
  <si>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</si>
  <si>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</si>
  <si>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</si>
  <si>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</si>
  <si>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</si>
  <si>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</si>
  <si>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</si>
  <si>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</si>
  <si>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</si>
  <si>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</si>
  <si>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</si>
  <si>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</si>
  <si>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</si>
  <si>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</si>
  <si>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</si>
  <si>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</si>
  <si>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</si>
  <si>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</si>
  <si>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</si>
  <si>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</si>
  <si>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</si>
  <si>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</si>
  <si>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</si>
  <si>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</si>
  <si>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</si>
  <si>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</si>
  <si>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</si>
  <si>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</si>
  <si>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</si>
  <si>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</si>
  <si>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</si>
  <si>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</si>
  <si>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</si>
  <si>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</si>
  <si>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</si>
  <si>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</si>
  <si>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</si>
  <si>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</si>
  <si>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</si>
  <si>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</si>
  <si>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</si>
  <si>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</si>
  <si>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</si>
  <si>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</si>
  <si>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</si>
  <si>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</si>
  <si>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</si>
  <si>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</si>
  <si>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</si>
  <si>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</si>
  <si>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</si>
  <si>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</si>
  <si>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</si>
  <si>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</si>
  <si>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</si>
  <si>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</si>
  <si>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</si>
  <si>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</si>
  <si>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</si>
  <si>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</si>
  <si>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</si>
  <si>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</si>
  <si>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</si>
  <si>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</si>
  <si>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</si>
  <si>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</si>
  <si>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</si>
  <si>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</si>
  <si>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</si>
  <si>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</si>
  <si>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</si>
  <si>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</si>
  <si>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</si>
  <si>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</si>
  <si>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</si>
  <si>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</si>
  <si>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</si>
  <si>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</si>
  <si>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</si>
  <si>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</si>
  <si>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</si>
  <si>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</si>
  <si>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</si>
  <si>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</si>
  <si>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</si>
  <si>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</si>
  <si>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</si>
  <si>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</si>
  <si>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</si>
  <si>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</si>
  <si>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</si>
  <si>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</si>
  <si>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</si>
  <si>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</si>
  <si>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</si>
  <si>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</si>
  <si>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</si>
  <si>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</si>
  <si>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</si>
  <si>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</si>
  <si>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</si>
  <si>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</si>
  <si>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</si>
  <si>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</si>
  <si>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</si>
  <si>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</si>
  <si>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</si>
  <si>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</si>
  <si>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</si>
  <si>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</si>
  <si>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</si>
  <si>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</si>
  <si>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</si>
  <si>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</si>
  <si>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</si>
  <si>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</si>
  <si>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</si>
  <si>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</si>
  <si>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</si>
  <si>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</si>
  <si>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</si>
  <si>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</si>
  <si>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</si>
  <si>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</si>
  <si>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</si>
  <si>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</si>
  <si>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</si>
  <si>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</si>
  <si>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</si>
  <si>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</si>
  <si>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</si>
  <si>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</si>
  <si>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</si>
  <si>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</si>
  <si>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</si>
  <si>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</si>
  <si>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</si>
  <si>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</si>
  <si>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</si>
  <si>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</si>
  <si>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</si>
  <si>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</si>
  <si>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</si>
  <si>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</si>
  <si>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</si>
  <si>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</si>
  <si>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</si>
  <si>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</si>
  <si>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</si>
  <si>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</si>
  <si>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</si>
  <si>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</si>
  <si>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</si>
  <si>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</si>
  <si>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</si>
  <si>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</si>
  <si>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</si>
  <si>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</si>
  <si>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</si>
  <si>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</si>
  <si>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</si>
  <si>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</si>
  <si>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</si>
  <si>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</si>
  <si>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</si>
  <si>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</si>
  <si>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</si>
  <si>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</si>
  <si>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</si>
  <si>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</si>
  <si>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</si>
  <si>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</si>
  <si>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</si>
  <si>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</si>
  <si>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</si>
  <si>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</si>
  <si>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</si>
  <si>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</si>
  <si>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</si>
  <si>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</si>
  <si>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</si>
  <si>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</si>
  <si>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</si>
  <si>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</si>
  <si>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</si>
  <si>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</si>
  <si>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</si>
  <si>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</si>
  <si>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</si>
  <si>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</si>
  <si>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</si>
  <si>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</si>
  <si>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</si>
  <si>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</si>
  <si>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</si>
  <si>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</si>
  <si>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</si>
  <si>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</si>
  <si>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</si>
  <si>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</si>
  <si>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</si>
  <si>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</si>
  <si>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</si>
  <si>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</si>
  <si>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</si>
  <si>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</si>
  <si>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</si>
  <si>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</si>
  <si>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</si>
  <si>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</si>
  <si>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</si>
  <si>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</si>
  <si>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</si>
  <si>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</si>
  <si>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</si>
  <si>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</si>
  <si>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</si>
  <si>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</si>
  <si>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</si>
  <si>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</si>
  <si>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</si>
  <si>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</si>
  <si>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</si>
  <si>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</si>
  <si>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</si>
  <si>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</si>
  <si>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</si>
  <si>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</si>
  <si>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</si>
  <si>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</si>
  <si>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</si>
  <si>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</si>
  <si>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</si>
  <si>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</si>
  <si>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</si>
  <si>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</si>
  <si>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</si>
  <si>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</si>
  <si>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</si>
  <si>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</si>
  <si>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</si>
  <si>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</si>
  <si>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</si>
  <si>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</si>
  <si>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</si>
  <si>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</si>
  <si>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</si>
  <si>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</si>
  <si>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</si>
  <si>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</si>
  <si>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</si>
  <si>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</si>
  <si>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</si>
  <si>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</si>
  <si>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</si>
  <si>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</si>
  <si>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</si>
  <si>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</si>
  <si>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</si>
  <si>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</si>
  <si>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</si>
  <si>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</si>
  <si>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</si>
  <si>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</si>
  <si>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</si>
  <si>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</si>
  <si>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</si>
  <si>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</si>
  <si>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</si>
  <si>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</si>
  <si>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</si>
  <si>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</si>
  <si>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</si>
  <si>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</si>
  <si>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</si>
  <si>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</si>
  <si>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</si>
  <si>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</si>
  <si>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</si>
  <si>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</si>
  <si>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</si>
  <si>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</si>
  <si>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</si>
  <si>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</si>
  <si>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</si>
  <si>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</si>
  <si>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</si>
  <si>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</si>
  <si>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</si>
  <si>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</si>
  <si>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</si>
  <si>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</si>
  <si>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</si>
  <si>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</si>
  <si>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</si>
  <si>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</si>
  <si>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</si>
  <si>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</si>
  <si>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</si>
  <si>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</si>
  <si>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</si>
  <si>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</si>
  <si>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</si>
  <si>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</si>
  <si>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</si>
  <si>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</si>
  <si>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</si>
  <si>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</si>
  <si>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</si>
  <si>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</si>
  <si>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</si>
  <si>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</si>
  <si>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</si>
  <si>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</si>
  <si>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</si>
  <si>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</si>
  <si>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</si>
  <si>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</si>
  <si>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</si>
  <si>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</si>
  <si>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</si>
  <si>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</si>
  <si>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</si>
  <si>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</si>
  <si>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</si>
  <si>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</si>
  <si>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</si>
  <si>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</si>
  <si>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</si>
  <si>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</si>
  <si>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</si>
  <si>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</si>
  <si>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</si>
  <si>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</si>
  <si>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</si>
  <si>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</si>
  <si>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</si>
  <si>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</si>
  <si>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</si>
  <si>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</si>
  <si>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</si>
  <si>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</si>
  <si>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</si>
  <si>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</si>
  <si>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</si>
  <si>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</si>
  <si>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</si>
  <si>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</si>
  <si>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</si>
  <si>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</si>
  <si>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</si>
  <si>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</si>
  <si>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</si>
  <si>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</si>
  <si>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</si>
  <si>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</si>
  <si>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</si>
  <si>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</si>
  <si>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</si>
  <si>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</si>
  <si>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</si>
  <si>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</si>
  <si>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</si>
  <si>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</si>
  <si>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</si>
  <si>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</si>
  <si>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</si>
  <si>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</si>
  <si>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</si>
  <si>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</si>
  <si>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</si>
  <si>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</si>
  <si>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</si>
  <si>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</si>
  <si>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</si>
  <si>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</si>
  <si>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</si>
  <si>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</si>
  <si>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</si>
  <si>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</si>
  <si>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</si>
  <si>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</si>
  <si>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</si>
  <si>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</si>
  <si>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</si>
  <si>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</si>
  <si>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</si>
  <si>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</si>
  <si>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</si>
  <si>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</si>
  <si>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</si>
  <si>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</si>
  <si>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</si>
  <si>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</si>
  <si>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</si>
  <si>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</si>
  <si>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</si>
  <si>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</si>
  <si>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</si>
  <si>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</si>
  <si>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</si>
  <si>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</si>
  <si>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</si>
  <si>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</si>
  <si>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</si>
  <si>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</si>
  <si>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</si>
  <si>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</si>
  <si>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</si>
  <si>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</si>
  <si>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</si>
  <si>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</si>
  <si>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</si>
  <si>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</si>
  <si>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</si>
  <si>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</si>
  <si>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</si>
  <si>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</si>
  <si>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</si>
  <si>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</si>
  <si>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</si>
  <si>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</si>
  <si>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</si>
  <si>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</si>
  <si>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</si>
  <si>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</si>
  <si>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</si>
  <si>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</si>
  <si>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</si>
  <si>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</si>
  <si>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</si>
  <si>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</si>
  <si>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</si>
  <si>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</si>
  <si>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</si>
  <si>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</si>
  <si>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</si>
  <si>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</si>
  <si>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</si>
  <si>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</si>
  <si>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</si>
  <si>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</si>
  <si>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</si>
  <si>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</si>
  <si>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</si>
  <si>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</si>
  <si>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</si>
  <si>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</si>
  <si>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</si>
  <si>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</si>
  <si>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</si>
  <si>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</si>
  <si>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</si>
  <si>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</si>
  <si>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</si>
  <si>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</si>
  <si>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</si>
  <si>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</si>
  <si>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</si>
  <si>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</si>
  <si>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</si>
  <si>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</si>
  <si>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</si>
  <si>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</si>
  <si>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</si>
  <si>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</si>
  <si>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</si>
  <si>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</si>
  <si>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</si>
  <si>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</si>
  <si>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</si>
  <si>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</si>
  <si>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</si>
  <si>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</si>
  <si>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</si>
  <si>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</si>
  <si>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</si>
  <si>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</si>
  <si>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</si>
  <si>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</si>
  <si>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</si>
  <si>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</si>
  <si>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</si>
  <si>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</si>
  <si>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</si>
  <si>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</si>
  <si>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</si>
  <si>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</si>
  <si>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</si>
  <si>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</si>
  <si>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</si>
  <si>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</si>
  <si>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</si>
  <si>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</si>
  <si>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</si>
  <si>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</si>
  <si>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</si>
  <si>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</si>
  <si>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</si>
  <si>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</si>
  <si>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</si>
  <si>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</si>
  <si>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</si>
  <si>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</si>
  <si>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</si>
  <si>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</si>
  <si>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</si>
  <si>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</si>
  <si>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</si>
  <si>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</si>
  <si>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</si>
  <si>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</si>
  <si>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</si>
  <si>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</si>
  <si>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</si>
  <si>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</si>
  <si>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</si>
  <si>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</si>
  <si>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</si>
  <si>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</si>
  <si>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</si>
  <si>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</si>
  <si>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</si>
  <si>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</si>
  <si>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</si>
  <si>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</si>
  <si>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</si>
  <si>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</si>
  <si>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</si>
  <si>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</si>
  <si>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</si>
  <si>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</si>
  <si>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</si>
  <si>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</si>
  <si>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</si>
  <si>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</si>
  <si>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</si>
  <si>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</si>
  <si>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</si>
  <si>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</si>
  <si>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</si>
  <si>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</si>
  <si>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</si>
  <si>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</si>
  <si>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</si>
  <si>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</si>
  <si>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</si>
  <si>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</si>
  <si>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</si>
  <si>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</si>
  <si>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</si>
  <si>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</si>
  <si>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</si>
  <si>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</si>
  <si>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</si>
  <si>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</si>
  <si>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</si>
  <si>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</si>
  <si>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</si>
  <si>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</si>
  <si>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</si>
  <si>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</si>
  <si>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</si>
  <si>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</si>
  <si>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</si>
  <si>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</si>
  <si>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</si>
  <si>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</si>
  <si>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</si>
  <si>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</si>
  <si>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</si>
  <si>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</si>
  <si>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</si>
  <si>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</si>
  <si>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</si>
  <si>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</si>
  <si>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</si>
  <si>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</si>
  <si>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</si>
  <si>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</si>
  <si>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</si>
  <si>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</si>
  <si>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</si>
  <si>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</si>
  <si>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</si>
  <si>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</si>
  <si>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</si>
  <si>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</si>
  <si>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</si>
  <si>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</si>
  <si>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</si>
  <si>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</si>
  <si>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</si>
  <si>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</si>
  <si>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</si>
  <si>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</si>
  <si>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</si>
  <si>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</si>
  <si>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</si>
  <si>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</si>
  <si>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</si>
  <si>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</si>
  <si>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</si>
  <si>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</si>
  <si>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</si>
  <si>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</si>
  <si>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</si>
  <si>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</si>
  <si>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</si>
  <si>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</si>
  <si>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</si>
  <si>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</si>
  <si>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</si>
  <si>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</si>
  <si>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</si>
  <si>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</si>
  <si>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</si>
  <si>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</si>
  <si>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</si>
  <si>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</si>
  <si>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</si>
  <si>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</si>
  <si>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</si>
  <si>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</si>
  <si>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</si>
  <si>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</si>
  <si>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</si>
  <si>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</si>
  <si>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</si>
  <si>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</si>
  <si>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</si>
  <si>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</si>
  <si>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</si>
  <si>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</si>
  <si>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</si>
  <si>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</si>
  <si>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</si>
  <si>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</si>
  <si>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</si>
  <si>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</si>
  <si>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</si>
  <si>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</si>
  <si>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</si>
  <si>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</si>
  <si>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</si>
  <si>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</si>
  <si>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</si>
  <si>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</si>
  <si>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</si>
  <si>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</si>
  <si>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</si>
  <si>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</si>
  <si>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</si>
  <si>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</si>
  <si>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</si>
  <si>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</si>
  <si>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</si>
  <si>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</si>
  <si>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</si>
  <si>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</si>
  <si>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</si>
  <si>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</si>
  <si>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</si>
  <si>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</si>
  <si>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</si>
  <si>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</si>
  <si>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</si>
  <si>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</si>
  <si>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</si>
  <si>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</si>
  <si>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</si>
  <si>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</si>
  <si>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</si>
  <si>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</si>
  <si>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</si>
  <si>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</si>
  <si>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</si>
  <si>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</si>
  <si>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</si>
  <si>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</si>
  <si>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</si>
  <si>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</si>
  <si>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</si>
  <si>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</si>
  <si>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</si>
  <si>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一般財団法人本願寺ビハーラ医療福祉会　あそかビハーラ病院</t>
    <phoneticPr fontId="3"/>
  </si>
  <si>
    <t>〒610-0116 城陽市奈島下ノ畔３－３</t>
    <phoneticPr fontId="3"/>
  </si>
  <si>
    <t>〇</t>
  </si>
  <si>
    <t>その他の法人</t>
  </si>
  <si>
    <t>内科</t>
  </si>
  <si>
    <t>緩和ケア病棟入院料１</t>
  </si>
  <si>
    <t>ＤＰＣ病院ではない</t>
  </si>
  <si>
    <t>-</t>
    <phoneticPr fontId="3"/>
  </si>
  <si>
    <t>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</si>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</sst>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c r="C4" s="423"/>
      <c r="D4" s="423"/>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4" t="s">
        <v>1012</v>
      </c>
      <c r="J9" s="424"/>
      <c r="K9" s="424"/>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1040</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1040</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1046</v>
      </c>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1" t="s">
        <v>544</v>
      </c>
      <c r="E60" s="431"/>
      <c r="F60" s="431"/>
      <c r="G60" s="431"/>
      <c r="H60" s="431"/>
      <c r="I60" s="431"/>
      <c r="J60" s="431"/>
      <c r="K60" s="431"/>
      <c r="L60" s="431"/>
    </row>
    <row r="61" spans="1:12" s="21" customFormat="1" ht="34.5" customHeight="1">
      <c r="A61" s="243"/>
      <c r="B61" s="1"/>
      <c r="C61" s="41"/>
      <c r="D61" s="430" t="s">
        <v>16</v>
      </c>
      <c r="E61" s="430"/>
      <c r="F61" s="430"/>
      <c r="G61" s="430"/>
      <c r="H61" s="430"/>
      <c r="I61" s="430"/>
      <c r="J61" s="430"/>
      <c r="K61" s="430"/>
      <c r="L61" s="430"/>
    </row>
    <row r="62" spans="1:12" s="21" customFormat="1" ht="34.5" customHeight="1">
      <c r="A62" s="243"/>
      <c r="B62" s="1"/>
      <c r="C62" s="41"/>
      <c r="D62" s="430" t="s">
        <v>17</v>
      </c>
      <c r="E62" s="430"/>
      <c r="F62" s="430"/>
      <c r="G62" s="430"/>
      <c r="H62" s="430"/>
      <c r="I62" s="430"/>
      <c r="J62" s="430"/>
      <c r="K62" s="430"/>
      <c r="L62" s="430"/>
    </row>
    <row r="63" spans="1:12" s="21" customFormat="1" ht="34.5" customHeight="1">
      <c r="A63" s="243"/>
      <c r="B63" s="1"/>
      <c r="C63" s="41"/>
      <c r="D63" s="430" t="s">
        <v>18</v>
      </c>
      <c r="E63" s="430"/>
      <c r="F63" s="430"/>
      <c r="G63" s="430"/>
      <c r="H63" s="430"/>
      <c r="I63" s="430"/>
      <c r="J63" s="430"/>
      <c r="K63" s="430"/>
      <c r="L63" s="430"/>
    </row>
    <row r="64" spans="1:12" s="21" customFormat="1" ht="34.5" customHeight="1">
      <c r="A64" s="243"/>
      <c r="B64" s="1"/>
      <c r="C64" s="41"/>
      <c r="D64" s="430" t="s">
        <v>19</v>
      </c>
      <c r="E64" s="430"/>
      <c r="F64" s="430"/>
      <c r="G64" s="430"/>
      <c r="H64" s="430"/>
      <c r="I64" s="430"/>
      <c r="J64" s="430"/>
      <c r="K64" s="430"/>
      <c r="L64" s="430"/>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5" t="s">
        <v>42</v>
      </c>
      <c r="F99" s="426"/>
      <c r="G99" s="426"/>
      <c r="H99" s="427"/>
      <c r="I99" s="418" t="s">
        <v>43</v>
      </c>
      <c r="J99" s="256">
        <f t="shared" ref="J99:J111" si="0">IF(SUM(L99:L99)=0,IF(COUNTIF(L99:L99,"未確認")&gt;0,"未確認",IF(COUNTIF(L99:L99,"~*")&gt;0,"*",SUM(L99:L99))),SUM(L99:L99))</f>
        <v>28</v>
      </c>
      <c r="K99" s="237" t="str">
        <f>IF(OR(COUNTIF(L99:L99,"未確認")&gt;0,COUNTIF(L99:L99,"~*")&gt;0),"※","")</f>
        <v/>
      </c>
      <c r="L99" s="258">
        <v>28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16</v>
      </c>
      <c r="K101" s="237" t="str">
        <f>IF(OR(COUNTIF(L101:L101,"未確認")&gt;0,COUNTIF(L101:L101,"~*")&gt;0),"※","")</f>
        <v/>
      </c>
      <c r="L101" s="258">
        <v>16</v>
      </c>
    </row>
    <row r="102" spans="1:22" s="83" customFormat="1" ht="34.5" customHeight="1">
      <c r="A102" s="244" t="s">
        <v>610</v>
      </c>
      <c r="B102" s="84"/>
      <c r="C102" s="376"/>
      <c r="D102" s="378"/>
      <c r="E102" s="316" t="s">
        <v>612</v>
      </c>
      <c r="F102" s="317"/>
      <c r="G102" s="317"/>
      <c r="H102" s="318"/>
      <c r="I102" s="419"/>
      <c r="J102" s="256">
        <f t="shared" si="0"/>
        <v>28</v>
      </c>
      <c r="K102" s="237" t="str">
        <f t="shared" ref="K102:K111" si="1">IF(OR(COUNTIF(L101:L101,"未確認")&gt;0,COUNTIF(L101:L101,"~*")&gt;0),"※","")</f>
        <v/>
      </c>
      <c r="L102" s="258">
        <v>28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8"/>
      <c r="F104" s="429"/>
      <c r="G104" s="319" t="s">
        <v>47</v>
      </c>
      <c r="H104" s="321"/>
      <c r="I104" s="419"/>
      <c r="J104" s="256">
        <f t="shared" si="0"/>
        <v>0</v>
      </c>
      <c r="K104" s="237" t="str">
        <f t="shared" si="1"/>
        <v/>
      </c>
      <c r="L104" s="258">
        <v>0</v>
      </c>
    </row>
    <row r="105" spans="1:22" s="83" customFormat="1" ht="34.5" customHeight="1">
      <c r="A105" s="244" t="s">
        <v>615</v>
      </c>
      <c r="B105" s="84"/>
      <c r="C105" s="395"/>
      <c r="D105" s="396"/>
      <c r="E105" s="428"/>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8"/>
      <c r="F107" s="429"/>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2"/>
      <c r="F110" s="433"/>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1043</v>
      </c>
    </row>
    <row r="132" spans="1:22" s="83" customFormat="1" ht="34.5" customHeight="1">
      <c r="A132" s="244" t="s">
        <v>621</v>
      </c>
      <c r="B132" s="84"/>
      <c r="C132" s="294"/>
      <c r="D132" s="296"/>
      <c r="E132" s="319" t="s">
        <v>58</v>
      </c>
      <c r="F132" s="320"/>
      <c r="G132" s="320"/>
      <c r="H132" s="321"/>
      <c r="I132" s="388"/>
      <c r="J132" s="101"/>
      <c r="K132" s="102"/>
      <c r="L132" s="82">
        <v>28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18</v>
      </c>
      <c r="K210" s="264" t="str">
        <f t="shared" si="7"/>
        <v/>
      </c>
      <c r="L210" s="117">
        <v>18</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1</v>
      </c>
      <c r="K270" s="81" t="str">
        <f t="shared" si="8"/>
        <v/>
      </c>
      <c r="L270" s="148">
        <v>1</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167</v>
      </c>
      <c r="K392" s="81" t="str">
        <f t="shared" ref="K392:K397" si="11">IF(OR(COUNTIF(L392:L392,"未確認")&gt;0,COUNTIF(L392:L392,"~*")&gt;0),"※","")</f>
        <v/>
      </c>
      <c r="L392" s="147">
        <v>167</v>
      </c>
    </row>
    <row r="393" spans="1:22" s="83" customFormat="1" ht="34.5" customHeight="1">
      <c r="A393" s="249" t="s">
        <v>773</v>
      </c>
      <c r="B393" s="84"/>
      <c r="C393" s="369"/>
      <c r="D393" s="379"/>
      <c r="E393" s="319" t="s">
        <v>224</v>
      </c>
      <c r="F393" s="320"/>
      <c r="G393" s="320"/>
      <c r="H393" s="321"/>
      <c r="I393" s="342"/>
      <c r="J393" s="140">
        <f t="shared" si="10"/>
        <v>167</v>
      </c>
      <c r="K393" s="81" t="str">
        <f t="shared" si="11"/>
        <v/>
      </c>
      <c r="L393" s="147">
        <v>167</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4189</v>
      </c>
      <c r="K396" s="81" t="str">
        <f t="shared" si="11"/>
        <v/>
      </c>
      <c r="L396" s="147">
        <v>4189</v>
      </c>
    </row>
    <row r="397" spans="1:22" s="83" customFormat="1" ht="34.5" customHeight="1">
      <c r="A397" s="250" t="s">
        <v>777</v>
      </c>
      <c r="B397" s="119"/>
      <c r="C397" s="369"/>
      <c r="D397" s="319" t="s">
        <v>228</v>
      </c>
      <c r="E397" s="320"/>
      <c r="F397" s="320"/>
      <c r="G397" s="320"/>
      <c r="H397" s="321"/>
      <c r="I397" s="343"/>
      <c r="J397" s="140">
        <f t="shared" si="10"/>
        <v>170</v>
      </c>
      <c r="K397" s="81" t="str">
        <f t="shared" si="11"/>
        <v/>
      </c>
      <c r="L397" s="147">
        <v>170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167</v>
      </c>
      <c r="K405" s="81" t="str">
        <f t="shared" ref="K405:K422" si="13">IF(OR(COUNTIF(L405:L405,"未確認")&gt;0,COUNTIF(L405:L405,"~*")&gt;0),"※","")</f>
        <v/>
      </c>
      <c r="L405" s="147">
        <v>167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28</v>
      </c>
      <c r="K407" s="81" t="str">
        <f t="shared" si="13"/>
        <v/>
      </c>
      <c r="L407" s="147">
        <v>28</v>
      </c>
    </row>
    <row r="408" spans="1:22" s="83" customFormat="1" ht="34.5" customHeight="1">
      <c r="A408" s="251" t="s">
        <v>781</v>
      </c>
      <c r="B408" s="119"/>
      <c r="C408" s="368"/>
      <c r="D408" s="368"/>
      <c r="E408" s="319" t="s">
        <v>236</v>
      </c>
      <c r="F408" s="320"/>
      <c r="G408" s="320"/>
      <c r="H408" s="321"/>
      <c r="I408" s="360"/>
      <c r="J408" s="140">
        <f t="shared" si="12"/>
        <v>139</v>
      </c>
      <c r="K408" s="81" t="str">
        <f t="shared" si="13"/>
        <v/>
      </c>
      <c r="L408" s="147">
        <v>139</v>
      </c>
    </row>
    <row r="409" spans="1:22" s="83" customFormat="1" ht="34.5" customHeight="1">
      <c r="A409" s="251" t="s">
        <v>782</v>
      </c>
      <c r="B409" s="119"/>
      <c r="C409" s="368"/>
      <c r="D409" s="368"/>
      <c r="E409" s="316" t="s">
        <v>990</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170</v>
      </c>
      <c r="K413" s="81" t="str">
        <f t="shared" si="13"/>
        <v/>
      </c>
      <c r="L413" s="147">
        <v>170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26</v>
      </c>
      <c r="K415" s="81" t="str">
        <f t="shared" si="13"/>
        <v/>
      </c>
      <c r="L415" s="147">
        <v>26</v>
      </c>
    </row>
    <row r="416" spans="1:22" s="83" customFormat="1" ht="34.5" customHeight="1">
      <c r="A416" s="251" t="s">
        <v>789</v>
      </c>
      <c r="B416" s="119"/>
      <c r="C416" s="368"/>
      <c r="D416" s="368"/>
      <c r="E416" s="319" t="s">
        <v>243</v>
      </c>
      <c r="F416" s="320"/>
      <c r="G416" s="320"/>
      <c r="H416" s="321"/>
      <c r="I416" s="360"/>
      <c r="J416" s="140">
        <f t="shared" si="12"/>
        <v>2</v>
      </c>
      <c r="K416" s="81" t="str">
        <f t="shared" si="13"/>
        <v/>
      </c>
      <c r="L416" s="147">
        <v>2</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142</v>
      </c>
      <c r="K421" s="81" t="str">
        <f t="shared" si="13"/>
        <v/>
      </c>
      <c r="L421" s="147">
        <v>142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170</v>
      </c>
      <c r="K430" s="193" t="str">
        <f>IF(OR(COUNTIF(L430:L430,"未確認")&gt;0,COUNTIF(L430:L430,"~*")&gt;0),"※","")</f>
        <v/>
      </c>
      <c r="L430" s="147">
        <v>170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26</v>
      </c>
      <c r="K432" s="193" t="str">
        <f>IF(OR(COUNTIF(L432:L432,"未確認")&gt;0,COUNTIF(L432:L432,"~*")&gt;0),"※","")</f>
        <v/>
      </c>
      <c r="L432" s="147">
        <v>26</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144</v>
      </c>
      <c r="K433" s="193" t="str">
        <f>IF(OR(COUNTIF(L433:L433,"未確認")&gt;0,COUNTIF(L433:L433,"~*")&gt;0),"※","")</f>
        <v/>
      </c>
      <c r="L433" s="147">
        <v>144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992</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993</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994</v>
      </c>
      <c r="E566" s="341"/>
      <c r="F566" s="341"/>
      <c r="G566" s="341"/>
      <c r="H566" s="331"/>
      <c r="I566" s="342"/>
      <c r="J566" s="213"/>
      <c r="K566" s="214"/>
      <c r="L566" s="211">
        <v>0</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993</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994</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993</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994</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995</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996</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999</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1036</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1001</v>
      </c>
      <c r="D618" s="317"/>
      <c r="E618" s="317"/>
      <c r="F618" s="317"/>
      <c r="G618" s="317"/>
      <c r="H618" s="318"/>
      <c r="I618" s="138" t="s">
        <v>1029</v>
      </c>
      <c r="J618" s="116">
        <f t="shared" si="27"/>
        <v>0</v>
      </c>
      <c r="K618" s="201" t="str">
        <f t="shared" si="28"/>
        <v/>
      </c>
      <c r="L618" s="117">
        <v>0</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1027</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1003</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v>0</v>
      </c>
    </row>
    <row r="669" spans="1:22" s="83" customFormat="1" ht="56.15"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1031</v>
      </c>
      <c r="J670" s="223"/>
      <c r="K670" s="224"/>
      <c r="L670" s="300">
        <v>0</v>
      </c>
    </row>
    <row r="671" spans="1:22" s="83" customFormat="1" ht="35.15" customHeight="1">
      <c r="A671" s="251" t="s">
        <v>954</v>
      </c>
      <c r="B671" s="84"/>
      <c r="C671" s="227"/>
      <c r="D671" s="228"/>
      <c r="E671" s="322" t="s">
        <v>487</v>
      </c>
      <c r="F671" s="323"/>
      <c r="G671" s="323"/>
      <c r="H671" s="324"/>
      <c r="I671" s="326"/>
      <c r="J671" s="223"/>
      <c r="K671" s="224"/>
      <c r="L671" s="300">
        <v>0</v>
      </c>
    </row>
    <row r="672" spans="1:22" s="83" customFormat="1" ht="25.75" customHeight="1">
      <c r="A672" s="251" t="s">
        <v>955</v>
      </c>
      <c r="B672" s="84"/>
      <c r="C672" s="229"/>
      <c r="D672" s="285"/>
      <c r="E672" s="328"/>
      <c r="F672" s="329"/>
      <c r="G672" s="330" t="s">
        <v>1004</v>
      </c>
      <c r="H672" s="331"/>
      <c r="I672" s="327"/>
      <c r="J672" s="223"/>
      <c r="K672" s="224"/>
      <c r="L672" s="300">
        <v>0</v>
      </c>
    </row>
    <row r="673" spans="1:22" s="115" customFormat="1" ht="80.150000000000006" customHeight="1">
      <c r="A673" s="251" t="s">
        <v>956</v>
      </c>
      <c r="B673" s="84"/>
      <c r="C673" s="322" t="s">
        <v>1028</v>
      </c>
      <c r="D673" s="323"/>
      <c r="E673" s="323"/>
      <c r="F673" s="323"/>
      <c r="G673" s="323"/>
      <c r="H673" s="324"/>
      <c r="I673" s="325" t="s">
        <v>1032</v>
      </c>
      <c r="J673" s="223"/>
      <c r="K673" s="224"/>
      <c r="L673" s="300">
        <v>0</v>
      </c>
    </row>
    <row r="674" spans="1:22" s="115" customFormat="1" ht="34.5" customHeight="1">
      <c r="A674" s="251" t="s">
        <v>957</v>
      </c>
      <c r="B674" s="84"/>
      <c r="C674" s="288"/>
      <c r="D674" s="290"/>
      <c r="E674" s="316" t="s">
        <v>1005</v>
      </c>
      <c r="F674" s="317"/>
      <c r="G674" s="317"/>
      <c r="H674" s="318"/>
      <c r="I674" s="332"/>
      <c r="J674" s="223"/>
      <c r="K674" s="224"/>
      <c r="L674" s="300">
        <v>0</v>
      </c>
    </row>
    <row r="675" spans="1:22" s="83" customFormat="1" ht="56.15" customHeight="1">
      <c r="A675" s="251" t="s">
        <v>958</v>
      </c>
      <c r="B675" s="84"/>
      <c r="C675" s="316" t="s">
        <v>1006</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6" t="s">
        <v>522</v>
      </c>
      <c r="M20" s="436"/>
      <c r="N20" s="436"/>
      <c r="O20" s="436"/>
      <c r="P20" s="436"/>
      <c r="Q20" s="437"/>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6" t="s">
        <v>522</v>
      </c>
      <c r="M31" s="436"/>
      <c r="N31" s="436"/>
      <c r="O31" s="436"/>
      <c r="P31" s="436"/>
      <c r="Q31" s="437"/>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2" t="s">
        <v>20</v>
      </c>
      <c r="D51" s="422"/>
      <c r="E51" s="422"/>
      <c r="F51" s="422"/>
      <c r="G51" s="422"/>
      <c r="H51" s="434" t="s">
        <v>214</v>
      </c>
      <c r="I51" s="434"/>
      <c r="J51" s="434" t="s">
        <v>270</v>
      </c>
      <c r="K51" s="434"/>
      <c r="L51" s="434"/>
      <c r="M51" s="434"/>
      <c r="N51" s="434"/>
      <c r="O51" s="52"/>
      <c r="P51" s="52"/>
      <c r="R51" s="49"/>
      <c r="S51" s="49"/>
      <c r="T51" s="49"/>
      <c r="U51" s="49"/>
      <c r="V51" s="49"/>
      <c r="W51" s="8"/>
    </row>
    <row r="52" spans="1:23" s="21" customFormat="1">
      <c r="A52" s="232"/>
      <c r="B52" s="1"/>
      <c r="C52" s="422" t="s">
        <v>22</v>
      </c>
      <c r="D52" s="422"/>
      <c r="E52" s="422"/>
      <c r="F52" s="422"/>
      <c r="G52" s="422"/>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5" t="s">
        <v>42</v>
      </c>
      <c r="F79" s="426"/>
      <c r="G79" s="426"/>
      <c r="H79" s="427"/>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8"/>
      <c r="F83" s="429"/>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8"/>
      <c r="F86" s="429"/>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1"/>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2019-12-23T01:10:18Z</dcterms:modified>
</cp:coreProperties>
</file>