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84B7607-1F7C-4C63-A49B-1329D882C604}"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<sst xmlns="http://schemas.openxmlformats.org/spreadsheetml/2006/main" count="3107" uniqueCount="1052">
  <si>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</si>
  <si>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</si>
  <si>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</si>
  <si>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</si>
  <si>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</si>
  <si>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</si>
  <si>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</si>
  <si>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</si>
  <si>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</si>
  <si>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</si>
  <si>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</si>
  <si>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</si>
  <si>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</si>
  <si>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</si>
  <si>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</si>
  <si>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</si>
  <si>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</si>
  <si>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</si>
  <si>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</si>
  <si>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</si>
  <si>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</si>
  <si>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</si>
  <si>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</si>
  <si>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</si>
  <si>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</si>
  <si>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</si>
  <si>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</si>
  <si>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</si>
  <si>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</si>
  <si>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</si>
  <si>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</si>
  <si>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</si>
  <si>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</si>
  <si>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</si>
  <si>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</si>
  <si>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</si>
  <si>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</si>
  <si>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</si>
  <si>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</si>
  <si>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</si>
  <si>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</si>
  <si>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</si>
  <si>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</si>
  <si>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</si>
  <si>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</si>
  <si>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</si>
  <si>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</si>
  <si>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</si>
  <si>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</si>
  <si>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</si>
  <si>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</si>
  <si>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</si>
  <si>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</si>
  <si>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</si>
  <si>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</si>
  <si>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</si>
  <si>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</si>
  <si>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</si>
  <si>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</si>
  <si>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</si>
  <si>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</si>
  <si>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</si>
  <si>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</si>
  <si>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</si>
  <si>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</si>
  <si>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</si>
  <si>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</si>
  <si>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</si>
  <si>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</si>
  <si>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</si>
  <si>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</si>
  <si>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</si>
  <si>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</si>
  <si>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</si>
  <si>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</si>
  <si>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</si>
  <si>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</si>
  <si>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</si>
  <si>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</si>
  <si>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</si>
  <si>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</si>
  <si>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</si>
  <si>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</si>
  <si>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</si>
  <si>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</si>
  <si>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</si>
  <si>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</si>
  <si>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</si>
  <si>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</si>
  <si>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</si>
  <si>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</si>
  <si>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</si>
  <si>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</si>
  <si>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</si>
  <si>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</si>
  <si>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</si>
  <si>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</si>
  <si>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</si>
  <si>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</si>
  <si>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</si>
  <si>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</si>
  <si>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</si>
  <si>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</si>
  <si>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</si>
  <si>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</si>
  <si>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</si>
  <si>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</si>
  <si>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</si>
  <si>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</si>
  <si>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</si>
  <si>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</si>
  <si>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</si>
  <si>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</si>
  <si>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</si>
  <si>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</si>
  <si>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</si>
  <si>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</si>
  <si>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</si>
  <si>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</si>
  <si>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</si>
  <si>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</si>
  <si>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</si>
  <si>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</si>
  <si>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</si>
  <si>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</si>
  <si>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</si>
  <si>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</si>
  <si>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</si>
  <si>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</si>
  <si>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</si>
  <si>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</si>
  <si>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</si>
  <si>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</si>
  <si>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</si>
  <si>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</si>
  <si>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</si>
  <si>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</si>
  <si>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</si>
  <si>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</si>
  <si>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</si>
  <si>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</si>
  <si>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</si>
  <si>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</si>
  <si>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</si>
  <si>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</si>
  <si>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</si>
  <si>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</si>
  <si>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</si>
  <si>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</si>
  <si>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</si>
  <si>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</si>
  <si>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</si>
  <si>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</si>
  <si>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</si>
  <si>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</si>
  <si>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</si>
  <si>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</si>
  <si>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</si>
  <si>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</si>
  <si>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</si>
  <si>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</si>
  <si>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</si>
  <si>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</si>
  <si>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</si>
  <si>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</si>
  <si>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</si>
  <si>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</si>
  <si>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</si>
  <si>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</si>
  <si>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</si>
  <si>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</si>
  <si>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</si>
  <si>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</si>
  <si>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</si>
  <si>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</si>
  <si>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</si>
  <si>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</si>
  <si>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</si>
  <si>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</si>
  <si>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</si>
  <si>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</si>
  <si>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</si>
  <si>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</si>
  <si>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</si>
  <si>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</si>
  <si>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</si>
  <si>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</si>
  <si>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</si>
  <si>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</si>
  <si>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</si>
  <si>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</si>
  <si>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</si>
  <si>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</si>
  <si>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</si>
  <si>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</si>
  <si>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</si>
  <si>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</si>
  <si>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</si>
  <si>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</si>
  <si>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</si>
  <si>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</si>
  <si>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</si>
  <si>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</si>
  <si>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</si>
  <si>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</si>
  <si>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</si>
  <si>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</si>
  <si>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</si>
  <si>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</si>
  <si>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</si>
  <si>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</si>
  <si>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</si>
  <si>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</si>
  <si>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</si>
  <si>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</si>
  <si>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</si>
  <si>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</si>
  <si>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</si>
  <si>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</si>
  <si>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</si>
  <si>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</si>
  <si>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</si>
  <si>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</si>
  <si>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</si>
  <si>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</si>
  <si>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</si>
  <si>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</si>
  <si>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</si>
  <si>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</si>
  <si>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</si>
  <si>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</si>
  <si>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</si>
  <si>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</si>
  <si>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</si>
  <si>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</si>
  <si>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</si>
  <si>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</si>
  <si>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</si>
  <si>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</si>
  <si>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</si>
  <si>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</si>
  <si>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</si>
  <si>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</si>
  <si>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</si>
  <si>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</si>
  <si>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</si>
  <si>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</si>
  <si>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</si>
  <si>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</si>
  <si>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</si>
  <si>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</si>
  <si>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</si>
  <si>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</si>
  <si>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</si>
  <si>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</si>
  <si>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</si>
  <si>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</si>
  <si>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</si>
  <si>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</si>
  <si>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</si>
  <si>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</si>
  <si>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</si>
  <si>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</si>
  <si>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</si>
  <si>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</si>
  <si>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</si>
  <si>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</si>
  <si>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</si>
  <si>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</si>
  <si>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</si>
  <si>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</si>
  <si>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</si>
  <si>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</si>
  <si>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</si>
  <si>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</si>
  <si>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</si>
  <si>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</si>
  <si>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</si>
  <si>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</si>
  <si>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</si>
  <si>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</si>
  <si>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</si>
  <si>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</si>
  <si>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</si>
  <si>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</si>
  <si>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</si>
  <si>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</si>
  <si>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</si>
  <si>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</si>
  <si>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</si>
  <si>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</si>
  <si>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</si>
  <si>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</si>
  <si>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</si>
  <si>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</si>
  <si>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</si>
  <si>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</si>
  <si>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</si>
  <si>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</si>
  <si>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</si>
  <si>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</si>
  <si>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</si>
  <si>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</si>
  <si>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</si>
  <si>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</si>
  <si>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</si>
  <si>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</si>
  <si>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</si>
  <si>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</si>
  <si>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</si>
  <si>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</si>
  <si>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</si>
  <si>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</si>
  <si>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</si>
  <si>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</si>
  <si>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</si>
  <si>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</si>
  <si>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</si>
  <si>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</si>
  <si>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</si>
  <si>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</si>
  <si>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</si>
  <si>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</si>
  <si>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</si>
  <si>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</si>
  <si>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</si>
  <si>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</si>
  <si>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</si>
  <si>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</si>
  <si>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</si>
  <si>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</si>
  <si>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</si>
  <si>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</si>
  <si>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</si>
  <si>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</si>
  <si>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</si>
  <si>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</si>
  <si>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</si>
  <si>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</si>
  <si>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</si>
  <si>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</si>
  <si>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</si>
  <si>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</si>
  <si>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</si>
  <si>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</si>
  <si>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</si>
  <si>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</si>
  <si>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</si>
  <si>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</si>
  <si>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</si>
  <si>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</si>
  <si>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</si>
  <si>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</si>
  <si>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</si>
  <si>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</si>
  <si>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</si>
  <si>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</si>
  <si>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</si>
  <si>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</si>
  <si>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</si>
  <si>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</si>
  <si>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</si>
  <si>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</si>
  <si>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</si>
  <si>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</si>
  <si>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</si>
  <si>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</si>
  <si>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</si>
  <si>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</si>
  <si>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</si>
  <si>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</si>
  <si>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</si>
  <si>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</si>
  <si>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</si>
  <si>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</si>
  <si>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</si>
  <si>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</si>
  <si>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</si>
  <si>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</si>
  <si>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</si>
  <si>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</si>
  <si>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</si>
  <si>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</si>
  <si>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</si>
  <si>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</si>
  <si>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</si>
  <si>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</si>
  <si>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</si>
  <si>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</si>
  <si>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</si>
  <si>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</si>
  <si>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</si>
  <si>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</si>
  <si>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</si>
  <si>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</si>
  <si>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</si>
  <si>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</si>
  <si>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</si>
  <si>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</si>
  <si>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</si>
  <si>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</si>
  <si>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</si>
  <si>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</si>
  <si>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</si>
  <si>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</si>
  <si>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</si>
  <si>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</si>
  <si>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</si>
  <si>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</si>
  <si>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</si>
  <si>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</si>
  <si>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</si>
  <si>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</si>
  <si>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</si>
  <si>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</si>
  <si>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</si>
  <si>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</si>
  <si>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</si>
  <si>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</si>
  <si>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</si>
  <si>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</si>
  <si>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</si>
  <si>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</si>
  <si>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</si>
  <si>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</si>
  <si>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</si>
  <si>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</si>
  <si>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</si>
  <si>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</si>
  <si>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</si>
  <si>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</si>
  <si>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</si>
  <si>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</si>
  <si>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</si>
  <si>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</si>
  <si>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</si>
  <si>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</si>
  <si>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</si>
  <si>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</si>
  <si>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</si>
  <si>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</si>
  <si>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</si>
  <si>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</si>
  <si>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</si>
  <si>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</si>
  <si>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</si>
  <si>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</si>
  <si>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</si>
  <si>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</si>
  <si>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</si>
  <si>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</si>
  <si>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</si>
  <si>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</si>
  <si>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</si>
  <si>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</si>
  <si>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</si>
  <si>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</si>
  <si>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</si>
  <si>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</si>
  <si>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</si>
  <si>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</si>
  <si>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</si>
  <si>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</si>
  <si>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</si>
  <si>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</si>
  <si>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</si>
  <si>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</si>
  <si>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</si>
  <si>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</si>
  <si>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</si>
  <si>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</si>
  <si>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</si>
  <si>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</si>
  <si>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</si>
  <si>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</si>
  <si>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</si>
  <si>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</si>
  <si>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</si>
  <si>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</si>
  <si>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</si>
  <si>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</si>
  <si>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</si>
  <si>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</si>
  <si>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</si>
  <si>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</si>
  <si>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</si>
  <si>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</si>
  <si>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</si>
  <si>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</si>
  <si>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</si>
  <si>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</si>
  <si>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</si>
  <si>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</si>
  <si>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</si>
  <si>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</si>
  <si>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</si>
  <si>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</si>
  <si>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</si>
  <si>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</si>
  <si>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</si>
  <si>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</si>
  <si>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</si>
  <si>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</si>
  <si>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</si>
  <si>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</si>
  <si>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</si>
  <si>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</si>
  <si>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</si>
  <si>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</si>
  <si>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</si>
  <si>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</si>
  <si>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</si>
  <si>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</si>
  <si>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</si>
  <si>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</si>
  <si>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</si>
  <si>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</si>
  <si>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</si>
  <si>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</si>
  <si>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</si>
  <si>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</si>
  <si>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</si>
  <si>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</si>
  <si>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</si>
  <si>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</si>
  <si>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</si>
  <si>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</si>
  <si>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</si>
  <si>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</si>
  <si>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</si>
  <si>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</si>
  <si>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</si>
  <si>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</si>
  <si>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</si>
  <si>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</si>
  <si>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</si>
  <si>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</si>
  <si>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</si>
  <si>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</si>
  <si>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</si>
  <si>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</si>
  <si>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</si>
  <si>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</si>
  <si>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</si>
  <si>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</si>
  <si>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</si>
  <si>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</si>
  <si>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</si>
  <si>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</si>
  <si>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</si>
  <si>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</si>
  <si>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</si>
  <si>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</si>
  <si>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</si>
  <si>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</si>
  <si>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</si>
  <si>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</si>
  <si>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</si>
  <si>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</si>
  <si>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</si>
  <si>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</si>
  <si>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</si>
  <si>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</si>
  <si>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</si>
  <si>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</si>
  <si>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</si>
  <si>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</si>
  <si>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</si>
  <si>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</si>
  <si>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</si>
  <si>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</si>
  <si>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</si>
  <si>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</si>
  <si>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</si>
  <si>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</si>
  <si>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</si>
  <si>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</si>
  <si>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</si>
  <si>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</si>
  <si>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</si>
  <si>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</si>
  <si>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</si>
  <si>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</si>
  <si>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</si>
  <si>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</si>
  <si>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</si>
  <si>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</si>
  <si>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</si>
  <si>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</si>
  <si>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</si>
  <si>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</si>
  <si>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</si>
  <si>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</si>
  <si>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</si>
  <si>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</si>
  <si>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</si>
  <si>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</si>
  <si>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</si>
  <si>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</si>
  <si>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</si>
  <si>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</si>
  <si>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</si>
  <si>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</si>
  <si>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</si>
  <si>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</si>
  <si>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</si>
  <si>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</si>
  <si>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</si>
  <si>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</si>
  <si>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</si>
  <si>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</si>
  <si>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</si>
  <si>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</si>
  <si>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</si>
  <si>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</si>
  <si>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</si>
  <si>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</si>
  <si>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</si>
  <si>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</si>
  <si>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</si>
  <si>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</si>
  <si>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</si>
  <si>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</si>
  <si>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</si>
  <si>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</si>
  <si>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</si>
  <si>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</si>
  <si>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</si>
  <si>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</si>
  <si>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</si>
  <si>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</si>
  <si>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</si>
  <si>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</si>
  <si>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</si>
  <si>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</si>
  <si>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</si>
  <si>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</si>
  <si>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</si>
  <si>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</si>
  <si>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</si>
  <si>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</si>
  <si>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</si>
  <si>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</si>
  <si>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</si>
  <si>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</si>
  <si>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</si>
  <si>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</si>
  <si>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</si>
  <si>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</si>
  <si>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</si>
  <si>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</si>
  <si>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</si>
  <si>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</si>
  <si>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</si>
  <si>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</si>
  <si>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</si>
  <si>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</si>
  <si>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</si>
  <si>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</si>
  <si>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</si>
  <si>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</si>
  <si>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</si>
  <si>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</si>
  <si>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</si>
  <si>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</si>
  <si>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</si>
  <si>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</si>
  <si>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</si>
  <si>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</si>
  <si>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</si>
  <si>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</si>
  <si>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</si>
  <si>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</si>
  <si>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</si>
  <si>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</si>
  <si>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</si>
  <si>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</si>
  <si>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</si>
  <si>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</si>
  <si>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</si>
  <si>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</si>
  <si>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</si>
  <si>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</si>
  <si>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</si>
  <si>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</si>
  <si>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</si>
  <si>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</si>
  <si>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</si>
  <si>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</si>
  <si>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</si>
  <si>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</si>
  <si>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</si>
  <si>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</si>
  <si>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</si>
  <si>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</si>
  <si>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</si>
  <si>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</si>
  <si>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</si>
  <si>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</si>
  <si>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</si>
  <si>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</si>
  <si>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</si>
  <si>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</si>
  <si>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</si>
  <si>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</si>
  <si>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</si>
  <si>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</si>
  <si>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</si>
  <si>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</si>
  <si>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</si>
  <si>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</si>
  <si>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</si>
  <si>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</si>
  <si>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</si>
  <si>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</si>
  <si>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</si>
  <si>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</si>
  <si>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</si>
  <si>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</si>
  <si>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</si>
  <si>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</si>
  <si>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</si>
  <si>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</si>
  <si>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</si>
  <si>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</si>
  <si>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</si>
  <si>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</si>
  <si>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</si>
  <si>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</si>
  <si>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</si>
  <si>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</si>
  <si>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</si>
  <si>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</si>
  <si>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</si>
  <si>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</si>
  <si>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</si>
  <si>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</si>
  <si>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</si>
  <si>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</si>
  <si>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</si>
  <si>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</si>
  <si>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</si>
  <si>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</si>
  <si>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</si>
  <si>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</si>
  <si>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</si>
  <si>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</si>
  <si>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</si>
  <si>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</si>
  <si>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</si>
  <si>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</si>
  <si>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</si>
  <si>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</si>
  <si>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</si>
  <si>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</si>
  <si>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</si>
  <si>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</si>
  <si>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</si>
  <si>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</si>
  <si>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</si>
  <si>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</si>
  <si>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</si>
  <si>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</si>
  <si>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</si>
  <si>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</si>
  <si>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</si>
  <si>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</si>
  <si>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</si>
  <si>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</si>
  <si>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</si>
  <si>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</si>
  <si>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</si>
  <si>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</si>
  <si>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</si>
  <si>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</si>
  <si>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</si>
  <si>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</si>
  <si>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</si>
  <si>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</si>
  <si>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</si>
  <si>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</si>
  <si>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</si>
  <si>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</si>
  <si>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</si>
  <si>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</si>
  <si>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</si>
  <si>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</si>
  <si>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</si>
  <si>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</si>
  <si>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</si>
  <si>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</si>
  <si>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</si>
  <si>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</si>
  <si>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</si>
  <si>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</si>
  <si>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</si>
  <si>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</si>
  <si>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</si>
  <si>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</si>
  <si>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</si>
  <si>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</si>
  <si>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</si>
  <si>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</si>
  <si>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</si>
  <si>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</si>
  <si>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</si>
  <si>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</si>
  <si>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</si>
  <si>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</si>
  <si>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</si>
  <si>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</si>
  <si>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</si>
  <si>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</si>
  <si>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</si>
  <si>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</si>
  <si>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</si>
  <si>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</si>
  <si>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</si>
  <si>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</si>
  <si>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</si>
  <si>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</si>
  <si>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</si>
  <si>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</si>
  <si>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</si>
  <si>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</si>
  <si>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</si>
  <si>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</si>
  <si>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</si>
  <si>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</si>
  <si>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</si>
  <si>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</si>
  <si>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</si>
  <si>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</si>
  <si>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</si>
  <si>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</si>
  <si>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</si>
  <si>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</si>
  <si>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</si>
  <si>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</si>
  <si>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</si>
  <si>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</si>
  <si>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</si>
  <si>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</si>
  <si>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</si>
  <si>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</si>
  <si>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</si>
  <si>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</si>
  <si>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</si>
  <si>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</si>
  <si>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</si>
  <si>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</si>
  <si>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</si>
  <si>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</si>
  <si>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</si>
  <si>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</si>
  <si>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</si>
  <si>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</si>
  <si>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</si>
  <si>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</si>
  <si>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</si>
  <si>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</si>
  <si>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</si>
  <si>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</si>
  <si>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</si>
  <si>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</si>
  <si>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</si>
  <si>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</si>
  <si>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</si>
  <si>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</si>
  <si>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</si>
  <si>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</si>
  <si>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</si>
  <si>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</si>
  <si>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</si>
  <si>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</si>
  <si>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</si>
  <si>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</si>
  <si>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</si>
  <si>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</si>
  <si>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</si>
  <si>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</si>
  <si>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</si>
  <si>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</si>
  <si>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</si>
  <si>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</si>
  <si>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</si>
  <si>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</si>
  <si>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</si>
  <si>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</si>
  <si>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</si>
  <si>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</si>
  <si>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</si>
  <si>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</si>
  <si>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</si>
  <si>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</si>
  <si>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</si>
  <si>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</si>
  <si>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</si>
  <si>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</si>
  <si>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</si>
  <si>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</si>
  <si>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</si>
  <si>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</si>
  <si>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</si>
  <si>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</si>
  <si>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</si>
  <si>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</si>
  <si>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</si>
  <si>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</si>
  <si>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</si>
  <si>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</si>
  <si>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</si>
  <si>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</si>
  <si>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</si>
  <si>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</si>
  <si>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</si>
  <si>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</si>
  <si>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</si>
  <si>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</si>
  <si>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</si>
  <si>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</si>
  <si>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</si>
  <si>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</si>
  <si>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</si>
  <si>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</si>
  <si>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</si>
  <si>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</si>
  <si>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</si>
  <si>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</si>
  <si>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</si>
  <si>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</si>
  <si>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</si>
  <si>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</si>
  <si>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</si>
  <si>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</si>
  <si>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</si>
  <si>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</si>
  <si>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</si>
  <si>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</si>
  <si>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</si>
  <si>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</si>
  <si>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</si>
  <si>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</si>
  <si>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</si>
  <si>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</si>
  <si>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</si>
  <si>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</si>
  <si>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</si>
  <si>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</si>
  <si>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</si>
  <si>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</si>
  <si>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</si>
  <si>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</si>
  <si>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</si>
  <si>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</si>
  <si>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</si>
  <si>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</si>
  <si>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</si>
  <si>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</si>
  <si>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</si>
  <si>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</si>
  <si>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</si>
  <si>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</si>
  <si>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</si>
  <si>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</si>
  <si>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</si>
  <si>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</si>
  <si>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</si>
  <si>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</si>
  <si>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</si>
  <si>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</si>
  <si>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</si>
  <si>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</si>
  <si>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</si>
  <si>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</si>
  <si>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</si>
  <si>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</si>
  <si>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</si>
  <si>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</si>
  <si>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</si>
  <si>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</si>
  <si>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</si>
  <si>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</si>
  <si>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</si>
  <si>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</si>
  <si>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</si>
  <si>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</si>
  <si>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</si>
  <si>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</si>
  <si>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</si>
  <si>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</si>
  <si>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</si>
  <si>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</si>
  <si>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</si>
  <si>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</si>
  <si>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</si>
  <si>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</si>
  <si>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</si>
  <si>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</si>
  <si>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</si>
  <si>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</si>
  <si>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</si>
  <si>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</si>
  <si>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</si>
  <si>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</si>
  <si>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</si>
  <si>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</si>
  <si>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</si>
  <si>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</si>
  <si>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</si>
  <si>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</si>
  <si>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</si>
  <si>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</si>
  <si>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</si>
  <si>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</si>
  <si>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</si>
  <si>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</si>
  <si>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</si>
  <si>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</si>
  <si>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</si>
  <si>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</si>
  <si>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</si>
  <si>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</si>
  <si>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</si>
  <si>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</si>
  <si>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</si>
  <si>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</si>
  <si>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</si>
  <si>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</si>
  <si>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</si>
  <si>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</si>
  <si>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</si>
  <si>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</si>
  <si>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</si>
  <si>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</si>
  <si>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</si>
  <si>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</si>
  <si>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医療法人総心会長岡京病院</t>
    <phoneticPr fontId="3"/>
  </si>
  <si>
    <t>〒617-0826 長岡京市開田４－９－１０</t>
    <phoneticPr fontId="3"/>
  </si>
  <si>
    <t>〇</t>
  </si>
  <si>
    <t>医療法人</t>
  </si>
  <si>
    <t>複数の診療科で活用</t>
  </si>
  <si>
    <t>神経内科</t>
  </si>
  <si>
    <t>内科</t>
  </si>
  <si>
    <t>外科</t>
  </si>
  <si>
    <t>ＤＰＣ病院ではない</t>
  </si>
  <si>
    <t>有</t>
  </si>
  <si>
    <t>-</t>
    <phoneticPr fontId="3"/>
  </si>
  <si>
    <t>3階病棟</t>
  </si>
  <si>
    <t>慢性期機能</t>
  </si>
  <si>
    <t>肛門外科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</si>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</sst>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97</v>
      </c>
      <c r="K99" s="237" t="str">
        <f>IF(OR(COUNTIF(L99:M99,"未確認")&gt;0,COUNTIF(L99:M99,"~*")&gt;0),"※","")</f>
        <v/>
      </c>
      <c r="L99" s="258">
        <v>54</v>
      </c>
      <c r="M99" s="258">
        <v>43</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54</v>
      </c>
      <c r="M101" s="258">
        <v>43</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IF(OR(COUNTIF(L101:M101,"未確認")&gt;0,COUNTIF(L101:M101,"~*")&gt;0),"※","")</f>
        <v/>
      </c>
      <c r="L102" s="258">
        <v>54</v>
      </c>
      <c r="M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54</v>
      </c>
      <c r="M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102</v>
      </c>
      <c r="K167" s="264" t="str">
        <f t="shared" si="3"/>
        <v/>
      </c>
      <c r="L167" s="117">
        <v>53</v>
      </c>
      <c r="M167" s="117">
        <v>49</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18</v>
      </c>
      <c r="M269" s="147">
        <v>12</v>
      </c>
    </row>
    <row r="270" spans="1:22" s="83" customFormat="1" ht="34.5" customHeight="1">
      <c r="A270" s="249" t="s">
        <v>725</v>
      </c>
      <c r="B270" s="120"/>
      <c r="C270" s="371"/>
      <c r="D270" s="371"/>
      <c r="E270" s="371"/>
      <c r="F270" s="371"/>
      <c r="G270" s="371" t="s">
        <v>148</v>
      </c>
      <c r="H270" s="371"/>
      <c r="I270" s="404"/>
      <c r="J270" s="266">
        <f t="shared" si="9"/>
        <v>5.8000000000000007</v>
      </c>
      <c r="K270" s="81" t="str">
        <f t="shared" si="8"/>
        <v/>
      </c>
      <c r="L270" s="148">
        <v>2.6</v>
      </c>
      <c r="M270" s="148">
        <v>3.2</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5</v>
      </c>
      <c r="M273" s="147">
        <v>7</v>
      </c>
    </row>
    <row r="274" spans="1:13" s="83" customFormat="1" ht="34.5" customHeight="1">
      <c r="A274" s="249" t="s">
        <v>727</v>
      </c>
      <c r="B274" s="120"/>
      <c r="C274" s="372"/>
      <c r="D274" s="372"/>
      <c r="E274" s="372"/>
      <c r="F274" s="372"/>
      <c r="G274" s="371" t="s">
        <v>148</v>
      </c>
      <c r="H274" s="371"/>
      <c r="I274" s="404"/>
      <c r="J274" s="266">
        <f t="shared" si="9"/>
        <v>1.1000000000000001</v>
      </c>
      <c r="K274" s="81" t="str">
        <f t="shared" si="8"/>
        <v/>
      </c>
      <c r="L274" s="148">
        <v>0.7</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266</v>
      </c>
      <c r="K392" s="81" t="str">
        <f t="shared" ref="K392:K397" si="12">IF(OR(COUNTIF(L392:M392,"未確認")&gt;0,COUNTIF(L392:M392,"~*")&gt;0),"※","")</f>
        <v/>
      </c>
      <c r="L392" s="147">
        <v>47</v>
      </c>
      <c r="M392" s="147">
        <v>219</v>
      </c>
    </row>
    <row r="393" spans="1:22" s="83" customFormat="1" ht="34.5" customHeight="1">
      <c r="A393" s="249" t="s">
        <v>773</v>
      </c>
      <c r="B393" s="84"/>
      <c r="C393" s="370"/>
      <c r="D393" s="380"/>
      <c r="E393" s="320" t="s">
        <v>224</v>
      </c>
      <c r="F393" s="321"/>
      <c r="G393" s="321"/>
      <c r="H393" s="322"/>
      <c r="I393" s="343"/>
      <c r="J393" s="140">
        <f t="shared" si="11"/>
        <v>266</v>
      </c>
      <c r="K393" s="81" t="str">
        <f t="shared" si="12"/>
        <v/>
      </c>
      <c r="L393" s="147">
        <v>47</v>
      </c>
      <c r="M393" s="147">
        <v>219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33781</v>
      </c>
      <c r="K396" s="81" t="str">
        <f t="shared" si="12"/>
        <v/>
      </c>
      <c r="L396" s="147">
        <v>19543</v>
      </c>
      <c r="M396" s="147">
        <v>14238</v>
      </c>
    </row>
    <row r="397" spans="1:22" s="83" customFormat="1" ht="34.5" customHeight="1">
      <c r="A397" s="250" t="s">
        <v>777</v>
      </c>
      <c r="B397" s="119"/>
      <c r="C397" s="370"/>
      <c r="D397" s="320" t="s">
        <v>228</v>
      </c>
      <c r="E397" s="321"/>
      <c r="F397" s="321"/>
      <c r="G397" s="321"/>
      <c r="H397" s="322"/>
      <c r="I397" s="344"/>
      <c r="J397" s="140">
        <f t="shared" si="11"/>
        <v>267</v>
      </c>
      <c r="K397" s="81" t="str">
        <f t="shared" si="12"/>
        <v/>
      </c>
      <c r="L397" s="147">
        <v>47</v>
      </c>
      <c r="M397" s="147">
        <v>220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266</v>
      </c>
      <c r="K405" s="81" t="str">
        <f t="shared" ref="K405:K422" si="14">IF(OR(COUNTIF(L405:M405,"未確認")&gt;0,COUNTIF(L405:M405,"~*")&gt;0),"※","")</f>
        <v/>
      </c>
      <c r="L405" s="147">
        <v>47</v>
      </c>
      <c r="M405" s="147">
        <v>219</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11</v>
      </c>
      <c r="M406" s="147">
        <v>4</v>
      </c>
    </row>
    <row r="407" spans="1:22" s="83" customFormat="1" ht="34.5" customHeight="1">
      <c r="A407" s="251" t="s">
        <v>780</v>
      </c>
      <c r="B407" s="119"/>
      <c r="C407" s="369"/>
      <c r="D407" s="369"/>
      <c r="E407" s="320" t="s">
        <v>235</v>
      </c>
      <c r="F407" s="321"/>
      <c r="G407" s="321"/>
      <c r="H407" s="322"/>
      <c r="I407" s="361"/>
      <c r="J407" s="140">
        <f t="shared" si="13"/>
        <v>67</v>
      </c>
      <c r="K407" s="81" t="str">
        <f t="shared" si="14"/>
        <v/>
      </c>
      <c r="L407" s="147">
        <v>2</v>
      </c>
      <c r="M407" s="147">
        <v>65</v>
      </c>
    </row>
    <row r="408" spans="1:22" s="83" customFormat="1" ht="34.5" customHeight="1">
      <c r="A408" s="251" t="s">
        <v>781</v>
      </c>
      <c r="B408" s="119"/>
      <c r="C408" s="369"/>
      <c r="D408" s="369"/>
      <c r="E408" s="320" t="s">
        <v>236</v>
      </c>
      <c r="F408" s="321"/>
      <c r="G408" s="321"/>
      <c r="H408" s="322"/>
      <c r="I408" s="361"/>
      <c r="J408" s="140">
        <f t="shared" si="13"/>
        <v>181</v>
      </c>
      <c r="K408" s="81" t="str">
        <f t="shared" si="14"/>
        <v/>
      </c>
      <c r="L408" s="147">
        <v>34</v>
      </c>
      <c r="M408" s="147">
        <v>147</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267</v>
      </c>
      <c r="K413" s="81" t="str">
        <f t="shared" si="14"/>
        <v/>
      </c>
      <c r="L413" s="147">
        <v>47</v>
      </c>
      <c r="M413" s="147">
        <v>220</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4</v>
      </c>
      <c r="M414" s="147">
        <v>11</v>
      </c>
    </row>
    <row r="415" spans="1:22" s="83" customFormat="1" ht="34.5" customHeight="1">
      <c r="A415" s="251" t="s">
        <v>788</v>
      </c>
      <c r="B415" s="119"/>
      <c r="C415" s="369"/>
      <c r="D415" s="369"/>
      <c r="E415" s="320" t="s">
        <v>242</v>
      </c>
      <c r="F415" s="321"/>
      <c r="G415" s="321"/>
      <c r="H415" s="322"/>
      <c r="I415" s="361"/>
      <c r="J415" s="140">
        <f t="shared" si="13"/>
        <v>178</v>
      </c>
      <c r="K415" s="81" t="str">
        <f t="shared" si="14"/>
        <v/>
      </c>
      <c r="L415" s="147">
        <v>3</v>
      </c>
      <c r="M415" s="147">
        <v>175</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14</v>
      </c>
      <c r="M416" s="147">
        <v>9</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2</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1</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22</v>
      </c>
      <c r="M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252</v>
      </c>
      <c r="K430" s="193" t="str">
        <f>IF(OR(COUNTIF(L430:M430,"未確認")&gt;0,COUNTIF(L430:M430,"~*")&gt;0),"※","")</f>
        <v/>
      </c>
      <c r="L430" s="147">
        <v>43</v>
      </c>
      <c r="M430" s="147">
        <v>209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11</v>
      </c>
      <c r="K431" s="193" t="str">
        <f>IF(OR(COUNTIF(L431:M431,"未確認")&gt;0,COUNTIF(L431:M431,"~*")&gt;0),"※","")</f>
        <v/>
      </c>
      <c r="L431" s="147">
        <v>3</v>
      </c>
      <c r="M431" s="147">
        <v>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202</v>
      </c>
      <c r="K432" s="193" t="str">
        <f>IF(OR(COUNTIF(L432:M432,"未確認")&gt;0,COUNTIF(L432:M432,"~*")&gt;0),"※","")</f>
        <v/>
      </c>
      <c r="L432" s="147">
        <v>18</v>
      </c>
      <c r="M432" s="147">
        <v>184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39</v>
      </c>
      <c r="K433" s="193" t="str">
        <f>IF(OR(COUNTIF(L433:M433,"未確認")&gt;0,COUNTIF(L433:M433,"~*")&gt;0),"※","")</f>
        <v/>
      </c>
      <c r="L433" s="147">
        <v>22</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v>
      </c>
      <c r="K468" s="201" t="str">
        <f t="shared" ref="K468:K475" si="16">IF(OR(COUNTIF(L468:M468,"未確認")&gt;0,COUNTIF(L468:M468,"*")&gt;0),"※","")</f>
        <v>※</v>
      </c>
      <c r="L468" s="117" t="s">
        <v>541</v>
      </c>
      <c r="M468" s="117">
        <v>10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
      </c>
      <c r="L535" s="117">
        <v>21</v>
      </c>
      <c r="M535" s="117">
        <v>19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85</v>
      </c>
      <c r="K646" s="201" t="str">
        <f t="shared" ref="K646:K660" si="33">IF(OR(COUNTIF(L646:M646,"未確認")&gt;0,COUNTIF(L646:M646,"*")&gt;0),"※","")</f>
        <v/>
      </c>
      <c r="L646" s="117">
        <v>50</v>
      </c>
      <c r="M646" s="117">
        <v>35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51</v>
      </c>
      <c r="K648" s="201" t="str">
        <f t="shared" si="33"/>
        <v/>
      </c>
      <c r="L648" s="117">
        <v>31</v>
      </c>
      <c r="M648" s="117">
        <v>20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19</v>
      </c>
      <c r="M650" s="117">
        <v>13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102</v>
      </c>
      <c r="K694" s="201" t="str">
        <f>IF(OR(COUNTIF(L694:M694,"未確認")&gt;0,COUNTIF(L694:M694,"*")&gt;0),"※","")</f>
        <v/>
      </c>
      <c r="L694" s="117">
        <v>53</v>
      </c>
      <c r="M694" s="117">
        <v>49</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26</v>
      </c>
      <c r="K695" s="201" t="str">
        <f>IF(OR(COUNTIF(L695:M695,"未確認")&gt;0,COUNTIF(L695:M695,"*")&gt;0),"※","")</f>
        <v/>
      </c>
      <c r="L695" s="117">
        <v>15</v>
      </c>
      <c r="M695" s="117">
        <v>11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CD2D62-719D-4E0D-B8AB-744107820F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2019-12-23T01:09:03Z</dcterms:modified>
</cp:coreProperties>
</file>