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A7F9052-16B0-46F7-81A9-140B7CB5B980}"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<sst xmlns="http://schemas.openxmlformats.org/spreadsheetml/2006/main" count="3665" uniqueCount="1072">
  <si>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</si>
  <si>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</si>
  <si>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</si>
  <si>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</si>
  <si>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</si>
  <si>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</si>
  <si>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</si>
  <si>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</si>
  <si>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</si>
  <si>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</si>
  <si>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</si>
  <si>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</si>
  <si>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</si>
  <si>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</si>
  <si>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</si>
  <si>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</si>
  <si>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</si>
  <si>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</si>
  <si>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</si>
  <si>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</si>
  <si>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</si>
  <si>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</si>
  <si>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</si>
  <si>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</si>
  <si>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</si>
  <si>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</si>
  <si>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</si>
  <si>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</si>
  <si>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</si>
  <si>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</si>
  <si>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</si>
  <si>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</si>
  <si>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</si>
  <si>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</si>
  <si>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</si>
  <si>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</si>
  <si>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</si>
  <si>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</si>
  <si>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</si>
  <si>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</si>
  <si>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</si>
  <si>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</si>
  <si>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</si>
  <si>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</si>
  <si>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</si>
  <si>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</si>
  <si>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</si>
  <si>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</si>
  <si>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</si>
  <si>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</si>
  <si>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</si>
  <si>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</si>
  <si>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</si>
  <si>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</si>
  <si>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</si>
  <si>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</si>
  <si>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</si>
  <si>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</si>
  <si>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</si>
  <si>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</si>
  <si>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</si>
  <si>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</si>
  <si>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</si>
  <si>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</si>
  <si>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</si>
  <si>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</si>
  <si>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</si>
  <si>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</si>
  <si>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</si>
  <si>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</si>
  <si>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</si>
  <si>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</si>
  <si>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</si>
  <si>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</si>
  <si>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</si>
  <si>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</si>
  <si>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</si>
  <si>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</si>
  <si>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</si>
  <si>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</si>
  <si>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</si>
  <si>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</si>
  <si>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</si>
  <si>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</si>
  <si>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</si>
  <si>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</si>
  <si>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</si>
  <si>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</si>
  <si>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</si>
  <si>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</si>
  <si>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</si>
  <si>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</si>
  <si>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</si>
  <si>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</si>
  <si>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</si>
  <si>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</si>
  <si>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</si>
  <si>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</si>
  <si>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</si>
  <si>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</si>
  <si>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</si>
  <si>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</si>
  <si>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</si>
  <si>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</si>
  <si>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</si>
  <si>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</si>
  <si>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</si>
  <si>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</si>
  <si>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</si>
  <si>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</si>
  <si>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</si>
  <si>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</si>
  <si>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</si>
  <si>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</si>
  <si>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</si>
  <si>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</si>
  <si>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</si>
  <si>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</si>
  <si>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</si>
  <si>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</si>
  <si>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</si>
  <si>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</si>
  <si>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</si>
  <si>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</si>
  <si>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</si>
  <si>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</si>
  <si>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</si>
  <si>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</si>
  <si>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</si>
  <si>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</si>
  <si>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</si>
  <si>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</si>
  <si>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</si>
  <si>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</si>
  <si>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</si>
  <si>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</si>
  <si>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</si>
  <si>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</si>
  <si>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</si>
  <si>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</si>
  <si>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</si>
  <si>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</si>
  <si>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</si>
  <si>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</si>
  <si>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</si>
  <si>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</si>
  <si>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</si>
  <si>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</si>
  <si>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</si>
  <si>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</si>
  <si>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</si>
  <si>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</si>
  <si>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</si>
  <si>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</si>
  <si>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</si>
  <si>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</si>
  <si>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</si>
  <si>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</si>
  <si>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</si>
  <si>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</si>
  <si>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</si>
  <si>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</si>
  <si>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</si>
  <si>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</si>
  <si>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</si>
  <si>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</si>
  <si>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</si>
  <si>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</si>
  <si>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</si>
  <si>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</si>
  <si>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</si>
  <si>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</si>
  <si>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</si>
  <si>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</si>
  <si>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</si>
  <si>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</si>
  <si>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</si>
  <si>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</si>
  <si>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</si>
  <si>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</si>
  <si>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</si>
  <si>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</si>
  <si>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</si>
  <si>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</si>
  <si>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</si>
  <si>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</si>
  <si>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</si>
  <si>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</si>
  <si>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</si>
  <si>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</si>
  <si>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</si>
  <si>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</si>
  <si>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</si>
  <si>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</si>
  <si>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</si>
  <si>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</si>
  <si>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</si>
  <si>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</si>
  <si>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</si>
  <si>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</si>
  <si>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</si>
  <si>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</si>
  <si>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</si>
  <si>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</si>
  <si>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</si>
  <si>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</si>
  <si>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</si>
  <si>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</si>
  <si>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</si>
  <si>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</si>
  <si>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</si>
  <si>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</si>
  <si>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</si>
  <si>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</si>
  <si>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</si>
  <si>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</si>
  <si>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</si>
  <si>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</si>
  <si>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</si>
  <si>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</si>
  <si>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</si>
  <si>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</si>
  <si>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</si>
  <si>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</si>
  <si>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</si>
  <si>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</si>
  <si>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</si>
  <si>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</si>
  <si>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</si>
  <si>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</si>
  <si>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</si>
  <si>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</si>
  <si>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</si>
  <si>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</si>
  <si>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</si>
  <si>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</si>
  <si>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</si>
  <si>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</si>
  <si>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</si>
  <si>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</si>
  <si>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</si>
  <si>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</si>
  <si>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</si>
  <si>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</si>
  <si>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</si>
  <si>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</si>
  <si>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</si>
  <si>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</si>
  <si>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</si>
  <si>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</si>
  <si>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</si>
  <si>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</si>
  <si>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</si>
  <si>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</si>
  <si>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</si>
  <si>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</si>
  <si>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</si>
  <si>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</si>
  <si>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</si>
  <si>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</si>
  <si>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</si>
  <si>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</si>
  <si>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</si>
  <si>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</si>
  <si>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</si>
  <si>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</si>
  <si>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</si>
  <si>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</si>
  <si>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</si>
  <si>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</si>
  <si>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</si>
  <si>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</si>
  <si>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</si>
  <si>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</si>
  <si>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</si>
  <si>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</si>
  <si>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</si>
  <si>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</si>
  <si>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</si>
  <si>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</si>
  <si>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</si>
  <si>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</si>
  <si>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</si>
  <si>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</si>
  <si>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</si>
  <si>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</si>
  <si>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</si>
  <si>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</si>
  <si>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</si>
  <si>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</si>
  <si>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</si>
  <si>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</si>
  <si>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</si>
  <si>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</si>
  <si>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</si>
  <si>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</si>
  <si>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</si>
  <si>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</si>
  <si>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</si>
  <si>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</si>
  <si>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</si>
  <si>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</si>
  <si>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</si>
  <si>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</si>
  <si>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</si>
  <si>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</si>
  <si>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</si>
  <si>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</si>
  <si>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</si>
  <si>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</si>
  <si>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</si>
  <si>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</si>
  <si>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</si>
  <si>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</si>
  <si>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</si>
  <si>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</si>
  <si>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</si>
  <si>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</si>
  <si>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</si>
  <si>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</si>
  <si>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</si>
  <si>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</si>
  <si>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</si>
  <si>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</si>
  <si>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</si>
  <si>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</si>
  <si>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</si>
  <si>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</si>
  <si>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</si>
  <si>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</si>
  <si>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</si>
  <si>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</si>
  <si>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</si>
  <si>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</si>
  <si>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</si>
  <si>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</si>
  <si>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</si>
  <si>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</si>
  <si>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</si>
  <si>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</si>
  <si>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</si>
  <si>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</si>
  <si>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</si>
  <si>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</si>
  <si>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</si>
  <si>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</si>
  <si>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</si>
  <si>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</si>
  <si>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</si>
  <si>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</si>
  <si>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</si>
  <si>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</si>
  <si>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</si>
  <si>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</si>
  <si>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</si>
  <si>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</si>
  <si>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</si>
  <si>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</si>
  <si>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</si>
  <si>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</si>
  <si>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</si>
  <si>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</si>
  <si>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</si>
  <si>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</si>
  <si>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</si>
  <si>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</si>
  <si>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</si>
  <si>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</si>
  <si>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</si>
  <si>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</si>
  <si>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</si>
  <si>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</si>
  <si>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</si>
  <si>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</si>
  <si>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</si>
  <si>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</si>
  <si>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</si>
  <si>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</si>
  <si>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</si>
  <si>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</si>
  <si>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</si>
  <si>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</si>
  <si>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</si>
  <si>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</si>
  <si>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</si>
  <si>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</si>
  <si>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</si>
  <si>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</si>
  <si>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</si>
  <si>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</si>
  <si>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</si>
  <si>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</si>
  <si>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</si>
  <si>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</si>
  <si>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</si>
  <si>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</si>
  <si>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</si>
  <si>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</si>
  <si>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</si>
  <si>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</si>
  <si>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</si>
  <si>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</si>
  <si>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</si>
  <si>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</si>
  <si>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</si>
  <si>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</si>
  <si>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</si>
  <si>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</si>
  <si>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</si>
  <si>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</si>
  <si>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</si>
  <si>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</si>
  <si>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</si>
  <si>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</si>
  <si>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</si>
  <si>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</si>
  <si>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</si>
  <si>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</si>
  <si>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</si>
  <si>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</si>
  <si>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</si>
  <si>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</si>
  <si>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</si>
  <si>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</si>
  <si>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</si>
  <si>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</si>
  <si>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</si>
  <si>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</si>
  <si>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</si>
  <si>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</si>
  <si>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</si>
  <si>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</si>
  <si>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</si>
  <si>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</si>
  <si>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</si>
  <si>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</si>
  <si>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</si>
  <si>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</si>
  <si>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</si>
  <si>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</si>
  <si>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</si>
  <si>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</si>
  <si>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</si>
  <si>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</si>
  <si>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</si>
  <si>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</si>
  <si>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</si>
  <si>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</si>
  <si>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</si>
  <si>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</si>
  <si>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</si>
  <si>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</si>
  <si>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</si>
  <si>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</si>
  <si>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</si>
  <si>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</si>
  <si>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</si>
  <si>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</si>
  <si>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</si>
  <si>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</si>
  <si>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</si>
  <si>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</si>
  <si>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</si>
  <si>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</si>
  <si>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</si>
  <si>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</si>
  <si>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</si>
  <si>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</si>
  <si>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</si>
  <si>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</si>
  <si>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</si>
  <si>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</si>
  <si>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</si>
  <si>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</si>
  <si>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</si>
  <si>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</si>
  <si>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</si>
  <si>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</si>
  <si>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</si>
  <si>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</si>
  <si>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</si>
  <si>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</si>
  <si>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</si>
  <si>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</si>
  <si>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</si>
  <si>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</si>
  <si>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</si>
  <si>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</si>
  <si>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</si>
  <si>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</si>
  <si>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</si>
  <si>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</si>
  <si>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</si>
  <si>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</si>
  <si>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</si>
  <si>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</si>
  <si>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</si>
  <si>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</si>
  <si>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</si>
  <si>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</si>
  <si>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</si>
  <si>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</si>
  <si>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</si>
  <si>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</si>
  <si>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</si>
  <si>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</si>
  <si>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</si>
  <si>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</si>
  <si>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</si>
  <si>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</si>
  <si>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</si>
  <si>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</si>
  <si>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</si>
  <si>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</si>
  <si>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</si>
  <si>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</si>
  <si>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</si>
  <si>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</si>
  <si>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</si>
  <si>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</si>
  <si>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</si>
  <si>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</si>
  <si>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</si>
  <si>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</si>
  <si>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</si>
  <si>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</si>
  <si>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</si>
  <si>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</si>
  <si>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</si>
  <si>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</si>
  <si>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</si>
  <si>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</si>
  <si>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</si>
  <si>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</si>
  <si>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</si>
  <si>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</si>
  <si>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</si>
  <si>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</si>
  <si>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</si>
  <si>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</si>
  <si>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</si>
  <si>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</si>
  <si>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</si>
  <si>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</si>
  <si>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</si>
  <si>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</si>
  <si>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</si>
  <si>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</si>
  <si>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</si>
  <si>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</si>
  <si>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</si>
  <si>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</si>
  <si>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</si>
  <si>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</si>
  <si>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</si>
  <si>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</si>
  <si>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</si>
  <si>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</si>
  <si>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</si>
  <si>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</si>
  <si>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</si>
  <si>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</si>
  <si>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</si>
  <si>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</si>
  <si>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</si>
  <si>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</si>
  <si>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</si>
  <si>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</si>
  <si>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</si>
  <si>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</si>
  <si>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</si>
  <si>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</si>
  <si>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</si>
  <si>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</si>
  <si>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</si>
  <si>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</si>
  <si>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</si>
  <si>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</si>
  <si>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</si>
  <si>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</si>
  <si>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</si>
  <si>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</si>
  <si>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</si>
  <si>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</si>
  <si>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</si>
  <si>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</si>
  <si>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</si>
  <si>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</si>
  <si>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</si>
  <si>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</si>
  <si>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</si>
  <si>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</si>
  <si>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</si>
  <si>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</si>
  <si>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</si>
  <si>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</si>
  <si>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</si>
  <si>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</si>
  <si>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</si>
  <si>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</si>
  <si>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</si>
  <si>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</si>
  <si>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</si>
  <si>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</si>
  <si>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</si>
  <si>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</si>
  <si>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</si>
  <si>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</si>
  <si>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</si>
  <si>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</si>
  <si>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</si>
  <si>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</si>
  <si>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</si>
  <si>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</si>
  <si>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</si>
  <si>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</si>
  <si>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</si>
  <si>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</si>
  <si>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</si>
  <si>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</si>
  <si>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</si>
  <si>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</si>
  <si>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</si>
  <si>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</si>
  <si>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</si>
  <si>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</si>
  <si>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</si>
  <si>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</si>
  <si>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</si>
  <si>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</si>
  <si>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</si>
  <si>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</si>
  <si>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</si>
  <si>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</si>
  <si>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</si>
  <si>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</si>
  <si>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</si>
  <si>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</si>
  <si>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</si>
  <si>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</si>
  <si>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</si>
  <si>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</si>
  <si>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</si>
  <si>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</si>
  <si>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</si>
  <si>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</si>
  <si>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</si>
  <si>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</si>
  <si>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</si>
  <si>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</si>
  <si>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</si>
  <si>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</si>
  <si>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</si>
  <si>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</si>
  <si>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</si>
  <si>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</si>
  <si>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</si>
  <si>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</si>
  <si>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</si>
  <si>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</si>
  <si>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</si>
  <si>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</si>
  <si>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</si>
  <si>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</si>
  <si>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</si>
  <si>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</si>
  <si>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</si>
  <si>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</si>
  <si>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</si>
  <si>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</si>
  <si>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</si>
  <si>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</si>
  <si>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</si>
  <si>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</si>
  <si>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</si>
  <si>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</si>
  <si>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</si>
  <si>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</si>
  <si>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</si>
  <si>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</si>
  <si>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</si>
  <si>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</si>
  <si>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</si>
  <si>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</si>
  <si>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</si>
  <si>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</si>
  <si>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</si>
  <si>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</si>
  <si>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</si>
  <si>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</si>
  <si>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</si>
  <si>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</si>
  <si>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</si>
  <si>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</si>
  <si>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</si>
  <si>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</si>
  <si>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</si>
  <si>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</si>
  <si>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</si>
  <si>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</si>
  <si>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</si>
  <si>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</si>
  <si>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</si>
  <si>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</si>
  <si>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</si>
  <si>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</si>
  <si>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</si>
  <si>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</si>
  <si>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</si>
  <si>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</si>
  <si>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</si>
  <si>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</si>
  <si>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</si>
  <si>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</si>
  <si>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</si>
  <si>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</si>
  <si>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</si>
  <si>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</si>
  <si>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</si>
  <si>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</si>
  <si>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</si>
  <si>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</si>
  <si>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</si>
  <si>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</si>
  <si>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</si>
  <si>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</si>
  <si>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</si>
  <si>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</si>
  <si>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</si>
  <si>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</si>
  <si>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</si>
  <si>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</si>
  <si>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</si>
  <si>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</si>
  <si>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</si>
  <si>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</si>
  <si>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</si>
  <si>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</si>
  <si>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</si>
  <si>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</si>
  <si>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</si>
  <si>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</si>
  <si>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</si>
  <si>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</si>
  <si>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</si>
  <si>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</si>
  <si>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</si>
  <si>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</si>
  <si>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</si>
  <si>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</si>
  <si>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</si>
  <si>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</si>
  <si>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</si>
  <si>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</si>
  <si>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</si>
  <si>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</si>
  <si>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</si>
  <si>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</si>
  <si>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</si>
  <si>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</si>
  <si>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</si>
  <si>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</si>
  <si>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</si>
  <si>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</si>
  <si>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</si>
  <si>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</si>
  <si>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</si>
  <si>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</si>
  <si>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</si>
  <si>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</si>
  <si>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</si>
  <si>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</si>
  <si>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</si>
  <si>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</si>
  <si>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</si>
  <si>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</si>
  <si>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</si>
  <si>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</si>
  <si>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</si>
  <si>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</si>
  <si>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</si>
  <si>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</si>
  <si>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</si>
  <si>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</si>
  <si>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</si>
  <si>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</si>
  <si>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</si>
  <si>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</si>
  <si>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</si>
  <si>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</si>
  <si>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</si>
  <si>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</si>
  <si>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</si>
  <si>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</si>
  <si>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</si>
  <si>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</si>
  <si>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</si>
  <si>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</si>
  <si>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</si>
  <si>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</si>
  <si>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</si>
  <si>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</si>
  <si>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</si>
  <si>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</si>
  <si>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</si>
  <si>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</si>
  <si>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</si>
  <si>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</si>
  <si>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</si>
  <si>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</si>
  <si>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</si>
  <si>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</si>
  <si>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</si>
  <si>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</si>
  <si>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</si>
  <si>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</si>
  <si>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</si>
  <si>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</si>
  <si>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</si>
  <si>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</si>
  <si>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</si>
  <si>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</si>
  <si>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</si>
  <si>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</si>
  <si>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</si>
  <si>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</si>
  <si>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</si>
  <si>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</si>
  <si>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</si>
  <si>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</si>
  <si>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</si>
  <si>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</si>
  <si>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</si>
  <si>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</si>
  <si>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</si>
  <si>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</si>
  <si>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</si>
  <si>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</si>
  <si>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</si>
  <si>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</si>
  <si>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</si>
  <si>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</si>
  <si>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</si>
  <si>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</si>
  <si>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</si>
  <si>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</si>
  <si>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</si>
  <si>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</si>
  <si>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</si>
  <si>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</si>
  <si>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</si>
  <si>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</si>
  <si>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</si>
  <si>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</si>
  <si>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</si>
  <si>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</si>
  <si>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</si>
  <si>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</si>
  <si>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</si>
  <si>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</si>
  <si>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</si>
  <si>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</si>
  <si>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</si>
  <si>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</si>
  <si>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</si>
  <si>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</si>
  <si>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</si>
  <si>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</si>
  <si>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</si>
  <si>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</si>
  <si>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</si>
  <si>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</si>
  <si>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</si>
  <si>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</si>
  <si>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</si>
  <si>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</si>
  <si>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</si>
  <si>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</si>
  <si>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</si>
  <si>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</si>
  <si>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</si>
  <si>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</si>
  <si>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</si>
  <si>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</si>
  <si>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</si>
  <si>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</si>
  <si>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</si>
  <si>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</si>
  <si>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</si>
  <si>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</si>
  <si>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</si>
  <si>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</si>
  <si>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</si>
  <si>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</si>
  <si>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</si>
  <si>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</si>
  <si>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</si>
  <si>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</si>
  <si>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</si>
  <si>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</si>
  <si>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</si>
  <si>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</si>
  <si>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</si>
  <si>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</si>
  <si>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</si>
  <si>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</si>
  <si>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</si>
  <si>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</si>
  <si>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</si>
  <si>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</si>
  <si>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</si>
  <si>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</si>
  <si>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</si>
  <si>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</si>
  <si>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</si>
  <si>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</si>
  <si>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</si>
  <si>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</si>
  <si>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</si>
  <si>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</si>
  <si>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</si>
  <si>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</si>
  <si>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</si>
  <si>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</si>
  <si>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</si>
  <si>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</si>
  <si>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</si>
  <si>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</si>
  <si>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</si>
  <si>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</si>
  <si>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</si>
  <si>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</si>
  <si>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</si>
  <si>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</si>
  <si>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</si>
  <si>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</si>
  <si>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</si>
  <si>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</si>
  <si>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</si>
  <si>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</si>
  <si>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</si>
  <si>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</si>
  <si>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</si>
  <si>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</si>
  <si>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</si>
  <si>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</si>
  <si>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</si>
  <si>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</si>
  <si>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</si>
  <si>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</si>
  <si>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</si>
  <si>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</si>
  <si>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</si>
  <si>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</si>
  <si>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</si>
  <si>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</si>
  <si>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</si>
  <si>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</si>
  <si>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</si>
  <si>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</si>
  <si>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</si>
  <si>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</si>
  <si>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</si>
  <si>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</si>
  <si>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</si>
  <si>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</si>
  <si>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</si>
  <si>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</si>
  <si>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</si>
  <si>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</si>
  <si>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</si>
  <si>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</si>
  <si>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</si>
  <si>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</si>
  <si>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</si>
  <si>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</si>
  <si>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</si>
  <si>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</si>
  <si>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</si>
  <si>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</si>
  <si>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</si>
  <si>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</si>
  <si>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</si>
  <si>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</si>
  <si>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</si>
  <si>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</si>
  <si>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</si>
  <si>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</si>
  <si>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</si>
  <si>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</si>
  <si>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</si>
  <si>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</si>
  <si>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</si>
  <si>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</si>
  <si>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</si>
  <si>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</si>
  <si>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</si>
  <si>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</si>
  <si>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</si>
  <si>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</si>
  <si>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</si>
  <si>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</si>
  <si>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</si>
  <si>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</si>
  <si>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</si>
  <si>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</si>
  <si>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</si>
  <si>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</si>
  <si>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</si>
  <si>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</si>
  <si>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</si>
  <si>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</si>
  <si>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</si>
  <si>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</si>
  <si>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</si>
  <si>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</si>
  <si>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</si>
  <si>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</si>
  <si>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</si>
  <si>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</si>
  <si>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</si>
  <si>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</si>
  <si>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</si>
  <si>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</si>
  <si>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</si>
  <si>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</si>
  <si>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</si>
  <si>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</si>
  <si>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</si>
  <si>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</si>
  <si>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</si>
  <si>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</si>
  <si>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</si>
  <si>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</si>
  <si>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</si>
  <si>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</si>
  <si>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</si>
  <si>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京都鞍馬口医療センター</t>
    <phoneticPr fontId="3"/>
  </si>
  <si>
    <t>〒603-8151 京都市北区小山下総町２７</t>
    <phoneticPr fontId="3"/>
  </si>
  <si>
    <t>〇</t>
  </si>
  <si>
    <t>独立行政法人地域医療機能推進機構</t>
  </si>
  <si>
    <t>複数の診療科で活用</t>
  </si>
  <si>
    <t>内科</t>
  </si>
  <si>
    <t>婦人科</t>
  </si>
  <si>
    <t>急性期一般入院料１</t>
  </si>
  <si>
    <t>ＤＰＣ標準病院群</t>
  </si>
  <si>
    <t>有</t>
  </si>
  <si>
    <t>看護必要度Ⅰ</t>
    <phoneticPr fontId="3"/>
  </si>
  <si>
    <t>Ａ５病棟</t>
  </si>
  <si>
    <t>急性期機能</t>
  </si>
  <si>
    <t>整形外科</t>
  </si>
  <si>
    <t>眼科</t>
  </si>
  <si>
    <t>耳鼻咽喉科</t>
  </si>
  <si>
    <t>Ａ６病棟</t>
  </si>
  <si>
    <t>消化器内科（胃腸内科）</t>
  </si>
  <si>
    <t>消化器外科（胃腸外科）</t>
  </si>
  <si>
    <t>泌尿器科</t>
  </si>
  <si>
    <t>Ａ７病棟</t>
  </si>
  <si>
    <t>循環器内科</t>
  </si>
  <si>
    <t>糖尿病内科（代謝内科）</t>
  </si>
  <si>
    <t>呼吸器内科</t>
  </si>
  <si>
    <t>Ａ８病棟</t>
  </si>
  <si>
    <t>2025年7月</t>
  </si>
  <si>
    <t>休棟しているため。</t>
  </si>
  <si>
    <t>-</t>
    <phoneticPr fontId="3"/>
  </si>
  <si>
    <t>Ｂ６病棟</t>
  </si>
  <si>
    <t>休棟中等</t>
  </si>
  <si>
    <t>外科</t>
  </si>
  <si>
    <t>Ｂ７病棟</t>
  </si>
  <si>
    <t>回復期機能</t>
  </si>
  <si>
    <t>血液内科</t>
  </si>
  <si>
    <t>Ｂ８病棟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</si>
</sst>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1053</v>
      </c>
      <c r="N9" s="282" t="s">
        <v>1057</v>
      </c>
      <c r="O9" s="282" t="s">
        <v>1061</v>
      </c>
      <c r="P9" s="282" t="s">
        <v>1065</v>
      </c>
      <c r="Q9" s="282" t="s">
        <v>1068</v>
      </c>
      <c r="R9" s="282" t="s">
        <v>1071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c r="R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1057</v>
      </c>
      <c r="O22" s="282" t="s">
        <v>1061</v>
      </c>
      <c r="P22" s="282" t="s">
        <v>1065</v>
      </c>
      <c r="Q22" s="282" t="s">
        <v>1068</v>
      </c>
      <c r="R22" s="282" t="s">
        <v>1071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1057</v>
      </c>
      <c r="O35" s="282" t="s">
        <v>1061</v>
      </c>
      <c r="P35" s="282" t="s">
        <v>1065</v>
      </c>
      <c r="Q35" s="282" t="s">
        <v>1068</v>
      </c>
      <c r="R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1057</v>
      </c>
      <c r="O44" s="282" t="s">
        <v>1061</v>
      </c>
      <c r="P44" s="282" t="s">
        <v>1065</v>
      </c>
      <c r="Q44" s="282" t="s">
        <v>1068</v>
      </c>
      <c r="R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t="s">
        <v>1039</v>
      </c>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1062</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1053</v>
      </c>
      <c r="N89" s="262" t="s">
        <v>1057</v>
      </c>
      <c r="O89" s="262" t="s">
        <v>1061</v>
      </c>
      <c r="P89" s="262" t="s">
        <v>1065</v>
      </c>
      <c r="Q89" s="262" t="s">
        <v>1068</v>
      </c>
      <c r="R89" s="262" t="s">
        <v>1071</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1066</v>
      </c>
      <c r="Q90" s="262" t="s">
        <v>1069</v>
      </c>
      <c r="R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1057</v>
      </c>
      <c r="O97" s="66" t="s">
        <v>1061</v>
      </c>
      <c r="P97" s="66" t="s">
        <v>1065</v>
      </c>
      <c r="Q97" s="66" t="s">
        <v>1068</v>
      </c>
      <c r="R97" s="66" t="s">
        <v>1071</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1066</v>
      </c>
      <c r="Q98" s="70" t="s">
        <v>1069</v>
      </c>
      <c r="R98" s="70" t="s">
        <v>1049</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300</v>
      </c>
      <c r="K99" s="237" t="str">
        <f>IF(OR(COUNTIF(L99:R99,"未確認")&gt;0,COUNTIF(L99:R99,"~*")&gt;0),"※","")</f>
        <v/>
      </c>
      <c r="L99" s="258">
        <v>41</v>
      </c>
      <c r="M99" s="258">
        <v>54</v>
      </c>
      <c r="N99" s="258">
        <v>44</v>
      </c>
      <c r="O99" s="258">
        <v>44</v>
      </c>
      <c r="P99" s="258">
        <v>37</v>
      </c>
      <c r="Q99" s="258">
        <v>38</v>
      </c>
      <c r="R99" s="258">
        <v>42</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255</v>
      </c>
      <c r="K101" s="237" t="str">
        <f>IF(OR(COUNTIF(L101:R101,"未確認")&gt;0,COUNTIF(L101:R101,"~*")&gt;0),"※","")</f>
        <v/>
      </c>
      <c r="L101" s="258">
        <v>41</v>
      </c>
      <c r="M101" s="258">
        <v>50</v>
      </c>
      <c r="N101" s="258">
        <v>44</v>
      </c>
      <c r="O101" s="258">
        <v>44</v>
      </c>
      <c r="P101" s="258">
        <v>0</v>
      </c>
      <c r="Q101" s="258">
        <v>34</v>
      </c>
      <c r="R101" s="258">
        <v>42</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IF(OR(COUNTIF(L101:R101,"未確認")&gt;0,COUNTIF(L101:R101,"~*")&gt;0),"※","")</f>
        <v/>
      </c>
      <c r="L102" s="258">
        <v>41</v>
      </c>
      <c r="M102" s="258">
        <v>54</v>
      </c>
      <c r="N102" s="258">
        <v>44</v>
      </c>
      <c r="O102" s="258">
        <v>44</v>
      </c>
      <c r="P102" s="258">
        <v>37</v>
      </c>
      <c r="Q102" s="258">
        <v>38</v>
      </c>
      <c r="R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1063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66" t="s">
        <v>1061</v>
      </c>
      <c r="P118" s="66" t="s">
        <v>1065</v>
      </c>
      <c r="Q118" s="66" t="s">
        <v>1068</v>
      </c>
      <c r="R118" s="66" t="s">
        <v>1071</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1066</v>
      </c>
      <c r="Q119" s="70" t="s">
        <v>1069</v>
      </c>
      <c r="R119" s="70" t="s">
        <v>1049</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1054</v>
      </c>
      <c r="O121" s="98" t="s">
        <v>1058</v>
      </c>
      <c r="P121" s="98" t="s">
        <v>1056</v>
      </c>
      <c r="Q121" s="98" t="s">
        <v>1042</v>
      </c>
      <c r="R121" s="98" t="s">
        <v>1070</v>
      </c>
    </row>
    <row r="122" spans="1:22" s="83" customFormat="1" ht="40.5" customHeight="1">
      <c r="A122" s="244" t="s">
        <v>619</v>
      </c>
      <c r="B122" s="1"/>
      <c r="C122" s="295"/>
      <c r="D122" s="297"/>
      <c r="E122" s="396"/>
      <c r="F122" s="418"/>
      <c r="G122" s="418"/>
      <c r="H122" s="397"/>
      <c r="I122" s="354"/>
      <c r="J122" s="101"/>
      <c r="K122" s="102"/>
      <c r="L122" s="98" t="s">
        <v>534</v>
      </c>
      <c r="M122" s="98" t="s">
        <v>1051</v>
      </c>
      <c r="N122" s="98" t="s">
        <v>1055</v>
      </c>
      <c r="O122" s="98" t="s">
        <v>1059</v>
      </c>
      <c r="P122" s="98" t="s">
        <v>1051</v>
      </c>
      <c r="Q122" s="98" t="s">
        <v>1067</v>
      </c>
      <c r="R122" s="98" t="s">
        <v>1042</v>
      </c>
    </row>
    <row r="123" spans="1:22" s="83" customFormat="1" ht="40.5" customHeight="1">
      <c r="A123" s="244" t="s">
        <v>620</v>
      </c>
      <c r="B123" s="1"/>
      <c r="C123" s="289"/>
      <c r="D123" s="290"/>
      <c r="E123" s="377"/>
      <c r="F123" s="378"/>
      <c r="G123" s="378"/>
      <c r="H123" s="379"/>
      <c r="I123" s="341"/>
      <c r="J123" s="105"/>
      <c r="K123" s="106"/>
      <c r="L123" s="98" t="s">
        <v>1043</v>
      </c>
      <c r="M123" s="98" t="s">
        <v>1052</v>
      </c>
      <c r="N123" s="98" t="s">
        <v>1056</v>
      </c>
      <c r="O123" s="98" t="s">
        <v>1060</v>
      </c>
      <c r="P123" s="98" t="s">
        <v>533</v>
      </c>
      <c r="Q123" s="98" t="s">
        <v>1050</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66" t="s">
        <v>1061</v>
      </c>
      <c r="P129" s="66" t="s">
        <v>1065</v>
      </c>
      <c r="Q129" s="66" t="s">
        <v>1068</v>
      </c>
      <c r="R129" s="66" t="s">
        <v>1071</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1066</v>
      </c>
      <c r="Q130" s="70" t="s">
        <v>1069</v>
      </c>
      <c r="R130" s="70" t="s">
        <v>1049</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533</v>
      </c>
      <c r="Q131" s="98" t="s">
        <v>111</v>
      </c>
      <c r="R131" s="98" t="s">
        <v>1044</v>
      </c>
    </row>
    <row r="132" spans="1:22" s="83" customFormat="1" ht="34.5" customHeight="1">
      <c r="A132" s="244" t="s">
        <v>621</v>
      </c>
      <c r="B132" s="84"/>
      <c r="C132" s="295"/>
      <c r="D132" s="297"/>
      <c r="E132" s="320" t="s">
        <v>58</v>
      </c>
      <c r="F132" s="321"/>
      <c r="G132" s="321"/>
      <c r="H132" s="322"/>
      <c r="I132" s="389"/>
      <c r="J132" s="101"/>
      <c r="K132" s="102"/>
      <c r="L132" s="82">
        <v>41</v>
      </c>
      <c r="M132" s="82">
        <v>50</v>
      </c>
      <c r="N132" s="82">
        <v>44</v>
      </c>
      <c r="O132" s="82">
        <v>44</v>
      </c>
      <c r="P132" s="82">
        <v>0</v>
      </c>
      <c r="Q132" s="82">
        <v>34</v>
      </c>
      <c r="R132" s="82">
        <v>42</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15</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66" t="s">
        <v>1061</v>
      </c>
      <c r="P143" s="66" t="s">
        <v>1065</v>
      </c>
      <c r="Q143" s="66" t="s">
        <v>1068</v>
      </c>
      <c r="R143" s="66" t="s">
        <v>1071</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1066</v>
      </c>
      <c r="Q144" s="70" t="s">
        <v>1069</v>
      </c>
      <c r="R144" s="70" t="s">
        <v>1049</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472</v>
      </c>
      <c r="K145" s="264" t="str">
        <f t="shared" ref="K145:K176" si="3">IF(OR(COUNTIF(L145:R145,"未確認")&gt;0,COUNTIF(L145:R145,"~*")&gt;0),"※","")</f>
        <v/>
      </c>
      <c r="L145" s="117">
        <v>79</v>
      </c>
      <c r="M145" s="117">
        <v>93</v>
      </c>
      <c r="N145" s="117">
        <v>140</v>
      </c>
      <c r="O145" s="117">
        <v>100</v>
      </c>
      <c r="P145" s="117">
        <v>0</v>
      </c>
      <c r="Q145" s="117">
        <v>0</v>
      </c>
      <c r="R145" s="117">
        <v>60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31</v>
      </c>
      <c r="K192" s="264" t="str">
        <f t="shared" si="5"/>
        <v/>
      </c>
      <c r="L192" s="117">
        <v>31</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49</v>
      </c>
      <c r="K201" s="264" t="str">
        <f t="shared" si="5"/>
        <v/>
      </c>
      <c r="L201" s="117">
        <v>0</v>
      </c>
      <c r="M201" s="117">
        <v>0</v>
      </c>
      <c r="N201" s="117">
        <v>0</v>
      </c>
      <c r="O201" s="117">
        <v>0</v>
      </c>
      <c r="P201" s="117">
        <v>0</v>
      </c>
      <c r="Q201" s="117">
        <v>49</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66" t="s">
        <v>1061</v>
      </c>
      <c r="P226" s="66" t="s">
        <v>1065</v>
      </c>
      <c r="Q226" s="66" t="s">
        <v>1068</v>
      </c>
      <c r="R226" s="66" t="s">
        <v>1071</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1066</v>
      </c>
      <c r="Q227" s="70" t="s">
        <v>1069</v>
      </c>
      <c r="R227" s="70" t="s">
        <v>1049</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66" t="s">
        <v>1061</v>
      </c>
      <c r="P234" s="66" t="s">
        <v>1065</v>
      </c>
      <c r="Q234" s="66" t="s">
        <v>1068</v>
      </c>
      <c r="R234" s="66" t="s">
        <v>1071</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1066</v>
      </c>
      <c r="Q235" s="70" t="s">
        <v>1069</v>
      </c>
      <c r="R235" s="70" t="s">
        <v>1049</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66" t="s">
        <v>1061</v>
      </c>
      <c r="P244" s="66" t="s">
        <v>1065</v>
      </c>
      <c r="Q244" s="66" t="s">
        <v>1068</v>
      </c>
      <c r="R244" s="66" t="s">
        <v>1071</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1066</v>
      </c>
      <c r="Q245" s="70" t="s">
        <v>1069</v>
      </c>
      <c r="R245" s="70" t="s">
        <v>1049</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66" t="s">
        <v>1061</v>
      </c>
      <c r="P253" s="66" t="s">
        <v>1065</v>
      </c>
      <c r="Q253" s="66" t="s">
        <v>1068</v>
      </c>
      <c r="R253" s="66" t="s">
        <v>1071</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1066</v>
      </c>
      <c r="Q254" s="137" t="s">
        <v>1069</v>
      </c>
      <c r="R254" s="137" t="s">
        <v>1049</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66" t="s">
        <v>1061</v>
      </c>
      <c r="P263" s="66" t="s">
        <v>1065</v>
      </c>
      <c r="Q263" s="66" t="s">
        <v>1068</v>
      </c>
      <c r="R263" s="66" t="s">
        <v>1071</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1066</v>
      </c>
      <c r="Q264" s="70" t="s">
        <v>1069</v>
      </c>
      <c r="R264" s="70" t="s">
        <v>1049</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133</v>
      </c>
      <c r="K269" s="81" t="str">
        <f t="shared" si="8"/>
        <v/>
      </c>
      <c r="L269" s="147">
        <v>20</v>
      </c>
      <c r="M269" s="147">
        <v>25</v>
      </c>
      <c r="N269" s="147">
        <v>24</v>
      </c>
      <c r="O269" s="147">
        <v>23</v>
      </c>
      <c r="P269" s="147">
        <v>0</v>
      </c>
      <c r="Q269" s="147">
        <v>15</v>
      </c>
      <c r="R269" s="147">
        <v>26</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1.6</v>
      </c>
      <c r="M270" s="148">
        <v>0</v>
      </c>
      <c r="N270" s="148">
        <v>1.9</v>
      </c>
      <c r="O270" s="148">
        <v>0.8</v>
      </c>
      <c r="P270" s="148">
        <v>0</v>
      </c>
      <c r="Q270" s="148">
        <v>0.3</v>
      </c>
      <c r="R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0</v>
      </c>
      <c r="N271" s="147">
        <v>0</v>
      </c>
      <c r="O271" s="147">
        <v>0</v>
      </c>
      <c r="P271" s="147">
        <v>0</v>
      </c>
      <c r="Q271" s="147">
        <v>1</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10</v>
      </c>
      <c r="K273" s="81" t="str">
        <f t="shared" si="8"/>
        <v/>
      </c>
      <c r="L273" s="147">
        <v>1</v>
      </c>
      <c r="M273" s="147">
        <v>2</v>
      </c>
      <c r="N273" s="147">
        <v>2</v>
      </c>
      <c r="O273" s="147">
        <v>2</v>
      </c>
      <c r="P273" s="147">
        <v>0</v>
      </c>
      <c r="Q273" s="147">
        <v>1</v>
      </c>
      <c r="R273" s="147">
        <v>2</v>
      </c>
    </row>
    <row r="274" spans="1:18" s="83" customFormat="1" ht="34.5" customHeight="1">
      <c r="A274" s="249" t="s">
        <v>727</v>
      </c>
      <c r="B274" s="120"/>
      <c r="C274" s="372"/>
      <c r="D274" s="372"/>
      <c r="E274" s="372"/>
      <c r="F274" s="372"/>
      <c r="G274" s="371" t="s">
        <v>148</v>
      </c>
      <c r="H274" s="371"/>
      <c r="I274" s="404"/>
      <c r="J274" s="266">
        <f t="shared" si="9"/>
        <v>1.2000000000000002</v>
      </c>
      <c r="K274" s="81" t="str">
        <f t="shared" si="8"/>
        <v/>
      </c>
      <c r="L274" s="148">
        <v>0.8</v>
      </c>
      <c r="M274" s="148">
        <v>0</v>
      </c>
      <c r="N274" s="148">
        <v>0</v>
      </c>
      <c r="O274" s="148">
        <v>0.4</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25</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2.9</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29</v>
      </c>
      <c r="N297" s="147">
        <v>29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66" t="s">
        <v>1061</v>
      </c>
      <c r="P322" s="66" t="s">
        <v>1065</v>
      </c>
      <c r="Q322" s="66" t="s">
        <v>1068</v>
      </c>
      <c r="R322" s="66" t="s">
        <v>1071</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1066</v>
      </c>
      <c r="Q323" s="137" t="s">
        <v>1069</v>
      </c>
      <c r="R323" s="137" t="s">
        <v>1049</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66" t="s">
        <v>1061</v>
      </c>
      <c r="P342" s="66" t="s">
        <v>1065</v>
      </c>
      <c r="Q342" s="66" t="s">
        <v>1068</v>
      </c>
      <c r="R342" s="66" t="s">
        <v>1071</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1066</v>
      </c>
      <c r="Q343" s="137" t="s">
        <v>1069</v>
      </c>
      <c r="R343" s="137" t="s">
        <v>1049</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c r="O367" s="66" t="s">
        <v>1061</v>
      </c>
      <c r="P367" s="66" t="s">
        <v>1065</v>
      </c>
      <c r="Q367" s="66" t="s">
        <v>1068</v>
      </c>
      <c r="R367" s="66" t="s">
        <v>1071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1066</v>
      </c>
      <c r="Q368" s="137" t="s">
        <v>1069</v>
      </c>
      <c r="R368" s="137" t="s">
        <v>1049</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66" t="s">
        <v>1061</v>
      </c>
      <c r="P390" s="66" t="s">
        <v>1065</v>
      </c>
      <c r="Q390" s="66" t="s">
        <v>1068</v>
      </c>
      <c r="R390" s="66" t="s">
        <v>1071</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1066</v>
      </c>
      <c r="Q391" s="70" t="s">
        <v>1069</v>
      </c>
      <c r="R391" s="70" t="s">
        <v>1049</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4714</v>
      </c>
      <c r="K392" s="81" t="str">
        <f t="shared" ref="K392:K397" si="12">IF(OR(COUNTIF(L392:R392,"未確認")&gt;0,COUNTIF(L392:R392,"~*")&gt;0),"※","")</f>
        <v/>
      </c>
      <c r="L392" s="147">
        <v>1066</v>
      </c>
      <c r="M392" s="147">
        <v>1006</v>
      </c>
      <c r="N392" s="147">
        <v>1177</v>
      </c>
      <c r="O392" s="147">
        <v>939</v>
      </c>
      <c r="P392" s="147">
        <v>0</v>
      </c>
      <c r="Q392" s="147">
        <v>100</v>
      </c>
      <c r="R392" s="147">
        <v>426</v>
      </c>
    </row>
    <row r="393" spans="1:22" s="83" customFormat="1" ht="34.5" customHeight="1">
      <c r="A393" s="249" t="s">
        <v>773</v>
      </c>
      <c r="B393" s="84"/>
      <c r="C393" s="370"/>
      <c r="D393" s="380"/>
      <c r="E393" s="320" t="s">
        <v>224</v>
      </c>
      <c r="F393" s="321"/>
      <c r="G393" s="321"/>
      <c r="H393" s="322"/>
      <c r="I393" s="343"/>
      <c r="J393" s="140">
        <f t="shared" si="11"/>
        <v>4714</v>
      </c>
      <c r="K393" s="81" t="str">
        <f t="shared" si="12"/>
        <v/>
      </c>
      <c r="L393" s="147">
        <v>1066</v>
      </c>
      <c r="M393" s="147">
        <v>1006</v>
      </c>
      <c r="N393" s="147">
        <v>1177</v>
      </c>
      <c r="O393" s="147">
        <v>939</v>
      </c>
      <c r="P393" s="147">
        <v>0</v>
      </c>
      <c r="Q393" s="147">
        <v>100</v>
      </c>
      <c r="R393" s="147">
        <v>426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76674</v>
      </c>
      <c r="K396" s="81" t="str">
        <f t="shared" si="12"/>
        <v/>
      </c>
      <c r="L396" s="147">
        <v>10950</v>
      </c>
      <c r="M396" s="147">
        <v>14798</v>
      </c>
      <c r="N396" s="147">
        <v>13125</v>
      </c>
      <c r="O396" s="147">
        <v>13808</v>
      </c>
      <c r="P396" s="147">
        <v>0</v>
      </c>
      <c r="Q396" s="147">
        <v>10224</v>
      </c>
      <c r="R396" s="147">
        <v>13769</v>
      </c>
    </row>
    <row r="397" spans="1:22" s="83" customFormat="1" ht="34.5" customHeight="1">
      <c r="A397" s="250" t="s">
        <v>777</v>
      </c>
      <c r="B397" s="119"/>
      <c r="C397" s="370"/>
      <c r="D397" s="320" t="s">
        <v>228</v>
      </c>
      <c r="E397" s="321"/>
      <c r="F397" s="321"/>
      <c r="G397" s="321"/>
      <c r="H397" s="322"/>
      <c r="I397" s="344"/>
      <c r="J397" s="140">
        <f t="shared" si="11"/>
        <v>4719</v>
      </c>
      <c r="K397" s="81" t="str">
        <f t="shared" si="12"/>
        <v/>
      </c>
      <c r="L397" s="147">
        <v>986</v>
      </c>
      <c r="M397" s="147">
        <v>936</v>
      </c>
      <c r="N397" s="147">
        <v>1120</v>
      </c>
      <c r="O397" s="147">
        <v>841</v>
      </c>
      <c r="P397" s="147">
        <v>0</v>
      </c>
      <c r="Q397" s="147">
        <v>440</v>
      </c>
      <c r="R397" s="147">
        <v>396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66" t="s">
        <v>1061</v>
      </c>
      <c r="P403" s="66" t="s">
        <v>1065</v>
      </c>
      <c r="Q403" s="66" t="s">
        <v>1068</v>
      </c>
      <c r="R403" s="66" t="s">
        <v>1071</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1066</v>
      </c>
      <c r="Q404" s="70" t="s">
        <v>1069</v>
      </c>
      <c r="R404" s="70" t="s">
        <v>1049</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4717</v>
      </c>
      <c r="K405" s="81" t="str">
        <f t="shared" ref="K405:K422" si="14">IF(OR(COUNTIF(L405:R405,"未確認")&gt;0,COUNTIF(L405:R405,"~*")&gt;0),"※","")</f>
        <v/>
      </c>
      <c r="L405" s="147">
        <v>1066</v>
      </c>
      <c r="M405" s="147">
        <v>1066</v>
      </c>
      <c r="N405" s="147">
        <v>1120</v>
      </c>
      <c r="O405" s="147">
        <v>939</v>
      </c>
      <c r="P405" s="147">
        <v>0</v>
      </c>
      <c r="Q405" s="147">
        <v>100</v>
      </c>
      <c r="R405" s="147">
        <v>426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row>
    <row r="407" spans="1:22" s="83" customFormat="1" ht="34.5" customHeight="1">
      <c r="A407" s="251" t="s">
        <v>780</v>
      </c>
      <c r="B407" s="119"/>
      <c r="C407" s="369"/>
      <c r="D407" s="369"/>
      <c r="E407" s="320" t="s">
        <v>235</v>
      </c>
      <c r="F407" s="321"/>
      <c r="G407" s="321"/>
      <c r="H407" s="322"/>
      <c r="I407" s="361"/>
      <c r="J407" s="140">
        <f t="shared" si="13"/>
        <v>4526</v>
      </c>
      <c r="K407" s="81" t="str">
        <f t="shared" si="14"/>
        <v/>
      </c>
      <c r="L407" s="147">
        <v>1013</v>
      </c>
      <c r="M407" s="147">
        <v>1051</v>
      </c>
      <c r="N407" s="147">
        <v>1077</v>
      </c>
      <c r="O407" s="147">
        <v>885</v>
      </c>
      <c r="P407" s="147">
        <v>0</v>
      </c>
      <c r="Q407" s="147">
        <v>97</v>
      </c>
      <c r="R407" s="147">
        <v>403</v>
      </c>
    </row>
    <row r="408" spans="1:22" s="83" customFormat="1" ht="34.5" customHeight="1">
      <c r="A408" s="251" t="s">
        <v>781</v>
      </c>
      <c r="B408" s="119"/>
      <c r="C408" s="369"/>
      <c r="D408" s="369"/>
      <c r="E408" s="320" t="s">
        <v>236</v>
      </c>
      <c r="F408" s="321"/>
      <c r="G408" s="321"/>
      <c r="H408" s="322"/>
      <c r="I408" s="361"/>
      <c r="J408" s="140">
        <f t="shared" si="13"/>
        <v>121</v>
      </c>
      <c r="K408" s="81" t="str">
        <f t="shared" si="14"/>
        <v/>
      </c>
      <c r="L408" s="147">
        <v>27</v>
      </c>
      <c r="M408" s="147">
        <v>7</v>
      </c>
      <c r="N408" s="147">
        <v>34</v>
      </c>
      <c r="O408" s="147">
        <v>33</v>
      </c>
      <c r="P408" s="147">
        <v>0</v>
      </c>
      <c r="Q408" s="147">
        <v>3</v>
      </c>
      <c r="R408" s="147">
        <v>17</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26</v>
      </c>
      <c r="M409" s="147">
        <v>7</v>
      </c>
      <c r="N409" s="147">
        <v>8</v>
      </c>
      <c r="O409" s="147">
        <v>21</v>
      </c>
      <c r="P409" s="147">
        <v>0</v>
      </c>
      <c r="Q409" s="147">
        <v>0</v>
      </c>
      <c r="R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1</v>
      </c>
      <c r="N412" s="147">
        <v>1</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4719</v>
      </c>
      <c r="K413" s="81" t="str">
        <f t="shared" si="14"/>
        <v/>
      </c>
      <c r="L413" s="147">
        <v>986</v>
      </c>
      <c r="M413" s="147">
        <v>936</v>
      </c>
      <c r="N413" s="147">
        <v>1120</v>
      </c>
      <c r="O413" s="147">
        <v>841</v>
      </c>
      <c r="P413" s="147">
        <v>0</v>
      </c>
      <c r="Q413" s="147">
        <v>440</v>
      </c>
      <c r="R413" s="147">
        <v>396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row>
    <row r="415" spans="1:22" s="83" customFormat="1" ht="34.5" customHeight="1">
      <c r="A415" s="251" t="s">
        <v>788</v>
      </c>
      <c r="B415" s="119"/>
      <c r="C415" s="369"/>
      <c r="D415" s="369"/>
      <c r="E415" s="320" t="s">
        <v>242</v>
      </c>
      <c r="F415" s="321"/>
      <c r="G415" s="321"/>
      <c r="H415" s="322"/>
      <c r="I415" s="361"/>
      <c r="J415" s="140">
        <f t="shared" si="13"/>
        <v>4282</v>
      </c>
      <c r="K415" s="81" t="str">
        <f t="shared" si="14"/>
        <v/>
      </c>
      <c r="L415" s="147">
        <v>910</v>
      </c>
      <c r="M415" s="147">
        <v>866</v>
      </c>
      <c r="N415" s="147">
        <v>1044</v>
      </c>
      <c r="O415" s="147">
        <v>740</v>
      </c>
      <c r="P415" s="147">
        <v>0</v>
      </c>
      <c r="Q415" s="147">
        <v>363</v>
      </c>
      <c r="R415" s="147">
        <v>359</v>
      </c>
    </row>
    <row r="416" spans="1:22" s="83" customFormat="1" ht="34.5" customHeight="1">
      <c r="A416" s="251" t="s">
        <v>789</v>
      </c>
      <c r="B416" s="119"/>
      <c r="C416" s="369"/>
      <c r="D416" s="369"/>
      <c r="E416" s="320" t="s">
        <v>243</v>
      </c>
      <c r="F416" s="321"/>
      <c r="G416" s="321"/>
      <c r="H416" s="322"/>
      <c r="I416" s="361"/>
      <c r="J416" s="140">
        <f t="shared" si="13"/>
        <v>245</v>
      </c>
      <c r="K416" s="81" t="str">
        <f t="shared" si="14"/>
        <v/>
      </c>
      <c r="L416" s="147">
        <v>49</v>
      </c>
      <c r="M416" s="147">
        <v>57</v>
      </c>
      <c r="N416" s="147">
        <v>39</v>
      </c>
      <c r="O416" s="147">
        <v>45</v>
      </c>
      <c r="P416" s="147">
        <v>0</v>
      </c>
      <c r="Q416" s="147">
        <v>43</v>
      </c>
      <c r="R416" s="147">
        <v>12</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8</v>
      </c>
      <c r="M417" s="147">
        <v>5</v>
      </c>
      <c r="N417" s="147">
        <v>2</v>
      </c>
      <c r="O417" s="147">
        <v>4</v>
      </c>
      <c r="P417" s="147">
        <v>0</v>
      </c>
      <c r="Q417" s="147">
        <v>14</v>
      </c>
      <c r="R417" s="147">
        <v>0</v>
      </c>
    </row>
    <row r="418" spans="1:22" s="83" customFormat="1" ht="34.5" customHeight="1">
      <c r="A418" s="251" t="s">
        <v>791</v>
      </c>
      <c r="B418" s="119"/>
      <c r="C418" s="369"/>
      <c r="D418" s="369"/>
      <c r="E418" s="320" t="s">
        <v>245</v>
      </c>
      <c r="F418" s="321"/>
      <c r="G418" s="321"/>
      <c r="H418" s="322"/>
      <c r="I418" s="361"/>
      <c r="J418" s="140">
        <f t="shared" si="13"/>
        <v>22</v>
      </c>
      <c r="K418" s="81" t="str">
        <f t="shared" si="14"/>
        <v/>
      </c>
      <c r="L418" s="147">
        <v>1</v>
      </c>
      <c r="M418" s="147">
        <v>1</v>
      </c>
      <c r="N418" s="147">
        <v>2</v>
      </c>
      <c r="O418" s="147">
        <v>13</v>
      </c>
      <c r="P418" s="147">
        <v>0</v>
      </c>
      <c r="Q418" s="147">
        <v>5</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7</v>
      </c>
      <c r="M420" s="147">
        <v>4</v>
      </c>
      <c r="N420" s="147">
        <v>1</v>
      </c>
      <c r="O420" s="147">
        <v>1</v>
      </c>
      <c r="P420" s="147">
        <v>0</v>
      </c>
      <c r="Q420" s="147">
        <v>4</v>
      </c>
      <c r="R420" s="147">
        <v>0</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11</v>
      </c>
      <c r="M421" s="147">
        <v>3</v>
      </c>
      <c r="N421" s="147">
        <v>32</v>
      </c>
      <c r="O421" s="147">
        <v>38</v>
      </c>
      <c r="P421" s="147">
        <v>0</v>
      </c>
      <c r="Q421" s="147">
        <v>11</v>
      </c>
      <c r="R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66" t="s">
        <v>1061</v>
      </c>
      <c r="P428" s="66" t="s">
        <v>1065</v>
      </c>
      <c r="Q428" s="66" t="s">
        <v>1068</v>
      </c>
      <c r="R428" s="66" t="s">
        <v>1071</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1066</v>
      </c>
      <c r="Q429" s="70" t="s">
        <v>1069</v>
      </c>
      <c r="R429" s="70" t="s">
        <v>1049</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4719</v>
      </c>
      <c r="K430" s="193" t="str">
        <f>IF(OR(COUNTIF(L430:R430,"未確認")&gt;0,COUNTIF(L430:R430,"~*")&gt;0),"※","")</f>
        <v/>
      </c>
      <c r="L430" s="147">
        <v>986</v>
      </c>
      <c r="M430" s="147">
        <v>936</v>
      </c>
      <c r="N430" s="147">
        <v>1120</v>
      </c>
      <c r="O430" s="147">
        <v>841</v>
      </c>
      <c r="P430" s="147">
        <v>0</v>
      </c>
      <c r="Q430" s="147">
        <v>440</v>
      </c>
      <c r="R430" s="147">
        <v>396</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103</v>
      </c>
      <c r="K432" s="193" t="str">
        <f>IF(OR(COUNTIF(L432:R432,"未確認")&gt;0,COUNTIF(L432:R432,"~*")&gt;0),"※","")</f>
        <v/>
      </c>
      <c r="L432" s="147">
        <v>9</v>
      </c>
      <c r="M432" s="147">
        <v>24</v>
      </c>
      <c r="N432" s="147">
        <v>15</v>
      </c>
      <c r="O432" s="147">
        <v>15</v>
      </c>
      <c r="P432" s="147">
        <v>0</v>
      </c>
      <c r="Q432" s="147">
        <v>36</v>
      </c>
      <c r="R432" s="147">
        <v>4</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4532</v>
      </c>
      <c r="K433" s="193" t="str">
        <f>IF(OR(COUNTIF(L433:R433,"未確認")&gt;0,COUNTIF(L433:R433,"~*")&gt;0),"※","")</f>
        <v/>
      </c>
      <c r="L433" s="147">
        <v>959</v>
      </c>
      <c r="M433" s="147">
        <v>893</v>
      </c>
      <c r="N433" s="147">
        <v>1095</v>
      </c>
      <c r="O433" s="147">
        <v>814</v>
      </c>
      <c r="P433" s="147">
        <v>0</v>
      </c>
      <c r="Q433" s="147">
        <v>383</v>
      </c>
      <c r="R433" s="147">
        <v>388</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84</v>
      </c>
      <c r="K434" s="193" t="str">
        <f>IF(OR(COUNTIF(L434:R434,"未確認")&gt;0,COUNTIF(L434:R434,"~*")&gt;0),"※","")</f>
        <v/>
      </c>
      <c r="L434" s="147">
        <v>18</v>
      </c>
      <c r="M434" s="147">
        <v>19</v>
      </c>
      <c r="N434" s="147">
        <v>10</v>
      </c>
      <c r="O434" s="147">
        <v>12</v>
      </c>
      <c r="P434" s="147">
        <v>0</v>
      </c>
      <c r="Q434" s="147">
        <v>21</v>
      </c>
      <c r="R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66" t="s">
        <v>1061</v>
      </c>
      <c r="P441" s="66" t="s">
        <v>1065</v>
      </c>
      <c r="Q441" s="66" t="s">
        <v>1068</v>
      </c>
      <c r="R441" s="66" t="s">
        <v>1071</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1066</v>
      </c>
      <c r="Q442" s="70" t="s">
        <v>1069</v>
      </c>
      <c r="R442" s="70" t="s">
        <v>1049</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66" t="s">
        <v>1061</v>
      </c>
      <c r="P466" s="66" t="s">
        <v>1065</v>
      </c>
      <c r="Q466" s="66" t="s">
        <v>1068</v>
      </c>
      <c r="R466" s="66" t="s">
        <v>1071</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1066</v>
      </c>
      <c r="Q467" s="70" t="s">
        <v>1069</v>
      </c>
      <c r="R467" s="70" t="s">
        <v>1049</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154</v>
      </c>
      <c r="K468" s="201" t="str">
        <f t="shared" ref="K468:K475" si="16">IF(OR(COUNTIF(L468:R468,"未確認")&gt;0,COUNTIF(L468:R468,"*")&gt;0),"※","")</f>
        <v>※</v>
      </c>
      <c r="L468" s="117">
        <v>16</v>
      </c>
      <c r="M468" s="117">
        <v>53</v>
      </c>
      <c r="N468" s="117">
        <v>68</v>
      </c>
      <c r="O468" s="117">
        <v>17</v>
      </c>
      <c r="P468" s="117">
        <v>0</v>
      </c>
      <c r="Q468" s="117" t="s">
        <v>541</v>
      </c>
      <c r="R468" s="117" t="s">
        <v>541</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56</v>
      </c>
      <c r="K470" s="201" t="str">
        <f t="shared" si="16"/>
        <v>※</v>
      </c>
      <c r="L470" s="117" t="s">
        <v>541</v>
      </c>
      <c r="M470" s="117">
        <v>56</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t="s">
        <v>541</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11</v>
      </c>
      <c r="K476" s="201" t="str">
        <f>IF(OR(COUNTIF(L476:R476,"未確認")&gt;0,COUNTIF(L476:R476,"~")&gt;0),"※","")</f>
        <v/>
      </c>
      <c r="L476" s="117">
        <v>0</v>
      </c>
      <c r="M476" s="117">
        <v>0</v>
      </c>
      <c r="N476" s="117" t="s">
        <v>541</v>
      </c>
      <c r="O476" s="117">
        <v>11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47</v>
      </c>
      <c r="K477" s="201" t="str">
        <f t="shared" ref="K477:K496" si="18">IF(OR(COUNTIF(L477:R477,"未確認")&gt;0,COUNTIF(L477:R477,"*")&gt;0),"※","")</f>
        <v>※</v>
      </c>
      <c r="L477" s="117" t="s">
        <v>541</v>
      </c>
      <c r="M477" s="117" t="s">
        <v>541</v>
      </c>
      <c r="N477" s="117">
        <v>47</v>
      </c>
      <c r="O477" s="117" t="s">
        <v>541</v>
      </c>
      <c r="P477" s="117">
        <v>0</v>
      </c>
      <c r="Q477" s="117" t="s">
        <v>541</v>
      </c>
      <c r="R477" s="117" t="s">
        <v>541</v>
      </c>
      <c r="S477" s="8"/>
      <c r="T477" s="8"/>
      <c r="U477" s="8"/>
      <c r="V477" s="8"/>
    </row>
    <row r="478" spans="1:22" ht="34.5" customHeight="1">
      <c r="A478" s="252" t="s">
        <v>821</v>
      </c>
      <c r="B478" s="1"/>
      <c r="C478" s="202"/>
      <c r="D478" s="356"/>
      <c r="E478" s="320" t="s">
        <v>294</v>
      </c>
      <c r="F478" s="321"/>
      <c r="G478" s="321"/>
      <c r="H478" s="322"/>
      <c r="I478" s="354"/>
      <c r="J478" s="116">
        <f t="shared" si="17"/>
        <v>21</v>
      </c>
      <c r="K478" s="201" t="str">
        <f t="shared" si="18"/>
        <v/>
      </c>
      <c r="L478" s="117">
        <v>0</v>
      </c>
      <c r="M478" s="117">
        <v>0</v>
      </c>
      <c r="N478" s="117">
        <v>21</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t="s">
        <v>541</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72</v>
      </c>
      <c r="K481" s="201" t="str">
        <f t="shared" si="18"/>
        <v>※</v>
      </c>
      <c r="L481" s="117" t="s">
        <v>541</v>
      </c>
      <c r="M481" s="117">
        <v>39</v>
      </c>
      <c r="N481" s="117">
        <v>33</v>
      </c>
      <c r="O481" s="117">
        <v>0</v>
      </c>
      <c r="P481" s="117">
        <v>0</v>
      </c>
      <c r="Q481" s="117">
        <v>0</v>
      </c>
      <c r="R481" s="117" t="s">
        <v>541</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t="s">
        <v>541</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47</v>
      </c>
      <c r="K483" s="201" t="str">
        <f t="shared" si="18"/>
        <v>※</v>
      </c>
      <c r="L483" s="117" t="s">
        <v>541</v>
      </c>
      <c r="M483" s="117">
        <v>47</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24</v>
      </c>
      <c r="K490" s="201" t="str">
        <f t="shared" si="18"/>
        <v>※</v>
      </c>
      <c r="L490" s="117" t="s">
        <v>541</v>
      </c>
      <c r="M490" s="117">
        <v>0</v>
      </c>
      <c r="N490" s="117">
        <v>24</v>
      </c>
      <c r="O490" s="117">
        <v>0</v>
      </c>
      <c r="P490" s="117">
        <v>0</v>
      </c>
      <c r="Q490" s="117">
        <v>0</v>
      </c>
      <c r="R490" s="117" t="s">
        <v>541</v>
      </c>
      <c r="S490" s="8"/>
      <c r="T490" s="8"/>
      <c r="U490" s="8"/>
      <c r="V490" s="8"/>
    </row>
    <row r="491" spans="1:22" ht="34.5" customHeight="1">
      <c r="A491" s="252" t="s">
        <v>833</v>
      </c>
      <c r="B491" s="1"/>
      <c r="C491" s="202"/>
      <c r="D491" s="356"/>
      <c r="E491" s="320" t="s">
        <v>294</v>
      </c>
      <c r="F491" s="321"/>
      <c r="G491" s="321"/>
      <c r="H491" s="322"/>
      <c r="I491" s="354"/>
      <c r="J491" s="116">
        <f t="shared" si="19"/>
        <v>14</v>
      </c>
      <c r="K491" s="201" t="str">
        <f t="shared" si="18"/>
        <v/>
      </c>
      <c r="L491" s="117">
        <v>0</v>
      </c>
      <c r="M491" s="117">
        <v>0</v>
      </c>
      <c r="N491" s="117">
        <v>14</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t="s">
        <v>541</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15</v>
      </c>
      <c r="K496" s="201" t="str">
        <f t="shared" si="18"/>
        <v>※</v>
      </c>
      <c r="L496" s="117" t="s">
        <v>541</v>
      </c>
      <c r="M496" s="117">
        <v>0</v>
      </c>
      <c r="N496" s="117">
        <v>15</v>
      </c>
      <c r="O496" s="117">
        <v>0</v>
      </c>
      <c r="P496" s="117">
        <v>0</v>
      </c>
      <c r="Q496" s="117">
        <v>0</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66" t="s">
        <v>1061</v>
      </c>
      <c r="P502" s="66" t="s">
        <v>1065</v>
      </c>
      <c r="Q502" s="66" t="s">
        <v>1068</v>
      </c>
      <c r="R502" s="66" t="s">
        <v>1071</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1066</v>
      </c>
      <c r="Q503" s="70" t="s">
        <v>1069</v>
      </c>
      <c r="R503" s="70" t="s">
        <v>1049</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58</v>
      </c>
      <c r="K505" s="201" t="str">
        <f t="shared" si="21"/>
        <v>※</v>
      </c>
      <c r="L505" s="117">
        <v>15</v>
      </c>
      <c r="M505" s="117" t="s">
        <v>541</v>
      </c>
      <c r="N505" s="117">
        <v>43</v>
      </c>
      <c r="O505" s="117" t="s">
        <v>541</v>
      </c>
      <c r="P505" s="117">
        <v>0</v>
      </c>
      <c r="Q505" s="117">
        <v>0</v>
      </c>
      <c r="R505" s="117" t="s">
        <v>541</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32</v>
      </c>
      <c r="K508" s="201" t="str">
        <f t="shared" si="21"/>
        <v>※</v>
      </c>
      <c r="L508" s="117" t="s">
        <v>541</v>
      </c>
      <c r="M508" s="117" t="s">
        <v>541</v>
      </c>
      <c r="N508" s="117" t="s">
        <v>541</v>
      </c>
      <c r="O508" s="117" t="s">
        <v>541</v>
      </c>
      <c r="P508" s="117">
        <v>0</v>
      </c>
      <c r="Q508" s="117" t="s">
        <v>541</v>
      </c>
      <c r="R508" s="117">
        <v>32</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v>0</v>
      </c>
      <c r="Q509" s="117">
        <v>0</v>
      </c>
      <c r="R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66" t="s">
        <v>1061</v>
      </c>
      <c r="P514" s="66" t="s">
        <v>1065</v>
      </c>
      <c r="Q514" s="66" t="s">
        <v>1068</v>
      </c>
      <c r="R514" s="66" t="s">
        <v>1071</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1066</v>
      </c>
      <c r="Q515" s="70" t="s">
        <v>1069</v>
      </c>
      <c r="R515" s="70" t="s">
        <v>1049</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66" t="s">
        <v>1061</v>
      </c>
      <c r="P520" s="66" t="s">
        <v>1065</v>
      </c>
      <c r="Q520" s="66" t="s">
        <v>1068</v>
      </c>
      <c r="R520" s="66" t="s">
        <v>1071</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1066</v>
      </c>
      <c r="Q521" s="70" t="s">
        <v>1069</v>
      </c>
      <c r="R521" s="70" t="s">
        <v>1049</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10</v>
      </c>
      <c r="K522" s="201" t="str">
        <f>IF(OR(COUNTIF(L522:R522,"未確認")&gt;0,COUNTIF(L522:R522,"*")&gt;0),"※","")</f>
        <v/>
      </c>
      <c r="L522" s="117">
        <v>0</v>
      </c>
      <c r="M522" s="117">
        <v>0</v>
      </c>
      <c r="N522" s="117">
        <v>0</v>
      </c>
      <c r="O522" s="117">
        <v>10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66" t="s">
        <v>1061</v>
      </c>
      <c r="P525" s="66" t="s">
        <v>1065</v>
      </c>
      <c r="Q525" s="66" t="s">
        <v>1068</v>
      </c>
      <c r="R525" s="66" t="s">
        <v>1071</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1066</v>
      </c>
      <c r="Q526" s="70" t="s">
        <v>1069</v>
      </c>
      <c r="R526" s="70" t="s">
        <v>1049</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66" t="s">
        <v>1061</v>
      </c>
      <c r="P530" s="66" t="s">
        <v>1065</v>
      </c>
      <c r="Q530" s="66" t="s">
        <v>1068</v>
      </c>
      <c r="R530" s="66" t="s">
        <v>1071</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1066</v>
      </c>
      <c r="Q531" s="70" t="s">
        <v>1069</v>
      </c>
      <c r="R531" s="70" t="s">
        <v>1049</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c r="O543" s="66" t="s">
        <v>1061</v>
      </c>
      <c r="P543" s="66" t="s">
        <v>1065</v>
      </c>
      <c r="Q543" s="66" t="s">
        <v>1068</v>
      </c>
      <c r="R543" s="66" t="s">
        <v>1071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1066</v>
      </c>
      <c r="Q544" s="70" t="s">
        <v>1069</v>
      </c>
      <c r="R544" s="70" t="s">
        <v>1049</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1064</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51.2</v>
      </c>
      <c r="M560" s="211">
        <v>40.1</v>
      </c>
      <c r="N560" s="211">
        <v>46</v>
      </c>
      <c r="O560" s="211">
        <v>67.7</v>
      </c>
      <c r="P560" s="211" t="s">
        <v>533</v>
      </c>
      <c r="Q560" s="211" t="s">
        <v>533</v>
      </c>
      <c r="R560" s="211">
        <v>65</v>
      </c>
    </row>
    <row r="561" spans="1:18" s="91" customFormat="1" ht="34.5" customHeight="1">
      <c r="A561" s="251" t="s">
        <v>871</v>
      </c>
      <c r="B561" s="119"/>
      <c r="C561" s="209"/>
      <c r="D561" s="331" t="s">
        <v>377</v>
      </c>
      <c r="E561" s="342"/>
      <c r="F561" s="342"/>
      <c r="G561" s="342"/>
      <c r="H561" s="332"/>
      <c r="I561" s="343"/>
      <c r="J561" s="207"/>
      <c r="K561" s="210"/>
      <c r="L561" s="211">
        <v>29.3</v>
      </c>
      <c r="M561" s="211">
        <v>14.9</v>
      </c>
      <c r="N561" s="211">
        <v>30.8</v>
      </c>
      <c r="O561" s="211">
        <v>37.1</v>
      </c>
      <c r="P561" s="211" t="s">
        <v>533</v>
      </c>
      <c r="Q561" s="211" t="s">
        <v>533</v>
      </c>
      <c r="R561" s="211">
        <v>52.1</v>
      </c>
    </row>
    <row r="562" spans="1:18" s="91" customFormat="1" ht="34.5" customHeight="1">
      <c r="A562" s="251" t="s">
        <v>872</v>
      </c>
      <c r="B562" s="119"/>
      <c r="C562" s="209"/>
      <c r="D562" s="331" t="s">
        <v>992</v>
      </c>
      <c r="E562" s="342"/>
      <c r="F562" s="342"/>
      <c r="G562" s="342"/>
      <c r="H562" s="332"/>
      <c r="I562" s="343"/>
      <c r="J562" s="207"/>
      <c r="K562" s="210"/>
      <c r="L562" s="211">
        <v>15.8</v>
      </c>
      <c r="M562" s="211">
        <v>13</v>
      </c>
      <c r="N562" s="211">
        <v>15.1</v>
      </c>
      <c r="O562" s="211">
        <v>25.8</v>
      </c>
      <c r="P562" s="211" t="s">
        <v>533</v>
      </c>
      <c r="Q562" s="211" t="s">
        <v>533</v>
      </c>
      <c r="R562" s="211">
        <v>39.700000000000003</v>
      </c>
    </row>
    <row r="563" spans="1:18" s="91" customFormat="1" ht="34.5" customHeight="1">
      <c r="A563" s="251" t="s">
        <v>873</v>
      </c>
      <c r="B563" s="119"/>
      <c r="C563" s="209"/>
      <c r="D563" s="331" t="s">
        <v>379</v>
      </c>
      <c r="E563" s="342"/>
      <c r="F563" s="342"/>
      <c r="G563" s="342"/>
      <c r="H563" s="332"/>
      <c r="I563" s="343"/>
      <c r="J563" s="207"/>
      <c r="K563" s="210"/>
      <c r="L563" s="211">
        <v>11.3</v>
      </c>
      <c r="M563" s="211">
        <v>5.2</v>
      </c>
      <c r="N563" s="211">
        <v>14.1</v>
      </c>
      <c r="O563" s="211">
        <v>16.5</v>
      </c>
      <c r="P563" s="211" t="s">
        <v>533</v>
      </c>
      <c r="Q563" s="211" t="s">
        <v>533</v>
      </c>
      <c r="R563" s="211">
        <v>29.8</v>
      </c>
    </row>
    <row r="564" spans="1:18" s="91" customFormat="1" ht="34.5" customHeight="1">
      <c r="A564" s="251" t="s">
        <v>874</v>
      </c>
      <c r="B564" s="119"/>
      <c r="C564" s="209"/>
      <c r="D564" s="331" t="s">
        <v>380</v>
      </c>
      <c r="E564" s="342"/>
      <c r="F564" s="342"/>
      <c r="G564" s="342"/>
      <c r="H564" s="332"/>
      <c r="I564" s="343"/>
      <c r="J564" s="207"/>
      <c r="K564" s="210"/>
      <c r="L564" s="211">
        <v>3.8</v>
      </c>
      <c r="M564" s="211">
        <v>19</v>
      </c>
      <c r="N564" s="211">
        <v>13.1</v>
      </c>
      <c r="O564" s="211">
        <v>3.8</v>
      </c>
      <c r="P564" s="211" t="s">
        <v>533</v>
      </c>
      <c r="Q564" s="211" t="s">
        <v>533</v>
      </c>
      <c r="R564" s="211">
        <v>1.6</v>
      </c>
    </row>
    <row r="565" spans="1:18" s="91" customFormat="1" ht="34.5" customHeight="1">
      <c r="A565" s="251" t="s">
        <v>875</v>
      </c>
      <c r="B565" s="119"/>
      <c r="C565" s="280"/>
      <c r="D565" s="331" t="s">
        <v>869</v>
      </c>
      <c r="E565" s="342"/>
      <c r="F565" s="342"/>
      <c r="G565" s="342"/>
      <c r="H565" s="332"/>
      <c r="I565" s="343"/>
      <c r="J565" s="207"/>
      <c r="K565" s="210"/>
      <c r="L565" s="211">
        <v>13.6</v>
      </c>
      <c r="M565" s="211">
        <v>5.5</v>
      </c>
      <c r="N565" s="211">
        <v>1.4</v>
      </c>
      <c r="O565" s="211">
        <v>16.8</v>
      </c>
      <c r="P565" s="211" t="s">
        <v>533</v>
      </c>
      <c r="Q565" s="211" t="s">
        <v>533</v>
      </c>
      <c r="R565" s="211">
        <v>7.7</v>
      </c>
    </row>
    <row r="566" spans="1:18" s="91" customFormat="1" ht="34.5" customHeight="1">
      <c r="A566" s="251" t="s">
        <v>876</v>
      </c>
      <c r="B566" s="119"/>
      <c r="C566" s="285"/>
      <c r="D566" s="331" t="s">
        <v>993</v>
      </c>
      <c r="E566" s="342"/>
      <c r="F566" s="342"/>
      <c r="G566" s="342"/>
      <c r="H566" s="332"/>
      <c r="I566" s="343"/>
      <c r="J566" s="213"/>
      <c r="K566" s="214"/>
      <c r="L566" s="211">
        <v>9.4</v>
      </c>
      <c r="M566" s="211">
        <v>5.2</v>
      </c>
      <c r="N566" s="211">
        <v>0</v>
      </c>
      <c r="O566" s="211">
        <v>2.6</v>
      </c>
      <c r="P566" s="211" t="s">
        <v>533</v>
      </c>
      <c r="Q566" s="211" t="s">
        <v>533</v>
      </c>
      <c r="R566" s="211">
        <v>4</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43.9</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21.5</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17.5</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2.4</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10.1</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2.8</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c r="R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c r="R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c r="R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c r="R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c r="R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c r="R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c r="R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c r="O588" s="66" t="s">
        <v>1061</v>
      </c>
      <c r="P588" s="66" t="s">
        <v>1065</v>
      </c>
      <c r="Q588" s="66" t="s">
        <v>1068</v>
      </c>
      <c r="R588" s="66" t="s">
        <v>1071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1066</v>
      </c>
      <c r="Q589" s="70" t="s">
        <v>1069</v>
      </c>
      <c r="R589" s="70" t="s">
        <v>1049</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v>0</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16</v>
      </c>
      <c r="K593" s="201" t="str">
        <f>IF(OR(COUNTIF(L593:R593,"未確認")&gt;0,COUNTIF(L593:R593,"*")&gt;0),"※","")</f>
        <v>※</v>
      </c>
      <c r="L593" s="117" t="s">
        <v>541</v>
      </c>
      <c r="M593" s="117">
        <v>0</v>
      </c>
      <c r="N593" s="117">
        <v>16</v>
      </c>
      <c r="O593" s="117" t="s">
        <v>541</v>
      </c>
      <c r="P593" s="117">
        <v>0</v>
      </c>
      <c r="Q593" s="117">
        <v>0</v>
      </c>
      <c r="R593" s="117" t="s">
        <v>541</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2167</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357</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1152</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336</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1186</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66" t="s">
        <v>1061</v>
      </c>
      <c r="P611" s="66" t="s">
        <v>1065</v>
      </c>
      <c r="Q611" s="66" t="s">
        <v>1068</v>
      </c>
      <c r="R611" s="66" t="s">
        <v>1071</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1066</v>
      </c>
      <c r="Q612" s="70" t="s">
        <v>1069</v>
      </c>
      <c r="R612" s="70" t="s">
        <v>1049</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25</v>
      </c>
      <c r="K613" s="201" t="str">
        <f t="shared" ref="K613:K623" si="29">IF(OR(COUNTIF(L613:R613,"未確認")&gt;0,COUNTIF(L613:R613,"*")&gt;0),"※","")</f>
        <v>※</v>
      </c>
      <c r="L613" s="117" t="s">
        <v>541</v>
      </c>
      <c r="M613" s="117" t="s">
        <v>541</v>
      </c>
      <c r="N613" s="117">
        <v>12</v>
      </c>
      <c r="O613" s="117" t="s">
        <v>541</v>
      </c>
      <c r="P613" s="117">
        <v>0</v>
      </c>
      <c r="Q613" s="117">
        <v>13</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30</v>
      </c>
      <c r="K618" s="201" t="str">
        <f t="shared" si="29"/>
        <v/>
      </c>
      <c r="L618" s="117">
        <v>0</v>
      </c>
      <c r="M618" s="117">
        <v>0</v>
      </c>
      <c r="N618" s="117">
        <v>0</v>
      </c>
      <c r="O618" s="117">
        <v>0</v>
      </c>
      <c r="P618" s="117">
        <v>0</v>
      </c>
      <c r="Q618" s="117">
        <v>30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c r="R621" s="117" t="s">
        <v>541</v>
      </c>
    </row>
    <row r="622" spans="1:22" s="118" customFormat="1" ht="70" customHeight="1">
      <c r="A622" s="252" t="s">
        <v>915</v>
      </c>
      <c r="B622" s="119"/>
      <c r="C622" s="320" t="s">
        <v>427</v>
      </c>
      <c r="D622" s="321"/>
      <c r="E622" s="321"/>
      <c r="F622" s="321"/>
      <c r="G622" s="321"/>
      <c r="H622" s="322"/>
      <c r="I622" s="122" t="s">
        <v>428</v>
      </c>
      <c r="J622" s="116">
        <f t="shared" si="28"/>
        <v>47</v>
      </c>
      <c r="K622" s="201" t="str">
        <f t="shared" si="29"/>
        <v>※</v>
      </c>
      <c r="L622" s="117" t="s">
        <v>541</v>
      </c>
      <c r="M622" s="117">
        <v>34</v>
      </c>
      <c r="N622" s="117">
        <v>13</v>
      </c>
      <c r="O622" s="117" t="s">
        <v>541</v>
      </c>
      <c r="P622" s="117">
        <v>0</v>
      </c>
      <c r="Q622" s="117">
        <v>0</v>
      </c>
      <c r="R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66" t="s">
        <v>1061</v>
      </c>
      <c r="P629" s="66" t="s">
        <v>1065</v>
      </c>
      <c r="Q629" s="66" t="s">
        <v>1068</v>
      </c>
      <c r="R629" s="66" t="s">
        <v>1071</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1066</v>
      </c>
      <c r="Q630" s="70" t="s">
        <v>1069</v>
      </c>
      <c r="R630" s="70" t="s">
        <v>1049</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28</v>
      </c>
      <c r="K631" s="201" t="str">
        <f t="shared" ref="K631:K638" si="31">IF(OR(COUNTIF(L631:R631,"未確認")&gt;0,COUNTIF(L631:R631,"*")&gt;0),"※","")</f>
        <v>※</v>
      </c>
      <c r="L631" s="117" t="s">
        <v>541</v>
      </c>
      <c r="M631" s="117" t="s">
        <v>541</v>
      </c>
      <c r="N631" s="117" t="s">
        <v>541</v>
      </c>
      <c r="O631" s="117">
        <v>10</v>
      </c>
      <c r="P631" s="117">
        <v>0</v>
      </c>
      <c r="Q631" s="117">
        <v>0</v>
      </c>
      <c r="R631" s="117">
        <v>18</v>
      </c>
    </row>
    <row r="632" spans="1:22" s="118" customFormat="1" ht="56.15" customHeight="1">
      <c r="A632" s="252" t="s">
        <v>918</v>
      </c>
      <c r="B632" s="119"/>
      <c r="C632" s="320" t="s">
        <v>434</v>
      </c>
      <c r="D632" s="321"/>
      <c r="E632" s="321"/>
      <c r="F632" s="321"/>
      <c r="G632" s="321"/>
      <c r="H632" s="322"/>
      <c r="I632" s="122" t="s">
        <v>435</v>
      </c>
      <c r="J632" s="116">
        <f t="shared" si="30"/>
        <v>154</v>
      </c>
      <c r="K632" s="201" t="str">
        <f t="shared" si="31"/>
        <v/>
      </c>
      <c r="L632" s="117">
        <v>20</v>
      </c>
      <c r="M632" s="117">
        <v>25</v>
      </c>
      <c r="N632" s="117">
        <v>46</v>
      </c>
      <c r="O632" s="117">
        <v>30</v>
      </c>
      <c r="P632" s="117">
        <v>0</v>
      </c>
      <c r="Q632" s="117">
        <v>0</v>
      </c>
      <c r="R632" s="117">
        <v>33</v>
      </c>
    </row>
    <row r="633" spans="1:22" s="118" customFormat="1" ht="56">
      <c r="A633" s="252" t="s">
        <v>919</v>
      </c>
      <c r="B633" s="119"/>
      <c r="C633" s="320" t="s">
        <v>436</v>
      </c>
      <c r="D633" s="321"/>
      <c r="E633" s="321"/>
      <c r="F633" s="321"/>
      <c r="G633" s="321"/>
      <c r="H633" s="322"/>
      <c r="I633" s="122" t="s">
        <v>437</v>
      </c>
      <c r="J633" s="116">
        <f t="shared" si="30"/>
        <v>46</v>
      </c>
      <c r="K633" s="201" t="str">
        <f t="shared" si="31"/>
        <v>※</v>
      </c>
      <c r="L633" s="117" t="s">
        <v>541</v>
      </c>
      <c r="M633" s="117" t="s">
        <v>541</v>
      </c>
      <c r="N633" s="117">
        <v>23</v>
      </c>
      <c r="O633" s="117">
        <v>10</v>
      </c>
      <c r="P633" s="117">
        <v>0</v>
      </c>
      <c r="Q633" s="117">
        <v>0</v>
      </c>
      <c r="R633" s="117">
        <v>13</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t="s">
        <v>541</v>
      </c>
      <c r="N635" s="117">
        <v>15</v>
      </c>
      <c r="O635" s="117" t="s">
        <v>541</v>
      </c>
      <c r="P635" s="117">
        <v>0</v>
      </c>
      <c r="Q635" s="117">
        <v>0</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v>0</v>
      </c>
      <c r="Q636" s="117">
        <v>0</v>
      </c>
      <c r="R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66" t="s">
        <v>1061</v>
      </c>
      <c r="P644" s="66" t="s">
        <v>1065</v>
      </c>
      <c r="Q644" s="66" t="s">
        <v>1068</v>
      </c>
      <c r="R644" s="66" t="s">
        <v>1071</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1066</v>
      </c>
      <c r="Q645" s="70" t="s">
        <v>1069</v>
      </c>
      <c r="R645" s="70" t="s">
        <v>1049</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165</v>
      </c>
      <c r="K646" s="201" t="str">
        <f t="shared" ref="K646:K660" si="33">IF(OR(COUNTIF(L646:R646,"未確認")&gt;0,COUNTIF(L646:R646,"*")&gt;0),"※","")</f>
        <v/>
      </c>
      <c r="L646" s="117">
        <v>23</v>
      </c>
      <c r="M646" s="117">
        <v>65</v>
      </c>
      <c r="N646" s="117">
        <v>26</v>
      </c>
      <c r="O646" s="117">
        <v>25</v>
      </c>
      <c r="P646" s="117">
        <v>0</v>
      </c>
      <c r="Q646" s="117">
        <v>0</v>
      </c>
      <c r="R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c r="P648" s="117">
        <v>0</v>
      </c>
      <c r="Q648" s="117">
        <v>0</v>
      </c>
      <c r="R648" s="117">
        <v>0</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v>
      </c>
      <c r="L649" s="117">
        <v>14</v>
      </c>
      <c r="M649" s="117">
        <v>0</v>
      </c>
      <c r="N649" s="117">
        <v>14</v>
      </c>
      <c r="O649" s="117">
        <v>13</v>
      </c>
      <c r="P649" s="117">
        <v>0</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65</v>
      </c>
      <c r="K650" s="201" t="str">
        <f t="shared" si="33"/>
        <v>※</v>
      </c>
      <c r="L650" s="117" t="s">
        <v>541</v>
      </c>
      <c r="M650" s="117">
        <v>65</v>
      </c>
      <c r="N650" s="117" t="s">
        <v>541</v>
      </c>
      <c r="O650" s="117">
        <v>0</v>
      </c>
      <c r="P650" s="117">
        <v>0</v>
      </c>
      <c r="Q650" s="117">
        <v>0</v>
      </c>
      <c r="R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0</v>
      </c>
      <c r="N651" s="117">
        <v>0</v>
      </c>
      <c r="O651" s="117">
        <v>10</v>
      </c>
      <c r="P651" s="117">
        <v>0</v>
      </c>
      <c r="Q651" s="117">
        <v>0</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31</v>
      </c>
      <c r="K653" s="201" t="str">
        <f t="shared" si="33"/>
        <v>※</v>
      </c>
      <c r="L653" s="117" t="s">
        <v>541</v>
      </c>
      <c r="M653" s="117">
        <v>0</v>
      </c>
      <c r="N653" s="117">
        <v>10</v>
      </c>
      <c r="O653" s="117" t="s">
        <v>541</v>
      </c>
      <c r="P653" s="117">
        <v>0</v>
      </c>
      <c r="Q653" s="117">
        <v>0</v>
      </c>
      <c r="R653" s="117">
        <v>21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112</v>
      </c>
      <c r="K655" s="201" t="str">
        <f t="shared" si="33"/>
        <v>※</v>
      </c>
      <c r="L655" s="117">
        <v>20</v>
      </c>
      <c r="M655" s="117">
        <v>56</v>
      </c>
      <c r="N655" s="117">
        <v>14</v>
      </c>
      <c r="O655" s="117">
        <v>22</v>
      </c>
      <c r="P655" s="117">
        <v>0</v>
      </c>
      <c r="Q655" s="117">
        <v>0</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94</v>
      </c>
      <c r="K657" s="201" t="str">
        <f t="shared" si="33"/>
        <v>※</v>
      </c>
      <c r="L657" s="117">
        <v>14</v>
      </c>
      <c r="M657" s="117">
        <v>51</v>
      </c>
      <c r="N657" s="117">
        <v>10</v>
      </c>
      <c r="O657" s="117">
        <v>19</v>
      </c>
      <c r="P657" s="117">
        <v>0</v>
      </c>
      <c r="Q657" s="117">
        <v>0</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66" t="s">
        <v>1061</v>
      </c>
      <c r="P665" s="66" t="s">
        <v>1065</v>
      </c>
      <c r="Q665" s="66" t="s">
        <v>1068</v>
      </c>
      <c r="R665" s="66" t="s">
        <v>1071</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1066</v>
      </c>
      <c r="Q666" s="70" t="s">
        <v>1069</v>
      </c>
      <c r="R666" s="70" t="s">
        <v>1049</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66" t="s">
        <v>1061</v>
      </c>
      <c r="P681" s="66" t="s">
        <v>1065</v>
      </c>
      <c r="Q681" s="66" t="s">
        <v>1068</v>
      </c>
      <c r="R681" s="66" t="s">
        <v>1071</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1066</v>
      </c>
      <c r="Q682" s="70" t="s">
        <v>1069</v>
      </c>
      <c r="R682" s="70" t="s">
        <v>1049</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v>0</v>
      </c>
      <c r="N684" s="117">
        <v>0</v>
      </c>
      <c r="O684" s="117" t="s">
        <v>541</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66" t="s">
        <v>1061</v>
      </c>
      <c r="P691" s="66" t="s">
        <v>1065</v>
      </c>
      <c r="Q691" s="66" t="s">
        <v>1068</v>
      </c>
      <c r="R691" s="66" t="s">
        <v>1071</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1066</v>
      </c>
      <c r="Q692" s="70" t="s">
        <v>1069</v>
      </c>
      <c r="R692" s="70" t="s">
        <v>1049</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66" t="s">
        <v>1061</v>
      </c>
      <c r="P704" s="66" t="s">
        <v>1065</v>
      </c>
      <c r="Q704" s="66" t="s">
        <v>1068</v>
      </c>
      <c r="R704" s="66" t="s">
        <v>1071</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1066</v>
      </c>
      <c r="Q705" s="70" t="s">
        <v>1069</v>
      </c>
      <c r="R705" s="70" t="s">
        <v>1049</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v>0</v>
      </c>
      <c r="M707" s="117">
        <v>0</v>
      </c>
      <c r="N707" s="117" t="s">
        <v>541</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5B95E6-7A80-4AE0-BC39-994523EF63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2019-12-23T01:08:57Z</dcterms:modified>
</cp:coreProperties>
</file>