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747B5522-C0BF-46CD-B719-861E98E0C1B3}" xr6:coauthVersionLast="41" xr6:coauthVersionMax="41" xr10:uidLastSave="{00000000-0000-0000-0000-000000000000}"/>
  <bookViews>
    <workbookView xWindow="760" yWindow="76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<sst xmlns="http://schemas.openxmlformats.org/spreadsheetml/2006/main" count="3722" uniqueCount="1067">
  <si>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</si>
  <si>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</si>
  <si>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</si>
  <si>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</si>
  <si>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</si>
  <si>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</si>
  <si>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</si>
  <si>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</si>
  <si>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</si>
  <si>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</si>
  <si>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</si>
  <si>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</si>
  <si>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</si>
  <si>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</si>
  <si>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</si>
  <si>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</si>
  <si>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</si>
  <si>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</si>
  <si>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</si>
  <si>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</si>
  <si>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</si>
  <si>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</si>
  <si>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</si>
  <si>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</si>
  <si>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</si>
  <si>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</si>
  <si>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</si>
  <si>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</si>
  <si>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</si>
  <si>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</si>
  <si>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</si>
  <si>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</si>
  <si>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</si>
  <si>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</si>
  <si>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</si>
  <si>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</si>
  <si>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</si>
  <si>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</si>
  <si>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</si>
  <si>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</si>
  <si>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</si>
  <si>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</si>
  <si>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</si>
  <si>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</si>
  <si>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</si>
  <si>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</si>
  <si>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</si>
  <si>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</si>
  <si>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</si>
  <si>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</si>
  <si>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</si>
  <si>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</si>
  <si>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</si>
  <si>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</si>
  <si>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</si>
  <si>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</si>
  <si>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</si>
  <si>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</si>
  <si>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</si>
  <si>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</si>
  <si>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</si>
  <si>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</si>
  <si>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</si>
  <si>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</si>
  <si>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</si>
  <si>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</si>
  <si>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</si>
  <si>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</si>
  <si>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</si>
  <si>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</si>
  <si>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</si>
  <si>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</si>
  <si>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</si>
  <si>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</si>
  <si>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</si>
  <si>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</si>
  <si>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</si>
  <si>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</si>
  <si>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</si>
  <si>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</si>
  <si>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</si>
  <si>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</si>
  <si>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</si>
  <si>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</si>
  <si>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</si>
  <si>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</si>
  <si>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</si>
  <si>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</si>
  <si>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</si>
  <si>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</si>
  <si>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</si>
  <si>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</si>
  <si>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</si>
  <si>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</si>
  <si>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</si>
  <si>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</si>
  <si>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</si>
  <si>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</si>
  <si>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</si>
  <si>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</si>
  <si>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</si>
  <si>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</si>
  <si>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</si>
  <si>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</si>
  <si>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</si>
  <si>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</si>
  <si>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</si>
  <si>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</si>
  <si>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</si>
  <si>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</si>
  <si>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</si>
  <si>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</si>
  <si>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</si>
  <si>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</si>
  <si>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</si>
  <si>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</si>
  <si>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</si>
  <si>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</si>
  <si>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</si>
  <si>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</si>
  <si>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</si>
  <si>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</si>
  <si>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</si>
  <si>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</si>
  <si>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</si>
  <si>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</si>
  <si>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</si>
  <si>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</si>
  <si>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</si>
  <si>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</si>
  <si>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</si>
  <si>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</si>
  <si>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</si>
  <si>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</si>
  <si>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</si>
  <si>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</si>
  <si>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</si>
  <si>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</si>
  <si>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</si>
  <si>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</si>
  <si>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</si>
  <si>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</si>
  <si>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</si>
  <si>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</si>
  <si>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</si>
  <si>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</si>
  <si>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</si>
  <si>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</si>
  <si>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</si>
  <si>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</si>
  <si>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</si>
  <si>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</si>
  <si>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</si>
  <si>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</si>
  <si>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</si>
  <si>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</si>
  <si>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</si>
  <si>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</si>
  <si>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</si>
  <si>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</si>
  <si>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</si>
  <si>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</si>
  <si>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</si>
  <si>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</si>
  <si>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</si>
  <si>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</si>
  <si>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</si>
  <si>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</si>
  <si>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</si>
  <si>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</si>
  <si>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</si>
  <si>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</si>
  <si>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</si>
  <si>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</si>
  <si>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</si>
  <si>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</si>
  <si>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</si>
  <si>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</si>
  <si>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</si>
  <si>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</si>
  <si>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</si>
  <si>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</si>
  <si>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</si>
  <si>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</si>
  <si>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</si>
  <si>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</si>
  <si>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</si>
  <si>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</si>
  <si>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</si>
  <si>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</si>
  <si>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</si>
  <si>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</si>
  <si>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</si>
  <si>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</si>
  <si>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</si>
  <si>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</si>
  <si>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</si>
  <si>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</si>
  <si>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</si>
  <si>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</si>
  <si>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</si>
  <si>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</si>
  <si>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</si>
  <si>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</si>
  <si>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</si>
  <si>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</si>
  <si>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</si>
  <si>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</si>
  <si>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</si>
  <si>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</si>
  <si>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</si>
  <si>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</si>
  <si>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</si>
  <si>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</si>
  <si>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</si>
  <si>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</si>
  <si>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</si>
  <si>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</si>
  <si>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</si>
  <si>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</si>
  <si>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</si>
  <si>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</si>
  <si>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</si>
  <si>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</si>
  <si>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</si>
  <si>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</si>
  <si>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</si>
  <si>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</si>
  <si>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</si>
  <si>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</si>
  <si>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</si>
  <si>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</si>
  <si>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</si>
  <si>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</si>
  <si>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</si>
  <si>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</si>
  <si>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</si>
  <si>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</si>
  <si>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</si>
  <si>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</si>
  <si>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</si>
  <si>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</si>
  <si>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</si>
  <si>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</si>
  <si>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</si>
  <si>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</si>
  <si>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</si>
  <si>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</si>
  <si>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</si>
  <si>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</si>
  <si>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</si>
  <si>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</si>
  <si>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</si>
  <si>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</si>
  <si>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</si>
  <si>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</si>
  <si>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</si>
  <si>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</si>
  <si>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</si>
  <si>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</si>
  <si>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</si>
  <si>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</si>
  <si>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</si>
  <si>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</si>
  <si>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</si>
  <si>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</si>
  <si>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</si>
  <si>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</si>
  <si>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</si>
  <si>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</si>
  <si>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</si>
  <si>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</si>
  <si>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</si>
  <si>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</si>
  <si>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</si>
  <si>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</si>
  <si>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</si>
  <si>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</si>
  <si>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</si>
  <si>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</si>
  <si>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</si>
  <si>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</si>
  <si>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</si>
  <si>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</si>
  <si>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</si>
  <si>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</si>
  <si>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</si>
  <si>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</si>
  <si>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</si>
  <si>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</si>
  <si>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</si>
  <si>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</si>
  <si>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</si>
  <si>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</si>
  <si>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</si>
  <si>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</si>
  <si>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</si>
  <si>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</si>
  <si>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</si>
  <si>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</si>
  <si>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</si>
  <si>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</si>
  <si>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</si>
  <si>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</si>
  <si>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</si>
  <si>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</si>
  <si>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</si>
  <si>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</si>
  <si>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</si>
  <si>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</si>
  <si>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</si>
  <si>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</si>
  <si>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</si>
  <si>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</si>
  <si>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</si>
  <si>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</si>
  <si>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</si>
  <si>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</si>
  <si>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</si>
  <si>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</si>
  <si>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</si>
  <si>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</si>
  <si>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</si>
  <si>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</si>
  <si>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</si>
  <si>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</si>
  <si>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</si>
  <si>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</si>
  <si>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</si>
  <si>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</si>
  <si>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</si>
  <si>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</si>
  <si>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</si>
  <si>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</si>
  <si>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</si>
  <si>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</si>
  <si>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</si>
  <si>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</si>
  <si>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</si>
  <si>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</si>
  <si>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</si>
  <si>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</si>
  <si>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</si>
  <si>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</si>
  <si>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</si>
  <si>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</si>
  <si>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</si>
  <si>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</si>
  <si>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</si>
  <si>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</si>
  <si>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</si>
  <si>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</si>
  <si>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</si>
  <si>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</si>
  <si>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</si>
  <si>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</si>
  <si>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</si>
  <si>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</si>
  <si>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</si>
  <si>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</si>
  <si>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</si>
  <si>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</si>
  <si>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</si>
  <si>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</si>
  <si>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</si>
  <si>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</si>
  <si>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</si>
  <si>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</si>
  <si>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</si>
  <si>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</si>
  <si>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</si>
  <si>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</si>
  <si>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</si>
  <si>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</si>
  <si>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</si>
  <si>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</si>
  <si>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</si>
  <si>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</si>
  <si>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</si>
  <si>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</si>
  <si>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</si>
  <si>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</si>
  <si>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</si>
  <si>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</si>
  <si>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</si>
  <si>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</si>
  <si>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</si>
  <si>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</si>
  <si>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</si>
  <si>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</si>
  <si>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</si>
  <si>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</si>
  <si>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</si>
  <si>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</si>
  <si>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</si>
  <si>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</si>
  <si>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</si>
  <si>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</si>
  <si>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</si>
  <si>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</si>
  <si>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</si>
  <si>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</si>
  <si>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</si>
  <si>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</si>
  <si>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</si>
  <si>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</si>
  <si>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</si>
  <si>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</si>
  <si>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</si>
  <si>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</si>
  <si>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</si>
  <si>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</si>
  <si>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</si>
  <si>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</si>
  <si>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</si>
  <si>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</si>
  <si>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</si>
  <si>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</si>
  <si>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</si>
  <si>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</si>
  <si>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</si>
  <si>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</si>
  <si>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</si>
  <si>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</si>
  <si>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</si>
  <si>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</si>
  <si>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</si>
  <si>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</si>
  <si>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</si>
  <si>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</si>
  <si>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</si>
  <si>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</si>
  <si>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</si>
  <si>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</si>
  <si>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</si>
  <si>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</si>
  <si>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</si>
  <si>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</si>
  <si>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</si>
  <si>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</si>
  <si>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</si>
  <si>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</si>
  <si>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</si>
  <si>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</si>
  <si>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</si>
  <si>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</si>
  <si>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</si>
  <si>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</si>
  <si>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</si>
  <si>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</si>
  <si>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</si>
  <si>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</si>
  <si>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</si>
  <si>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</si>
  <si>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</si>
  <si>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</si>
  <si>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</si>
  <si>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</si>
  <si>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</si>
  <si>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</si>
  <si>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</si>
  <si>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</si>
  <si>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</si>
  <si>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</si>
  <si>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</si>
  <si>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</si>
  <si>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</si>
  <si>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</si>
  <si>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</si>
  <si>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</si>
  <si>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</si>
  <si>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</si>
  <si>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</si>
  <si>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</si>
  <si>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</si>
  <si>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</si>
  <si>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</si>
  <si>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</si>
  <si>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</si>
  <si>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</si>
  <si>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</si>
  <si>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</si>
  <si>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</si>
  <si>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</si>
  <si>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</si>
  <si>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</si>
  <si>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</si>
  <si>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</si>
  <si>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</si>
  <si>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</si>
  <si>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</si>
  <si>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</si>
  <si>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</si>
  <si>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</si>
  <si>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</si>
  <si>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</si>
  <si>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</si>
  <si>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</si>
  <si>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</si>
  <si>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</si>
  <si>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</si>
  <si>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</si>
  <si>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</si>
  <si>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</si>
  <si>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</si>
  <si>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</si>
  <si>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</si>
  <si>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</si>
  <si>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</si>
  <si>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</si>
  <si>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</si>
  <si>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</si>
  <si>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</si>
  <si>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</si>
  <si>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</si>
  <si>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</si>
  <si>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</si>
  <si>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</si>
  <si>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</si>
  <si>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</si>
  <si>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</si>
  <si>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</si>
  <si>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</si>
  <si>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</si>
  <si>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</si>
  <si>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</si>
  <si>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</si>
  <si>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</si>
  <si>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</si>
  <si>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</si>
  <si>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</si>
  <si>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</si>
  <si>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</si>
  <si>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</si>
  <si>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</si>
  <si>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</si>
  <si>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</si>
  <si>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</si>
  <si>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</si>
  <si>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</si>
  <si>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</si>
  <si>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</si>
  <si>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</si>
  <si>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</si>
  <si>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</si>
  <si>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</si>
  <si>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</si>
  <si>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</si>
  <si>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</si>
  <si>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</si>
  <si>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</si>
  <si>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</si>
  <si>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</si>
  <si>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</si>
  <si>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</si>
  <si>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</si>
  <si>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</si>
  <si>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</si>
  <si>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</si>
  <si>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</si>
  <si>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</si>
  <si>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</si>
  <si>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</si>
  <si>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</si>
  <si>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</si>
  <si>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</si>
  <si>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</si>
  <si>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</si>
  <si>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</si>
  <si>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</si>
  <si>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</si>
  <si>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</si>
  <si>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</si>
  <si>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</si>
  <si>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</si>
  <si>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</si>
  <si>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</si>
  <si>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</si>
  <si>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</si>
  <si>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</si>
  <si>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</si>
  <si>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</si>
  <si>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</si>
  <si>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</si>
  <si>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</si>
  <si>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</si>
  <si>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</si>
  <si>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</si>
  <si>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</si>
  <si>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</si>
  <si>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</si>
  <si>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</si>
  <si>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</si>
  <si>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</si>
  <si>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</si>
  <si>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</si>
  <si>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</si>
  <si>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</si>
  <si>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</si>
  <si>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</si>
  <si>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</si>
  <si>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</si>
  <si>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</si>
  <si>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</si>
  <si>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</si>
  <si>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</si>
  <si>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</si>
  <si>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</si>
  <si>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</si>
  <si>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</si>
  <si>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</si>
  <si>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</si>
  <si>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</si>
  <si>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</si>
  <si>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</si>
  <si>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</si>
  <si>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</si>
  <si>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</si>
  <si>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</si>
  <si>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</si>
  <si>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</si>
  <si>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</si>
  <si>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</si>
  <si>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</si>
  <si>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</si>
  <si>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</si>
  <si>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</si>
  <si>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</si>
  <si>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</si>
  <si>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</si>
  <si>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</si>
  <si>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</si>
  <si>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</si>
  <si>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</si>
  <si>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</si>
  <si>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</si>
  <si>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</si>
  <si>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</si>
  <si>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</si>
  <si>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</si>
  <si>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</si>
  <si>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</si>
  <si>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</si>
  <si>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</si>
  <si>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</si>
  <si>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</si>
  <si>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</si>
  <si>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</si>
  <si>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</si>
  <si>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</si>
  <si>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</si>
  <si>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</si>
  <si>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</si>
  <si>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</si>
  <si>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</si>
  <si>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</si>
  <si>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</si>
  <si>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</si>
  <si>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</si>
  <si>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</si>
  <si>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</si>
  <si>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</si>
  <si>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</si>
  <si>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</si>
  <si>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</si>
  <si>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</si>
  <si>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</si>
  <si>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</si>
  <si>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</si>
  <si>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</si>
  <si>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</si>
  <si>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</si>
  <si>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</si>
  <si>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</si>
  <si>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</si>
  <si>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</si>
  <si>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</si>
  <si>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</si>
  <si>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</si>
  <si>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</si>
  <si>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</si>
  <si>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</si>
  <si>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</si>
  <si>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</si>
  <si>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</si>
  <si>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</si>
  <si>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</si>
  <si>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</si>
  <si>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</si>
  <si>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</si>
  <si>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</si>
  <si>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</si>
  <si>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</si>
  <si>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</si>
  <si>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</si>
  <si>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</si>
  <si>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</si>
  <si>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</si>
  <si>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</si>
  <si>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</si>
  <si>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</si>
  <si>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</si>
  <si>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</si>
  <si>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</si>
  <si>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</si>
  <si>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</si>
  <si>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</si>
  <si>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</si>
  <si>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</si>
  <si>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</si>
  <si>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</si>
  <si>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</si>
  <si>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</si>
  <si>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</si>
  <si>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</si>
  <si>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</si>
  <si>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</si>
  <si>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</si>
  <si>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</si>
  <si>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</si>
  <si>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</si>
  <si>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</si>
  <si>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</si>
  <si>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</si>
  <si>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</si>
  <si>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</si>
  <si>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</si>
  <si>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</si>
  <si>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</si>
  <si>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</si>
  <si>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</si>
  <si>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</si>
  <si>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</si>
  <si>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</si>
  <si>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</si>
  <si>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</si>
  <si>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</si>
  <si>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</si>
  <si>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</si>
  <si>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</si>
  <si>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</si>
  <si>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</si>
  <si>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</si>
  <si>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</si>
  <si>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</si>
  <si>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</si>
  <si>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</si>
  <si>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</si>
  <si>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</si>
  <si>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</si>
  <si>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</si>
  <si>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</si>
  <si>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</si>
  <si>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</si>
  <si>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</si>
  <si>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</si>
  <si>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</si>
  <si>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</si>
  <si>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</si>
  <si>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</si>
  <si>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</si>
  <si>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</si>
  <si>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</si>
  <si>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</si>
  <si>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</si>
  <si>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</si>
  <si>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</si>
  <si>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</si>
  <si>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</si>
  <si>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</si>
  <si>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</si>
  <si>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</si>
  <si>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</si>
  <si>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</si>
  <si>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</si>
  <si>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</si>
  <si>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</si>
  <si>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</si>
  <si>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</si>
  <si>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</si>
  <si>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</si>
  <si>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</si>
  <si>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</si>
  <si>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</si>
  <si>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</si>
  <si>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</si>
  <si>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</si>
  <si>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</si>
  <si>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</si>
  <si>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</si>
  <si>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</si>
  <si>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</si>
  <si>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</si>
  <si>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</si>
  <si>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</si>
  <si>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</si>
  <si>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</si>
  <si>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</si>
  <si>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</si>
  <si>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</si>
  <si>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</si>
  <si>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</si>
  <si>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</si>
  <si>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</si>
  <si>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</si>
  <si>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</si>
  <si>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</si>
  <si>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</si>
  <si>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</si>
  <si>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</si>
  <si>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</si>
  <si>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</si>
  <si>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</si>
  <si>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</si>
  <si>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</si>
  <si>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</si>
  <si>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</si>
  <si>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</si>
  <si>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</si>
  <si>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</si>
  <si>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</si>
  <si>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</si>
  <si>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</si>
  <si>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</si>
  <si>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</si>
  <si>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</si>
  <si>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</si>
  <si>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</si>
  <si>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</si>
  <si>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</si>
  <si>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</si>
  <si>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</si>
  <si>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</si>
  <si>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</si>
  <si>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</si>
  <si>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</si>
  <si>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</si>
  <si>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</si>
  <si>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</si>
  <si>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</si>
  <si>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</si>
  <si>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</si>
  <si>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</si>
  <si>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</si>
  <si>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</si>
  <si>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</si>
  <si>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</si>
  <si>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</si>
  <si>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</si>
  <si>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</si>
  <si>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</si>
  <si>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</si>
  <si>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</si>
  <si>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</si>
  <si>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</si>
  <si>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</si>
  <si>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</si>
  <si>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</si>
  <si>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</si>
  <si>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</si>
  <si>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</si>
  <si>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</si>
  <si>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</si>
  <si>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</si>
  <si>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</si>
  <si>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</si>
  <si>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</si>
  <si>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</si>
  <si>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</si>
  <si>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</si>
  <si>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</si>
  <si>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</si>
  <si>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</si>
  <si>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</si>
  <si>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</si>
  <si>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</si>
  <si>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</si>
  <si>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</si>
  <si>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</si>
  <si>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</si>
  <si>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</si>
  <si>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</si>
  <si>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</si>
  <si>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</si>
  <si>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</si>
  <si>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</si>
  <si>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</si>
  <si>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</si>
  <si>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</si>
  <si>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</si>
  <si>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</si>
  <si>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</si>
  <si>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</si>
  <si>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</si>
  <si>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</si>
  <si>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</si>
  <si>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</si>
  <si>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</si>
  <si>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</si>
  <si>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</si>
  <si>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</si>
  <si>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</si>
  <si>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</si>
  <si>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</si>
  <si>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</si>
  <si>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</si>
  <si>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</si>
  <si>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</si>
  <si>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</si>
  <si>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</si>
  <si>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</si>
  <si>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</si>
  <si>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</si>
  <si>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</si>
  <si>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</si>
  <si>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</si>
  <si>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</si>
  <si>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</si>
  <si>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</si>
  <si>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</si>
  <si>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</si>
  <si>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</si>
  <si>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</si>
  <si>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</si>
  <si>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</si>
  <si>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</si>
  <si>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</si>
  <si>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</si>
  <si>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</si>
  <si>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</si>
  <si>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</si>
  <si>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</si>
  <si>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</si>
  <si>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</si>
  <si>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</si>
  <si>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</si>
  <si>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</si>
  <si>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</si>
  <si>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</si>
  <si>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</si>
  <si>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</si>
  <si>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</si>
  <si>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</si>
  <si>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</si>
  <si>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</si>
  <si>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</si>
  <si>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</si>
  <si>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</si>
  <si>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</si>
  <si>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</si>
  <si>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</si>
  <si>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</si>
  <si>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</si>
  <si>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</si>
  <si>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</si>
  <si>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</si>
  <si>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</si>
  <si>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</si>
  <si>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</si>
  <si>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</si>
  <si>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</si>
  <si>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</si>
  <si>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</si>
  <si>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</si>
  <si>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</si>
  <si>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</si>
  <si>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</si>
  <si>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</si>
  <si>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</si>
  <si>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</si>
  <si>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</si>
  <si>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</si>
  <si>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</si>
  <si>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</si>
  <si>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</si>
  <si>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</si>
  <si>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</si>
  <si>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</si>
  <si>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</si>
  <si>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</si>
  <si>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</si>
  <si>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</si>
  <si>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</si>
  <si>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</si>
  <si>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</si>
  <si>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</si>
  <si>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</si>
  <si>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</si>
  <si>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</si>
  <si>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</si>
  <si>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</si>
  <si>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</si>
  <si>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</si>
  <si>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</si>
  <si>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</si>
  <si>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</si>
  <si>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</si>
  <si>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</si>
  <si>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</si>
  <si>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</si>
  <si>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</si>
  <si>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</si>
  <si>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</si>
  <si>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</si>
  <si>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</si>
  <si>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</si>
  <si>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</si>
  <si>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</si>
  <si>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</si>
  <si>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</si>
  <si>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</si>
  <si>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</si>
  <si>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</si>
  <si>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</si>
  <si>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</si>
  <si>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</si>
  <si>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</si>
  <si>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</si>
  <si>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</si>
  <si>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</si>
  <si>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</si>
  <si>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</si>
  <si>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</si>
  <si>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</si>
  <si>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</si>
  <si>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</si>
  <si>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</si>
  <si>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</si>
  <si>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</si>
  <si>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</si>
  <si>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</si>
  <si>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</si>
  <si>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</si>
  <si>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</si>
  <si>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</si>
  <si>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</si>
  <si>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</si>
  <si>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国家公務員共済組合連合会　舞鶴共済病院</t>
    <phoneticPr fontId="3"/>
  </si>
  <si>
    <t>〒625-8585 舞鶴市字浜１０３５</t>
    <phoneticPr fontId="3"/>
  </si>
  <si>
    <t>〇</t>
  </si>
  <si>
    <t>共済組合及びその連合会</t>
  </si>
  <si>
    <t>複数の診療科で活用</t>
  </si>
  <si>
    <t>産婦人科</t>
  </si>
  <si>
    <t>眼科</t>
  </si>
  <si>
    <t>急性期一般入院料１</t>
  </si>
  <si>
    <t>ＤＰＣ標準病院群</t>
  </si>
  <si>
    <t>有</t>
  </si>
  <si>
    <t>看護必要度Ⅰ</t>
    <phoneticPr fontId="3"/>
  </si>
  <si>
    <t>Ｂ棟3階病棟</t>
  </si>
  <si>
    <t>急性期機能</t>
  </si>
  <si>
    <t>泌尿器科</t>
  </si>
  <si>
    <t>歯科口腔外科</t>
  </si>
  <si>
    <t>Ｂ棟5階病棟</t>
  </si>
  <si>
    <t>整形外科</t>
  </si>
  <si>
    <t>Ｂ棟6階病棟</t>
  </si>
  <si>
    <t>回復期機能</t>
  </si>
  <si>
    <t>循環器内科</t>
  </si>
  <si>
    <t>心臓血管外科</t>
  </si>
  <si>
    <t>Ｃ棟3階病棟</t>
  </si>
  <si>
    <t>耳鼻咽喉科</t>
  </si>
  <si>
    <t>内科</t>
  </si>
  <si>
    <t>Ｃ棟4階病棟</t>
  </si>
  <si>
    <t>外科</t>
  </si>
  <si>
    <t>消化器内科（胃腸内科）</t>
  </si>
  <si>
    <t>Ｃ棟5階病棟</t>
  </si>
  <si>
    <t>ＩＣＣＵ</t>
  </si>
  <si>
    <t>高度急性期機能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</si>
</sst>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1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S1" s="8"/>
      <c r="T1" s="8"/>
      <c r="U1" s="8"/>
      <c r="V1" s="8"/>
    </row>
    <row r="2" spans="1:22" ht="19">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t="s">
        <v>546</v>
      </c>
      <c r="C4" s="423"/>
      <c r="D4" s="423"/>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4" t="s">
        <v>1011</v>
      </c>
      <c r="J9" s="424"/>
      <c r="K9" s="424"/>
      <c r="L9" s="276" t="s">
        <v>1048</v>
      </c>
      <c r="M9" s="282" t="s">
        <v>1052</v>
      </c>
      <c r="N9" s="282" t="s">
        <v>1054</v>
      </c>
      <c r="O9" s="282" t="s">
        <v>1058</v>
      </c>
      <c r="P9" s="282" t="s">
        <v>1061</v>
      </c>
      <c r="Q9" s="282" t="s">
        <v>1064</v>
      </c>
      <c r="R9" s="282" t="s">
        <v>1065</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t="s">
        <v>1039</v>
      </c>
    </row>
    <row r="11" spans="1:22" s="21" customFormat="1" ht="34.5" customHeight="1">
      <c r="A11" s="244" t="s">
        <v>606</v>
      </c>
      <c r="B11" s="24"/>
      <c r="C11" s="19"/>
      <c r="D11" s="19"/>
      <c r="E11" s="19"/>
      <c r="F11" s="19"/>
      <c r="G11" s="19"/>
      <c r="H11" s="20"/>
      <c r="I11" s="422" t="s">
        <v>3</v>
      </c>
      <c r="J11" s="422"/>
      <c r="K11" s="422"/>
      <c r="L11" s="25" t="s">
        <v>1039</v>
      </c>
      <c r="M11" s="25" t="s">
        <v>1039</v>
      </c>
      <c r="N11" s="25"/>
      <c r="O11" s="25" t="s">
        <v>1039</v>
      </c>
      <c r="P11" s="25" t="s">
        <v>1039</v>
      </c>
      <c r="Q11" s="25" t="s">
        <v>1039</v>
      </c>
      <c r="R11" s="25"/>
    </row>
    <row r="12" spans="1:22" s="21" customFormat="1" ht="34.5" customHeight="1">
      <c r="A12" s="244" t="s">
        <v>606</v>
      </c>
      <c r="B12" s="24"/>
      <c r="C12" s="19"/>
      <c r="D12" s="19"/>
      <c r="E12" s="19"/>
      <c r="F12" s="19"/>
      <c r="G12" s="19"/>
      <c r="H12" s="20"/>
      <c r="I12" s="422" t="s">
        <v>4</v>
      </c>
      <c r="J12" s="422"/>
      <c r="K12" s="422"/>
      <c r="L12" s="29"/>
      <c r="M12" s="29"/>
      <c r="N12" s="29" t="s">
        <v>1039</v>
      </c>
      <c r="O12" s="29"/>
      <c r="P12" s="29"/>
      <c r="Q12" s="29"/>
      <c r="R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1048</v>
      </c>
      <c r="M22" s="282" t="s">
        <v>1052</v>
      </c>
      <c r="N22" s="282" t="s">
        <v>1054</v>
      </c>
      <c r="O22" s="282" t="s">
        <v>1058</v>
      </c>
      <c r="P22" s="282" t="s">
        <v>1061</v>
      </c>
      <c r="Q22" s="282" t="s">
        <v>1064</v>
      </c>
      <c r="R22" s="282" t="s">
        <v>1065</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t="s">
        <v>1039</v>
      </c>
    </row>
    <row r="24" spans="1:22" s="21" customFormat="1" ht="34.5" customHeight="1">
      <c r="A24" s="244" t="s">
        <v>607</v>
      </c>
      <c r="B24" s="24"/>
      <c r="C24" s="19"/>
      <c r="D24" s="19"/>
      <c r="E24" s="19"/>
      <c r="F24" s="19"/>
      <c r="G24" s="19"/>
      <c r="H24" s="20"/>
      <c r="I24" s="303" t="s">
        <v>3</v>
      </c>
      <c r="J24" s="304"/>
      <c r="K24" s="305"/>
      <c r="L24" s="25" t="s">
        <v>1039</v>
      </c>
      <c r="M24" s="25" t="s">
        <v>1039</v>
      </c>
      <c r="N24" s="25"/>
      <c r="O24" s="25" t="s">
        <v>1039</v>
      </c>
      <c r="P24" s="25" t="s">
        <v>1039</v>
      </c>
      <c r="Q24" s="25" t="s">
        <v>1039</v>
      </c>
      <c r="R24" s="25"/>
    </row>
    <row r="25" spans="1:22" s="21" customFormat="1" ht="34.5" customHeight="1">
      <c r="A25" s="244" t="s">
        <v>607</v>
      </c>
      <c r="B25" s="24"/>
      <c r="C25" s="19"/>
      <c r="D25" s="19"/>
      <c r="E25" s="19"/>
      <c r="F25" s="19"/>
      <c r="G25" s="19"/>
      <c r="H25" s="20"/>
      <c r="I25" s="303" t="s">
        <v>4</v>
      </c>
      <c r="J25" s="304"/>
      <c r="K25" s="305"/>
      <c r="L25" s="29"/>
      <c r="M25" s="29"/>
      <c r="N25" s="29" t="s">
        <v>1039</v>
      </c>
      <c r="O25" s="29"/>
      <c r="P25" s="29"/>
      <c r="Q25" s="29"/>
      <c r="R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1048</v>
      </c>
      <c r="M35" s="282" t="s">
        <v>1052</v>
      </c>
      <c r="N35" s="282" t="s">
        <v>1054</v>
      </c>
      <c r="O35" s="282" t="s">
        <v>1058</v>
      </c>
      <c r="P35" s="282" t="s">
        <v>1061</v>
      </c>
      <c r="Q35" s="282" t="s">
        <v>1064</v>
      </c>
      <c r="R35" s="282" t="s">
        <v>1065</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1048</v>
      </c>
      <c r="M44" s="282" t="s">
        <v>1052</v>
      </c>
      <c r="N44" s="282" t="s">
        <v>1054</v>
      </c>
      <c r="O44" s="282" t="s">
        <v>1058</v>
      </c>
      <c r="P44" s="282" t="s">
        <v>1061</v>
      </c>
      <c r="Q44" s="282" t="s">
        <v>1064</v>
      </c>
      <c r="R44" s="282" t="s">
        <v>1065</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row>
    <row r="53" spans="1:18"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1" t="s">
        <v>544</v>
      </c>
      <c r="E60" s="431"/>
      <c r="F60" s="431"/>
      <c r="G60" s="431"/>
      <c r="H60" s="431"/>
      <c r="I60" s="431"/>
      <c r="J60" s="431"/>
      <c r="K60" s="431"/>
      <c r="L60" s="431"/>
      <c r="M60" s="39"/>
      <c r="N60" s="39"/>
      <c r="O60" s="39"/>
      <c r="P60" s="39"/>
      <c r="Q60" s="40"/>
      <c r="R60" s="40"/>
    </row>
    <row r="61" spans="1:18" s="21" customFormat="1" ht="34.5" customHeight="1">
      <c r="A61" s="243"/>
      <c r="B61" s="1"/>
      <c r="C61" s="41"/>
      <c r="D61" s="430" t="s">
        <v>16</v>
      </c>
      <c r="E61" s="430"/>
      <c r="F61" s="430"/>
      <c r="G61" s="430"/>
      <c r="H61" s="430"/>
      <c r="I61" s="430"/>
      <c r="J61" s="430"/>
      <c r="K61" s="430"/>
      <c r="L61" s="430"/>
      <c r="M61" s="39"/>
      <c r="N61" s="39"/>
      <c r="O61" s="39"/>
      <c r="P61" s="39"/>
      <c r="Q61" s="40"/>
      <c r="R61" s="40"/>
    </row>
    <row r="62" spans="1:18" s="21" customFormat="1" ht="34.5" customHeight="1">
      <c r="A62" s="243"/>
      <c r="B62" s="1"/>
      <c r="C62" s="41"/>
      <c r="D62" s="430" t="s">
        <v>17</v>
      </c>
      <c r="E62" s="430"/>
      <c r="F62" s="430"/>
      <c r="G62" s="430"/>
      <c r="H62" s="430"/>
      <c r="I62" s="430"/>
      <c r="J62" s="430"/>
      <c r="K62" s="430"/>
      <c r="L62" s="430"/>
      <c r="M62" s="39"/>
      <c r="N62" s="39"/>
      <c r="O62" s="39"/>
      <c r="P62" s="39"/>
      <c r="Q62" s="40"/>
      <c r="R62" s="40"/>
    </row>
    <row r="63" spans="1:18" s="21" customFormat="1" ht="34.5" customHeight="1">
      <c r="A63" s="243"/>
      <c r="B63" s="1"/>
      <c r="C63" s="41"/>
      <c r="D63" s="430" t="s">
        <v>18</v>
      </c>
      <c r="E63" s="430"/>
      <c r="F63" s="430"/>
      <c r="G63" s="430"/>
      <c r="H63" s="430"/>
      <c r="I63" s="430"/>
      <c r="J63" s="430"/>
      <c r="K63" s="430"/>
      <c r="L63" s="430"/>
      <c r="M63" s="39"/>
      <c r="N63" s="39"/>
      <c r="O63" s="39"/>
      <c r="P63" s="39"/>
      <c r="Q63" s="40"/>
      <c r="R63" s="40"/>
    </row>
    <row r="64" spans="1:18" s="21" customFormat="1" ht="34.5" customHeight="1">
      <c r="A64" s="243"/>
      <c r="B64" s="1"/>
      <c r="C64" s="41"/>
      <c r="D64" s="430" t="s">
        <v>19</v>
      </c>
      <c r="E64" s="430"/>
      <c r="F64" s="430"/>
      <c r="G64" s="430"/>
      <c r="H64" s="430"/>
      <c r="I64" s="430"/>
      <c r="J64" s="430"/>
      <c r="K64" s="430"/>
      <c r="L64" s="430"/>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9">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c r="A89" s="243"/>
      <c r="B89" s="18"/>
      <c r="C89" s="62"/>
      <c r="D89" s="3"/>
      <c r="E89" s="3"/>
      <c r="F89" s="3"/>
      <c r="G89" s="3"/>
      <c r="H89" s="287"/>
      <c r="I89" s="287"/>
      <c r="J89" s="64" t="s">
        <v>35</v>
      </c>
      <c r="K89" s="65"/>
      <c r="L89" s="262" t="s">
        <v>1048</v>
      </c>
      <c r="M89" s="262" t="s">
        <v>1052</v>
      </c>
      <c r="N89" s="262" t="s">
        <v>1054</v>
      </c>
      <c r="O89" s="262" t="s">
        <v>1058</v>
      </c>
      <c r="P89" s="262" t="s">
        <v>1061</v>
      </c>
      <c r="Q89" s="262" t="s">
        <v>1064</v>
      </c>
      <c r="R89" s="262" t="s">
        <v>1065</v>
      </c>
    </row>
    <row r="90" spans="1:22" s="21" customFormat="1" ht="26">
      <c r="A90" s="243"/>
      <c r="B90" s="1"/>
      <c r="C90" s="3"/>
      <c r="D90" s="3"/>
      <c r="E90" s="3"/>
      <c r="F90" s="3"/>
      <c r="G90" s="3"/>
      <c r="H90" s="287"/>
      <c r="I90" s="67" t="s">
        <v>36</v>
      </c>
      <c r="J90" s="68"/>
      <c r="K90" s="69"/>
      <c r="L90" s="262" t="s">
        <v>1049</v>
      </c>
      <c r="M90" s="262" t="s">
        <v>1049</v>
      </c>
      <c r="N90" s="262" t="s">
        <v>1055</v>
      </c>
      <c r="O90" s="262" t="s">
        <v>1049</v>
      </c>
      <c r="P90" s="262" t="s">
        <v>1049</v>
      </c>
      <c r="Q90" s="262" t="s">
        <v>1049</v>
      </c>
      <c r="R90" s="262" t="s">
        <v>1066</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1052</v>
      </c>
      <c r="N97" s="66" t="s">
        <v>1054</v>
      </c>
      <c r="O97" s="66" t="s">
        <v>1058</v>
      </c>
      <c r="P97" s="66" t="s">
        <v>1061</v>
      </c>
      <c r="Q97" s="66" t="s">
        <v>1064</v>
      </c>
      <c r="R97" s="66" t="s">
        <v>1065</v>
      </c>
      <c r="S97" s="8"/>
      <c r="T97" s="8"/>
      <c r="U97" s="8"/>
      <c r="V97" s="8"/>
    </row>
    <row r="98" spans="1:22" ht="20.25" customHeight="1">
      <c r="A98" s="243"/>
      <c r="B98" s="1"/>
      <c r="C98" s="62"/>
      <c r="D98" s="3"/>
      <c r="F98" s="3"/>
      <c r="G98" s="3"/>
      <c r="H98" s="287"/>
      <c r="I98" s="67" t="s">
        <v>40</v>
      </c>
      <c r="J98" s="68"/>
      <c r="K98" s="79"/>
      <c r="L98" s="70" t="s">
        <v>1049</v>
      </c>
      <c r="M98" s="70" t="s">
        <v>1049</v>
      </c>
      <c r="N98" s="70" t="s">
        <v>1055</v>
      </c>
      <c r="O98" s="70" t="s">
        <v>1049</v>
      </c>
      <c r="P98" s="70" t="s">
        <v>1049</v>
      </c>
      <c r="Q98" s="70" t="s">
        <v>1049</v>
      </c>
      <c r="R98" s="70" t="s">
        <v>1066</v>
      </c>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IF(SUM(L99:R99)=0,IF(COUNTIF(L99:R99,"未確認")&gt;0,"未確認",IF(COUNTIF(L99:R99,"~*")&gt;0,"*",SUM(L99:R99))),SUM(L99:R99))</f>
        <v>300</v>
      </c>
      <c r="K99" s="237" t="str">
        <f>IF(OR(COUNTIF(L99:R99,"未確認")&gt;0,COUNTIF(L99:R99,"~*")&gt;0),"※","")</f>
        <v/>
      </c>
      <c r="L99" s="258">
        <v>47</v>
      </c>
      <c r="M99" s="258">
        <v>45</v>
      </c>
      <c r="N99" s="258">
        <v>36</v>
      </c>
      <c r="O99" s="258">
        <v>54</v>
      </c>
      <c r="P99" s="258">
        <v>54</v>
      </c>
      <c r="Q99" s="258">
        <v>54</v>
      </c>
      <c r="R99" s="258">
        <v>10</v>
      </c>
    </row>
    <row r="100" spans="1:22" s="83" customFormat="1" ht="34.5" customHeight="1">
      <c r="A100" s="244" t="s">
        <v>611</v>
      </c>
      <c r="B100" s="84"/>
      <c r="C100" s="396"/>
      <c r="D100" s="397"/>
      <c r="E100" s="409"/>
      <c r="F100" s="410"/>
      <c r="G100" s="415" t="s">
        <v>44</v>
      </c>
      <c r="H100" s="417"/>
      <c r="I100" s="420"/>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6"/>
      <c r="D101" s="397"/>
      <c r="E101" s="320" t="s">
        <v>45</v>
      </c>
      <c r="F101" s="321"/>
      <c r="G101" s="321"/>
      <c r="H101" s="322"/>
      <c r="I101" s="420"/>
      <c r="J101" s="256">
        <f t="shared" si="0"/>
        <v>300</v>
      </c>
      <c r="K101" s="237" t="str">
        <f>IF(OR(COUNTIF(L101:R101,"未確認")&gt;0,COUNTIF(L101:R101,"~*")&gt;0),"※","")</f>
        <v/>
      </c>
      <c r="L101" s="258">
        <v>47</v>
      </c>
      <c r="M101" s="258">
        <v>45</v>
      </c>
      <c r="N101" s="258">
        <v>36</v>
      </c>
      <c r="O101" s="258">
        <v>54</v>
      </c>
      <c r="P101" s="258">
        <v>54</v>
      </c>
      <c r="Q101" s="258">
        <v>54</v>
      </c>
      <c r="R101" s="258">
        <v>10</v>
      </c>
    </row>
    <row r="102" spans="1:22" s="83" customFormat="1" ht="34.5" customHeight="1">
      <c r="A102" s="244" t="s">
        <v>610</v>
      </c>
      <c r="B102" s="84"/>
      <c r="C102" s="377"/>
      <c r="D102" s="379"/>
      <c r="E102" s="317" t="s">
        <v>612</v>
      </c>
      <c r="F102" s="318"/>
      <c r="G102" s="318"/>
      <c r="H102" s="319"/>
      <c r="I102" s="420"/>
      <c r="J102" s="256">
        <f t="shared" si="0"/>
        <v>300</v>
      </c>
      <c r="K102" s="237" t="str">
        <f t="shared" ref="K102:K111" si="1">IF(OR(COUNTIF(L101:R101,"未確認")&gt;0,COUNTIF(L101:R101,"~*")&gt;0),"※","")</f>
        <v/>
      </c>
      <c r="L102" s="258">
        <v>47</v>
      </c>
      <c r="M102" s="258">
        <v>45</v>
      </c>
      <c r="N102" s="258">
        <v>36</v>
      </c>
      <c r="O102" s="258">
        <v>54</v>
      </c>
      <c r="P102" s="258">
        <v>54</v>
      </c>
      <c r="Q102" s="258">
        <v>54</v>
      </c>
      <c r="R102" s="258">
        <v>10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1054</v>
      </c>
      <c r="O118" s="66" t="s">
        <v>1058</v>
      </c>
      <c r="P118" s="66" t="s">
        <v>1061</v>
      </c>
      <c r="Q118" s="66" t="s">
        <v>1064</v>
      </c>
      <c r="R118" s="66" t="s">
        <v>1065</v>
      </c>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1055</v>
      </c>
      <c r="O119" s="70" t="s">
        <v>1049</v>
      </c>
      <c r="P119" s="70" t="s">
        <v>1049</v>
      </c>
      <c r="Q119" s="70" t="s">
        <v>1049</v>
      </c>
      <c r="R119" s="70" t="s">
        <v>1066</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1050</v>
      </c>
      <c r="N121" s="98" t="s">
        <v>1053</v>
      </c>
      <c r="O121" s="98" t="s">
        <v>1056</v>
      </c>
      <c r="P121" s="98" t="s">
        <v>1053</v>
      </c>
      <c r="Q121" s="98" t="s">
        <v>1062</v>
      </c>
      <c r="R121" s="98" t="s">
        <v>1056</v>
      </c>
    </row>
    <row r="122" spans="1:22" s="83" customFormat="1" ht="40.5" customHeight="1">
      <c r="A122" s="244" t="s">
        <v>619</v>
      </c>
      <c r="B122" s="1"/>
      <c r="C122" s="295"/>
      <c r="D122" s="297"/>
      <c r="E122" s="396"/>
      <c r="F122" s="418"/>
      <c r="G122" s="418"/>
      <c r="H122" s="397"/>
      <c r="I122" s="354"/>
      <c r="J122" s="101"/>
      <c r="K122" s="102"/>
      <c r="L122" s="98" t="s">
        <v>534</v>
      </c>
      <c r="M122" s="98" t="s">
        <v>1051</v>
      </c>
      <c r="N122" s="98" t="s">
        <v>1050</v>
      </c>
      <c r="O122" s="98" t="s">
        <v>1057</v>
      </c>
      <c r="P122" s="98" t="s">
        <v>1059</v>
      </c>
      <c r="Q122" s="98" t="s">
        <v>1063</v>
      </c>
      <c r="R122" s="98" t="s">
        <v>1057</v>
      </c>
    </row>
    <row r="123" spans="1:22" s="83" customFormat="1" ht="40.5" customHeight="1">
      <c r="A123" s="244" t="s">
        <v>620</v>
      </c>
      <c r="B123" s="1"/>
      <c r="C123" s="289"/>
      <c r="D123" s="290"/>
      <c r="E123" s="377"/>
      <c r="F123" s="378"/>
      <c r="G123" s="378"/>
      <c r="H123" s="379"/>
      <c r="I123" s="341"/>
      <c r="J123" s="105"/>
      <c r="K123" s="106"/>
      <c r="L123" s="98" t="s">
        <v>1043</v>
      </c>
      <c r="M123" s="98" t="s">
        <v>534</v>
      </c>
      <c r="N123" s="98" t="s">
        <v>1043</v>
      </c>
      <c r="O123" s="98" t="s">
        <v>533</v>
      </c>
      <c r="P123" s="98" t="s">
        <v>1060</v>
      </c>
      <c r="Q123" s="98" t="s">
        <v>533</v>
      </c>
      <c r="R123" s="98" t="s">
        <v>1062</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1054</v>
      </c>
      <c r="O129" s="66" t="s">
        <v>1058</v>
      </c>
      <c r="P129" s="66" t="s">
        <v>1061</v>
      </c>
      <c r="Q129" s="66" t="s">
        <v>1064</v>
      </c>
      <c r="R129" s="66" t="s">
        <v>1065</v>
      </c>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1055</v>
      </c>
      <c r="O130" s="70" t="s">
        <v>1049</v>
      </c>
      <c r="P130" s="70" t="s">
        <v>1049</v>
      </c>
      <c r="Q130" s="70" t="s">
        <v>1049</v>
      </c>
      <c r="R130" s="70" t="s">
        <v>1066</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1044</v>
      </c>
      <c r="N131" s="98" t="s">
        <v>111</v>
      </c>
      <c r="O131" s="98" t="s">
        <v>1044</v>
      </c>
      <c r="P131" s="98" t="s">
        <v>1044</v>
      </c>
      <c r="Q131" s="98" t="s">
        <v>1044</v>
      </c>
      <c r="R131" s="98" t="s">
        <v>90</v>
      </c>
    </row>
    <row r="132" spans="1:22" s="83" customFormat="1" ht="34.5" customHeight="1">
      <c r="A132" s="244" t="s">
        <v>621</v>
      </c>
      <c r="B132" s="84"/>
      <c r="C132" s="295"/>
      <c r="D132" s="297"/>
      <c r="E132" s="320" t="s">
        <v>58</v>
      </c>
      <c r="F132" s="321"/>
      <c r="G132" s="321"/>
      <c r="H132" s="322"/>
      <c r="I132" s="389"/>
      <c r="J132" s="101"/>
      <c r="K132" s="102"/>
      <c r="L132" s="82">
        <v>47</v>
      </c>
      <c r="M132" s="82">
        <v>45</v>
      </c>
      <c r="N132" s="82">
        <v>36</v>
      </c>
      <c r="O132" s="82">
        <v>54</v>
      </c>
      <c r="P132" s="82">
        <v>54</v>
      </c>
      <c r="Q132" s="82">
        <v>54</v>
      </c>
      <c r="R132" s="82">
        <v>10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1054</v>
      </c>
      <c r="O143" s="66" t="s">
        <v>1058</v>
      </c>
      <c r="P143" s="66" t="s">
        <v>1061</v>
      </c>
      <c r="Q143" s="66" t="s">
        <v>1064</v>
      </c>
      <c r="R143" s="66" t="s">
        <v>1065</v>
      </c>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1055</v>
      </c>
      <c r="O144" s="70" t="s">
        <v>1049</v>
      </c>
      <c r="P144" s="70" t="s">
        <v>1049</v>
      </c>
      <c r="Q144" s="70" t="s">
        <v>1049</v>
      </c>
      <c r="R144" s="70" t="s">
        <v>1066</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582</v>
      </c>
      <c r="K145" s="264" t="str">
        <f t="shared" ref="K145:K176" si="3">IF(OR(COUNTIF(L145:R145,"未確認")&gt;0,COUNTIF(L145:R145,"~*")&gt;0),"※","")</f>
        <v>※</v>
      </c>
      <c r="L145" s="117">
        <v>75</v>
      </c>
      <c r="M145" s="117">
        <v>104</v>
      </c>
      <c r="N145" s="117">
        <v>0</v>
      </c>
      <c r="O145" s="117">
        <v>162</v>
      </c>
      <c r="P145" s="117">
        <v>119</v>
      </c>
      <c r="Q145" s="117">
        <v>122</v>
      </c>
      <c r="R145" s="117" t="s">
        <v>541</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row>
    <row r="158" spans="1:1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29</v>
      </c>
      <c r="K177" s="264" t="str">
        <f t="shared" ref="K177:K208" si="5">IF(OR(COUNTIF(L177:R177,"未確認")&gt;0,COUNTIF(L177:R177,"~*")&gt;0),"※","")</f>
        <v/>
      </c>
      <c r="L177" s="117">
        <v>0</v>
      </c>
      <c r="M177" s="117">
        <v>0</v>
      </c>
      <c r="N177" s="117">
        <v>0</v>
      </c>
      <c r="O177" s="117">
        <v>0</v>
      </c>
      <c r="P177" s="117">
        <v>0</v>
      </c>
      <c r="Q177" s="117">
        <v>0</v>
      </c>
      <c r="R177" s="117">
        <v>29</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7" t="s">
        <v>106</v>
      </c>
      <c r="D193" s="318"/>
      <c r="E193" s="318"/>
      <c r="F193" s="318"/>
      <c r="G193" s="318"/>
      <c r="H193" s="319"/>
      <c r="I193" s="413"/>
      <c r="J193" s="263">
        <f t="shared" si="4"/>
        <v>40</v>
      </c>
      <c r="K193" s="264" t="str">
        <f t="shared" si="5"/>
        <v>※</v>
      </c>
      <c r="L193" s="117">
        <v>11</v>
      </c>
      <c r="M193" s="117">
        <v>29</v>
      </c>
      <c r="N193" s="117">
        <v>0</v>
      </c>
      <c r="O193" s="117">
        <v>0</v>
      </c>
      <c r="P193" s="117" t="s">
        <v>541</v>
      </c>
      <c r="Q193" s="117">
        <v>0</v>
      </c>
      <c r="R193" s="117">
        <v>0</v>
      </c>
    </row>
    <row r="194" spans="1:18"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66</v>
      </c>
      <c r="K201" s="264" t="str">
        <f t="shared" si="5"/>
        <v/>
      </c>
      <c r="L201" s="117">
        <v>0</v>
      </c>
      <c r="M201" s="117">
        <v>0</v>
      </c>
      <c r="N201" s="117">
        <v>66</v>
      </c>
      <c r="O201" s="117">
        <v>0</v>
      </c>
      <c r="P201" s="117">
        <v>0</v>
      </c>
      <c r="Q201" s="117">
        <v>0</v>
      </c>
      <c r="R201" s="117">
        <v>0</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1054</v>
      </c>
      <c r="O226" s="66" t="s">
        <v>1058</v>
      </c>
      <c r="P226" s="66" t="s">
        <v>1061</v>
      </c>
      <c r="Q226" s="66" t="s">
        <v>1064</v>
      </c>
      <c r="R226" s="66" t="s">
        <v>1065</v>
      </c>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1055</v>
      </c>
      <c r="O227" s="70" t="s">
        <v>1049</v>
      </c>
      <c r="P227" s="70" t="s">
        <v>1049</v>
      </c>
      <c r="Q227" s="70" t="s">
        <v>1049</v>
      </c>
      <c r="R227" s="70" t="s">
        <v>1066</v>
      </c>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1054</v>
      </c>
      <c r="O234" s="66" t="s">
        <v>1058</v>
      </c>
      <c r="P234" s="66" t="s">
        <v>1061</v>
      </c>
      <c r="Q234" s="66" t="s">
        <v>1064</v>
      </c>
      <c r="R234" s="66" t="s">
        <v>1065</v>
      </c>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1055</v>
      </c>
      <c r="O235" s="70" t="s">
        <v>1049</v>
      </c>
      <c r="P235" s="70" t="s">
        <v>1049</v>
      </c>
      <c r="Q235" s="70" t="s">
        <v>1049</v>
      </c>
      <c r="R235" s="70" t="s">
        <v>1066</v>
      </c>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1054</v>
      </c>
      <c r="O244" s="66" t="s">
        <v>1058</v>
      </c>
      <c r="P244" s="66" t="s">
        <v>1061</v>
      </c>
      <c r="Q244" s="66" t="s">
        <v>1064</v>
      </c>
      <c r="R244" s="66" t="s">
        <v>1065</v>
      </c>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1055</v>
      </c>
      <c r="O245" s="70" t="s">
        <v>1049</v>
      </c>
      <c r="P245" s="70" t="s">
        <v>1049</v>
      </c>
      <c r="Q245" s="70" t="s">
        <v>1049</v>
      </c>
      <c r="R245" s="70" t="s">
        <v>1066</v>
      </c>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5" customHeight="1">
      <c r="A247" s="244" t="s">
        <v>631</v>
      </c>
      <c r="B247" s="119"/>
      <c r="C247" s="320" t="s">
        <v>135</v>
      </c>
      <c r="D247" s="321"/>
      <c r="E247" s="321"/>
      <c r="F247" s="321"/>
      <c r="G247" s="321"/>
      <c r="H247" s="322"/>
      <c r="I247" s="134" t="s">
        <v>136</v>
      </c>
      <c r="J247" s="260" t="s">
        <v>1046</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1054</v>
      </c>
      <c r="O253" s="66" t="s">
        <v>1058</v>
      </c>
      <c r="P253" s="66" t="s">
        <v>1061</v>
      </c>
      <c r="Q253" s="66" t="s">
        <v>1064</v>
      </c>
      <c r="R253" s="66" t="s">
        <v>1065</v>
      </c>
      <c r="S253" s="8"/>
      <c r="T253" s="8"/>
      <c r="U253" s="8"/>
      <c r="V253" s="8"/>
    </row>
    <row r="254" spans="1:22" ht="26">
      <c r="A254" s="243"/>
      <c r="B254" s="1"/>
      <c r="C254" s="62"/>
      <c r="D254" s="3"/>
      <c r="F254" s="3"/>
      <c r="G254" s="3"/>
      <c r="H254" s="287"/>
      <c r="I254" s="67" t="s">
        <v>36</v>
      </c>
      <c r="J254" s="68"/>
      <c r="K254" s="79"/>
      <c r="L254" s="70" t="s">
        <v>1049</v>
      </c>
      <c r="M254" s="137" t="s">
        <v>1049</v>
      </c>
      <c r="N254" s="137" t="s">
        <v>1055</v>
      </c>
      <c r="O254" s="137" t="s">
        <v>1049</v>
      </c>
      <c r="P254" s="137" t="s">
        <v>1049</v>
      </c>
      <c r="Q254" s="137" t="s">
        <v>1049</v>
      </c>
      <c r="R254" s="137" t="s">
        <v>1066</v>
      </c>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5" customHeight="1">
      <c r="A257" s="244" t="s">
        <v>634</v>
      </c>
      <c r="B257" s="119"/>
      <c r="C257" s="320" t="s">
        <v>142</v>
      </c>
      <c r="D257" s="321"/>
      <c r="E257" s="321"/>
      <c r="F257" s="321"/>
      <c r="G257" s="321"/>
      <c r="H257" s="322"/>
      <c r="I257" s="138" t="s">
        <v>143</v>
      </c>
      <c r="J257" s="260" t="s">
        <v>1046</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1054</v>
      </c>
      <c r="O263" s="66" t="s">
        <v>1058</v>
      </c>
      <c r="P263" s="66" t="s">
        <v>1061</v>
      </c>
      <c r="Q263" s="66" t="s">
        <v>1064</v>
      </c>
      <c r="R263" s="66" t="s">
        <v>1065</v>
      </c>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1055</v>
      </c>
      <c r="O264" s="70" t="s">
        <v>1049</v>
      </c>
      <c r="P264" s="70" t="s">
        <v>1049</v>
      </c>
      <c r="Q264" s="70" t="s">
        <v>1049</v>
      </c>
      <c r="R264" s="70" t="s">
        <v>1066</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33</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4.3</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3</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151</v>
      </c>
      <c r="K269" s="81" t="str">
        <f t="shared" si="8"/>
        <v/>
      </c>
      <c r="L269" s="147">
        <v>1</v>
      </c>
      <c r="M269" s="147">
        <v>25</v>
      </c>
      <c r="N269" s="147">
        <v>15</v>
      </c>
      <c r="O269" s="147">
        <v>28</v>
      </c>
      <c r="P269" s="147">
        <v>26</v>
      </c>
      <c r="Q269" s="147">
        <v>29</v>
      </c>
      <c r="R269" s="147">
        <v>27</v>
      </c>
    </row>
    <row r="270" spans="1:22" s="83" customFormat="1" ht="34.5" customHeight="1">
      <c r="A270" s="249" t="s">
        <v>725</v>
      </c>
      <c r="B270" s="120"/>
      <c r="C270" s="371"/>
      <c r="D270" s="371"/>
      <c r="E270" s="371"/>
      <c r="F270" s="371"/>
      <c r="G270" s="371" t="s">
        <v>148</v>
      </c>
      <c r="H270" s="371"/>
      <c r="I270" s="404"/>
      <c r="J270" s="266">
        <f t="shared" si="9"/>
        <v>1.6</v>
      </c>
      <c r="K270" s="81" t="str">
        <f t="shared" si="8"/>
        <v/>
      </c>
      <c r="L270" s="148">
        <v>0</v>
      </c>
      <c r="M270" s="148">
        <v>0</v>
      </c>
      <c r="N270" s="148">
        <v>0</v>
      </c>
      <c r="O270" s="148">
        <v>0.8</v>
      </c>
      <c r="P270" s="148">
        <v>0.8</v>
      </c>
      <c r="Q270" s="148">
        <v>0</v>
      </c>
      <c r="R270" s="148">
        <v>0</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0</v>
      </c>
      <c r="M271" s="147">
        <v>1</v>
      </c>
      <c r="N271" s="147">
        <v>0</v>
      </c>
      <c r="O271" s="147">
        <v>0</v>
      </c>
      <c r="P271" s="147">
        <v>1</v>
      </c>
      <c r="Q271" s="147">
        <v>0</v>
      </c>
      <c r="R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row>
    <row r="273" spans="1:18" s="83" customFormat="1" ht="34.5" customHeight="1">
      <c r="A273" s="249" t="s">
        <v>727</v>
      </c>
      <c r="B273" s="120"/>
      <c r="C273" s="371" t="s">
        <v>152</v>
      </c>
      <c r="D273" s="372"/>
      <c r="E273" s="372"/>
      <c r="F273" s="372"/>
      <c r="G273" s="371" t="s">
        <v>146</v>
      </c>
      <c r="H273" s="371"/>
      <c r="I273" s="404"/>
      <c r="J273" s="266">
        <f t="shared" si="9"/>
        <v>40</v>
      </c>
      <c r="K273" s="81" t="str">
        <f t="shared" si="8"/>
        <v/>
      </c>
      <c r="L273" s="147">
        <v>4</v>
      </c>
      <c r="M273" s="147">
        <v>6</v>
      </c>
      <c r="N273" s="147">
        <v>6</v>
      </c>
      <c r="O273" s="147">
        <v>8</v>
      </c>
      <c r="P273" s="147">
        <v>9</v>
      </c>
      <c r="Q273" s="147">
        <v>6</v>
      </c>
      <c r="R273" s="147">
        <v>1</v>
      </c>
    </row>
    <row r="274" spans="1:18"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c r="Q274" s="148">
        <v>0</v>
      </c>
      <c r="R274" s="148">
        <v>0</v>
      </c>
    </row>
    <row r="275" spans="1:18" s="83" customFormat="1" ht="34.5" customHeight="1">
      <c r="A275" s="249" t="s">
        <v>728</v>
      </c>
      <c r="B275" s="120"/>
      <c r="C275" s="371" t="s">
        <v>153</v>
      </c>
      <c r="D275" s="372"/>
      <c r="E275" s="372"/>
      <c r="F275" s="372"/>
      <c r="G275" s="371" t="s">
        <v>146</v>
      </c>
      <c r="H275" s="371"/>
      <c r="I275" s="404"/>
      <c r="J275" s="266">
        <f t="shared" si="9"/>
        <v>22</v>
      </c>
      <c r="K275" s="81" t="str">
        <f t="shared" si="8"/>
        <v/>
      </c>
      <c r="L275" s="147">
        <v>22</v>
      </c>
      <c r="M275" s="147">
        <v>0</v>
      </c>
      <c r="N275" s="147">
        <v>0</v>
      </c>
      <c r="O275" s="147">
        <v>0</v>
      </c>
      <c r="P275" s="147">
        <v>0</v>
      </c>
      <c r="Q275" s="147">
        <v>0</v>
      </c>
      <c r="R275" s="147">
        <v>0</v>
      </c>
    </row>
    <row r="276" spans="1:18"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row>
    <row r="280" spans="1:1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12</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0.5</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18</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1.6</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18</v>
      </c>
      <c r="M297" s="147">
        <v>19</v>
      </c>
      <c r="N297" s="147">
        <v>43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5</v>
      </c>
      <c r="N298" s="148">
        <v>4.3</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7</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0.4</v>
      </c>
      <c r="N300" s="148">
        <v>0.5</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2</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6</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1.2</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1054</v>
      </c>
      <c r="O322" s="66" t="s">
        <v>1058</v>
      </c>
      <c r="P322" s="66" t="s">
        <v>1061</v>
      </c>
      <c r="Q322" s="66" t="s">
        <v>1064</v>
      </c>
      <c r="R322" s="66" t="s">
        <v>1065</v>
      </c>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1055</v>
      </c>
      <c r="O323" s="137" t="s">
        <v>1049</v>
      </c>
      <c r="P323" s="137" t="s">
        <v>1049</v>
      </c>
      <c r="Q323" s="137" t="s">
        <v>1049</v>
      </c>
      <c r="R323" s="137" t="s">
        <v>1066</v>
      </c>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1054</v>
      </c>
      <c r="O342" s="66" t="s">
        <v>1058</v>
      </c>
      <c r="P342" s="66" t="s">
        <v>1061</v>
      </c>
      <c r="Q342" s="66" t="s">
        <v>1064</v>
      </c>
      <c r="R342" s="66" t="s">
        <v>1065</v>
      </c>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1055</v>
      </c>
      <c r="O343" s="137" t="s">
        <v>1049</v>
      </c>
      <c r="P343" s="137" t="s">
        <v>1049</v>
      </c>
      <c r="Q343" s="137" t="s">
        <v>1049</v>
      </c>
      <c r="R343" s="137" t="s">
        <v>1066</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1054</v>
      </c>
      <c r="O367" s="66" t="s">
        <v>1058</v>
      </c>
      <c r="P367" s="66" t="s">
        <v>1061</v>
      </c>
      <c r="Q367" s="66" t="s">
        <v>1064</v>
      </c>
      <c r="R367" s="66" t="s">
        <v>1065</v>
      </c>
    </row>
    <row r="368" spans="1:22" s="118" customFormat="1" ht="20.25" customHeight="1">
      <c r="A368" s="243"/>
      <c r="B368" s="1"/>
      <c r="C368" s="3"/>
      <c r="D368" s="3"/>
      <c r="E368" s="3"/>
      <c r="F368" s="3"/>
      <c r="G368" s="3"/>
      <c r="H368" s="287"/>
      <c r="I368" s="67" t="s">
        <v>36</v>
      </c>
      <c r="J368" s="170"/>
      <c r="K368" s="79"/>
      <c r="L368" s="137" t="s">
        <v>1049</v>
      </c>
      <c r="M368" s="137" t="s">
        <v>1049</v>
      </c>
      <c r="N368" s="137" t="s">
        <v>1055</v>
      </c>
      <c r="O368" s="137" t="s">
        <v>1049</v>
      </c>
      <c r="P368" s="137" t="s">
        <v>1049</v>
      </c>
      <c r="Q368" s="137" t="s">
        <v>1049</v>
      </c>
      <c r="R368" s="137" t="s">
        <v>1066</v>
      </c>
    </row>
    <row r="369" spans="1:18"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row>
    <row r="370" spans="1:18" s="118" customFormat="1" ht="34.5" customHeight="1">
      <c r="A370" s="243"/>
      <c r="B370" s="173"/>
      <c r="C370" s="383"/>
      <c r="D370" s="384"/>
      <c r="E370" s="384"/>
      <c r="F370" s="384"/>
      <c r="G370" s="384"/>
      <c r="H370" s="385"/>
      <c r="I370" s="389"/>
      <c r="J370" s="174"/>
      <c r="K370" s="102"/>
      <c r="L370" s="175"/>
      <c r="M370" s="175"/>
      <c r="N370" s="175"/>
      <c r="O370" s="175"/>
      <c r="P370" s="175"/>
      <c r="Q370" s="175"/>
      <c r="R370" s="175"/>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c r="N372" s="177"/>
      <c r="O372" s="177"/>
      <c r="P372" s="177"/>
      <c r="Q372" s="177"/>
      <c r="R372" s="177"/>
    </row>
    <row r="373" spans="1:18" s="118" customFormat="1" ht="34.5" customHeight="1">
      <c r="A373" s="243"/>
      <c r="B373" s="173"/>
      <c r="C373" s="386"/>
      <c r="D373" s="387"/>
      <c r="E373" s="387"/>
      <c r="F373" s="387"/>
      <c r="G373" s="387"/>
      <c r="H373" s="388"/>
      <c r="I373" s="389"/>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1054</v>
      </c>
      <c r="O390" s="66" t="s">
        <v>1058</v>
      </c>
      <c r="P390" s="66" t="s">
        <v>1061</v>
      </c>
      <c r="Q390" s="66" t="s">
        <v>1064</v>
      </c>
      <c r="R390" s="66" t="s">
        <v>1065</v>
      </c>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1055</v>
      </c>
      <c r="O391" s="70" t="s">
        <v>1049</v>
      </c>
      <c r="P391" s="70" t="s">
        <v>1049</v>
      </c>
      <c r="Q391" s="70" t="s">
        <v>1049</v>
      </c>
      <c r="R391" s="70" t="s">
        <v>1066</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7605</v>
      </c>
      <c r="K392" s="81" t="str">
        <f t="shared" ref="K392:K397" si="12">IF(OR(COUNTIF(L392:R392,"未確認")&gt;0,COUNTIF(L392:R392,"~*")&gt;0),"※","")</f>
        <v/>
      </c>
      <c r="L392" s="147">
        <v>1387</v>
      </c>
      <c r="M392" s="147">
        <v>1311</v>
      </c>
      <c r="N392" s="147">
        <v>588</v>
      </c>
      <c r="O392" s="147">
        <v>1573</v>
      </c>
      <c r="P392" s="147">
        <v>1008</v>
      </c>
      <c r="Q392" s="147">
        <v>1375</v>
      </c>
      <c r="R392" s="147">
        <v>363</v>
      </c>
    </row>
    <row r="393" spans="1:22" s="83" customFormat="1" ht="34.5" customHeight="1">
      <c r="A393" s="249" t="s">
        <v>773</v>
      </c>
      <c r="B393" s="84"/>
      <c r="C393" s="370"/>
      <c r="D393" s="380"/>
      <c r="E393" s="320" t="s">
        <v>224</v>
      </c>
      <c r="F393" s="321"/>
      <c r="G393" s="321"/>
      <c r="H393" s="322"/>
      <c r="I393" s="343"/>
      <c r="J393" s="140">
        <f t="shared" si="11"/>
        <v>5071</v>
      </c>
      <c r="K393" s="81" t="str">
        <f t="shared" si="12"/>
        <v/>
      </c>
      <c r="L393" s="147">
        <v>773</v>
      </c>
      <c r="M393" s="147">
        <v>927</v>
      </c>
      <c r="N393" s="147">
        <v>379</v>
      </c>
      <c r="O393" s="147">
        <v>1117</v>
      </c>
      <c r="P393" s="147">
        <v>654</v>
      </c>
      <c r="Q393" s="147">
        <v>914</v>
      </c>
      <c r="R393" s="147">
        <v>307</v>
      </c>
    </row>
    <row r="394" spans="1:22" s="83" customFormat="1" ht="34.5" customHeight="1">
      <c r="A394" s="250" t="s">
        <v>774</v>
      </c>
      <c r="B394" s="84"/>
      <c r="C394" s="370"/>
      <c r="D394" s="381"/>
      <c r="E394" s="320" t="s">
        <v>225</v>
      </c>
      <c r="F394" s="321"/>
      <c r="G394" s="321"/>
      <c r="H394" s="322"/>
      <c r="I394" s="343"/>
      <c r="J394" s="140">
        <f t="shared" si="11"/>
        <v>783</v>
      </c>
      <c r="K394" s="81" t="str">
        <f t="shared" si="12"/>
        <v/>
      </c>
      <c r="L394" s="147">
        <v>16</v>
      </c>
      <c r="M394" s="147">
        <v>53</v>
      </c>
      <c r="N394" s="147">
        <v>160</v>
      </c>
      <c r="O394" s="147">
        <v>194</v>
      </c>
      <c r="P394" s="147">
        <v>158</v>
      </c>
      <c r="Q394" s="147">
        <v>156</v>
      </c>
      <c r="R394" s="147">
        <v>46</v>
      </c>
    </row>
    <row r="395" spans="1:22" s="83" customFormat="1" ht="34.5" customHeight="1">
      <c r="A395" s="250" t="s">
        <v>775</v>
      </c>
      <c r="B395" s="84"/>
      <c r="C395" s="370"/>
      <c r="D395" s="382"/>
      <c r="E395" s="320" t="s">
        <v>226</v>
      </c>
      <c r="F395" s="321"/>
      <c r="G395" s="321"/>
      <c r="H395" s="322"/>
      <c r="I395" s="343"/>
      <c r="J395" s="140">
        <f t="shared" si="11"/>
        <v>1751</v>
      </c>
      <c r="K395" s="81" t="str">
        <f t="shared" si="12"/>
        <v/>
      </c>
      <c r="L395" s="147">
        <v>598</v>
      </c>
      <c r="M395" s="147">
        <v>331</v>
      </c>
      <c r="N395" s="147">
        <v>49</v>
      </c>
      <c r="O395" s="147">
        <v>262</v>
      </c>
      <c r="P395" s="147">
        <v>196</v>
      </c>
      <c r="Q395" s="147">
        <v>305</v>
      </c>
      <c r="R395" s="147">
        <v>10</v>
      </c>
    </row>
    <row r="396" spans="1:22" s="83" customFormat="1" ht="34.5" customHeight="1">
      <c r="A396" s="250" t="s">
        <v>776</v>
      </c>
      <c r="B396" s="1"/>
      <c r="C396" s="370"/>
      <c r="D396" s="320" t="s">
        <v>227</v>
      </c>
      <c r="E396" s="321"/>
      <c r="F396" s="321"/>
      <c r="G396" s="321"/>
      <c r="H396" s="322"/>
      <c r="I396" s="343"/>
      <c r="J396" s="140">
        <f t="shared" si="11"/>
        <v>79268</v>
      </c>
      <c r="K396" s="81" t="str">
        <f t="shared" si="12"/>
        <v/>
      </c>
      <c r="L396" s="147">
        <v>9737</v>
      </c>
      <c r="M396" s="147">
        <v>12760</v>
      </c>
      <c r="N396" s="147">
        <v>8651</v>
      </c>
      <c r="O396" s="147">
        <v>16098</v>
      </c>
      <c r="P396" s="147">
        <v>16155</v>
      </c>
      <c r="Q396" s="147">
        <v>14557</v>
      </c>
      <c r="R396" s="147">
        <v>1310</v>
      </c>
    </row>
    <row r="397" spans="1:22" s="83" customFormat="1" ht="34.5" customHeight="1">
      <c r="A397" s="250" t="s">
        <v>777</v>
      </c>
      <c r="B397" s="119"/>
      <c r="C397" s="370"/>
      <c r="D397" s="320" t="s">
        <v>228</v>
      </c>
      <c r="E397" s="321"/>
      <c r="F397" s="321"/>
      <c r="G397" s="321"/>
      <c r="H397" s="322"/>
      <c r="I397" s="344"/>
      <c r="J397" s="140">
        <f t="shared" si="11"/>
        <v>7648</v>
      </c>
      <c r="K397" s="81" t="str">
        <f t="shared" si="12"/>
        <v/>
      </c>
      <c r="L397" s="147">
        <v>1393</v>
      </c>
      <c r="M397" s="147">
        <v>1327</v>
      </c>
      <c r="N397" s="147">
        <v>595</v>
      </c>
      <c r="O397" s="147">
        <v>1575</v>
      </c>
      <c r="P397" s="147">
        <v>1018</v>
      </c>
      <c r="Q397" s="147">
        <v>1379</v>
      </c>
      <c r="R397" s="147">
        <v>361</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1054</v>
      </c>
      <c r="O403" s="66" t="s">
        <v>1058</v>
      </c>
      <c r="P403" s="66" t="s">
        <v>1061</v>
      </c>
      <c r="Q403" s="66" t="s">
        <v>1064</v>
      </c>
      <c r="R403" s="66" t="s">
        <v>1065</v>
      </c>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1055</v>
      </c>
      <c r="O404" s="70" t="s">
        <v>1049</v>
      </c>
      <c r="P404" s="70" t="s">
        <v>1049</v>
      </c>
      <c r="Q404" s="70" t="s">
        <v>1049</v>
      </c>
      <c r="R404" s="70" t="s">
        <v>1066</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7605</v>
      </c>
      <c r="K405" s="81" t="str">
        <f t="shared" ref="K405:K422" si="14">IF(OR(COUNTIF(L405:R405,"未確認")&gt;0,COUNTIF(L405:R405,"~*")&gt;0),"※","")</f>
        <v/>
      </c>
      <c r="L405" s="147">
        <v>1387</v>
      </c>
      <c r="M405" s="147">
        <v>1311</v>
      </c>
      <c r="N405" s="147">
        <v>588</v>
      </c>
      <c r="O405" s="147">
        <v>1573</v>
      </c>
      <c r="P405" s="147">
        <v>1008</v>
      </c>
      <c r="Q405" s="147">
        <v>1375</v>
      </c>
      <c r="R405" s="147">
        <v>363</v>
      </c>
    </row>
    <row r="406" spans="1:22" s="83" customFormat="1" ht="34.5" customHeight="1">
      <c r="A406" s="251" t="s">
        <v>779</v>
      </c>
      <c r="B406" s="119"/>
      <c r="C406" s="369"/>
      <c r="D406" s="375" t="s">
        <v>233</v>
      </c>
      <c r="E406" s="377" t="s">
        <v>234</v>
      </c>
      <c r="F406" s="378"/>
      <c r="G406" s="378"/>
      <c r="H406" s="379"/>
      <c r="I406" s="361"/>
      <c r="J406" s="140">
        <f t="shared" si="13"/>
        <v>906</v>
      </c>
      <c r="K406" s="81" t="str">
        <f t="shared" si="14"/>
        <v/>
      </c>
      <c r="L406" s="147">
        <v>5</v>
      </c>
      <c r="M406" s="147">
        <v>33</v>
      </c>
      <c r="N406" s="147">
        <v>279</v>
      </c>
      <c r="O406" s="147">
        <v>327</v>
      </c>
      <c r="P406" s="147">
        <v>46</v>
      </c>
      <c r="Q406" s="147">
        <v>41</v>
      </c>
      <c r="R406" s="147">
        <v>175</v>
      </c>
    </row>
    <row r="407" spans="1:22" s="83" customFormat="1" ht="34.5" customHeight="1">
      <c r="A407" s="251" t="s">
        <v>780</v>
      </c>
      <c r="B407" s="119"/>
      <c r="C407" s="369"/>
      <c r="D407" s="369"/>
      <c r="E407" s="320" t="s">
        <v>235</v>
      </c>
      <c r="F407" s="321"/>
      <c r="G407" s="321"/>
      <c r="H407" s="322"/>
      <c r="I407" s="361"/>
      <c r="J407" s="140">
        <f t="shared" si="13"/>
        <v>6215</v>
      </c>
      <c r="K407" s="81" t="str">
        <f t="shared" si="14"/>
        <v/>
      </c>
      <c r="L407" s="147">
        <v>952</v>
      </c>
      <c r="M407" s="147">
        <v>1274</v>
      </c>
      <c r="N407" s="147">
        <v>309</v>
      </c>
      <c r="O407" s="147">
        <v>1228</v>
      </c>
      <c r="P407" s="147">
        <v>949</v>
      </c>
      <c r="Q407" s="147">
        <v>1318</v>
      </c>
      <c r="R407" s="147">
        <v>185</v>
      </c>
    </row>
    <row r="408" spans="1:22" s="83" customFormat="1" ht="34.5" customHeight="1">
      <c r="A408" s="251" t="s">
        <v>781</v>
      </c>
      <c r="B408" s="119"/>
      <c r="C408" s="369"/>
      <c r="D408" s="369"/>
      <c r="E408" s="320" t="s">
        <v>236</v>
      </c>
      <c r="F408" s="321"/>
      <c r="G408" s="321"/>
      <c r="H408" s="322"/>
      <c r="I408" s="361"/>
      <c r="J408" s="140">
        <f t="shared" si="13"/>
        <v>49</v>
      </c>
      <c r="K408" s="81" t="str">
        <f t="shared" si="14"/>
        <v/>
      </c>
      <c r="L408" s="147">
        <v>4</v>
      </c>
      <c r="M408" s="147">
        <v>3</v>
      </c>
      <c r="N408" s="147">
        <v>0</v>
      </c>
      <c r="O408" s="147">
        <v>17</v>
      </c>
      <c r="P408" s="147">
        <v>8</v>
      </c>
      <c r="Q408" s="147">
        <v>14</v>
      </c>
      <c r="R408" s="147">
        <v>3</v>
      </c>
    </row>
    <row r="409" spans="1:22" s="83" customFormat="1" ht="34.5" customHeight="1">
      <c r="A409" s="251" t="s">
        <v>782</v>
      </c>
      <c r="B409" s="119"/>
      <c r="C409" s="369"/>
      <c r="D409" s="369"/>
      <c r="E409" s="317" t="s">
        <v>989</v>
      </c>
      <c r="F409" s="318"/>
      <c r="G409" s="318"/>
      <c r="H409" s="319"/>
      <c r="I409" s="361"/>
      <c r="J409" s="140">
        <f t="shared" si="13"/>
        <v>11</v>
      </c>
      <c r="K409" s="81" t="str">
        <f t="shared" si="14"/>
        <v/>
      </c>
      <c r="L409" s="147">
        <v>2</v>
      </c>
      <c r="M409" s="147">
        <v>1</v>
      </c>
      <c r="N409" s="147">
        <v>0</v>
      </c>
      <c r="O409" s="147">
        <v>1</v>
      </c>
      <c r="P409" s="147">
        <v>5</v>
      </c>
      <c r="Q409" s="147">
        <v>2</v>
      </c>
      <c r="R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424</v>
      </c>
      <c r="K411" s="81" t="str">
        <f t="shared" si="14"/>
        <v/>
      </c>
      <c r="L411" s="147">
        <v>424</v>
      </c>
      <c r="M411" s="147">
        <v>0</v>
      </c>
      <c r="N411" s="147">
        <v>0</v>
      </c>
      <c r="O411" s="147">
        <v>0</v>
      </c>
      <c r="P411" s="147">
        <v>0</v>
      </c>
      <c r="Q411" s="147">
        <v>0</v>
      </c>
      <c r="R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row>
    <row r="413" spans="1:22" s="83" customFormat="1" ht="34.5" customHeight="1">
      <c r="A413" s="251" t="s">
        <v>786</v>
      </c>
      <c r="B413" s="119"/>
      <c r="C413" s="369"/>
      <c r="D413" s="320" t="s">
        <v>251</v>
      </c>
      <c r="E413" s="321"/>
      <c r="F413" s="321"/>
      <c r="G413" s="321"/>
      <c r="H413" s="322"/>
      <c r="I413" s="361"/>
      <c r="J413" s="140">
        <f t="shared" si="13"/>
        <v>7224</v>
      </c>
      <c r="K413" s="81" t="str">
        <f t="shared" si="14"/>
        <v/>
      </c>
      <c r="L413" s="147">
        <v>969</v>
      </c>
      <c r="M413" s="147">
        <v>1327</v>
      </c>
      <c r="N413" s="147">
        <v>595</v>
      </c>
      <c r="O413" s="147">
        <v>1575</v>
      </c>
      <c r="P413" s="147">
        <v>1018</v>
      </c>
      <c r="Q413" s="147">
        <v>1379</v>
      </c>
      <c r="R413" s="147">
        <v>361</v>
      </c>
    </row>
    <row r="414" spans="1:22" s="83" customFormat="1" ht="34.5" customHeight="1">
      <c r="A414" s="251" t="s">
        <v>787</v>
      </c>
      <c r="B414" s="119"/>
      <c r="C414" s="369"/>
      <c r="D414" s="375" t="s">
        <v>240</v>
      </c>
      <c r="E414" s="377" t="s">
        <v>241</v>
      </c>
      <c r="F414" s="378"/>
      <c r="G414" s="378"/>
      <c r="H414" s="379"/>
      <c r="I414" s="361"/>
      <c r="J414" s="140">
        <f t="shared" si="13"/>
        <v>906</v>
      </c>
      <c r="K414" s="81" t="str">
        <f t="shared" si="14"/>
        <v/>
      </c>
      <c r="L414" s="147">
        <v>12</v>
      </c>
      <c r="M414" s="147">
        <v>41</v>
      </c>
      <c r="N414" s="147">
        <v>18</v>
      </c>
      <c r="O414" s="147">
        <v>206</v>
      </c>
      <c r="P414" s="147">
        <v>209</v>
      </c>
      <c r="Q414" s="147">
        <v>80</v>
      </c>
      <c r="R414" s="147">
        <v>340</v>
      </c>
    </row>
    <row r="415" spans="1:22" s="83" customFormat="1" ht="34.5" customHeight="1">
      <c r="A415" s="251" t="s">
        <v>788</v>
      </c>
      <c r="B415" s="119"/>
      <c r="C415" s="369"/>
      <c r="D415" s="369"/>
      <c r="E415" s="320" t="s">
        <v>242</v>
      </c>
      <c r="F415" s="321"/>
      <c r="G415" s="321"/>
      <c r="H415" s="322"/>
      <c r="I415" s="361"/>
      <c r="J415" s="140">
        <f t="shared" si="13"/>
        <v>5941</v>
      </c>
      <c r="K415" s="81" t="str">
        <f t="shared" si="14"/>
        <v/>
      </c>
      <c r="L415" s="147">
        <v>934</v>
      </c>
      <c r="M415" s="147">
        <v>1222</v>
      </c>
      <c r="N415" s="147">
        <v>550</v>
      </c>
      <c r="O415" s="147">
        <v>1287</v>
      </c>
      <c r="P415" s="147">
        <v>740</v>
      </c>
      <c r="Q415" s="147">
        <v>1206</v>
      </c>
      <c r="R415" s="147">
        <v>2</v>
      </c>
    </row>
    <row r="416" spans="1:22" s="83" customFormat="1" ht="34.5" customHeight="1">
      <c r="A416" s="251" t="s">
        <v>789</v>
      </c>
      <c r="B416" s="119"/>
      <c r="C416" s="369"/>
      <c r="D416" s="369"/>
      <c r="E416" s="320" t="s">
        <v>243</v>
      </c>
      <c r="F416" s="321"/>
      <c r="G416" s="321"/>
      <c r="H416" s="322"/>
      <c r="I416" s="361"/>
      <c r="J416" s="140">
        <f t="shared" si="13"/>
        <v>144</v>
      </c>
      <c r="K416" s="81" t="str">
        <f t="shared" si="14"/>
        <v/>
      </c>
      <c r="L416" s="147">
        <v>17</v>
      </c>
      <c r="M416" s="147">
        <v>21</v>
      </c>
      <c r="N416" s="147">
        <v>8</v>
      </c>
      <c r="O416" s="147">
        <v>31</v>
      </c>
      <c r="P416" s="147">
        <v>28</v>
      </c>
      <c r="Q416" s="147">
        <v>38</v>
      </c>
      <c r="R416" s="147">
        <v>1</v>
      </c>
    </row>
    <row r="417" spans="1:22" s="83" customFormat="1" ht="34.5" customHeight="1">
      <c r="A417" s="251" t="s">
        <v>790</v>
      </c>
      <c r="B417" s="119"/>
      <c r="C417" s="369"/>
      <c r="D417" s="369"/>
      <c r="E417" s="320" t="s">
        <v>244</v>
      </c>
      <c r="F417" s="321"/>
      <c r="G417" s="321"/>
      <c r="H417" s="322"/>
      <c r="I417" s="361"/>
      <c r="J417" s="140">
        <f t="shared" si="13"/>
        <v>42</v>
      </c>
      <c r="K417" s="81" t="str">
        <f t="shared" si="14"/>
        <v/>
      </c>
      <c r="L417" s="147">
        <v>1</v>
      </c>
      <c r="M417" s="147">
        <v>10</v>
      </c>
      <c r="N417" s="147">
        <v>14</v>
      </c>
      <c r="O417" s="147">
        <v>11</v>
      </c>
      <c r="P417" s="147">
        <v>3</v>
      </c>
      <c r="Q417" s="147">
        <v>3</v>
      </c>
      <c r="R417" s="147">
        <v>0</v>
      </c>
    </row>
    <row r="418" spans="1:22" s="83" customFormat="1" ht="34.5" customHeight="1">
      <c r="A418" s="251" t="s">
        <v>791</v>
      </c>
      <c r="B418" s="119"/>
      <c r="C418" s="369"/>
      <c r="D418" s="369"/>
      <c r="E418" s="320" t="s">
        <v>245</v>
      </c>
      <c r="F418" s="321"/>
      <c r="G418" s="321"/>
      <c r="H418" s="322"/>
      <c r="I418" s="361"/>
      <c r="J418" s="140">
        <f t="shared" si="13"/>
        <v>9</v>
      </c>
      <c r="K418" s="81" t="str">
        <f t="shared" si="14"/>
        <v/>
      </c>
      <c r="L418" s="147">
        <v>1</v>
      </c>
      <c r="M418" s="147">
        <v>4</v>
      </c>
      <c r="N418" s="147">
        <v>2</v>
      </c>
      <c r="O418" s="147">
        <v>0</v>
      </c>
      <c r="P418" s="147">
        <v>1</v>
      </c>
      <c r="Q418" s="147">
        <v>1</v>
      </c>
      <c r="R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9</v>
      </c>
      <c r="K420" s="81" t="str">
        <f t="shared" si="14"/>
        <v/>
      </c>
      <c r="L420" s="147">
        <v>0</v>
      </c>
      <c r="M420" s="147">
        <v>3</v>
      </c>
      <c r="N420" s="147">
        <v>1</v>
      </c>
      <c r="O420" s="147">
        <v>1</v>
      </c>
      <c r="P420" s="147">
        <v>1</v>
      </c>
      <c r="Q420" s="147">
        <v>3</v>
      </c>
      <c r="R420" s="147">
        <v>0</v>
      </c>
    </row>
    <row r="421" spans="1:22" s="83" customFormat="1" ht="34.5" customHeight="1">
      <c r="A421" s="251" t="s">
        <v>794</v>
      </c>
      <c r="B421" s="119"/>
      <c r="C421" s="369"/>
      <c r="D421" s="369"/>
      <c r="E421" s="320" t="s">
        <v>247</v>
      </c>
      <c r="F421" s="321"/>
      <c r="G421" s="321"/>
      <c r="H421" s="322"/>
      <c r="I421" s="361"/>
      <c r="J421" s="140">
        <f t="shared" si="13"/>
        <v>173</v>
      </c>
      <c r="K421" s="81" t="str">
        <f t="shared" si="14"/>
        <v/>
      </c>
      <c r="L421" s="147">
        <v>4</v>
      </c>
      <c r="M421" s="147">
        <v>26</v>
      </c>
      <c r="N421" s="147">
        <v>2</v>
      </c>
      <c r="O421" s="147">
        <v>39</v>
      </c>
      <c r="P421" s="147">
        <v>36</v>
      </c>
      <c r="Q421" s="147">
        <v>48</v>
      </c>
      <c r="R421" s="147">
        <v>18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1054</v>
      </c>
      <c r="O428" s="66" t="s">
        <v>1058</v>
      </c>
      <c r="P428" s="66" t="s">
        <v>1061</v>
      </c>
      <c r="Q428" s="66" t="s">
        <v>1064</v>
      </c>
      <c r="R428" s="66" t="s">
        <v>1065</v>
      </c>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1055</v>
      </c>
      <c r="O429" s="70" t="s">
        <v>1049</v>
      </c>
      <c r="P429" s="70" t="s">
        <v>1049</v>
      </c>
      <c r="Q429" s="70" t="s">
        <v>1049</v>
      </c>
      <c r="R429" s="70" t="s">
        <v>1066</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6318</v>
      </c>
      <c r="K430" s="193" t="str">
        <f>IF(OR(COUNTIF(L430:R430,"未確認")&gt;0,COUNTIF(L430:R430,"~*")&gt;0),"※","")</f>
        <v/>
      </c>
      <c r="L430" s="147">
        <v>957</v>
      </c>
      <c r="M430" s="147">
        <v>1286</v>
      </c>
      <c r="N430" s="147">
        <v>577</v>
      </c>
      <c r="O430" s="147">
        <v>1369</v>
      </c>
      <c r="P430" s="147">
        <v>809</v>
      </c>
      <c r="Q430" s="147">
        <v>1299</v>
      </c>
      <c r="R430" s="147">
        <v>21</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0</v>
      </c>
      <c r="K431" s="193" t="str">
        <f>IF(OR(COUNTIF(L431:R431,"未確認")&gt;0,COUNTIF(L431:R431,"~*")&gt;0),"※","")</f>
        <v/>
      </c>
      <c r="L431" s="147">
        <v>0</v>
      </c>
      <c r="M431" s="147">
        <v>0</v>
      </c>
      <c r="N431" s="147">
        <v>0</v>
      </c>
      <c r="O431" s="147">
        <v>0</v>
      </c>
      <c r="P431" s="147">
        <v>0</v>
      </c>
      <c r="Q431" s="147">
        <v>0</v>
      </c>
      <c r="R431" s="147">
        <v>0</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0</v>
      </c>
      <c r="K432" s="193" t="str">
        <f>IF(OR(COUNTIF(L432:R432,"未確認")&gt;0,COUNTIF(L432:R432,"~*")&gt;0),"※","")</f>
        <v/>
      </c>
      <c r="L432" s="147">
        <v>0</v>
      </c>
      <c r="M432" s="147">
        <v>0</v>
      </c>
      <c r="N432" s="147">
        <v>0</v>
      </c>
      <c r="O432" s="147">
        <v>0</v>
      </c>
      <c r="P432" s="147">
        <v>0</v>
      </c>
      <c r="Q432" s="147">
        <v>0</v>
      </c>
      <c r="R432" s="147">
        <v>0</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173</v>
      </c>
      <c r="K433" s="193" t="str">
        <f>IF(OR(COUNTIF(L433:R433,"未確認")&gt;0,COUNTIF(L433:R433,"~*")&gt;0),"※","")</f>
        <v/>
      </c>
      <c r="L433" s="147">
        <v>4</v>
      </c>
      <c r="M433" s="147">
        <v>26</v>
      </c>
      <c r="N433" s="147">
        <v>2</v>
      </c>
      <c r="O433" s="147">
        <v>39</v>
      </c>
      <c r="P433" s="147">
        <v>36</v>
      </c>
      <c r="Q433" s="147">
        <v>48</v>
      </c>
      <c r="R433" s="147">
        <v>18</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6145</v>
      </c>
      <c r="K434" s="193" t="str">
        <f>IF(OR(COUNTIF(L434:R434,"未確認")&gt;0,COUNTIF(L434:R434,"~*")&gt;0),"※","")</f>
        <v/>
      </c>
      <c r="L434" s="147">
        <v>953</v>
      </c>
      <c r="M434" s="147">
        <v>1260</v>
      </c>
      <c r="N434" s="147">
        <v>575</v>
      </c>
      <c r="O434" s="147">
        <v>1330</v>
      </c>
      <c r="P434" s="147">
        <v>773</v>
      </c>
      <c r="Q434" s="147">
        <v>1251</v>
      </c>
      <c r="R434" s="147">
        <v>3</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1054</v>
      </c>
      <c r="O441" s="66" t="s">
        <v>1058</v>
      </c>
      <c r="P441" s="66" t="s">
        <v>1061</v>
      </c>
      <c r="Q441" s="66" t="s">
        <v>1064</v>
      </c>
      <c r="R441" s="66" t="s">
        <v>1065</v>
      </c>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1055</v>
      </c>
      <c r="O442" s="70" t="s">
        <v>1049</v>
      </c>
      <c r="P442" s="70" t="s">
        <v>1049</v>
      </c>
      <c r="Q442" s="70" t="s">
        <v>1049</v>
      </c>
      <c r="R442" s="70" t="s">
        <v>1066</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1054</v>
      </c>
      <c r="O466" s="66" t="s">
        <v>1058</v>
      </c>
      <c r="P466" s="66" t="s">
        <v>1061</v>
      </c>
      <c r="Q466" s="66" t="s">
        <v>1064</v>
      </c>
      <c r="R466" s="66" t="s">
        <v>1065</v>
      </c>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1055</v>
      </c>
      <c r="O467" s="70" t="s">
        <v>1049</v>
      </c>
      <c r="P467" s="70" t="s">
        <v>1049</v>
      </c>
      <c r="Q467" s="70" t="s">
        <v>1049</v>
      </c>
      <c r="R467" s="70" t="s">
        <v>1066</v>
      </c>
      <c r="S467" s="8"/>
      <c r="T467" s="8"/>
      <c r="U467" s="8"/>
      <c r="V467" s="8"/>
    </row>
    <row r="468" spans="1:22" ht="34.5" customHeight="1">
      <c r="A468" s="252" t="s">
        <v>807</v>
      </c>
      <c r="B468" s="1"/>
      <c r="C468" s="334" t="s">
        <v>282</v>
      </c>
      <c r="D468" s="335"/>
      <c r="E468" s="335"/>
      <c r="F468" s="335"/>
      <c r="G468" s="335"/>
      <c r="H468" s="336"/>
      <c r="I468" s="340" t="s">
        <v>283</v>
      </c>
      <c r="J468" s="116">
        <f>IF(SUM(L468:R468)=0,IF(COUNTIF(L468:R468,"未確認")&gt;0,"未確認",IF(COUNTIF(L468:R468,"*")&gt;0,"*",SUM(L468:R468))),SUM(L468:R468))</f>
        <v>244</v>
      </c>
      <c r="K468" s="201" t="str">
        <f t="shared" ref="K468:K475" si="16">IF(OR(COUNTIF(L468:R468,"未確認")&gt;0,COUNTIF(L468:R468,"*")&gt;0),"※","")</f>
        <v/>
      </c>
      <c r="L468" s="117">
        <v>13</v>
      </c>
      <c r="M468" s="117">
        <v>56</v>
      </c>
      <c r="N468" s="117">
        <v>13</v>
      </c>
      <c r="O468" s="117">
        <v>50</v>
      </c>
      <c r="P468" s="117">
        <v>54</v>
      </c>
      <c r="Q468" s="117">
        <v>41</v>
      </c>
      <c r="R468" s="117">
        <v>17</v>
      </c>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IF(SUM(L469:R469)=0,IF(COUNTIF(L469:R469,"未確認")&gt;0,"未確認",IF(COUNTIF(L469:R469,"~*")&gt;0,"*",SUM(L469:R469))),SUM(L469:R469))</f>
        <v>*</v>
      </c>
      <c r="K469" s="201" t="str">
        <f t="shared" si="16"/>
        <v>※</v>
      </c>
      <c r="L469" s="117">
        <v>0</v>
      </c>
      <c r="M469" s="117" t="s">
        <v>541</v>
      </c>
      <c r="N469" s="117">
        <v>0</v>
      </c>
      <c r="O469" s="117">
        <v>0</v>
      </c>
      <c r="P469" s="117" t="s">
        <v>541</v>
      </c>
      <c r="Q469" s="117" t="s">
        <v>541</v>
      </c>
      <c r="R469" s="117" t="s">
        <v>541</v>
      </c>
      <c r="S469" s="8"/>
      <c r="T469" s="8"/>
      <c r="U469" s="8"/>
      <c r="V469" s="8"/>
    </row>
    <row r="470" spans="1:22" ht="34.5" customHeight="1">
      <c r="A470" s="252" t="s">
        <v>813</v>
      </c>
      <c r="B470" s="1"/>
      <c r="C470" s="202"/>
      <c r="D470" s="356"/>
      <c r="E470" s="320" t="s">
        <v>286</v>
      </c>
      <c r="F470" s="321"/>
      <c r="G470" s="321"/>
      <c r="H470" s="322"/>
      <c r="I470" s="354"/>
      <c r="J470" s="116">
        <f t="shared" si="17"/>
        <v>21</v>
      </c>
      <c r="K470" s="201" t="str">
        <f t="shared" si="16"/>
        <v/>
      </c>
      <c r="L470" s="117">
        <v>0</v>
      </c>
      <c r="M470" s="117">
        <v>0</v>
      </c>
      <c r="N470" s="117">
        <v>0</v>
      </c>
      <c r="O470" s="117">
        <v>0</v>
      </c>
      <c r="P470" s="117">
        <v>21</v>
      </c>
      <c r="Q470" s="117">
        <v>0</v>
      </c>
      <c r="R470" s="117">
        <v>0</v>
      </c>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8"/>
      <c r="T471" s="8"/>
      <c r="U471" s="8"/>
      <c r="V471" s="8"/>
    </row>
    <row r="472" spans="1:22" ht="34.5" customHeight="1">
      <c r="A472" s="252" t="s">
        <v>815</v>
      </c>
      <c r="B472" s="1"/>
      <c r="C472" s="202"/>
      <c r="D472" s="356"/>
      <c r="E472" s="320" t="s">
        <v>288</v>
      </c>
      <c r="F472" s="321"/>
      <c r="G472" s="321"/>
      <c r="H472" s="322"/>
      <c r="I472" s="354"/>
      <c r="J472" s="116">
        <f t="shared" si="17"/>
        <v>13</v>
      </c>
      <c r="K472" s="201" t="str">
        <f t="shared" si="16"/>
        <v/>
      </c>
      <c r="L472" s="117">
        <v>0</v>
      </c>
      <c r="M472" s="117">
        <v>0</v>
      </c>
      <c r="N472" s="117">
        <v>13</v>
      </c>
      <c r="O472" s="117">
        <v>0</v>
      </c>
      <c r="P472" s="117">
        <v>0</v>
      </c>
      <c r="Q472" s="117">
        <v>0</v>
      </c>
      <c r="R472" s="117">
        <v>0</v>
      </c>
      <c r="S472" s="8"/>
      <c r="T472" s="8"/>
      <c r="U472" s="8"/>
      <c r="V472" s="8"/>
    </row>
    <row r="473" spans="1:22" ht="34.5" customHeight="1">
      <c r="A473" s="252" t="s">
        <v>816</v>
      </c>
      <c r="B473" s="1"/>
      <c r="C473" s="202"/>
      <c r="D473" s="356"/>
      <c r="E473" s="320" t="s">
        <v>289</v>
      </c>
      <c r="F473" s="321"/>
      <c r="G473" s="321"/>
      <c r="H473" s="322"/>
      <c r="I473" s="354"/>
      <c r="J473" s="116">
        <f t="shared" si="17"/>
        <v>26</v>
      </c>
      <c r="K473" s="201" t="str">
        <f t="shared" si="16"/>
        <v>※</v>
      </c>
      <c r="L473" s="117">
        <v>0</v>
      </c>
      <c r="M473" s="117">
        <v>0</v>
      </c>
      <c r="N473" s="117">
        <v>0</v>
      </c>
      <c r="O473" s="117">
        <v>0</v>
      </c>
      <c r="P473" s="117">
        <v>26</v>
      </c>
      <c r="Q473" s="117">
        <v>0</v>
      </c>
      <c r="R473" s="117" t="s">
        <v>541</v>
      </c>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v>0</v>
      </c>
      <c r="P474" s="117" t="s">
        <v>541</v>
      </c>
      <c r="Q474" s="117">
        <v>0</v>
      </c>
      <c r="R474" s="117" t="s">
        <v>541</v>
      </c>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117">
        <v>0</v>
      </c>
      <c r="S475" s="8"/>
      <c r="T475" s="8"/>
      <c r="U475" s="8"/>
      <c r="V475" s="8"/>
    </row>
    <row r="476" spans="1:22" ht="34.5" customHeight="1">
      <c r="A476" s="252" t="s">
        <v>819</v>
      </c>
      <c r="B476" s="1"/>
      <c r="C476" s="202"/>
      <c r="D476" s="356"/>
      <c r="E476" s="320" t="s">
        <v>292</v>
      </c>
      <c r="F476" s="321"/>
      <c r="G476" s="321"/>
      <c r="H476" s="322"/>
      <c r="I476" s="354"/>
      <c r="J476" s="116">
        <f t="shared" si="17"/>
        <v>76</v>
      </c>
      <c r="K476" s="201" t="str">
        <f>IF(OR(COUNTIF(L476:R476,"未確認")&gt;0,COUNTIF(L476:R476,"~")&gt;0),"※","")</f>
        <v/>
      </c>
      <c r="L476" s="117">
        <v>0</v>
      </c>
      <c r="M476" s="117" t="s">
        <v>541</v>
      </c>
      <c r="N476" s="117">
        <v>0</v>
      </c>
      <c r="O476" s="117">
        <v>51</v>
      </c>
      <c r="P476" s="117">
        <v>0</v>
      </c>
      <c r="Q476" s="117" t="s">
        <v>541</v>
      </c>
      <c r="R476" s="117">
        <v>25</v>
      </c>
      <c r="S476" s="8"/>
      <c r="T476" s="8"/>
      <c r="U476" s="8"/>
      <c r="V476" s="8"/>
    </row>
    <row r="477" spans="1:22" ht="34.5" customHeight="1">
      <c r="A477" s="252" t="s">
        <v>820</v>
      </c>
      <c r="B477" s="1"/>
      <c r="C477" s="202"/>
      <c r="D477" s="356"/>
      <c r="E477" s="320" t="s">
        <v>293</v>
      </c>
      <c r="F477" s="321"/>
      <c r="G477" s="321"/>
      <c r="H477" s="322"/>
      <c r="I477" s="354"/>
      <c r="J477" s="116">
        <f t="shared" si="17"/>
        <v>39</v>
      </c>
      <c r="K477" s="201" t="str">
        <f t="shared" ref="K477:K496" si="18">IF(OR(COUNTIF(L477:R477,"未確認")&gt;0,COUNTIF(L477:R477,"*")&gt;0),"※","")</f>
        <v>※</v>
      </c>
      <c r="L477" s="117">
        <v>0</v>
      </c>
      <c r="M477" s="117" t="s">
        <v>541</v>
      </c>
      <c r="N477" s="117">
        <v>0</v>
      </c>
      <c r="O477" s="117">
        <v>0</v>
      </c>
      <c r="P477" s="117">
        <v>0</v>
      </c>
      <c r="Q477" s="117">
        <v>39</v>
      </c>
      <c r="R477" s="117">
        <v>0</v>
      </c>
      <c r="S477" s="8"/>
      <c r="T477" s="8"/>
      <c r="U477" s="8"/>
      <c r="V477" s="8"/>
    </row>
    <row r="478" spans="1:22" ht="34.5" customHeight="1">
      <c r="A478" s="252" t="s">
        <v>821</v>
      </c>
      <c r="B478" s="1"/>
      <c r="C478" s="202"/>
      <c r="D478" s="356"/>
      <c r="E478" s="320" t="s">
        <v>294</v>
      </c>
      <c r="F478" s="321"/>
      <c r="G478" s="321"/>
      <c r="H478" s="322"/>
      <c r="I478" s="354"/>
      <c r="J478" s="116">
        <f t="shared" si="17"/>
        <v>13</v>
      </c>
      <c r="K478" s="201" t="str">
        <f t="shared" si="18"/>
        <v>※</v>
      </c>
      <c r="L478" s="117">
        <v>0</v>
      </c>
      <c r="M478" s="117">
        <v>13</v>
      </c>
      <c r="N478" s="117">
        <v>0</v>
      </c>
      <c r="O478" s="117">
        <v>0</v>
      </c>
      <c r="P478" s="117">
        <v>0</v>
      </c>
      <c r="Q478" s="117" t="s">
        <v>541</v>
      </c>
      <c r="R478" s="117">
        <v>0</v>
      </c>
      <c r="S478" s="8"/>
      <c r="T478" s="8"/>
      <c r="U478" s="8"/>
      <c r="V478" s="8"/>
    </row>
    <row r="479" spans="1:22" ht="34.5" customHeight="1">
      <c r="A479" s="252" t="s">
        <v>822</v>
      </c>
      <c r="B479" s="1"/>
      <c r="C479" s="202"/>
      <c r="D479" s="356"/>
      <c r="E479" s="320" t="s">
        <v>295</v>
      </c>
      <c r="F479" s="321"/>
      <c r="G479" s="321"/>
      <c r="H479" s="322"/>
      <c r="I479" s="354"/>
      <c r="J479" s="116">
        <f t="shared" si="17"/>
        <v>13</v>
      </c>
      <c r="K479" s="201" t="str">
        <f t="shared" si="18"/>
        <v>※</v>
      </c>
      <c r="L479" s="117">
        <v>13</v>
      </c>
      <c r="M479" s="117" t="s">
        <v>541</v>
      </c>
      <c r="N479" s="117">
        <v>0</v>
      </c>
      <c r="O479" s="117">
        <v>0</v>
      </c>
      <c r="P479" s="117">
        <v>0</v>
      </c>
      <c r="Q479" s="117">
        <v>0</v>
      </c>
      <c r="R479" s="117">
        <v>0</v>
      </c>
      <c r="S479" s="8"/>
      <c r="T479" s="8"/>
      <c r="U479" s="8"/>
      <c r="V479" s="8"/>
    </row>
    <row r="480" spans="1:22" ht="34.5" customHeight="1">
      <c r="A480" s="252" t="s">
        <v>823</v>
      </c>
      <c r="B480" s="1"/>
      <c r="C480" s="202"/>
      <c r="D480" s="357"/>
      <c r="E480" s="320" t="s">
        <v>296</v>
      </c>
      <c r="F480" s="321"/>
      <c r="G480" s="321"/>
      <c r="H480" s="322"/>
      <c r="I480" s="341"/>
      <c r="J480" s="116">
        <f t="shared" si="17"/>
        <v>52</v>
      </c>
      <c r="K480" s="201" t="str">
        <f t="shared" si="18"/>
        <v/>
      </c>
      <c r="L480" s="117">
        <v>0</v>
      </c>
      <c r="M480" s="117">
        <v>52</v>
      </c>
      <c r="N480" s="117">
        <v>0</v>
      </c>
      <c r="O480" s="117">
        <v>0</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f>IF(SUM(L481:R481)=0,IF(COUNTIF(L481:R481,"未確認")&gt;0,"未確認",IF(COUNTIF(L481:R481,"*")&gt;0,"*",SUM(L481:R481))),SUM(L481:R481))</f>
        <v>53</v>
      </c>
      <c r="K481" s="201" t="str">
        <f t="shared" si="18"/>
        <v>※</v>
      </c>
      <c r="L481" s="117" t="s">
        <v>541</v>
      </c>
      <c r="M481" s="117" t="s">
        <v>541</v>
      </c>
      <c r="N481" s="117">
        <v>0</v>
      </c>
      <c r="O481" s="117">
        <v>0</v>
      </c>
      <c r="P481" s="117">
        <v>25</v>
      </c>
      <c r="Q481" s="117">
        <v>18</v>
      </c>
      <c r="R481" s="117">
        <v>10</v>
      </c>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IF(SUM(L482:R482)=0,IF(COUNTIF(L482:R482,"未確認")&gt;0,"未確認",IF(COUNTIF(L482:R482,"~*")&gt;0,"*",SUM(L482:R482))),SUM(L482:R482))</f>
        <v>0</v>
      </c>
      <c r="K482" s="201" t="str">
        <f t="shared" si="18"/>
        <v/>
      </c>
      <c r="L482" s="117">
        <v>0</v>
      </c>
      <c r="M482" s="117">
        <v>0</v>
      </c>
      <c r="N482" s="117">
        <v>0</v>
      </c>
      <c r="O482" s="117">
        <v>0</v>
      </c>
      <c r="P482" s="117">
        <v>0</v>
      </c>
      <c r="Q482" s="117">
        <v>0</v>
      </c>
      <c r="R482" s="117">
        <v>0</v>
      </c>
      <c r="S482" s="8"/>
      <c r="T482" s="8"/>
      <c r="U482" s="8"/>
      <c r="V482" s="8"/>
    </row>
    <row r="483" spans="1:22" ht="34.5" customHeight="1">
      <c r="A483" s="252" t="s">
        <v>825</v>
      </c>
      <c r="B483" s="1"/>
      <c r="C483" s="202"/>
      <c r="D483" s="356"/>
      <c r="E483" s="320" t="s">
        <v>286</v>
      </c>
      <c r="F483" s="321"/>
      <c r="G483" s="321"/>
      <c r="H483" s="322"/>
      <c r="I483" s="354"/>
      <c r="J483" s="116">
        <f t="shared" si="19"/>
        <v>12</v>
      </c>
      <c r="K483" s="201" t="str">
        <f t="shared" si="18"/>
        <v/>
      </c>
      <c r="L483" s="117">
        <v>0</v>
      </c>
      <c r="M483" s="117">
        <v>0</v>
      </c>
      <c r="N483" s="117">
        <v>0</v>
      </c>
      <c r="O483" s="117">
        <v>0</v>
      </c>
      <c r="P483" s="117">
        <v>12</v>
      </c>
      <c r="Q483" s="117">
        <v>0</v>
      </c>
      <c r="R483" s="117">
        <v>0</v>
      </c>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6"/>
      <c r="E486" s="320" t="s">
        <v>289</v>
      </c>
      <c r="F486" s="321"/>
      <c r="G486" s="321"/>
      <c r="H486" s="322"/>
      <c r="I486" s="354"/>
      <c r="J486" s="116">
        <f t="shared" si="19"/>
        <v>23</v>
      </c>
      <c r="K486" s="201" t="str">
        <f t="shared" si="18"/>
        <v>※</v>
      </c>
      <c r="L486" s="117">
        <v>0</v>
      </c>
      <c r="M486" s="117">
        <v>0</v>
      </c>
      <c r="N486" s="117">
        <v>0</v>
      </c>
      <c r="O486" s="117">
        <v>0</v>
      </c>
      <c r="P486" s="117">
        <v>23</v>
      </c>
      <c r="Q486" s="117">
        <v>0</v>
      </c>
      <c r="R486" s="117" t="s">
        <v>541</v>
      </c>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v>0</v>
      </c>
      <c r="P487" s="117" t="s">
        <v>541</v>
      </c>
      <c r="Q487" s="117">
        <v>0</v>
      </c>
      <c r="R487" s="117" t="s">
        <v>541</v>
      </c>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117">
        <v>0</v>
      </c>
      <c r="S488" s="8"/>
      <c r="T488" s="8"/>
      <c r="U488" s="8"/>
      <c r="V488" s="8"/>
    </row>
    <row r="489" spans="1:22" ht="34.5" customHeight="1">
      <c r="A489" s="252" t="s">
        <v>831</v>
      </c>
      <c r="B489" s="1"/>
      <c r="C489" s="202"/>
      <c r="D489" s="356"/>
      <c r="E489" s="320" t="s">
        <v>292</v>
      </c>
      <c r="F489" s="321"/>
      <c r="G489" s="321"/>
      <c r="H489" s="322"/>
      <c r="I489" s="354"/>
      <c r="J489" s="116">
        <f t="shared" si="19"/>
        <v>13</v>
      </c>
      <c r="K489" s="201" t="str">
        <f t="shared" si="18"/>
        <v/>
      </c>
      <c r="L489" s="117">
        <v>0</v>
      </c>
      <c r="M489" s="117">
        <v>0</v>
      </c>
      <c r="N489" s="117">
        <v>0</v>
      </c>
      <c r="O489" s="117">
        <v>0</v>
      </c>
      <c r="P489" s="117">
        <v>0</v>
      </c>
      <c r="Q489" s="117">
        <v>0</v>
      </c>
      <c r="R489" s="117">
        <v>13</v>
      </c>
      <c r="S489" s="8"/>
      <c r="T489" s="8"/>
      <c r="U489" s="8"/>
      <c r="V489" s="8"/>
    </row>
    <row r="490" spans="1:22" ht="34.5" customHeight="1">
      <c r="A490" s="252" t="s">
        <v>832</v>
      </c>
      <c r="B490" s="1"/>
      <c r="C490" s="202"/>
      <c r="D490" s="356"/>
      <c r="E490" s="320" t="s">
        <v>293</v>
      </c>
      <c r="F490" s="321"/>
      <c r="G490" s="321"/>
      <c r="H490" s="322"/>
      <c r="I490" s="354"/>
      <c r="J490" s="116">
        <f t="shared" si="19"/>
        <v>20</v>
      </c>
      <c r="K490" s="201" t="str">
        <f t="shared" si="18"/>
        <v/>
      </c>
      <c r="L490" s="117">
        <v>0</v>
      </c>
      <c r="M490" s="117">
        <v>0</v>
      </c>
      <c r="N490" s="117">
        <v>0</v>
      </c>
      <c r="O490" s="117">
        <v>0</v>
      </c>
      <c r="P490" s="117">
        <v>0</v>
      </c>
      <c r="Q490" s="117">
        <v>20</v>
      </c>
      <c r="R490" s="117">
        <v>0</v>
      </c>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t="s">
        <v>541</v>
      </c>
      <c r="N491" s="117">
        <v>0</v>
      </c>
      <c r="O491" s="117">
        <v>0</v>
      </c>
      <c r="P491" s="117">
        <v>0</v>
      </c>
      <c r="Q491" s="117" t="s">
        <v>541</v>
      </c>
      <c r="R491" s="117">
        <v>0</v>
      </c>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t="s">
        <v>541</v>
      </c>
      <c r="N492" s="117">
        <v>0</v>
      </c>
      <c r="O492" s="117">
        <v>0</v>
      </c>
      <c r="P492" s="117">
        <v>0</v>
      </c>
      <c r="Q492" s="117">
        <v>0</v>
      </c>
      <c r="R492" s="117">
        <v>0</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5"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v>0</v>
      </c>
      <c r="O494" s="117">
        <v>0</v>
      </c>
      <c r="P494" s="117">
        <v>0</v>
      </c>
      <c r="Q494" s="117">
        <v>0</v>
      </c>
      <c r="R494" s="117" t="s">
        <v>541</v>
      </c>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t="s">
        <v>541</v>
      </c>
      <c r="N496" s="117">
        <v>0</v>
      </c>
      <c r="O496" s="117">
        <v>0</v>
      </c>
      <c r="P496" s="117">
        <v>0</v>
      </c>
      <c r="Q496" s="117" t="s">
        <v>541</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1054</v>
      </c>
      <c r="O502" s="66" t="s">
        <v>1058</v>
      </c>
      <c r="P502" s="66" t="s">
        <v>1061</v>
      </c>
      <c r="Q502" s="66" t="s">
        <v>1064</v>
      </c>
      <c r="R502" s="66" t="s">
        <v>1065</v>
      </c>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1055</v>
      </c>
      <c r="O503" s="70" t="s">
        <v>1049</v>
      </c>
      <c r="P503" s="70" t="s">
        <v>1049</v>
      </c>
      <c r="Q503" s="70" t="s">
        <v>1049</v>
      </c>
      <c r="R503" s="70" t="s">
        <v>1066</v>
      </c>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IF(SUM(L504:R504)=0,IF(COUNTIF(L504:R504,"未確認")&gt;0,"未確認",IF(COUNTIF(L504:R504,"~*")&gt;0,"*",SUM(L504:R504))),SUM(L504:R504))</f>
        <v>*</v>
      </c>
      <c r="K504" s="201" t="str">
        <f t="shared" ref="K504:K511" si="21">IF(OR(COUNTIF(L504:R504,"未確認")&gt;0,COUNTIF(L504:R504,"*")&gt;0),"※","")</f>
        <v>※</v>
      </c>
      <c r="L504" s="117" t="s">
        <v>541</v>
      </c>
      <c r="M504" s="117" t="s">
        <v>541</v>
      </c>
      <c r="N504" s="117">
        <v>0</v>
      </c>
      <c r="O504" s="117">
        <v>0</v>
      </c>
      <c r="P504" s="117">
        <v>0</v>
      </c>
      <c r="Q504" s="117" t="s">
        <v>541</v>
      </c>
      <c r="R504" s="117" t="s">
        <v>541</v>
      </c>
      <c r="S504" s="8"/>
      <c r="T504" s="8"/>
      <c r="U504" s="8"/>
      <c r="V504" s="8"/>
    </row>
    <row r="505" spans="1:22" ht="84" customHeight="1">
      <c r="A505" s="252" t="s">
        <v>837</v>
      </c>
      <c r="B505" s="204"/>
      <c r="C505" s="320" t="s">
        <v>310</v>
      </c>
      <c r="D505" s="321"/>
      <c r="E505" s="321"/>
      <c r="F505" s="321"/>
      <c r="G505" s="321"/>
      <c r="H505" s="322"/>
      <c r="I505" s="122" t="s">
        <v>311</v>
      </c>
      <c r="J505" s="116">
        <f t="shared" si="20"/>
        <v>53</v>
      </c>
      <c r="K505" s="201" t="str">
        <f t="shared" si="21"/>
        <v>※</v>
      </c>
      <c r="L505" s="117" t="s">
        <v>541</v>
      </c>
      <c r="M505" s="117">
        <v>17</v>
      </c>
      <c r="N505" s="117">
        <v>0</v>
      </c>
      <c r="O505" s="117" t="s">
        <v>541</v>
      </c>
      <c r="P505" s="117">
        <v>11</v>
      </c>
      <c r="Q505" s="117">
        <v>25</v>
      </c>
      <c r="R505" s="117">
        <v>0</v>
      </c>
      <c r="S505" s="8"/>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v>0</v>
      </c>
      <c r="O506" s="117">
        <v>0</v>
      </c>
      <c r="P506" s="117">
        <v>0</v>
      </c>
      <c r="Q506" s="117" t="s">
        <v>541</v>
      </c>
      <c r="R506" s="117">
        <v>0</v>
      </c>
      <c r="S506" s="8"/>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t="s">
        <v>541</v>
      </c>
      <c r="N507" s="117">
        <v>0</v>
      </c>
      <c r="O507" s="117">
        <v>0</v>
      </c>
      <c r="P507" s="117" t="s">
        <v>541</v>
      </c>
      <c r="Q507" s="117">
        <v>0</v>
      </c>
      <c r="R507" s="117">
        <v>0</v>
      </c>
      <c r="S507" s="8"/>
      <c r="T507" s="8"/>
      <c r="U507" s="8"/>
      <c r="V507" s="8"/>
    </row>
    <row r="508" spans="1:22" ht="84">
      <c r="A508" s="252" t="s">
        <v>839</v>
      </c>
      <c r="B508" s="204"/>
      <c r="C508" s="320" t="s">
        <v>316</v>
      </c>
      <c r="D508" s="321"/>
      <c r="E508" s="321"/>
      <c r="F508" s="321"/>
      <c r="G508" s="321"/>
      <c r="H508" s="322"/>
      <c r="I508" s="122" t="s">
        <v>317</v>
      </c>
      <c r="J508" s="116">
        <f t="shared" si="20"/>
        <v>44</v>
      </c>
      <c r="K508" s="201" t="str">
        <f t="shared" si="21"/>
        <v>※</v>
      </c>
      <c r="L508" s="117" t="s">
        <v>541</v>
      </c>
      <c r="M508" s="117">
        <v>16</v>
      </c>
      <c r="N508" s="117">
        <v>0</v>
      </c>
      <c r="O508" s="117">
        <v>0</v>
      </c>
      <c r="P508" s="117" t="s">
        <v>541</v>
      </c>
      <c r="Q508" s="117">
        <v>28</v>
      </c>
      <c r="R508" s="117">
        <v>0</v>
      </c>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row>
    <row r="510" spans="1:22" s="118" customFormat="1" ht="70" customHeight="1">
      <c r="A510" s="252" t="s">
        <v>840</v>
      </c>
      <c r="B510" s="204"/>
      <c r="C510" s="320" t="s">
        <v>320</v>
      </c>
      <c r="D510" s="321"/>
      <c r="E510" s="321"/>
      <c r="F510" s="321"/>
      <c r="G510" s="321"/>
      <c r="H510" s="322"/>
      <c r="I510" s="122" t="s">
        <v>321</v>
      </c>
      <c r="J510" s="116">
        <f t="shared" si="20"/>
        <v>16</v>
      </c>
      <c r="K510" s="201" t="str">
        <f t="shared" si="21"/>
        <v/>
      </c>
      <c r="L510" s="117">
        <v>0</v>
      </c>
      <c r="M510" s="117">
        <v>0</v>
      </c>
      <c r="N510" s="117">
        <v>0</v>
      </c>
      <c r="O510" s="117">
        <v>0</v>
      </c>
      <c r="P510" s="117">
        <v>0</v>
      </c>
      <c r="Q510" s="117">
        <v>16</v>
      </c>
      <c r="R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1054</v>
      </c>
      <c r="O514" s="66" t="s">
        <v>1058</v>
      </c>
      <c r="P514" s="66" t="s">
        <v>1061</v>
      </c>
      <c r="Q514" s="66" t="s">
        <v>1064</v>
      </c>
      <c r="R514" s="66" t="s">
        <v>1065</v>
      </c>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1055</v>
      </c>
      <c r="O515" s="70" t="s">
        <v>1049</v>
      </c>
      <c r="P515" s="70" t="s">
        <v>1049</v>
      </c>
      <c r="Q515" s="70" t="s">
        <v>1049</v>
      </c>
      <c r="R515" s="70" t="s">
        <v>1066</v>
      </c>
      <c r="S515" s="8"/>
      <c r="T515" s="8"/>
      <c r="U515" s="8"/>
      <c r="V515" s="8"/>
    </row>
    <row r="516" spans="1:22" s="115" customFormat="1" ht="56">
      <c r="A516" s="252" t="s">
        <v>843</v>
      </c>
      <c r="B516" s="204"/>
      <c r="C516" s="347" t="s">
        <v>325</v>
      </c>
      <c r="D516" s="348"/>
      <c r="E516" s="348"/>
      <c r="F516" s="348"/>
      <c r="G516" s="348"/>
      <c r="H516" s="349"/>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0">
      <c r="A517" s="252" t="s">
        <v>844</v>
      </c>
      <c r="B517" s="204"/>
      <c r="C517" s="347" t="s">
        <v>327</v>
      </c>
      <c r="D517" s="348"/>
      <c r="E517" s="348"/>
      <c r="F517" s="348"/>
      <c r="G517" s="348"/>
      <c r="H517" s="349"/>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1054</v>
      </c>
      <c r="O520" s="66" t="s">
        <v>1058</v>
      </c>
      <c r="P520" s="66" t="s">
        <v>1061</v>
      </c>
      <c r="Q520" s="66" t="s">
        <v>1064</v>
      </c>
      <c r="R520" s="66" t="s">
        <v>1065</v>
      </c>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1055</v>
      </c>
      <c r="O521" s="70" t="s">
        <v>1049</v>
      </c>
      <c r="P521" s="70" t="s">
        <v>1049</v>
      </c>
      <c r="Q521" s="70" t="s">
        <v>1049</v>
      </c>
      <c r="R521" s="70" t="s">
        <v>1066</v>
      </c>
      <c r="S521" s="8"/>
      <c r="T521" s="8"/>
      <c r="U521" s="8"/>
      <c r="V521" s="8"/>
    </row>
    <row r="522" spans="1:22" s="115" customFormat="1" ht="70">
      <c r="A522" s="252" t="s">
        <v>845</v>
      </c>
      <c r="B522" s="204"/>
      <c r="C522" s="347" t="s">
        <v>330</v>
      </c>
      <c r="D522" s="348"/>
      <c r="E522" s="348"/>
      <c r="F522" s="348"/>
      <c r="G522" s="348"/>
      <c r="H522" s="349"/>
      <c r="I522" s="122" t="s">
        <v>331</v>
      </c>
      <c r="J522" s="205">
        <f>IF(SUM(L522:R522)=0,IF(COUNTIF(L522:R522,"未確認")&gt;0,"未確認",IF(COUNTIF(L522:R522,"~*")&gt;0,"*",SUM(L522:R522))),SUM(L522:R522))</f>
        <v>18</v>
      </c>
      <c r="K522" s="201" t="str">
        <f>IF(OR(COUNTIF(L522:R522,"未確認")&gt;0,COUNTIF(L522:R522,"*")&gt;0),"※","")</f>
        <v>※</v>
      </c>
      <c r="L522" s="117">
        <v>0</v>
      </c>
      <c r="M522" s="117">
        <v>0</v>
      </c>
      <c r="N522" s="117">
        <v>0</v>
      </c>
      <c r="O522" s="117">
        <v>18</v>
      </c>
      <c r="P522" s="117">
        <v>0</v>
      </c>
      <c r="Q522" s="117">
        <v>0</v>
      </c>
      <c r="R522" s="117" t="s">
        <v>541</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1054</v>
      </c>
      <c r="O525" s="66" t="s">
        <v>1058</v>
      </c>
      <c r="P525" s="66" t="s">
        <v>1061</v>
      </c>
      <c r="Q525" s="66" t="s">
        <v>1064</v>
      </c>
      <c r="R525" s="66" t="s">
        <v>1065</v>
      </c>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1055</v>
      </c>
      <c r="O526" s="70" t="s">
        <v>1049</v>
      </c>
      <c r="P526" s="70" t="s">
        <v>1049</v>
      </c>
      <c r="Q526" s="70" t="s">
        <v>1049</v>
      </c>
      <c r="R526" s="70" t="s">
        <v>1066</v>
      </c>
      <c r="S526" s="8"/>
      <c r="T526" s="8"/>
      <c r="U526" s="8"/>
      <c r="V526" s="8"/>
    </row>
    <row r="527" spans="1:22" s="91" customFormat="1" ht="34.5" customHeight="1">
      <c r="A527" s="251" t="s">
        <v>846</v>
      </c>
      <c r="B527" s="204"/>
      <c r="C527" s="320" t="s">
        <v>333</v>
      </c>
      <c r="D527" s="321"/>
      <c r="E527" s="321"/>
      <c r="F527" s="321"/>
      <c r="G527" s="321"/>
      <c r="H527" s="322"/>
      <c r="I527" s="122" t="s">
        <v>334</v>
      </c>
      <c r="J527" s="116">
        <f>IF(SUM(L527:R527)=0,IF(COUNTIF(L527:R527,"未確認")&gt;0,"未確認",IF(COUNTIF(L527:R527,"~*")&gt;0,"*",SUM(L527:R527))),SUM(L527:R527))</f>
        <v>28</v>
      </c>
      <c r="K527" s="201" t="str">
        <f>IF(OR(COUNTIF(L527:R527,"未確認")&gt;0,COUNTIF(L527:R527,"*")&gt;0),"※","")</f>
        <v/>
      </c>
      <c r="L527" s="117">
        <v>28</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1054</v>
      </c>
      <c r="O530" s="66" t="s">
        <v>1058</v>
      </c>
      <c r="P530" s="66" t="s">
        <v>1061</v>
      </c>
      <c r="Q530" s="66" t="s">
        <v>1064</v>
      </c>
      <c r="R530" s="66" t="s">
        <v>1065</v>
      </c>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1055</v>
      </c>
      <c r="O531" s="70" t="s">
        <v>1049</v>
      </c>
      <c r="P531" s="70" t="s">
        <v>1049</v>
      </c>
      <c r="Q531" s="70" t="s">
        <v>1049</v>
      </c>
      <c r="R531" s="70" t="s">
        <v>1066</v>
      </c>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20" t="s">
        <v>342</v>
      </c>
      <c r="D535" s="321"/>
      <c r="E535" s="321"/>
      <c r="F535" s="321"/>
      <c r="G535" s="321"/>
      <c r="H535" s="322"/>
      <c r="I535" s="346"/>
      <c r="J535" s="116">
        <f t="shared" si="22"/>
        <v>15</v>
      </c>
      <c r="K535" s="201" t="str">
        <f t="shared" si="23"/>
        <v>※</v>
      </c>
      <c r="L535" s="117">
        <v>0</v>
      </c>
      <c r="M535" s="117" t="s">
        <v>541</v>
      </c>
      <c r="N535" s="117">
        <v>15</v>
      </c>
      <c r="O535" s="117" t="s">
        <v>541</v>
      </c>
      <c r="P535" s="117" t="s">
        <v>541</v>
      </c>
      <c r="Q535" s="117" t="s">
        <v>541</v>
      </c>
      <c r="R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1054</v>
      </c>
      <c r="O543" s="66" t="s">
        <v>1058</v>
      </c>
      <c r="P543" s="66" t="s">
        <v>1061</v>
      </c>
      <c r="Q543" s="66" t="s">
        <v>1064</v>
      </c>
      <c r="R543" s="66" t="s">
        <v>1065</v>
      </c>
    </row>
    <row r="544" spans="1:22" s="1" customFormat="1" ht="20.25" customHeight="1">
      <c r="A544" s="243"/>
      <c r="C544" s="62"/>
      <c r="D544" s="3"/>
      <c r="E544" s="3"/>
      <c r="F544" s="3"/>
      <c r="G544" s="3"/>
      <c r="H544" s="287"/>
      <c r="I544" s="67" t="s">
        <v>36</v>
      </c>
      <c r="J544" s="68"/>
      <c r="K544" s="186"/>
      <c r="L544" s="70" t="s">
        <v>1049</v>
      </c>
      <c r="M544" s="70" t="s">
        <v>1049</v>
      </c>
      <c r="N544" s="70" t="s">
        <v>1055</v>
      </c>
      <c r="O544" s="70" t="s">
        <v>1049</v>
      </c>
      <c r="P544" s="70" t="s">
        <v>1049</v>
      </c>
      <c r="Q544" s="70" t="s">
        <v>1049</v>
      </c>
      <c r="R544" s="70" t="s">
        <v>1066</v>
      </c>
    </row>
    <row r="545" spans="1:18" s="115" customFormat="1" ht="70" customHeight="1">
      <c r="A545" s="252" t="s">
        <v>853</v>
      </c>
      <c r="C545" s="320" t="s">
        <v>348</v>
      </c>
      <c r="D545" s="321"/>
      <c r="E545" s="321"/>
      <c r="F545" s="321"/>
      <c r="G545" s="321"/>
      <c r="H545" s="322"/>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row>
    <row r="548" spans="1:18"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row>
    <row r="549" spans="1:18"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t="s">
        <v>541</v>
      </c>
      <c r="P549" s="117">
        <v>0</v>
      </c>
      <c r="Q549" s="117">
        <v>0</v>
      </c>
      <c r="R549" s="117" t="s">
        <v>541</v>
      </c>
    </row>
    <row r="550" spans="1:18"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v>0</v>
      </c>
      <c r="Q550" s="117">
        <v>0</v>
      </c>
      <c r="R550" s="117" t="s">
        <v>541</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row>
    <row r="552" spans="1:18"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56">
      <c r="A554" s="252" t="s">
        <v>862</v>
      </c>
      <c r="B554" s="119"/>
      <c r="C554" s="320" t="s">
        <v>366</v>
      </c>
      <c r="D554" s="321"/>
      <c r="E554" s="321"/>
      <c r="F554" s="321"/>
      <c r="G554" s="321"/>
      <c r="H554" s="322"/>
      <c r="I554" s="138" t="s">
        <v>367</v>
      </c>
      <c r="J554" s="116" t="str">
        <f t="shared" si="24"/>
        <v>*</v>
      </c>
      <c r="K554" s="201" t="str">
        <f t="shared" si="25"/>
        <v>※</v>
      </c>
      <c r="L554" s="117">
        <v>0</v>
      </c>
      <c r="M554" s="117">
        <v>0</v>
      </c>
      <c r="N554" s="117">
        <v>0</v>
      </c>
      <c r="O554" s="117">
        <v>0</v>
      </c>
      <c r="P554" s="117">
        <v>0</v>
      </c>
      <c r="Q554" s="117">
        <v>0</v>
      </c>
      <c r="R554" s="117" t="s">
        <v>541</v>
      </c>
    </row>
    <row r="555" spans="1:18"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row>
    <row r="556" spans="1:18"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row>
    <row r="557" spans="1:18"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row>
    <row r="558" spans="1:18"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c r="P558" s="211" t="s">
        <v>1047</v>
      </c>
      <c r="Q558" s="211" t="s">
        <v>1047</v>
      </c>
      <c r="R558" s="211" t="s">
        <v>1047</v>
      </c>
    </row>
    <row r="559" spans="1:18"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v>34.700000000000003</v>
      </c>
      <c r="M560" s="211">
        <v>37.1</v>
      </c>
      <c r="N560" s="211" t="s">
        <v>533</v>
      </c>
      <c r="O560" s="211">
        <v>80</v>
      </c>
      <c r="P560" s="211">
        <v>36.4</v>
      </c>
      <c r="Q560" s="211">
        <v>53.9</v>
      </c>
      <c r="R560" s="211" t="s">
        <v>533</v>
      </c>
    </row>
    <row r="561" spans="1:18" s="91" customFormat="1" ht="34.5" customHeight="1">
      <c r="A561" s="251" t="s">
        <v>871</v>
      </c>
      <c r="B561" s="119"/>
      <c r="C561" s="209"/>
      <c r="D561" s="331" t="s">
        <v>377</v>
      </c>
      <c r="E561" s="342"/>
      <c r="F561" s="342"/>
      <c r="G561" s="342"/>
      <c r="H561" s="332"/>
      <c r="I561" s="343"/>
      <c r="J561" s="207"/>
      <c r="K561" s="210"/>
      <c r="L561" s="211">
        <v>32.700000000000003</v>
      </c>
      <c r="M561" s="211">
        <v>26.9</v>
      </c>
      <c r="N561" s="211" t="s">
        <v>533</v>
      </c>
      <c r="O561" s="211">
        <v>30</v>
      </c>
      <c r="P561" s="211">
        <v>19.100000000000001</v>
      </c>
      <c r="Q561" s="211">
        <v>40.299999999999997</v>
      </c>
      <c r="R561" s="211" t="s">
        <v>533</v>
      </c>
    </row>
    <row r="562" spans="1:18" s="91" customFormat="1" ht="34.5" customHeight="1">
      <c r="A562" s="251" t="s">
        <v>872</v>
      </c>
      <c r="B562" s="119"/>
      <c r="C562" s="209"/>
      <c r="D562" s="331" t="s">
        <v>992</v>
      </c>
      <c r="E562" s="342"/>
      <c r="F562" s="342"/>
      <c r="G562" s="342"/>
      <c r="H562" s="332"/>
      <c r="I562" s="343"/>
      <c r="J562" s="207"/>
      <c r="K562" s="210"/>
      <c r="L562" s="211">
        <v>8.9</v>
      </c>
      <c r="M562" s="211">
        <v>15.2</v>
      </c>
      <c r="N562" s="211" t="s">
        <v>533</v>
      </c>
      <c r="O562" s="211">
        <v>18.2</v>
      </c>
      <c r="P562" s="211">
        <v>10.7</v>
      </c>
      <c r="Q562" s="211">
        <v>17.7</v>
      </c>
      <c r="R562" s="211" t="s">
        <v>533</v>
      </c>
    </row>
    <row r="563" spans="1:18" s="91" customFormat="1" ht="34.5" customHeight="1">
      <c r="A563" s="251" t="s">
        <v>873</v>
      </c>
      <c r="B563" s="119"/>
      <c r="C563" s="209"/>
      <c r="D563" s="331" t="s">
        <v>379</v>
      </c>
      <c r="E563" s="342"/>
      <c r="F563" s="342"/>
      <c r="G563" s="342"/>
      <c r="H563" s="332"/>
      <c r="I563" s="343"/>
      <c r="J563" s="207"/>
      <c r="K563" s="210"/>
      <c r="L563" s="211">
        <v>19.8</v>
      </c>
      <c r="M563" s="211">
        <v>10</v>
      </c>
      <c r="N563" s="211" t="s">
        <v>533</v>
      </c>
      <c r="O563" s="211">
        <v>14.5</v>
      </c>
      <c r="P563" s="211">
        <v>5.3</v>
      </c>
      <c r="Q563" s="211">
        <v>17.5</v>
      </c>
      <c r="R563" s="211" t="s">
        <v>533</v>
      </c>
    </row>
    <row r="564" spans="1:18" s="91" customFormat="1" ht="34.5" customHeight="1">
      <c r="A564" s="251" t="s">
        <v>874</v>
      </c>
      <c r="B564" s="119"/>
      <c r="C564" s="209"/>
      <c r="D564" s="331" t="s">
        <v>380</v>
      </c>
      <c r="E564" s="342"/>
      <c r="F564" s="342"/>
      <c r="G564" s="342"/>
      <c r="H564" s="332"/>
      <c r="I564" s="343"/>
      <c r="J564" s="207"/>
      <c r="K564" s="210"/>
      <c r="L564" s="211">
        <v>29.7</v>
      </c>
      <c r="M564" s="211">
        <v>9.8000000000000007</v>
      </c>
      <c r="N564" s="211" t="s">
        <v>533</v>
      </c>
      <c r="O564" s="211">
        <v>8.1999999999999993</v>
      </c>
      <c r="P564" s="211">
        <v>11.8</v>
      </c>
      <c r="Q564" s="211">
        <v>11.3</v>
      </c>
      <c r="R564" s="211" t="s">
        <v>533</v>
      </c>
    </row>
    <row r="565" spans="1:18" s="91" customFormat="1" ht="34.5" customHeight="1">
      <c r="A565" s="251" t="s">
        <v>875</v>
      </c>
      <c r="B565" s="119"/>
      <c r="C565" s="280"/>
      <c r="D565" s="331" t="s">
        <v>869</v>
      </c>
      <c r="E565" s="342"/>
      <c r="F565" s="342"/>
      <c r="G565" s="342"/>
      <c r="H565" s="332"/>
      <c r="I565" s="343"/>
      <c r="J565" s="207"/>
      <c r="K565" s="210"/>
      <c r="L565" s="211">
        <v>0</v>
      </c>
      <c r="M565" s="211">
        <v>4.0999999999999996</v>
      </c>
      <c r="N565" s="211" t="s">
        <v>533</v>
      </c>
      <c r="O565" s="211">
        <v>9.3000000000000007</v>
      </c>
      <c r="P565" s="211">
        <v>5.0999999999999996</v>
      </c>
      <c r="Q565" s="211">
        <v>9.5</v>
      </c>
      <c r="R565" s="211" t="s">
        <v>533</v>
      </c>
    </row>
    <row r="566" spans="1:18" s="91" customFormat="1" ht="34.5" customHeight="1">
      <c r="A566" s="251" t="s">
        <v>876</v>
      </c>
      <c r="B566" s="119"/>
      <c r="C566" s="285"/>
      <c r="D566" s="331" t="s">
        <v>993</v>
      </c>
      <c r="E566" s="342"/>
      <c r="F566" s="342"/>
      <c r="G566" s="342"/>
      <c r="H566" s="332"/>
      <c r="I566" s="343"/>
      <c r="J566" s="213"/>
      <c r="K566" s="214"/>
      <c r="L566" s="211">
        <v>36.6</v>
      </c>
      <c r="M566" s="211">
        <v>24.2</v>
      </c>
      <c r="N566" s="211" t="s">
        <v>533</v>
      </c>
      <c r="O566" s="211">
        <v>35.9</v>
      </c>
      <c r="P566" s="211">
        <v>23.9</v>
      </c>
      <c r="Q566" s="211">
        <v>34.200000000000003</v>
      </c>
      <c r="R566" s="211" t="s">
        <v>533</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t="s">
        <v>533</v>
      </c>
      <c r="M568" s="211" t="s">
        <v>533</v>
      </c>
      <c r="N568" s="211">
        <v>14.6</v>
      </c>
      <c r="O568" s="211" t="s">
        <v>533</v>
      </c>
      <c r="P568" s="211" t="s">
        <v>533</v>
      </c>
      <c r="Q568" s="211" t="s">
        <v>533</v>
      </c>
      <c r="R568" s="211" t="s">
        <v>533</v>
      </c>
    </row>
    <row r="569" spans="1:18" s="91" customFormat="1" ht="34.5" customHeight="1">
      <c r="A569" s="251" t="s">
        <v>878</v>
      </c>
      <c r="B569" s="119"/>
      <c r="C569" s="209"/>
      <c r="D569" s="331" t="s">
        <v>377</v>
      </c>
      <c r="E569" s="342"/>
      <c r="F569" s="342"/>
      <c r="G569" s="342"/>
      <c r="H569" s="332"/>
      <c r="I569" s="343"/>
      <c r="J569" s="207"/>
      <c r="K569" s="210"/>
      <c r="L569" s="211" t="s">
        <v>533</v>
      </c>
      <c r="M569" s="211" t="s">
        <v>533</v>
      </c>
      <c r="N569" s="211">
        <v>1.3</v>
      </c>
      <c r="O569" s="211" t="s">
        <v>533</v>
      </c>
      <c r="P569" s="211" t="s">
        <v>533</v>
      </c>
      <c r="Q569" s="211" t="s">
        <v>533</v>
      </c>
      <c r="R569" s="211" t="s">
        <v>533</v>
      </c>
    </row>
    <row r="570" spans="1:18" s="91" customFormat="1" ht="34.5" customHeight="1">
      <c r="A570" s="251" t="s">
        <v>879</v>
      </c>
      <c r="B570" s="119"/>
      <c r="C570" s="209"/>
      <c r="D570" s="331" t="s">
        <v>992</v>
      </c>
      <c r="E570" s="342"/>
      <c r="F570" s="342"/>
      <c r="G570" s="342"/>
      <c r="H570" s="332"/>
      <c r="I570" s="343"/>
      <c r="J570" s="207"/>
      <c r="K570" s="210"/>
      <c r="L570" s="211" t="s">
        <v>533</v>
      </c>
      <c r="M570" s="211" t="s">
        <v>533</v>
      </c>
      <c r="N570" s="211">
        <v>0</v>
      </c>
      <c r="O570" s="211" t="s">
        <v>533</v>
      </c>
      <c r="P570" s="211" t="s">
        <v>533</v>
      </c>
      <c r="Q570" s="211" t="s">
        <v>533</v>
      </c>
      <c r="R570" s="211" t="s">
        <v>533</v>
      </c>
    </row>
    <row r="571" spans="1:18" s="91" customFormat="1" ht="34.5" customHeight="1">
      <c r="A571" s="251" t="s">
        <v>880</v>
      </c>
      <c r="B571" s="119"/>
      <c r="C571" s="209"/>
      <c r="D571" s="331" t="s">
        <v>379</v>
      </c>
      <c r="E571" s="342"/>
      <c r="F571" s="342"/>
      <c r="G571" s="342"/>
      <c r="H571" s="332"/>
      <c r="I571" s="343"/>
      <c r="J571" s="207"/>
      <c r="K571" s="210"/>
      <c r="L571" s="211" t="s">
        <v>533</v>
      </c>
      <c r="M571" s="211" t="s">
        <v>533</v>
      </c>
      <c r="N571" s="211">
        <v>0</v>
      </c>
      <c r="O571" s="211" t="s">
        <v>533</v>
      </c>
      <c r="P571" s="211" t="s">
        <v>533</v>
      </c>
      <c r="Q571" s="211" t="s">
        <v>533</v>
      </c>
      <c r="R571" s="211" t="s">
        <v>533</v>
      </c>
    </row>
    <row r="572" spans="1:18" s="91" customFormat="1" ht="34.5" customHeight="1">
      <c r="A572" s="251" t="s">
        <v>881</v>
      </c>
      <c r="B572" s="119"/>
      <c r="C572" s="209"/>
      <c r="D572" s="331" t="s">
        <v>380</v>
      </c>
      <c r="E572" s="342"/>
      <c r="F572" s="342"/>
      <c r="G572" s="342"/>
      <c r="H572" s="332"/>
      <c r="I572" s="343"/>
      <c r="J572" s="207"/>
      <c r="K572" s="210"/>
      <c r="L572" s="211" t="s">
        <v>533</v>
      </c>
      <c r="M572" s="211" t="s">
        <v>533</v>
      </c>
      <c r="N572" s="211">
        <v>0</v>
      </c>
      <c r="O572" s="211" t="s">
        <v>533</v>
      </c>
      <c r="P572" s="211" t="s">
        <v>533</v>
      </c>
      <c r="Q572" s="211" t="s">
        <v>533</v>
      </c>
      <c r="R572" s="211" t="s">
        <v>533</v>
      </c>
    </row>
    <row r="573" spans="1:18" s="91" customFormat="1" ht="34.5" customHeight="1">
      <c r="A573" s="251" t="s">
        <v>882</v>
      </c>
      <c r="B573" s="119"/>
      <c r="C573" s="209"/>
      <c r="D573" s="331" t="s">
        <v>869</v>
      </c>
      <c r="E573" s="342"/>
      <c r="F573" s="342"/>
      <c r="G573" s="342"/>
      <c r="H573" s="332"/>
      <c r="I573" s="343"/>
      <c r="J573" s="207"/>
      <c r="K573" s="210"/>
      <c r="L573" s="211" t="s">
        <v>533</v>
      </c>
      <c r="M573" s="211" t="s">
        <v>533</v>
      </c>
      <c r="N573" s="211">
        <v>2.4</v>
      </c>
      <c r="O573" s="211" t="s">
        <v>533</v>
      </c>
      <c r="P573" s="211" t="s">
        <v>533</v>
      </c>
      <c r="Q573" s="211" t="s">
        <v>533</v>
      </c>
      <c r="R573" s="211" t="s">
        <v>533</v>
      </c>
    </row>
    <row r="574" spans="1:18" s="91" customFormat="1" ht="34.5" customHeight="1">
      <c r="A574" s="251" t="s">
        <v>883</v>
      </c>
      <c r="B574" s="119"/>
      <c r="C574" s="212"/>
      <c r="D574" s="331" t="s">
        <v>993</v>
      </c>
      <c r="E574" s="342"/>
      <c r="F574" s="342"/>
      <c r="G574" s="342"/>
      <c r="H574" s="332"/>
      <c r="I574" s="343"/>
      <c r="J574" s="213"/>
      <c r="K574" s="214"/>
      <c r="L574" s="211" t="s">
        <v>533</v>
      </c>
      <c r="M574" s="211" t="s">
        <v>533</v>
      </c>
      <c r="N574" s="211">
        <v>2.4</v>
      </c>
      <c r="O574" s="211" t="s">
        <v>533</v>
      </c>
      <c r="P574" s="211" t="s">
        <v>533</v>
      </c>
      <c r="Q574" s="211" t="s">
        <v>533</v>
      </c>
      <c r="R574" s="211" t="s">
        <v>533</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1054</v>
      </c>
      <c r="O588" s="66" t="s">
        <v>1058</v>
      </c>
      <c r="P588" s="66" t="s">
        <v>1061</v>
      </c>
      <c r="Q588" s="66" t="s">
        <v>1064</v>
      </c>
      <c r="R588" s="66" t="s">
        <v>1065</v>
      </c>
    </row>
    <row r="589" spans="1:22" s="1" customFormat="1" ht="20.25" customHeight="1">
      <c r="A589" s="243"/>
      <c r="C589" s="62"/>
      <c r="D589" s="3"/>
      <c r="E589" s="3"/>
      <c r="F589" s="3"/>
      <c r="G589" s="3"/>
      <c r="H589" s="287"/>
      <c r="I589" s="67" t="s">
        <v>36</v>
      </c>
      <c r="J589" s="68"/>
      <c r="K589" s="186"/>
      <c r="L589" s="70" t="s">
        <v>1049</v>
      </c>
      <c r="M589" s="70" t="s">
        <v>1049</v>
      </c>
      <c r="N589" s="70" t="s">
        <v>1055</v>
      </c>
      <c r="O589" s="70" t="s">
        <v>1049</v>
      </c>
      <c r="P589" s="70" t="s">
        <v>1049</v>
      </c>
      <c r="Q589" s="70" t="s">
        <v>1049</v>
      </c>
      <c r="R589" s="70" t="s">
        <v>1066</v>
      </c>
    </row>
    <row r="590" spans="1:22" s="115" customFormat="1" ht="70" customHeight="1">
      <c r="A590" s="252" t="s">
        <v>891</v>
      </c>
      <c r="C590" s="320" t="s">
        <v>386</v>
      </c>
      <c r="D590" s="321"/>
      <c r="E590" s="321"/>
      <c r="F590" s="321"/>
      <c r="G590" s="321"/>
      <c r="H590" s="322"/>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70" customHeight="1">
      <c r="A591" s="252" t="s">
        <v>892</v>
      </c>
      <c r="B591" s="84"/>
      <c r="C591" s="320" t="s">
        <v>388</v>
      </c>
      <c r="D591" s="321"/>
      <c r="E591" s="321"/>
      <c r="F591" s="321"/>
      <c r="G591" s="321"/>
      <c r="H591" s="322"/>
      <c r="I591" s="134" t="s">
        <v>389</v>
      </c>
      <c r="J591" s="116" t="str">
        <f>IF(SUM(L591:R591)=0,IF(COUNTIF(L591:R591,"未確認")&gt;0,"未確認",IF(COUNTIF(L591:R591,"~*")&gt;0,"*",SUM(L591:R591))),SUM(L591:R591))</f>
        <v>*</v>
      </c>
      <c r="K591" s="201" t="str">
        <f>IF(OR(COUNTIF(L591:R591,"未確認")&gt;0,COUNTIF(L591:R591,"*")&gt;0),"※","")</f>
        <v>※</v>
      </c>
      <c r="L591" s="117">
        <v>0</v>
      </c>
      <c r="M591" s="117" t="s">
        <v>541</v>
      </c>
      <c r="N591" s="117">
        <v>0</v>
      </c>
      <c r="O591" s="117" t="s">
        <v>541</v>
      </c>
      <c r="P591" s="117" t="s">
        <v>541</v>
      </c>
      <c r="Q591" s="117" t="s">
        <v>541</v>
      </c>
      <c r="R591" s="117" t="s">
        <v>541</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5" customHeight="1">
      <c r="A593" s="252" t="s">
        <v>893</v>
      </c>
      <c r="B593" s="84"/>
      <c r="C593" s="320" t="s">
        <v>392</v>
      </c>
      <c r="D593" s="321"/>
      <c r="E593" s="321"/>
      <c r="F593" s="321"/>
      <c r="G593" s="321"/>
      <c r="H593" s="322"/>
      <c r="I593" s="294" t="s">
        <v>393</v>
      </c>
      <c r="J593" s="116">
        <f>IF(SUM(L593:R593)=0,IF(COUNTIF(L593:R593,"未確認")&gt;0,"未確認",IF(COUNTIF(L593:R593,"~*")&gt;0,"*",SUM(L593:R593))),SUM(L593:R593))</f>
        <v>58</v>
      </c>
      <c r="K593" s="201" t="str">
        <f>IF(OR(COUNTIF(L593:R593,"未確認")&gt;0,COUNTIF(L593:R593,"*")&gt;0),"※","")</f>
        <v>※</v>
      </c>
      <c r="L593" s="117" t="s">
        <v>541</v>
      </c>
      <c r="M593" s="117" t="s">
        <v>541</v>
      </c>
      <c r="N593" s="117">
        <v>0</v>
      </c>
      <c r="O593" s="117">
        <v>23</v>
      </c>
      <c r="P593" s="117">
        <v>25</v>
      </c>
      <c r="Q593" s="117">
        <v>10</v>
      </c>
      <c r="R593" s="117">
        <v>0</v>
      </c>
    </row>
    <row r="594" spans="1:18" s="115" customFormat="1" ht="84" customHeight="1">
      <c r="A594" s="252" t="s">
        <v>894</v>
      </c>
      <c r="B594" s="84"/>
      <c r="C594" s="320" t="s">
        <v>394</v>
      </c>
      <c r="D594" s="321"/>
      <c r="E594" s="321"/>
      <c r="F594" s="321"/>
      <c r="G594" s="321"/>
      <c r="H594" s="322"/>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5" customHeight="1">
      <c r="A595" s="251" t="s">
        <v>895</v>
      </c>
      <c r="B595" s="84"/>
      <c r="C595" s="323" t="s">
        <v>994</v>
      </c>
      <c r="D595" s="324"/>
      <c r="E595" s="324"/>
      <c r="F595" s="324"/>
      <c r="G595" s="324"/>
      <c r="H595" s="325"/>
      <c r="I595" s="340" t="s">
        <v>397</v>
      </c>
      <c r="J595" s="140">
        <v>2359</v>
      </c>
      <c r="K595" s="201" t="str">
        <f>IF(OR(COUNTIF(L595:R595,"未確認")&gt;0,COUNTIF(L595:R595,"~*")&gt;0),"※","")</f>
        <v/>
      </c>
      <c r="L595" s="216"/>
      <c r="M595" s="216"/>
      <c r="N595" s="216"/>
      <c r="O595" s="216"/>
      <c r="P595" s="216"/>
      <c r="Q595" s="216"/>
      <c r="R595" s="216"/>
    </row>
    <row r="596" spans="1:18" s="115" customFormat="1" ht="35.15" customHeight="1">
      <c r="A596" s="251" t="s">
        <v>896</v>
      </c>
      <c r="B596" s="84"/>
      <c r="C596" s="292"/>
      <c r="D596" s="293"/>
      <c r="E596" s="317" t="s">
        <v>398</v>
      </c>
      <c r="F596" s="318"/>
      <c r="G596" s="318"/>
      <c r="H596" s="319"/>
      <c r="I596" s="341"/>
      <c r="J596" s="140">
        <v>232</v>
      </c>
      <c r="K596" s="201" t="str">
        <f>IF(OR(COUNTIF(L596:R596,"未確認")&gt;0,COUNTIF(L596:R596,"~*")&gt;0),"※","")</f>
        <v/>
      </c>
      <c r="L596" s="216"/>
      <c r="M596" s="216"/>
      <c r="N596" s="216"/>
      <c r="O596" s="216"/>
      <c r="P596" s="216"/>
      <c r="Q596" s="216"/>
      <c r="R596" s="216"/>
    </row>
    <row r="597" spans="1:18" s="115" customFormat="1" ht="35.15" customHeight="1">
      <c r="A597" s="251" t="s">
        <v>897</v>
      </c>
      <c r="B597" s="84"/>
      <c r="C597" s="323" t="s">
        <v>995</v>
      </c>
      <c r="D597" s="324"/>
      <c r="E597" s="324"/>
      <c r="F597" s="324"/>
      <c r="G597" s="324"/>
      <c r="H597" s="325"/>
      <c r="I597" s="326" t="s">
        <v>400</v>
      </c>
      <c r="J597" s="140">
        <v>2617</v>
      </c>
      <c r="K597" s="201" t="str">
        <f>IF(OR(COUNTIF(L597:R597,"未確認")&gt;0,COUNTIF(L597:R597,"~*")&gt;0),"※","")</f>
        <v/>
      </c>
      <c r="L597" s="216"/>
      <c r="M597" s="216"/>
      <c r="N597" s="216"/>
      <c r="O597" s="216"/>
      <c r="P597" s="216"/>
      <c r="Q597" s="216"/>
      <c r="R597" s="216"/>
    </row>
    <row r="598" spans="1:18" s="115" customFormat="1" ht="35.15" customHeight="1">
      <c r="A598" s="251" t="s">
        <v>898</v>
      </c>
      <c r="B598" s="84"/>
      <c r="C598" s="292"/>
      <c r="D598" s="293"/>
      <c r="E598" s="317" t="s">
        <v>398</v>
      </c>
      <c r="F598" s="318"/>
      <c r="G598" s="318"/>
      <c r="H598" s="319"/>
      <c r="I598" s="328"/>
      <c r="J598" s="140">
        <v>511</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1519</v>
      </c>
      <c r="K599" s="201" t="str">
        <f>IF(OR(COUNTIF(L599:R599,"未確認")&gt;0,COUNTIF(L599:R599,"~*")&gt;0),"※","")</f>
        <v/>
      </c>
      <c r="L599" s="216"/>
      <c r="M599" s="216"/>
      <c r="N599" s="216"/>
      <c r="O599" s="216"/>
      <c r="P599" s="216"/>
      <c r="Q599" s="216"/>
      <c r="R599" s="216"/>
    </row>
    <row r="600" spans="1:18" s="115" customFormat="1" ht="56.15" customHeight="1">
      <c r="A600" s="252" t="s">
        <v>900</v>
      </c>
      <c r="B600" s="84"/>
      <c r="C600" s="320" t="s">
        <v>403</v>
      </c>
      <c r="D600" s="321"/>
      <c r="E600" s="321"/>
      <c r="F600" s="321"/>
      <c r="G600" s="321"/>
      <c r="H600" s="322"/>
      <c r="I600" s="122" t="s">
        <v>404</v>
      </c>
      <c r="J600" s="116" t="str">
        <f t="shared" ref="J600:J605" si="26">IF(SUM(L600:R600)=0,IF(COUNTIF(L600:R600,"未確認")&gt;0,"未確認",IF(COUNTIF(L600:R600,"~*")&gt;0,"*",SUM(L600:R600))),SUM(L600:R600))</f>
        <v>*</v>
      </c>
      <c r="K600" s="201" t="str">
        <f t="shared" ref="K600:K605" si="27">IF(OR(COUNTIF(L600:R600,"未確認")&gt;0,COUNTIF(L600:R600,"*")&gt;0),"※","")</f>
        <v>※</v>
      </c>
      <c r="L600" s="117">
        <v>0</v>
      </c>
      <c r="M600" s="117" t="s">
        <v>541</v>
      </c>
      <c r="N600" s="117">
        <v>0</v>
      </c>
      <c r="O600" s="117" t="s">
        <v>541</v>
      </c>
      <c r="P600" s="117">
        <v>0</v>
      </c>
      <c r="Q600" s="117">
        <v>0</v>
      </c>
      <c r="R600" s="117" t="s">
        <v>541</v>
      </c>
    </row>
    <row r="601" spans="1:18"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row>
    <row r="602" spans="1:18"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c r="O602" s="117" t="s">
        <v>541</v>
      </c>
      <c r="P602" s="117">
        <v>0</v>
      </c>
      <c r="Q602" s="117">
        <v>0</v>
      </c>
      <c r="R602" s="117" t="s">
        <v>541</v>
      </c>
    </row>
    <row r="603" spans="1:18"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t="s">
        <v>541</v>
      </c>
      <c r="P603" s="117">
        <v>0</v>
      </c>
      <c r="Q603" s="117">
        <v>0</v>
      </c>
      <c r="R603" s="117">
        <v>0</v>
      </c>
    </row>
    <row r="604" spans="1:18"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v>0</v>
      </c>
      <c r="N604" s="117">
        <v>0</v>
      </c>
      <c r="O604" s="117" t="s">
        <v>541</v>
      </c>
      <c r="P604" s="117">
        <v>0</v>
      </c>
      <c r="Q604" s="117">
        <v>0</v>
      </c>
      <c r="R604" s="117">
        <v>0</v>
      </c>
    </row>
    <row r="605" spans="1:18"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1054</v>
      </c>
      <c r="O611" s="66" t="s">
        <v>1058</v>
      </c>
      <c r="P611" s="66" t="s">
        <v>1061</v>
      </c>
      <c r="Q611" s="66" t="s">
        <v>1064</v>
      </c>
      <c r="R611" s="66" t="s">
        <v>1065</v>
      </c>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1055</v>
      </c>
      <c r="O612" s="70" t="s">
        <v>1049</v>
      </c>
      <c r="P612" s="70" t="s">
        <v>1049</v>
      </c>
      <c r="Q612" s="70" t="s">
        <v>1049</v>
      </c>
      <c r="R612" s="70" t="s">
        <v>1066</v>
      </c>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IF(SUM(L613:R613)=0,IF(COUNTIF(L613:R613,"未確認")&gt;0,"未確認",IF(COUNTIF(L613:R613,"~*")&gt;0,"*",SUM(L613:R613))),SUM(L613:R613))</f>
        <v>13</v>
      </c>
      <c r="K613" s="201" t="str">
        <f t="shared" ref="K613:K623" si="29">IF(OR(COUNTIF(L613:R613,"未確認")&gt;0,COUNTIF(L613:R613,"*")&gt;0),"※","")</f>
        <v>※</v>
      </c>
      <c r="L613" s="117">
        <v>0</v>
      </c>
      <c r="M613" s="117" t="s">
        <v>541</v>
      </c>
      <c r="N613" s="117">
        <v>13</v>
      </c>
      <c r="O613" s="117" t="s">
        <v>541</v>
      </c>
      <c r="P613" s="117" t="s">
        <v>541</v>
      </c>
      <c r="Q613" s="117" t="s">
        <v>541</v>
      </c>
      <c r="R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row>
    <row r="618" spans="1:22" s="118" customFormat="1" ht="100.4" customHeight="1">
      <c r="A618" s="252" t="s">
        <v>911</v>
      </c>
      <c r="B618" s="115"/>
      <c r="C618" s="317" t="s">
        <v>1000</v>
      </c>
      <c r="D618" s="318"/>
      <c r="E618" s="318"/>
      <c r="F618" s="318"/>
      <c r="G618" s="318"/>
      <c r="H618" s="319"/>
      <c r="I618" s="138" t="s">
        <v>1028</v>
      </c>
      <c r="J618" s="116">
        <f t="shared" si="28"/>
        <v>37</v>
      </c>
      <c r="K618" s="201" t="str">
        <f t="shared" si="29"/>
        <v/>
      </c>
      <c r="L618" s="117">
        <v>0</v>
      </c>
      <c r="M618" s="117">
        <v>0</v>
      </c>
      <c r="N618" s="117">
        <v>37</v>
      </c>
      <c r="O618" s="117">
        <v>0</v>
      </c>
      <c r="P618" s="117">
        <v>0</v>
      </c>
      <c r="Q618" s="117">
        <v>0</v>
      </c>
      <c r="R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v>0</v>
      </c>
      <c r="O621" s="117" t="s">
        <v>541</v>
      </c>
      <c r="P621" s="117">
        <v>0</v>
      </c>
      <c r="Q621" s="117" t="s">
        <v>541</v>
      </c>
      <c r="R621" s="117">
        <v>0</v>
      </c>
    </row>
    <row r="622" spans="1:22" s="118" customFormat="1" ht="70" customHeight="1">
      <c r="A622" s="252" t="s">
        <v>915</v>
      </c>
      <c r="B622" s="119"/>
      <c r="C622" s="320" t="s">
        <v>427</v>
      </c>
      <c r="D622" s="321"/>
      <c r="E622" s="321"/>
      <c r="F622" s="321"/>
      <c r="G622" s="321"/>
      <c r="H622" s="322"/>
      <c r="I622" s="122" t="s">
        <v>428</v>
      </c>
      <c r="J622" s="116">
        <f t="shared" si="28"/>
        <v>23</v>
      </c>
      <c r="K622" s="201" t="str">
        <f t="shared" si="29"/>
        <v>※</v>
      </c>
      <c r="L622" s="117">
        <v>0</v>
      </c>
      <c r="M622" s="117">
        <v>0</v>
      </c>
      <c r="N622" s="117">
        <v>0</v>
      </c>
      <c r="O622" s="117">
        <v>23</v>
      </c>
      <c r="P622" s="117" t="s">
        <v>541</v>
      </c>
      <c r="Q622" s="117" t="s">
        <v>541</v>
      </c>
      <c r="R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1054</v>
      </c>
      <c r="O629" s="66" t="s">
        <v>1058</v>
      </c>
      <c r="P629" s="66" t="s">
        <v>1061</v>
      </c>
      <c r="Q629" s="66" t="s">
        <v>1064</v>
      </c>
      <c r="R629" s="66" t="s">
        <v>1065</v>
      </c>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1055</v>
      </c>
      <c r="O630" s="70" t="s">
        <v>1049</v>
      </c>
      <c r="P630" s="70" t="s">
        <v>1049</v>
      </c>
      <c r="Q630" s="70" t="s">
        <v>1049</v>
      </c>
      <c r="R630" s="70" t="s">
        <v>1066</v>
      </c>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IF(SUM(L631:R631)=0,IF(COUNTIF(L631:R631,"未確認")&gt;0,"未確認",IF(COUNTIF(L631:R631,"~*")&gt;0,"*",SUM(L631:R631))),SUM(L631:R631))</f>
        <v>12</v>
      </c>
      <c r="K631" s="201" t="str">
        <f t="shared" ref="K631:K638" si="31">IF(OR(COUNTIF(L631:R631,"未確認")&gt;0,COUNTIF(L631:R631,"*")&gt;0),"※","")</f>
        <v>※</v>
      </c>
      <c r="L631" s="117">
        <v>0</v>
      </c>
      <c r="M631" s="117">
        <v>0</v>
      </c>
      <c r="N631" s="117">
        <v>0</v>
      </c>
      <c r="O631" s="117" t="s">
        <v>541</v>
      </c>
      <c r="P631" s="117">
        <v>0</v>
      </c>
      <c r="Q631" s="117">
        <v>12</v>
      </c>
      <c r="R631" s="117" t="s">
        <v>541</v>
      </c>
    </row>
    <row r="632" spans="1:22" s="118" customFormat="1" ht="56.15" customHeight="1">
      <c r="A632" s="252" t="s">
        <v>918</v>
      </c>
      <c r="B632" s="119"/>
      <c r="C632" s="320" t="s">
        <v>434</v>
      </c>
      <c r="D632" s="321"/>
      <c r="E632" s="321"/>
      <c r="F632" s="321"/>
      <c r="G632" s="321"/>
      <c r="H632" s="322"/>
      <c r="I632" s="122" t="s">
        <v>435</v>
      </c>
      <c r="J632" s="116">
        <f t="shared" si="30"/>
        <v>172</v>
      </c>
      <c r="K632" s="201" t="str">
        <f t="shared" si="31"/>
        <v>※</v>
      </c>
      <c r="L632" s="117" t="s">
        <v>541</v>
      </c>
      <c r="M632" s="117">
        <v>14</v>
      </c>
      <c r="N632" s="117">
        <v>0</v>
      </c>
      <c r="O632" s="117">
        <v>91</v>
      </c>
      <c r="P632" s="117">
        <v>19</v>
      </c>
      <c r="Q632" s="117">
        <v>48</v>
      </c>
      <c r="R632" s="117">
        <v>0</v>
      </c>
    </row>
    <row r="633" spans="1:22" s="118" customFormat="1" ht="56">
      <c r="A633" s="252" t="s">
        <v>919</v>
      </c>
      <c r="B633" s="119"/>
      <c r="C633" s="320" t="s">
        <v>436</v>
      </c>
      <c r="D633" s="321"/>
      <c r="E633" s="321"/>
      <c r="F633" s="321"/>
      <c r="G633" s="321"/>
      <c r="H633" s="322"/>
      <c r="I633" s="122" t="s">
        <v>437</v>
      </c>
      <c r="J633" s="116">
        <f t="shared" si="30"/>
        <v>57</v>
      </c>
      <c r="K633" s="201" t="str">
        <f t="shared" si="31"/>
        <v>※</v>
      </c>
      <c r="L633" s="117" t="s">
        <v>541</v>
      </c>
      <c r="M633" s="117" t="s">
        <v>541</v>
      </c>
      <c r="N633" s="117">
        <v>0</v>
      </c>
      <c r="O633" s="117">
        <v>29</v>
      </c>
      <c r="P633" s="117">
        <v>13</v>
      </c>
      <c r="Q633" s="117">
        <v>15</v>
      </c>
      <c r="R633" s="117">
        <v>0</v>
      </c>
    </row>
    <row r="634" spans="1:22" s="118" customFormat="1" ht="56.15" customHeight="1">
      <c r="A634" s="252" t="s">
        <v>920</v>
      </c>
      <c r="B634" s="119"/>
      <c r="C634" s="317" t="s">
        <v>1026</v>
      </c>
      <c r="D634" s="318"/>
      <c r="E634" s="318"/>
      <c r="F634" s="318"/>
      <c r="G634" s="318"/>
      <c r="H634" s="319"/>
      <c r="I634" s="122" t="s">
        <v>439</v>
      </c>
      <c r="J634" s="116">
        <f t="shared" si="30"/>
        <v>10</v>
      </c>
      <c r="K634" s="201" t="str">
        <f t="shared" si="31"/>
        <v>※</v>
      </c>
      <c r="L634" s="117">
        <v>0</v>
      </c>
      <c r="M634" s="117" t="s">
        <v>541</v>
      </c>
      <c r="N634" s="117">
        <v>0</v>
      </c>
      <c r="O634" s="117">
        <v>10</v>
      </c>
      <c r="P634" s="117" t="s">
        <v>541</v>
      </c>
      <c r="Q634" s="117" t="s">
        <v>541</v>
      </c>
      <c r="R634" s="117">
        <v>0</v>
      </c>
    </row>
    <row r="635" spans="1:22" s="118" customFormat="1" ht="84" customHeight="1">
      <c r="A635" s="252" t="s">
        <v>921</v>
      </c>
      <c r="B635" s="119"/>
      <c r="C635" s="320" t="s">
        <v>440</v>
      </c>
      <c r="D635" s="321"/>
      <c r="E635" s="321"/>
      <c r="F635" s="321"/>
      <c r="G635" s="321"/>
      <c r="H635" s="322"/>
      <c r="I635" s="122" t="s">
        <v>441</v>
      </c>
      <c r="J635" s="116">
        <f t="shared" si="30"/>
        <v>15</v>
      </c>
      <c r="K635" s="201" t="str">
        <f t="shared" si="31"/>
        <v>※</v>
      </c>
      <c r="L635" s="117" t="s">
        <v>541</v>
      </c>
      <c r="M635" s="117" t="s">
        <v>541</v>
      </c>
      <c r="N635" s="117">
        <v>0</v>
      </c>
      <c r="O635" s="117" t="s">
        <v>541</v>
      </c>
      <c r="P635" s="117" t="s">
        <v>541</v>
      </c>
      <c r="Q635" s="117">
        <v>15</v>
      </c>
      <c r="R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v>0</v>
      </c>
      <c r="O636" s="117" t="s">
        <v>541</v>
      </c>
      <c r="P636" s="117" t="s">
        <v>541</v>
      </c>
      <c r="Q636" s="117" t="s">
        <v>541</v>
      </c>
      <c r="R636" s="117" t="s">
        <v>541</v>
      </c>
    </row>
    <row r="637" spans="1:22" s="118" customFormat="1" ht="98.15" customHeight="1">
      <c r="A637" s="252" t="s">
        <v>923</v>
      </c>
      <c r="B637" s="119"/>
      <c r="C637" s="320" t="s">
        <v>444</v>
      </c>
      <c r="D637" s="321"/>
      <c r="E637" s="321"/>
      <c r="F637" s="321"/>
      <c r="G637" s="321"/>
      <c r="H637" s="322"/>
      <c r="I637" s="122" t="s">
        <v>445</v>
      </c>
      <c r="J637" s="116">
        <f t="shared" si="30"/>
        <v>18</v>
      </c>
      <c r="K637" s="201" t="str">
        <f t="shared" si="31"/>
        <v>※</v>
      </c>
      <c r="L637" s="117">
        <v>0</v>
      </c>
      <c r="M637" s="117">
        <v>18</v>
      </c>
      <c r="N637" s="117" t="s">
        <v>541</v>
      </c>
      <c r="O637" s="117" t="s">
        <v>541</v>
      </c>
      <c r="P637" s="117">
        <v>0</v>
      </c>
      <c r="Q637" s="117" t="s">
        <v>541</v>
      </c>
      <c r="R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1054</v>
      </c>
      <c r="O644" s="66" t="s">
        <v>1058</v>
      </c>
      <c r="P644" s="66" t="s">
        <v>1061</v>
      </c>
      <c r="Q644" s="66" t="s">
        <v>1064</v>
      </c>
      <c r="R644" s="66" t="s">
        <v>1065</v>
      </c>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1055</v>
      </c>
      <c r="O645" s="70" t="s">
        <v>1049</v>
      </c>
      <c r="P645" s="70" t="s">
        <v>1049</v>
      </c>
      <c r="Q645" s="70" t="s">
        <v>1049</v>
      </c>
      <c r="R645" s="70" t="s">
        <v>1066</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98</v>
      </c>
      <c r="K646" s="201" t="str">
        <f t="shared" ref="K646:K660" si="33">IF(OR(COUNTIF(L646:R646,"未確認")&gt;0,COUNTIF(L646:R646,"*")&gt;0),"※","")</f>
        <v>※</v>
      </c>
      <c r="L646" s="117">
        <v>0</v>
      </c>
      <c r="M646" s="117" t="s">
        <v>541</v>
      </c>
      <c r="N646" s="117">
        <v>0</v>
      </c>
      <c r="O646" s="117">
        <v>45</v>
      </c>
      <c r="P646" s="117">
        <v>42</v>
      </c>
      <c r="Q646" s="117">
        <v>11</v>
      </c>
      <c r="R646" s="117" t="s">
        <v>541</v>
      </c>
    </row>
    <row r="647" spans="1:22" s="118" customFormat="1" ht="70" customHeight="1">
      <c r="A647" s="252" t="s">
        <v>926</v>
      </c>
      <c r="B647" s="84"/>
      <c r="C647" s="188"/>
      <c r="D647" s="221"/>
      <c r="E647" s="320" t="s">
        <v>938</v>
      </c>
      <c r="F647" s="321"/>
      <c r="G647" s="321"/>
      <c r="H647" s="322"/>
      <c r="I647" s="122" t="s">
        <v>452</v>
      </c>
      <c r="J647" s="116">
        <f t="shared" si="32"/>
        <v>31</v>
      </c>
      <c r="K647" s="201" t="str">
        <f t="shared" si="33"/>
        <v>※</v>
      </c>
      <c r="L647" s="117">
        <v>0</v>
      </c>
      <c r="M647" s="117">
        <v>0</v>
      </c>
      <c r="N647" s="117">
        <v>0</v>
      </c>
      <c r="O647" s="117">
        <v>31</v>
      </c>
      <c r="P647" s="117">
        <v>0</v>
      </c>
      <c r="Q647" s="117">
        <v>0</v>
      </c>
      <c r="R647" s="117" t="s">
        <v>541</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v>0</v>
      </c>
      <c r="N648" s="117">
        <v>0</v>
      </c>
      <c r="O648" s="117" t="s">
        <v>541</v>
      </c>
      <c r="P648" s="117" t="s">
        <v>541</v>
      </c>
      <c r="Q648" s="117">
        <v>0</v>
      </c>
      <c r="R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v>0</v>
      </c>
      <c r="O649" s="117" t="s">
        <v>541</v>
      </c>
      <c r="P649" s="117" t="s">
        <v>541</v>
      </c>
      <c r="Q649" s="117" t="s">
        <v>541</v>
      </c>
      <c r="R649" s="117" t="s">
        <v>541</v>
      </c>
    </row>
    <row r="650" spans="1:22" s="118" customFormat="1" ht="84" customHeight="1">
      <c r="A650" s="252" t="s">
        <v>929</v>
      </c>
      <c r="B650" s="84"/>
      <c r="C650" s="295"/>
      <c r="D650" s="297"/>
      <c r="E650" s="320" t="s">
        <v>941</v>
      </c>
      <c r="F650" s="321"/>
      <c r="G650" s="321"/>
      <c r="H650" s="322"/>
      <c r="I650" s="122" t="s">
        <v>458</v>
      </c>
      <c r="J650" s="116">
        <f t="shared" si="32"/>
        <v>35</v>
      </c>
      <c r="K650" s="201" t="str">
        <f t="shared" si="33"/>
        <v>※</v>
      </c>
      <c r="L650" s="117">
        <v>0</v>
      </c>
      <c r="M650" s="117" t="s">
        <v>541</v>
      </c>
      <c r="N650" s="117">
        <v>0</v>
      </c>
      <c r="O650" s="117" t="s">
        <v>541</v>
      </c>
      <c r="P650" s="117">
        <v>35</v>
      </c>
      <c r="Q650" s="117" t="s">
        <v>541</v>
      </c>
      <c r="R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v>0</v>
      </c>
      <c r="O651" s="117" t="s">
        <v>541</v>
      </c>
      <c r="P651" s="117" t="s">
        <v>541</v>
      </c>
      <c r="Q651" s="117" t="s">
        <v>541</v>
      </c>
      <c r="R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v>0</v>
      </c>
      <c r="N653" s="117">
        <v>0</v>
      </c>
      <c r="O653" s="117">
        <v>0</v>
      </c>
      <c r="P653" s="117">
        <v>0</v>
      </c>
      <c r="Q653" s="117" t="s">
        <v>541</v>
      </c>
      <c r="R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70" customHeight="1">
      <c r="A655" s="252" t="s">
        <v>934</v>
      </c>
      <c r="B655" s="84"/>
      <c r="C655" s="320" t="s">
        <v>937</v>
      </c>
      <c r="D655" s="321"/>
      <c r="E655" s="321"/>
      <c r="F655" s="321"/>
      <c r="G655" s="321"/>
      <c r="H655" s="322"/>
      <c r="I655" s="122" t="s">
        <v>468</v>
      </c>
      <c r="J655" s="116">
        <f t="shared" si="32"/>
        <v>80</v>
      </c>
      <c r="K655" s="201" t="str">
        <f t="shared" si="33"/>
        <v>※</v>
      </c>
      <c r="L655" s="117">
        <v>0</v>
      </c>
      <c r="M655" s="117" t="s">
        <v>541</v>
      </c>
      <c r="N655" s="117">
        <v>0</v>
      </c>
      <c r="O655" s="117">
        <v>41</v>
      </c>
      <c r="P655" s="117">
        <v>39</v>
      </c>
      <c r="Q655" s="117" t="s">
        <v>541</v>
      </c>
      <c r="R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row>
    <row r="657" spans="1:22" s="118" customFormat="1" ht="70" customHeight="1">
      <c r="A657" s="252" t="s">
        <v>936</v>
      </c>
      <c r="B657" s="84"/>
      <c r="C657" s="320" t="s">
        <v>469</v>
      </c>
      <c r="D657" s="321"/>
      <c r="E657" s="321"/>
      <c r="F657" s="321"/>
      <c r="G657" s="321"/>
      <c r="H657" s="322"/>
      <c r="I657" s="122" t="s">
        <v>470</v>
      </c>
      <c r="J657" s="116">
        <f t="shared" si="32"/>
        <v>73</v>
      </c>
      <c r="K657" s="201" t="str">
        <f t="shared" si="33"/>
        <v>※</v>
      </c>
      <c r="L657" s="117">
        <v>0</v>
      </c>
      <c r="M657" s="117" t="s">
        <v>541</v>
      </c>
      <c r="N657" s="117">
        <v>0</v>
      </c>
      <c r="O657" s="117">
        <v>40</v>
      </c>
      <c r="P657" s="117">
        <v>33</v>
      </c>
      <c r="Q657" s="117" t="s">
        <v>541</v>
      </c>
      <c r="R657" s="117" t="s">
        <v>541</v>
      </c>
    </row>
    <row r="658" spans="1:22" s="118" customFormat="1" ht="56.15" customHeight="1">
      <c r="A658" s="252" t="s">
        <v>946</v>
      </c>
      <c r="B658" s="84"/>
      <c r="C658" s="320" t="s">
        <v>471</v>
      </c>
      <c r="D658" s="321"/>
      <c r="E658" s="321"/>
      <c r="F658" s="321"/>
      <c r="G658" s="321"/>
      <c r="H658" s="322"/>
      <c r="I658" s="122" t="s">
        <v>472</v>
      </c>
      <c r="J658" s="116">
        <f t="shared" si="32"/>
        <v>10</v>
      </c>
      <c r="K658" s="201" t="str">
        <f t="shared" si="33"/>
        <v>※</v>
      </c>
      <c r="L658" s="117">
        <v>0</v>
      </c>
      <c r="M658" s="117">
        <v>0</v>
      </c>
      <c r="N658" s="117" t="s">
        <v>541</v>
      </c>
      <c r="O658" s="117">
        <v>10</v>
      </c>
      <c r="P658" s="117" t="s">
        <v>541</v>
      </c>
      <c r="Q658" s="117" t="s">
        <v>541</v>
      </c>
      <c r="R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1054</v>
      </c>
      <c r="O665" s="66" t="s">
        <v>1058</v>
      </c>
      <c r="P665" s="66" t="s">
        <v>1061</v>
      </c>
      <c r="Q665" s="66" t="s">
        <v>1064</v>
      </c>
      <c r="R665" s="66" t="s">
        <v>1065</v>
      </c>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1055</v>
      </c>
      <c r="O666" s="70" t="s">
        <v>1049</v>
      </c>
      <c r="P666" s="70" t="s">
        <v>1049</v>
      </c>
      <c r="Q666" s="70" t="s">
        <v>1049</v>
      </c>
      <c r="R666" s="70" t="s">
        <v>1066</v>
      </c>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1054</v>
      </c>
      <c r="O681" s="66" t="s">
        <v>1058</v>
      </c>
      <c r="P681" s="66" t="s">
        <v>1061</v>
      </c>
      <c r="Q681" s="66" t="s">
        <v>1064</v>
      </c>
      <c r="R681" s="66" t="s">
        <v>1065</v>
      </c>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1055</v>
      </c>
      <c r="O682" s="70" t="s">
        <v>1049</v>
      </c>
      <c r="P682" s="70" t="s">
        <v>1049</v>
      </c>
      <c r="Q682" s="70" t="s">
        <v>1049</v>
      </c>
      <c r="R682" s="70" t="s">
        <v>1066</v>
      </c>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IF(SUM(L683:R683)=0,IF(COUNTIF(L683:R683,"未確認")&gt;0,"未確認",IF(COUNTIF(L683:R683,"~*")&gt;0,"*",SUM(L683:R683))),SUM(L683:R683))</f>
        <v>0</v>
      </c>
      <c r="K683" s="201" t="str">
        <f>IF(OR(COUNTIF(L683:R683,"未確認")&gt;0,COUNTIF(L683:R683,"*")&gt;0),"※","")</f>
        <v/>
      </c>
      <c r="L683" s="117">
        <v>0</v>
      </c>
      <c r="M683" s="117">
        <v>0</v>
      </c>
      <c r="N683" s="117">
        <v>0</v>
      </c>
      <c r="O683" s="117">
        <v>0</v>
      </c>
      <c r="P683" s="117">
        <v>0</v>
      </c>
      <c r="Q683" s="117">
        <v>0</v>
      </c>
      <c r="R683" s="117">
        <v>0</v>
      </c>
    </row>
    <row r="684" spans="1:22" s="118" customFormat="1" ht="42" customHeight="1">
      <c r="A684" s="252" t="s">
        <v>960</v>
      </c>
      <c r="B684" s="119"/>
      <c r="C684" s="320" t="s">
        <v>498</v>
      </c>
      <c r="D684" s="321"/>
      <c r="E684" s="321"/>
      <c r="F684" s="321"/>
      <c r="G684" s="321"/>
      <c r="H684" s="322"/>
      <c r="I684" s="122" t="s">
        <v>499</v>
      </c>
      <c r="J684" s="205">
        <f>IF(SUM(L684:R684)=0,IF(COUNTIF(L684:R684,"未確認")&gt;0,"未確認",IF(COUNTIF(L684:R684,"~*")&gt;0,"*",SUM(L684:R684))),SUM(L684:R684))</f>
        <v>0</v>
      </c>
      <c r="K684" s="201" t="str">
        <f>IF(OR(COUNTIF(L684:R684,"未確認")&gt;0,COUNTIF(L684:R684,"*")&gt;0),"※","")</f>
        <v/>
      </c>
      <c r="L684" s="117">
        <v>0</v>
      </c>
      <c r="M684" s="117">
        <v>0</v>
      </c>
      <c r="N684" s="117">
        <v>0</v>
      </c>
      <c r="O684" s="117">
        <v>0</v>
      </c>
      <c r="P684" s="117">
        <v>0</v>
      </c>
      <c r="Q684" s="117">
        <v>0</v>
      </c>
      <c r="R684" s="117">
        <v>0</v>
      </c>
    </row>
    <row r="685" spans="1:22" s="118" customFormat="1" ht="84" customHeight="1">
      <c r="A685" s="252" t="s">
        <v>959</v>
      </c>
      <c r="B685" s="119"/>
      <c r="C685" s="320" t="s">
        <v>500</v>
      </c>
      <c r="D685" s="321"/>
      <c r="E685" s="321"/>
      <c r="F685" s="321"/>
      <c r="G685" s="321"/>
      <c r="H685" s="322"/>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1054</v>
      </c>
      <c r="O691" s="66" t="s">
        <v>1058</v>
      </c>
      <c r="P691" s="66" t="s">
        <v>1061</v>
      </c>
      <c r="Q691" s="66" t="s">
        <v>1064</v>
      </c>
      <c r="R691" s="66" t="s">
        <v>1065</v>
      </c>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1055</v>
      </c>
      <c r="O692" s="70" t="s">
        <v>1049</v>
      </c>
      <c r="P692" s="70" t="s">
        <v>1049</v>
      </c>
      <c r="Q692" s="70" t="s">
        <v>1049</v>
      </c>
      <c r="R692" s="70" t="s">
        <v>1066</v>
      </c>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IF(SUM(L693:R693)=0,IF(COUNTIF(L693:R693,"未確認")&gt;0,"未確認",IF(COUNTIF(L693:R693,"~*")&gt;0,"*",SUM(L693:R693))),SUM(L693:R693))</f>
        <v>0</v>
      </c>
      <c r="K693" s="201" t="str">
        <f>IF(OR(COUNTIF(L693:R693,"未確認")&gt;0,COUNTIF(L693:R693,"*")&gt;0),"※","")</f>
        <v/>
      </c>
      <c r="L693" s="117">
        <v>0</v>
      </c>
      <c r="M693" s="117">
        <v>0</v>
      </c>
      <c r="N693" s="117">
        <v>0</v>
      </c>
      <c r="O693" s="117">
        <v>0</v>
      </c>
      <c r="P693" s="117">
        <v>0</v>
      </c>
      <c r="Q693" s="117">
        <v>0</v>
      </c>
      <c r="R693" s="117">
        <v>0</v>
      </c>
    </row>
    <row r="694" spans="1:22" s="118" customFormat="1" ht="56.15" customHeight="1">
      <c r="A694" s="252" t="s">
        <v>964</v>
      </c>
      <c r="B694" s="119"/>
      <c r="C694" s="320" t="s">
        <v>505</v>
      </c>
      <c r="D694" s="321"/>
      <c r="E694" s="321"/>
      <c r="F694" s="321"/>
      <c r="G694" s="321"/>
      <c r="H694" s="322"/>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70" customHeight="1">
      <c r="A695" s="252" t="s">
        <v>965</v>
      </c>
      <c r="B695" s="119"/>
      <c r="C695" s="317" t="s">
        <v>1006</v>
      </c>
      <c r="D695" s="318"/>
      <c r="E695" s="318"/>
      <c r="F695" s="318"/>
      <c r="G695" s="318"/>
      <c r="H695" s="319"/>
      <c r="I695" s="122" t="s">
        <v>508</v>
      </c>
      <c r="J695" s="116">
        <f>IF(SUM(L695:R695)=0,IF(COUNTIF(L695:R695,"未確認")&gt;0,"未確認",IF(COUNTIF(L695:R695,"~*")&gt;0,"*",SUM(L695:R695))),SUM(L695:R695))</f>
        <v>0</v>
      </c>
      <c r="K695" s="201" t="str">
        <f>IF(OR(COUNTIF(L695:R695,"未確認")&gt;0,COUNTIF(L695:R695,"*")&gt;0),"※","")</f>
        <v/>
      </c>
      <c r="L695" s="117">
        <v>0</v>
      </c>
      <c r="M695" s="117">
        <v>0</v>
      </c>
      <c r="N695" s="117">
        <v>0</v>
      </c>
      <c r="O695" s="117">
        <v>0</v>
      </c>
      <c r="P695" s="117">
        <v>0</v>
      </c>
      <c r="Q695" s="117">
        <v>0</v>
      </c>
      <c r="R695" s="117">
        <v>0</v>
      </c>
    </row>
    <row r="696" spans="1:22" s="118" customFormat="1" ht="56.15"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70"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1054</v>
      </c>
      <c r="O704" s="66" t="s">
        <v>1058</v>
      </c>
      <c r="P704" s="66" t="s">
        <v>1061</v>
      </c>
      <c r="Q704" s="66" t="s">
        <v>1064</v>
      </c>
      <c r="R704" s="66" t="s">
        <v>1065</v>
      </c>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1055</v>
      </c>
      <c r="O705" s="70" t="s">
        <v>1049</v>
      </c>
      <c r="P705" s="70" t="s">
        <v>1049</v>
      </c>
      <c r="Q705" s="70" t="s">
        <v>1049</v>
      </c>
      <c r="R705" s="70" t="s">
        <v>1066</v>
      </c>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70" customHeight="1">
      <c r="A707" s="252" t="s">
        <v>969</v>
      </c>
      <c r="B707" s="119"/>
      <c r="C707" s="320" t="s">
        <v>516</v>
      </c>
      <c r="D707" s="321"/>
      <c r="E707" s="321"/>
      <c r="F707" s="321"/>
      <c r="G707" s="321"/>
      <c r="H707" s="322"/>
      <c r="I707" s="122" t="s">
        <v>517</v>
      </c>
      <c r="J707" s="116" t="str">
        <f>IF(SUM(L707:R707)=0,IF(COUNTIF(L707:R707,"未確認")&gt;0,"未確認",IF(COUNTIF(L707:R707,"~*")&gt;0,"*",SUM(L707:R707))),SUM(L707:R707))</f>
        <v>*</v>
      </c>
      <c r="K707" s="201" t="str">
        <f>IF(OR(COUNTIF(L707:R707,"未確認")&gt;0,COUNTIF(L707:R707,"*")&gt;0),"※","")</f>
        <v>※</v>
      </c>
      <c r="L707" s="117">
        <v>0</v>
      </c>
      <c r="M707" s="117">
        <v>0</v>
      </c>
      <c r="N707" s="117">
        <v>0</v>
      </c>
      <c r="O707" s="117">
        <v>0</v>
      </c>
      <c r="P707" s="117">
        <v>0</v>
      </c>
      <c r="Q707" s="117">
        <v>0</v>
      </c>
      <c r="R707" s="117" t="s">
        <v>541</v>
      </c>
    </row>
    <row r="708" spans="1:23" s="118" customFormat="1" ht="70" customHeight="1">
      <c r="A708" s="252" t="s">
        <v>970</v>
      </c>
      <c r="B708" s="119"/>
      <c r="C708" s="317" t="s">
        <v>1007</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70"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F9172B5-0687-436E-819C-14C5C679A6C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2019-12-23T01:06:43Z</dcterms:modified>
</cp:coreProperties>
</file>