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06DD940-6B53-4BB2-B694-6074D6D8276E}"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<sst xmlns="http://schemas.openxmlformats.org/spreadsheetml/2006/main" count="3738" uniqueCount="1066">
  <si>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</si>
  <si>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</si>
  <si>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</si>
  <si>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</si>
  <si>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</si>
  <si>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</si>
  <si>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</si>
  <si>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</si>
  <si>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</si>
  <si>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</si>
  <si>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</si>
  <si>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</si>
  <si>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</si>
  <si>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</si>
  <si>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</si>
  <si>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</si>
  <si>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</si>
  <si>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</si>
  <si>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</si>
  <si>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</si>
  <si>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</si>
  <si>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</si>
  <si>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</si>
  <si>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</si>
  <si>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</si>
  <si>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</si>
  <si>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</si>
  <si>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</si>
  <si>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</si>
  <si>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</si>
  <si>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</si>
  <si>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</si>
  <si>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</si>
  <si>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</si>
  <si>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</si>
  <si>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</si>
  <si>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</si>
  <si>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</si>
  <si>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</si>
  <si>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</si>
  <si>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</si>
  <si>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</si>
  <si>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</si>
  <si>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</si>
  <si>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</si>
  <si>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</si>
  <si>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</si>
  <si>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</si>
  <si>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</si>
  <si>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</si>
  <si>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</si>
  <si>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</si>
  <si>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</si>
  <si>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</si>
  <si>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</si>
  <si>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</si>
  <si>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</si>
  <si>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</si>
  <si>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</si>
  <si>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</si>
  <si>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</si>
  <si>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</si>
  <si>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</si>
  <si>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</si>
  <si>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</si>
  <si>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</si>
  <si>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</si>
  <si>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</si>
  <si>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</si>
  <si>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</si>
  <si>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</si>
  <si>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</si>
  <si>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</si>
  <si>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</si>
  <si>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</si>
  <si>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</si>
  <si>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</si>
  <si>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</si>
  <si>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</si>
  <si>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</si>
  <si>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</si>
  <si>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</si>
  <si>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</si>
  <si>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</si>
  <si>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</si>
  <si>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</si>
  <si>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</si>
  <si>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</si>
  <si>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</si>
  <si>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</si>
  <si>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</si>
  <si>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</si>
  <si>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</si>
  <si>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</si>
  <si>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</si>
  <si>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</si>
  <si>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</si>
  <si>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</si>
  <si>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</si>
  <si>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</si>
  <si>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</si>
  <si>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</si>
  <si>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</si>
  <si>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</si>
  <si>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</si>
  <si>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</si>
  <si>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</si>
  <si>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</si>
  <si>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</si>
  <si>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</si>
  <si>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</si>
  <si>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</si>
  <si>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</si>
  <si>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</si>
  <si>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</si>
  <si>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</si>
  <si>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</si>
  <si>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</si>
  <si>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</si>
  <si>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</si>
  <si>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</si>
  <si>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</si>
  <si>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</si>
  <si>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</si>
  <si>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</si>
  <si>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</si>
  <si>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</si>
  <si>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</si>
  <si>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</si>
  <si>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</si>
  <si>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</si>
  <si>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</si>
  <si>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</si>
  <si>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</si>
  <si>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</si>
  <si>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</si>
  <si>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</si>
  <si>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</si>
  <si>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</si>
  <si>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</si>
  <si>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</si>
  <si>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</si>
  <si>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</si>
  <si>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</si>
  <si>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</si>
  <si>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</si>
  <si>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</si>
  <si>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</si>
  <si>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</si>
  <si>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</si>
  <si>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</si>
  <si>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</si>
  <si>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</si>
  <si>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</si>
  <si>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</si>
  <si>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</si>
  <si>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</si>
  <si>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</si>
  <si>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</si>
  <si>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</si>
  <si>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</si>
  <si>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</si>
  <si>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</si>
  <si>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</si>
  <si>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</si>
  <si>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</si>
  <si>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</si>
  <si>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</si>
  <si>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</si>
  <si>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</si>
  <si>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</si>
  <si>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</si>
  <si>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</si>
  <si>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</si>
  <si>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</si>
  <si>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</si>
  <si>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</si>
  <si>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</si>
  <si>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</si>
  <si>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</si>
  <si>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</si>
  <si>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</si>
  <si>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</si>
  <si>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</si>
  <si>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</si>
  <si>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</si>
  <si>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</si>
  <si>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</si>
  <si>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</si>
  <si>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</si>
  <si>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</si>
  <si>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</si>
  <si>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</si>
  <si>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</si>
  <si>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</si>
  <si>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</si>
  <si>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</si>
  <si>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</si>
  <si>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</si>
  <si>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</si>
  <si>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</si>
  <si>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</si>
  <si>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</si>
  <si>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</si>
  <si>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</si>
  <si>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</si>
  <si>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</si>
  <si>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</si>
  <si>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</si>
  <si>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</si>
  <si>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</si>
  <si>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</si>
  <si>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</si>
  <si>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</si>
  <si>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</si>
  <si>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</si>
  <si>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</si>
  <si>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</si>
  <si>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</si>
  <si>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</si>
  <si>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</si>
  <si>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</si>
  <si>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</si>
  <si>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</si>
  <si>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</si>
  <si>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</si>
  <si>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</si>
  <si>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</si>
  <si>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</si>
  <si>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</si>
  <si>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</si>
  <si>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</si>
  <si>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</si>
  <si>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</si>
  <si>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</si>
  <si>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</si>
  <si>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</si>
  <si>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</si>
  <si>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</si>
  <si>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</si>
  <si>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</si>
  <si>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</si>
  <si>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</si>
  <si>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</si>
  <si>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</si>
  <si>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</si>
  <si>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</si>
  <si>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</si>
  <si>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</si>
  <si>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</si>
  <si>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</si>
  <si>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</si>
  <si>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</si>
  <si>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</si>
  <si>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</si>
  <si>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</si>
  <si>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</si>
  <si>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</si>
  <si>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</si>
  <si>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</si>
  <si>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</si>
  <si>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</si>
  <si>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</si>
  <si>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</si>
  <si>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</si>
  <si>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</si>
  <si>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</si>
  <si>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</si>
  <si>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</si>
  <si>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</si>
  <si>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</si>
  <si>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</si>
  <si>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</si>
  <si>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</si>
  <si>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</si>
  <si>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</si>
  <si>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</si>
  <si>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</si>
  <si>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</si>
  <si>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</si>
  <si>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</si>
  <si>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</si>
  <si>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</si>
  <si>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</si>
  <si>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</si>
  <si>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</si>
  <si>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</si>
  <si>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</si>
  <si>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</si>
  <si>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</si>
  <si>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</si>
  <si>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</si>
  <si>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</si>
  <si>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</si>
  <si>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</si>
  <si>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</si>
  <si>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</si>
  <si>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</si>
  <si>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</si>
  <si>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</si>
  <si>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</si>
  <si>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</si>
  <si>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</si>
  <si>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</si>
  <si>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</si>
  <si>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</si>
  <si>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</si>
  <si>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</si>
  <si>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</si>
  <si>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</si>
  <si>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</si>
  <si>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</si>
  <si>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</si>
  <si>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</si>
  <si>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</si>
  <si>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</si>
  <si>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</si>
  <si>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</si>
  <si>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</si>
  <si>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</si>
  <si>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</si>
  <si>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</si>
  <si>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</si>
  <si>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</si>
  <si>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</si>
  <si>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</si>
  <si>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</si>
  <si>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</si>
  <si>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</si>
  <si>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</si>
  <si>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</si>
  <si>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</si>
  <si>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</si>
  <si>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</si>
  <si>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</si>
  <si>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</si>
  <si>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</si>
  <si>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</si>
  <si>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</si>
  <si>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</si>
  <si>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</si>
  <si>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</si>
  <si>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</si>
  <si>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</si>
  <si>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</si>
  <si>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</si>
  <si>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</si>
  <si>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</si>
  <si>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</si>
  <si>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</si>
  <si>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</si>
  <si>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</si>
  <si>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</si>
  <si>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</si>
  <si>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</si>
  <si>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</si>
  <si>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</si>
  <si>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</si>
  <si>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</si>
  <si>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</si>
  <si>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</si>
  <si>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</si>
  <si>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</si>
  <si>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</si>
  <si>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</si>
  <si>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</si>
  <si>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</si>
  <si>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</si>
  <si>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</si>
  <si>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</si>
  <si>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</si>
  <si>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</si>
  <si>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</si>
  <si>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</si>
  <si>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</si>
  <si>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</si>
  <si>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</si>
  <si>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</si>
  <si>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</si>
  <si>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</si>
  <si>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</si>
  <si>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</si>
  <si>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</si>
  <si>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</si>
  <si>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</si>
  <si>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</si>
  <si>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</si>
  <si>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</si>
  <si>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</si>
  <si>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</si>
  <si>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</si>
  <si>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</si>
  <si>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</si>
  <si>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</si>
  <si>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</si>
  <si>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</si>
  <si>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</si>
  <si>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</si>
  <si>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</si>
  <si>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</si>
  <si>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</si>
  <si>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</si>
  <si>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</si>
  <si>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</si>
  <si>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</si>
  <si>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</si>
  <si>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</si>
  <si>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</si>
  <si>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</si>
  <si>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</si>
  <si>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</si>
  <si>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</si>
  <si>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</si>
  <si>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</si>
  <si>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</si>
  <si>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</si>
  <si>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</si>
  <si>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</si>
  <si>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</si>
  <si>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</si>
  <si>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</si>
  <si>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</si>
  <si>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</si>
  <si>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</si>
  <si>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</si>
  <si>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</si>
  <si>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</si>
  <si>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</si>
  <si>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</si>
  <si>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</si>
  <si>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</si>
  <si>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</si>
  <si>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</si>
  <si>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</si>
  <si>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</si>
  <si>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</si>
  <si>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</si>
  <si>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</si>
  <si>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</si>
  <si>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</si>
  <si>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</si>
  <si>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</si>
  <si>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</si>
  <si>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</si>
  <si>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</si>
  <si>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</si>
  <si>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</si>
  <si>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</si>
  <si>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</si>
  <si>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</si>
  <si>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</si>
  <si>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</si>
  <si>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</si>
  <si>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</si>
  <si>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</si>
  <si>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</si>
  <si>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</si>
  <si>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</si>
  <si>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</si>
  <si>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</si>
  <si>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</si>
  <si>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</si>
  <si>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</si>
  <si>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</si>
  <si>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</si>
  <si>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</si>
  <si>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</si>
  <si>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</si>
  <si>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</si>
  <si>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</si>
  <si>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</si>
  <si>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</si>
  <si>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</si>
  <si>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</si>
  <si>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</si>
  <si>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</si>
  <si>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</si>
  <si>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</si>
  <si>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</si>
  <si>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</si>
  <si>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</si>
  <si>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</si>
  <si>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</si>
  <si>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</si>
  <si>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</si>
  <si>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</si>
  <si>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</si>
  <si>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</si>
  <si>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</si>
  <si>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</si>
  <si>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</si>
  <si>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</si>
  <si>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</si>
  <si>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</si>
  <si>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</si>
  <si>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</si>
  <si>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</si>
  <si>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</si>
  <si>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</si>
  <si>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</si>
  <si>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</si>
  <si>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</si>
  <si>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</si>
  <si>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</si>
  <si>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</si>
  <si>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</si>
  <si>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</si>
  <si>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</si>
  <si>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</si>
  <si>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</si>
  <si>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</si>
  <si>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</si>
  <si>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</si>
  <si>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</si>
  <si>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</si>
  <si>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</si>
  <si>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</si>
  <si>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</si>
  <si>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</si>
  <si>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</si>
  <si>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</si>
  <si>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</si>
  <si>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</si>
  <si>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</si>
  <si>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</si>
  <si>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</si>
  <si>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</si>
  <si>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</si>
  <si>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</si>
  <si>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</si>
  <si>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</si>
  <si>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</si>
  <si>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</si>
  <si>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</si>
  <si>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</si>
  <si>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</si>
  <si>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</si>
  <si>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</si>
  <si>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</si>
  <si>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</si>
  <si>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</si>
  <si>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</si>
  <si>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</si>
  <si>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</si>
  <si>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</si>
  <si>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</si>
  <si>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</si>
  <si>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</si>
  <si>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</si>
  <si>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</si>
  <si>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</si>
  <si>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</si>
  <si>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</si>
  <si>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</si>
  <si>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</si>
  <si>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</si>
  <si>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</si>
  <si>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</si>
  <si>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</si>
  <si>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</si>
  <si>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</si>
  <si>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</si>
  <si>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</si>
  <si>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</si>
  <si>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</si>
  <si>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</si>
  <si>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</si>
  <si>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</si>
  <si>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</si>
  <si>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</si>
  <si>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</si>
  <si>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</si>
  <si>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</si>
  <si>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</si>
  <si>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</si>
  <si>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</si>
  <si>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</si>
  <si>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</si>
  <si>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</si>
  <si>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</si>
  <si>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</si>
  <si>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</si>
  <si>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</si>
  <si>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</si>
  <si>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</si>
  <si>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</si>
  <si>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</si>
  <si>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</si>
  <si>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</si>
  <si>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</si>
  <si>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</si>
  <si>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</si>
  <si>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</si>
  <si>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</si>
  <si>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</si>
  <si>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</si>
  <si>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</si>
  <si>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</si>
  <si>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</si>
  <si>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</si>
  <si>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</si>
  <si>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</si>
  <si>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</si>
  <si>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</si>
  <si>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</si>
  <si>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</si>
  <si>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</si>
  <si>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</si>
  <si>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</si>
  <si>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</si>
  <si>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</si>
  <si>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</si>
  <si>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</si>
  <si>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</si>
  <si>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</si>
  <si>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</si>
  <si>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</si>
  <si>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</si>
  <si>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</si>
  <si>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</si>
  <si>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</si>
  <si>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</si>
  <si>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</si>
  <si>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</si>
  <si>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</si>
  <si>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</si>
  <si>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</si>
  <si>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</si>
  <si>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</si>
  <si>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</si>
  <si>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</si>
  <si>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</si>
  <si>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</si>
  <si>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</si>
  <si>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</si>
  <si>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</si>
  <si>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</si>
  <si>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</si>
  <si>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</si>
  <si>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</si>
  <si>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</si>
  <si>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</si>
  <si>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</si>
  <si>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</si>
  <si>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</si>
  <si>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</si>
  <si>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</si>
  <si>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</si>
  <si>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</si>
  <si>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</si>
  <si>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</si>
  <si>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</si>
  <si>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</si>
  <si>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</si>
  <si>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</si>
  <si>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</si>
  <si>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</si>
  <si>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</si>
  <si>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</si>
  <si>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</si>
  <si>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</si>
  <si>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</si>
  <si>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</si>
  <si>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</si>
  <si>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</si>
  <si>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</si>
  <si>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</si>
  <si>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</si>
  <si>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</si>
  <si>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</si>
  <si>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</si>
  <si>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</si>
  <si>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</si>
  <si>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</si>
  <si>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</si>
  <si>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</si>
  <si>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</si>
  <si>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</si>
  <si>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</si>
  <si>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</si>
  <si>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</si>
  <si>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</si>
  <si>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</si>
  <si>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</si>
  <si>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</si>
  <si>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</si>
  <si>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</si>
  <si>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</si>
  <si>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</si>
  <si>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</si>
  <si>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</si>
  <si>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</si>
  <si>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</si>
  <si>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</si>
  <si>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</si>
  <si>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</si>
  <si>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</si>
  <si>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</si>
  <si>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</si>
  <si>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</si>
  <si>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</si>
  <si>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</si>
  <si>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</si>
  <si>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</si>
  <si>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</si>
  <si>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</si>
  <si>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</si>
  <si>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</si>
  <si>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</si>
  <si>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</si>
  <si>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</si>
  <si>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</si>
  <si>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</si>
  <si>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</si>
  <si>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</si>
  <si>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</si>
  <si>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</si>
  <si>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</si>
  <si>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</si>
  <si>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</si>
  <si>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</si>
  <si>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</si>
  <si>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</si>
  <si>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</si>
  <si>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</si>
  <si>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</si>
  <si>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</si>
  <si>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</si>
  <si>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</si>
  <si>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</si>
  <si>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</si>
  <si>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</si>
  <si>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</si>
  <si>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</si>
  <si>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</si>
  <si>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</si>
  <si>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</si>
  <si>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</si>
  <si>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</si>
  <si>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</si>
  <si>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</si>
  <si>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</si>
  <si>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</si>
  <si>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</si>
  <si>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</si>
  <si>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</si>
  <si>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</si>
  <si>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</si>
  <si>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</si>
  <si>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</si>
  <si>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</si>
  <si>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</si>
  <si>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</si>
  <si>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</si>
  <si>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</si>
  <si>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</si>
  <si>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</si>
  <si>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</si>
  <si>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</si>
  <si>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</si>
  <si>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</si>
  <si>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</si>
  <si>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</si>
  <si>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</si>
  <si>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</si>
  <si>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</si>
  <si>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</si>
  <si>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</si>
  <si>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</si>
  <si>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</si>
  <si>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</si>
  <si>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</si>
  <si>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</si>
  <si>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</si>
  <si>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</si>
  <si>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</si>
  <si>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</si>
  <si>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</si>
  <si>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</si>
  <si>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</si>
  <si>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</si>
  <si>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</si>
  <si>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</si>
  <si>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</si>
  <si>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</si>
  <si>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</si>
  <si>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</si>
  <si>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</si>
  <si>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</si>
  <si>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</si>
  <si>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</si>
  <si>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</si>
  <si>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</si>
  <si>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</si>
  <si>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</si>
  <si>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</si>
  <si>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</si>
  <si>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</si>
  <si>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</si>
  <si>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</si>
  <si>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</si>
  <si>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</si>
  <si>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</si>
  <si>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</si>
  <si>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</si>
  <si>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</si>
  <si>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</si>
  <si>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</si>
  <si>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</si>
  <si>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</si>
  <si>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</si>
  <si>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</si>
  <si>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</si>
  <si>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</si>
  <si>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</si>
  <si>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</si>
  <si>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</si>
  <si>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</si>
  <si>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</si>
  <si>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</si>
  <si>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</si>
  <si>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</si>
  <si>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</si>
  <si>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</si>
  <si>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</si>
  <si>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</si>
  <si>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</si>
  <si>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</si>
  <si>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</si>
  <si>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</si>
  <si>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</si>
  <si>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</si>
  <si>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</si>
  <si>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</si>
  <si>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</si>
  <si>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</si>
  <si>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</si>
  <si>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</si>
  <si>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</si>
  <si>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</si>
  <si>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</si>
  <si>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</si>
  <si>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</si>
  <si>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</si>
  <si>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</si>
  <si>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</si>
  <si>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</si>
  <si>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</si>
  <si>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</si>
  <si>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</si>
  <si>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</si>
  <si>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</si>
  <si>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</si>
  <si>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</si>
  <si>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</si>
  <si>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</si>
  <si>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</si>
  <si>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</si>
  <si>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</si>
  <si>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</si>
  <si>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</si>
  <si>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</si>
  <si>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</si>
  <si>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</si>
  <si>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</si>
  <si>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</si>
  <si>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</si>
  <si>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</si>
  <si>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</si>
  <si>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</si>
  <si>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</si>
  <si>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</si>
  <si>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</si>
  <si>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</si>
  <si>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</si>
  <si>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</si>
  <si>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</si>
  <si>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</si>
  <si>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</si>
  <si>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</si>
  <si>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</si>
  <si>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</si>
  <si>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</si>
  <si>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</si>
  <si>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</si>
  <si>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</si>
  <si>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</si>
  <si>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</si>
  <si>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</si>
  <si>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</si>
  <si>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</si>
  <si>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</si>
  <si>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</si>
  <si>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</si>
  <si>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</si>
  <si>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</si>
  <si>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</si>
  <si>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</si>
  <si>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</si>
  <si>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</si>
  <si>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</si>
  <si>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</si>
  <si>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</si>
  <si>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</si>
  <si>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</si>
  <si>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</si>
  <si>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</si>
  <si>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</si>
  <si>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</si>
  <si>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</si>
  <si>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</si>
  <si>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</si>
  <si>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</si>
  <si>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</si>
  <si>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</si>
  <si>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</si>
  <si>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</si>
  <si>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</si>
  <si>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</si>
  <si>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</si>
  <si>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</si>
  <si>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</si>
  <si>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</si>
  <si>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</si>
  <si>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</si>
  <si>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</si>
  <si>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</si>
  <si>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</si>
  <si>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</si>
  <si>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</si>
  <si>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</si>
  <si>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</si>
  <si>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</si>
  <si>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</si>
  <si>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</si>
  <si>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</si>
  <si>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</si>
  <si>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</si>
  <si>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</si>
  <si>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</si>
  <si>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</si>
  <si>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</si>
  <si>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</si>
  <si>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</si>
  <si>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</si>
  <si>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</si>
  <si>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</si>
  <si>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</si>
  <si>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</si>
  <si>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</si>
  <si>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</si>
  <si>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</si>
  <si>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</si>
  <si>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</si>
  <si>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</si>
  <si>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</si>
  <si>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</si>
  <si>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</si>
  <si>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</si>
  <si>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</si>
  <si>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</si>
  <si>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</si>
  <si>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</si>
  <si>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</si>
  <si>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</si>
  <si>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</si>
  <si>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</si>
  <si>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</si>
  <si>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</si>
  <si>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</si>
  <si>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</si>
  <si>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</si>
  <si>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</si>
  <si>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</si>
  <si>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</si>
  <si>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</si>
  <si>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</si>
  <si>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</si>
  <si>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</si>
  <si>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</si>
  <si>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</si>
  <si>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</si>
  <si>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</si>
  <si>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</si>
  <si>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</si>
  <si>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</si>
  <si>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</si>
  <si>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</si>
  <si>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</si>
  <si>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</si>
  <si>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</si>
  <si>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</si>
  <si>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</si>
  <si>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</si>
  <si>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</si>
  <si>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</si>
  <si>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</si>
  <si>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</si>
  <si>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</si>
  <si>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</si>
  <si>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</si>
  <si>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</si>
  <si>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</si>
  <si>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</si>
  <si>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</si>
  <si>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</si>
  <si>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</si>
  <si>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</si>
  <si>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</si>
  <si>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</si>
  <si>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</si>
  <si>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</si>
  <si>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</si>
  <si>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</si>
  <si>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</si>
  <si>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</si>
  <si>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</si>
  <si>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</si>
  <si>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</si>
  <si>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</si>
  <si>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</si>
  <si>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</si>
  <si>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</si>
  <si>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</si>
  <si>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</si>
  <si>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</si>
  <si>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</si>
  <si>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</si>
  <si>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</si>
  <si>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</si>
  <si>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</si>
  <si>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</si>
  <si>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</si>
  <si>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</si>
  <si>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</si>
  <si>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</si>
  <si>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</si>
  <si>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三菱京都病院</t>
    <phoneticPr fontId="3"/>
  </si>
  <si>
    <t>〒615-8087 京都市西京区桂御所町１</t>
    <phoneticPr fontId="3"/>
  </si>
  <si>
    <t>〇</t>
  </si>
  <si>
    <t>会社</t>
  </si>
  <si>
    <t>複数の診療科で活用</t>
  </si>
  <si>
    <t>産婦人科</t>
  </si>
  <si>
    <t>急性期一般入院料１</t>
  </si>
  <si>
    <t>ＤＰＣ標準病院群</t>
  </si>
  <si>
    <t>有</t>
  </si>
  <si>
    <t>看護必要度Ⅰ</t>
    <phoneticPr fontId="3"/>
  </si>
  <si>
    <t>2階病棟</t>
  </si>
  <si>
    <t>急性期機能</t>
  </si>
  <si>
    <t>整形外科</t>
  </si>
  <si>
    <t>内科</t>
  </si>
  <si>
    <t>3階病棟</t>
  </si>
  <si>
    <t>消化器外科（胃腸外科）</t>
  </si>
  <si>
    <t>消化器内科（胃腸内科）</t>
  </si>
  <si>
    <t>呼吸器内科</t>
  </si>
  <si>
    <t>4階病棟</t>
  </si>
  <si>
    <t>循環器内科</t>
  </si>
  <si>
    <t>心臓血管外科</t>
  </si>
  <si>
    <t>5階病棟</t>
  </si>
  <si>
    <t>-</t>
    <phoneticPr fontId="3"/>
  </si>
  <si>
    <t>ICU･CCU</t>
  </si>
  <si>
    <t>高度急性期機能</t>
  </si>
  <si>
    <t>NICU</t>
  </si>
  <si>
    <t>緩和ケア病棟入院料１</t>
  </si>
  <si>
    <t>緩和ケア病棟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</si>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</sst>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1047</v>
      </c>
      <c r="M9" s="282" t="s">
        <v>1051</v>
      </c>
      <c r="N9" s="282" t="s">
        <v>1055</v>
      </c>
      <c r="O9" s="282" t="s">
        <v>1058</v>
      </c>
      <c r="P9" s="282" t="s">
        <v>1060</v>
      </c>
      <c r="Q9" s="282" t="s">
        <v>1062</v>
      </c>
      <c r="R9" s="282" t="s">
        <v>1064</v>
      </c>
    </row>
    <row r="10" spans="1:22" s="21" customFormat="1" ht="34.5" customHeight="1">
      <c r="A10" s="244" t="s">
        <v>606</v>
      </c>
      <c r="B10" s="17"/>
      <c r="C10" s="19"/>
      <c r="D10" s="19"/>
      <c r="E10" s="19"/>
      <c r="F10" s="19"/>
      <c r="G10" s="19"/>
      <c r="H10" s="20"/>
      <c r="I10" s="422" t="s">
        <v>2</v>
      </c>
      <c r="J10" s="422"/>
      <c r="K10" s="422"/>
      <c r="L10" s="25"/>
      <c r="M10" s="25"/>
      <c r="N10" s="25"/>
      <c r="O10" s="25"/>
      <c r="P10" s="25" t="s">
        <v>1039</v>
      </c>
      <c r="Q10" s="25" t="s">
        <v>1039</v>
      </c>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1051</v>
      </c>
      <c r="N22" s="282" t="s">
        <v>1055</v>
      </c>
      <c r="O22" s="282" t="s">
        <v>1058</v>
      </c>
      <c r="P22" s="282" t="s">
        <v>1060</v>
      </c>
      <c r="Q22" s="282" t="s">
        <v>1062</v>
      </c>
      <c r="R22" s="282" t="s">
        <v>1064</v>
      </c>
    </row>
    <row r="23" spans="1:22" s="21" customFormat="1" ht="34.5" customHeight="1">
      <c r="A23" s="244" t="s">
        <v>607</v>
      </c>
      <c r="B23" s="17"/>
      <c r="C23" s="19"/>
      <c r="D23" s="19"/>
      <c r="E23" s="19"/>
      <c r="F23" s="19"/>
      <c r="G23" s="19"/>
      <c r="H23" s="20"/>
      <c r="I23" s="303" t="s">
        <v>2</v>
      </c>
      <c r="J23" s="304"/>
      <c r="K23" s="305"/>
      <c r="L23" s="25"/>
      <c r="M23" s="25"/>
      <c r="N23" s="25"/>
      <c r="O23" s="25"/>
      <c r="P23" s="25" t="s">
        <v>1039</v>
      </c>
      <c r="Q23" s="25" t="s">
        <v>1039</v>
      </c>
      <c r="R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c r="Q24" s="25"/>
      <c r="R24" s="25"/>
    </row>
    <row r="25" spans="1:22" s="21" customFormat="1" ht="34.5" customHeight="1">
      <c r="A25" s="244" t="s">
        <v>607</v>
      </c>
      <c r="B25" s="24"/>
      <c r="C25" s="19"/>
      <c r="D25" s="19"/>
      <c r="E25" s="19"/>
      <c r="F25" s="19"/>
      <c r="G25" s="19"/>
      <c r="H25" s="20"/>
      <c r="I25" s="303" t="s">
        <v>4</v>
      </c>
      <c r="J25" s="304"/>
      <c r="K25" s="305"/>
      <c r="L25" s="29"/>
      <c r="M25" s="29" t="s">
        <v>1039</v>
      </c>
      <c r="N25" s="29"/>
      <c r="O25" s="29"/>
      <c r="P25" s="29"/>
      <c r="Q25" s="29"/>
      <c r="R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1051</v>
      </c>
      <c r="N35" s="282" t="s">
        <v>1055</v>
      </c>
      <c r="O35" s="282" t="s">
        <v>1058</v>
      </c>
      <c r="P35" s="282" t="s">
        <v>1060</v>
      </c>
      <c r="Q35" s="282" t="s">
        <v>1062</v>
      </c>
      <c r="R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1051</v>
      </c>
      <c r="N44" s="282" t="s">
        <v>1055</v>
      </c>
      <c r="O44" s="282" t="s">
        <v>1058</v>
      </c>
      <c r="P44" s="282" t="s">
        <v>1060</v>
      </c>
      <c r="Q44" s="282" t="s">
        <v>1062</v>
      </c>
      <c r="R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1047</v>
      </c>
      <c r="M89" s="262" t="s">
        <v>1051</v>
      </c>
      <c r="N89" s="262" t="s">
        <v>1055</v>
      </c>
      <c r="O89" s="262" t="s">
        <v>1058</v>
      </c>
      <c r="P89" s="262" t="s">
        <v>1060</v>
      </c>
      <c r="Q89" s="262" t="s">
        <v>1062</v>
      </c>
      <c r="R89" s="262" t="s">
        <v>1064</v>
      </c>
    </row>
    <row r="90" spans="1:22" s="21" customFormat="1" ht="26">
      <c r="A90" s="243"/>
      <c r="B90" s="1"/>
      <c r="C90" s="3"/>
      <c r="D90" s="3"/>
      <c r="E90" s="3"/>
      <c r="F90" s="3"/>
      <c r="G90" s="3"/>
      <c r="H90" s="287"/>
      <c r="I90" s="67" t="s">
        <v>36</v>
      </c>
      <c r="J90" s="68"/>
      <c r="K90" s="69"/>
      <c r="L90" s="262" t="s">
        <v>1048</v>
      </c>
      <c r="M90" s="262" t="s">
        <v>1048</v>
      </c>
      <c r="N90" s="262" t="s">
        <v>1048</v>
      </c>
      <c r="O90" s="262" t="s">
        <v>1048</v>
      </c>
      <c r="P90" s="262" t="s">
        <v>1061</v>
      </c>
      <c r="Q90" s="262" t="s">
        <v>1061</v>
      </c>
      <c r="R90" s="262" t="s">
        <v>1065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1051</v>
      </c>
      <c r="N97" s="66" t="s">
        <v>1055</v>
      </c>
      <c r="O97" s="66" t="s">
        <v>1058</v>
      </c>
      <c r="P97" s="66" t="s">
        <v>1060</v>
      </c>
      <c r="Q97" s="66" t="s">
        <v>1062</v>
      </c>
      <c r="R97" s="66" t="s">
        <v>1064</v>
      </c>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1061</v>
      </c>
      <c r="Q98" s="70" t="s">
        <v>1061</v>
      </c>
      <c r="R98" s="70" t="s">
        <v>1065</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188</v>
      </c>
      <c r="K99" s="237" t="str">
        <f>IF(OR(COUNTIF(L99:R99,"未確認")&gt;0,COUNTIF(L99:R99,"~*")&gt;0),"※","")</f>
        <v/>
      </c>
      <c r="L99" s="258">
        <v>33</v>
      </c>
      <c r="M99" s="258">
        <v>33</v>
      </c>
      <c r="N99" s="258">
        <v>47</v>
      </c>
      <c r="O99" s="258">
        <v>47</v>
      </c>
      <c r="P99" s="258">
        <v>8</v>
      </c>
      <c r="Q99" s="258">
        <v>6</v>
      </c>
      <c r="R99" s="258">
        <v>14</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188</v>
      </c>
      <c r="K101" s="237" t="str">
        <f>IF(OR(COUNTIF(L101:R101,"未確認")&gt;0,COUNTIF(L101:R101,"~*")&gt;0),"※","")</f>
        <v/>
      </c>
      <c r="L101" s="258">
        <v>33</v>
      </c>
      <c r="M101" s="258">
        <v>33</v>
      </c>
      <c r="N101" s="258">
        <v>47</v>
      </c>
      <c r="O101" s="258">
        <v>47</v>
      </c>
      <c r="P101" s="258">
        <v>8</v>
      </c>
      <c r="Q101" s="258">
        <v>6</v>
      </c>
      <c r="R101" s="258">
        <v>14</v>
      </c>
    </row>
    <row r="102" spans="1:22" s="83" customFormat="1" ht="34.5" customHeight="1">
      <c r="A102" s="244" t="s">
        <v>610</v>
      </c>
      <c r="B102" s="84"/>
      <c r="C102" s="377"/>
      <c r="D102" s="379"/>
      <c r="E102" s="317" t="s">
        <v>612</v>
      </c>
      <c r="F102" s="318"/>
      <c r="G102" s="318"/>
      <c r="H102" s="319"/>
      <c r="I102" s="420"/>
      <c r="J102" s="256">
        <f t="shared" si="0"/>
        <v>188</v>
      </c>
      <c r="K102" s="237" t="str">
        <f t="shared" ref="K102:K111" si="1">IF(OR(COUNTIF(L101:R101,"未確認")&gt;0,COUNTIF(L101:R101,"~*")&gt;0),"※","")</f>
        <v/>
      </c>
      <c r="L102" s="258">
        <v>33</v>
      </c>
      <c r="M102" s="258">
        <v>33</v>
      </c>
      <c r="N102" s="258">
        <v>47</v>
      </c>
      <c r="O102" s="258">
        <v>47</v>
      </c>
      <c r="P102" s="258">
        <v>8</v>
      </c>
      <c r="Q102" s="258">
        <v>6</v>
      </c>
      <c r="R102" s="258">
        <v>14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1055</v>
      </c>
      <c r="O118" s="66" t="s">
        <v>1058</v>
      </c>
      <c r="P118" s="66" t="s">
        <v>1060</v>
      </c>
      <c r="Q118" s="66" t="s">
        <v>1062</v>
      </c>
      <c r="R118" s="66" t="s">
        <v>1064</v>
      </c>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1061</v>
      </c>
      <c r="Q119" s="70" t="s">
        <v>1061</v>
      </c>
      <c r="R119" s="70" t="s">
        <v>1065</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534</v>
      </c>
      <c r="R120" s="98" t="s">
        <v>1050</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1052</v>
      </c>
      <c r="O121" s="98" t="s">
        <v>1056</v>
      </c>
      <c r="P121" s="98" t="s">
        <v>1057</v>
      </c>
      <c r="Q121" s="98" t="s">
        <v>533</v>
      </c>
      <c r="R121" s="98" t="s">
        <v>533</v>
      </c>
    </row>
    <row r="122" spans="1:22" s="83" customFormat="1" ht="40.5" customHeight="1">
      <c r="A122" s="244" t="s">
        <v>619</v>
      </c>
      <c r="B122" s="1"/>
      <c r="C122" s="295"/>
      <c r="D122" s="297"/>
      <c r="E122" s="396"/>
      <c r="F122" s="418"/>
      <c r="G122" s="418"/>
      <c r="H122" s="397"/>
      <c r="I122" s="354"/>
      <c r="J122" s="101"/>
      <c r="K122" s="102"/>
      <c r="L122" s="98" t="s">
        <v>534</v>
      </c>
      <c r="M122" s="98" t="s">
        <v>1050</v>
      </c>
      <c r="N122" s="98" t="s">
        <v>1053</v>
      </c>
      <c r="O122" s="98" t="s">
        <v>1057</v>
      </c>
      <c r="P122" s="98" t="s">
        <v>1056</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1054</v>
      </c>
      <c r="O123" s="98" t="s">
        <v>1050</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1055</v>
      </c>
      <c r="O129" s="66" t="s">
        <v>1058</v>
      </c>
      <c r="P129" s="66" t="s">
        <v>1060</v>
      </c>
      <c r="Q129" s="66" t="s">
        <v>1062</v>
      </c>
      <c r="R129" s="66" t="s">
        <v>1064</v>
      </c>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1061</v>
      </c>
      <c r="Q130" s="70" t="s">
        <v>1061</v>
      </c>
      <c r="R130" s="70" t="s">
        <v>1065</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1043</v>
      </c>
      <c r="O131" s="98" t="s">
        <v>1043</v>
      </c>
      <c r="P131" s="98" t="s">
        <v>90</v>
      </c>
      <c r="Q131" s="98" t="s">
        <v>97</v>
      </c>
      <c r="R131" s="98" t="s">
        <v>1063</v>
      </c>
    </row>
    <row r="132" spans="1:22" s="83" customFormat="1" ht="34.5" customHeight="1">
      <c r="A132" s="244" t="s">
        <v>621</v>
      </c>
      <c r="B132" s="84"/>
      <c r="C132" s="295"/>
      <c r="D132" s="297"/>
      <c r="E132" s="320" t="s">
        <v>58</v>
      </c>
      <c r="F132" s="321"/>
      <c r="G132" s="321"/>
      <c r="H132" s="322"/>
      <c r="I132" s="389"/>
      <c r="J132" s="101"/>
      <c r="K132" s="102"/>
      <c r="L132" s="82">
        <v>33</v>
      </c>
      <c r="M132" s="82">
        <v>33</v>
      </c>
      <c r="N132" s="82">
        <v>47</v>
      </c>
      <c r="O132" s="82">
        <v>47</v>
      </c>
      <c r="P132" s="82">
        <v>8</v>
      </c>
      <c r="Q132" s="82">
        <v>6</v>
      </c>
      <c r="R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1055</v>
      </c>
      <c r="O143" s="66" t="s">
        <v>1058</v>
      </c>
      <c r="P143" s="66" t="s">
        <v>1060</v>
      </c>
      <c r="Q143" s="66" t="s">
        <v>1062</v>
      </c>
      <c r="R143" s="66" t="s">
        <v>1064</v>
      </c>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1061</v>
      </c>
      <c r="Q144" s="70" t="s">
        <v>1061</v>
      </c>
      <c r="R144" s="70" t="s">
        <v>1065</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559</v>
      </c>
      <c r="K145" s="264" t="str">
        <f t="shared" ref="K145:K176" si="3">IF(OR(COUNTIF(L145:R145,"未確認")&gt;0,COUNTIF(L145:R145,"~*")&gt;0),"※","")</f>
        <v>※</v>
      </c>
      <c r="L145" s="117">
        <v>71</v>
      </c>
      <c r="M145" s="117">
        <v>107</v>
      </c>
      <c r="N145" s="117">
        <v>211</v>
      </c>
      <c r="O145" s="117">
        <v>170</v>
      </c>
      <c r="P145" s="117" t="s">
        <v>541</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54</v>
      </c>
      <c r="K177" s="264" t="str">
        <f t="shared" ref="K177:K208" si="5">IF(OR(COUNTIF(L177:R177,"未確認")&gt;0,COUNTIF(L177:R177,"~*")&gt;0),"※","")</f>
        <v/>
      </c>
      <c r="L177" s="117">
        <v>0</v>
      </c>
      <c r="M177" s="117">
        <v>0</v>
      </c>
      <c r="N177" s="117">
        <v>0</v>
      </c>
      <c r="O177" s="117">
        <v>0</v>
      </c>
      <c r="P177" s="117">
        <v>54</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v>0</v>
      </c>
      <c r="Q184" s="117" t="s">
        <v>541</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30</v>
      </c>
      <c r="K210" s="264" t="str">
        <f t="shared" si="7"/>
        <v/>
      </c>
      <c r="L210" s="117">
        <v>0</v>
      </c>
      <c r="M210" s="117">
        <v>0</v>
      </c>
      <c r="N210" s="117">
        <v>0</v>
      </c>
      <c r="O210" s="117">
        <v>0</v>
      </c>
      <c r="P210" s="117">
        <v>0</v>
      </c>
      <c r="Q210" s="117">
        <v>0</v>
      </c>
      <c r="R210" s="117">
        <v>30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1055</v>
      </c>
      <c r="O226" s="66" t="s">
        <v>1058</v>
      </c>
      <c r="P226" s="66" t="s">
        <v>1060</v>
      </c>
      <c r="Q226" s="66" t="s">
        <v>1062</v>
      </c>
      <c r="R226" s="66" t="s">
        <v>1064</v>
      </c>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1061</v>
      </c>
      <c r="Q227" s="70" t="s">
        <v>1061</v>
      </c>
      <c r="R227" s="70" t="s">
        <v>1065</v>
      </c>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1055</v>
      </c>
      <c r="O234" s="66" t="s">
        <v>1058</v>
      </c>
      <c r="P234" s="66" t="s">
        <v>1060</v>
      </c>
      <c r="Q234" s="66" t="s">
        <v>1062</v>
      </c>
      <c r="R234" s="66" t="s">
        <v>1064</v>
      </c>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1061</v>
      </c>
      <c r="Q235" s="70" t="s">
        <v>1061</v>
      </c>
      <c r="R235" s="70" t="s">
        <v>1065</v>
      </c>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1055</v>
      </c>
      <c r="O244" s="66" t="s">
        <v>1058</v>
      </c>
      <c r="P244" s="66" t="s">
        <v>1060</v>
      </c>
      <c r="Q244" s="66" t="s">
        <v>1062</v>
      </c>
      <c r="R244" s="66" t="s">
        <v>1064</v>
      </c>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1061</v>
      </c>
      <c r="Q245" s="70" t="s">
        <v>1061</v>
      </c>
      <c r="R245" s="70" t="s">
        <v>1065</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1055</v>
      </c>
      <c r="O253" s="66" t="s">
        <v>1058</v>
      </c>
      <c r="P253" s="66" t="s">
        <v>1060</v>
      </c>
      <c r="Q253" s="66" t="s">
        <v>1062</v>
      </c>
      <c r="R253" s="66" t="s">
        <v>1064</v>
      </c>
      <c r="S253" s="8"/>
      <c r="T253" s="8"/>
      <c r="U253" s="8"/>
      <c r="V253" s="8"/>
    </row>
    <row r="254" spans="1:22" ht="26">
      <c r="A254" s="243"/>
      <c r="B254" s="1"/>
      <c r="C254" s="62"/>
      <c r="D254" s="3"/>
      <c r="F254" s="3"/>
      <c r="G254" s="3"/>
      <c r="H254" s="287"/>
      <c r="I254" s="67" t="s">
        <v>36</v>
      </c>
      <c r="J254" s="68"/>
      <c r="K254" s="79"/>
      <c r="L254" s="70" t="s">
        <v>1048</v>
      </c>
      <c r="M254" s="137" t="s">
        <v>1048</v>
      </c>
      <c r="N254" s="137" t="s">
        <v>1048</v>
      </c>
      <c r="O254" s="137" t="s">
        <v>1048</v>
      </c>
      <c r="P254" s="137" t="s">
        <v>1061</v>
      </c>
      <c r="Q254" s="137" t="s">
        <v>1061</v>
      </c>
      <c r="R254" s="137" t="s">
        <v>1065</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1055</v>
      </c>
      <c r="O263" s="66" t="s">
        <v>1058</v>
      </c>
      <c r="P263" s="66" t="s">
        <v>1060</v>
      </c>
      <c r="Q263" s="66" t="s">
        <v>1062</v>
      </c>
      <c r="R263" s="66" t="s">
        <v>1064</v>
      </c>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1061</v>
      </c>
      <c r="Q264" s="70" t="s">
        <v>1061</v>
      </c>
      <c r="R264" s="70" t="s">
        <v>1065</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63</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8.9</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139</v>
      </c>
      <c r="K269" s="81" t="str">
        <f t="shared" si="8"/>
        <v/>
      </c>
      <c r="L269" s="147">
        <v>3</v>
      </c>
      <c r="M269" s="147">
        <v>20</v>
      </c>
      <c r="N269" s="147">
        <v>30</v>
      </c>
      <c r="O269" s="147">
        <v>30</v>
      </c>
      <c r="P269" s="147">
        <v>28</v>
      </c>
      <c r="Q269" s="147">
        <v>11</v>
      </c>
      <c r="R269" s="147">
        <v>17</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v>
      </c>
      <c r="O270" s="148">
        <v>0.8</v>
      </c>
      <c r="P270" s="148">
        <v>0</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11.1</v>
      </c>
      <c r="K274" s="81" t="str">
        <f t="shared" si="8"/>
        <v/>
      </c>
      <c r="L274" s="148">
        <v>2.8</v>
      </c>
      <c r="M274" s="148">
        <v>3.7</v>
      </c>
      <c r="N274" s="148">
        <v>0.9</v>
      </c>
      <c r="O274" s="148">
        <v>2.8</v>
      </c>
      <c r="P274" s="148">
        <v>0.9</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31</v>
      </c>
      <c r="K275" s="81" t="str">
        <f t="shared" si="8"/>
        <v/>
      </c>
      <c r="L275" s="147">
        <v>25</v>
      </c>
      <c r="M275" s="147">
        <v>0</v>
      </c>
      <c r="N275" s="147">
        <v>0</v>
      </c>
      <c r="O275" s="147">
        <v>0</v>
      </c>
      <c r="P275" s="147">
        <v>0</v>
      </c>
      <c r="Q275" s="147">
        <v>6</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15</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19</v>
      </c>
      <c r="M297" s="147">
        <v>27</v>
      </c>
      <c r="N297" s="147">
        <v>24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2.8</v>
      </c>
      <c r="M302" s="148">
        <v>1.9</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2</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1055</v>
      </c>
      <c r="O322" s="66" t="s">
        <v>1058</v>
      </c>
      <c r="P322" s="66" t="s">
        <v>1060</v>
      </c>
      <c r="Q322" s="66" t="s">
        <v>1062</v>
      </c>
      <c r="R322" s="66" t="s">
        <v>1064</v>
      </c>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1061</v>
      </c>
      <c r="Q323" s="137" t="s">
        <v>1061</v>
      </c>
      <c r="R323" s="137" t="s">
        <v>1065</v>
      </c>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1055</v>
      </c>
      <c r="O342" s="66" t="s">
        <v>1058</v>
      </c>
      <c r="P342" s="66" t="s">
        <v>1060</v>
      </c>
      <c r="Q342" s="66" t="s">
        <v>1062</v>
      </c>
      <c r="R342" s="66" t="s">
        <v>1064</v>
      </c>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1061</v>
      </c>
      <c r="Q343" s="137" t="s">
        <v>1061</v>
      </c>
      <c r="R343" s="137" t="s">
        <v>1065</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1055</v>
      </c>
      <c r="O367" s="66" t="s">
        <v>1058</v>
      </c>
      <c r="P367" s="66" t="s">
        <v>1060</v>
      </c>
      <c r="Q367" s="66" t="s">
        <v>1062</v>
      </c>
      <c r="R367" s="66" t="s">
        <v>1064</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1061</v>
      </c>
      <c r="Q368" s="137" t="s">
        <v>1061</v>
      </c>
      <c r="R368" s="137" t="s">
        <v>1065</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1055</v>
      </c>
      <c r="O390" s="66" t="s">
        <v>1058</v>
      </c>
      <c r="P390" s="66" t="s">
        <v>1060</v>
      </c>
      <c r="Q390" s="66" t="s">
        <v>1062</v>
      </c>
      <c r="R390" s="66" t="s">
        <v>1064</v>
      </c>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1061</v>
      </c>
      <c r="Q391" s="70" t="s">
        <v>1061</v>
      </c>
      <c r="R391" s="70" t="s">
        <v>1065</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7471</v>
      </c>
      <c r="K392" s="81" t="str">
        <f t="shared" ref="K392:K397" si="12">IF(OR(COUNTIF(L392:R392,"未確認")&gt;0,COUNTIF(L392:R392,"~*")&gt;0),"※","")</f>
        <v/>
      </c>
      <c r="L392" s="147">
        <v>1417</v>
      </c>
      <c r="M392" s="147">
        <v>1157</v>
      </c>
      <c r="N392" s="147">
        <v>1929</v>
      </c>
      <c r="O392" s="147">
        <v>1765</v>
      </c>
      <c r="P392" s="147">
        <v>779</v>
      </c>
      <c r="Q392" s="147">
        <v>143</v>
      </c>
      <c r="R392" s="147">
        <v>281</v>
      </c>
    </row>
    <row r="393" spans="1:22" s="83" customFormat="1" ht="34.5" customHeight="1">
      <c r="A393" s="249" t="s">
        <v>773</v>
      </c>
      <c r="B393" s="84"/>
      <c r="C393" s="370"/>
      <c r="D393" s="380"/>
      <c r="E393" s="320" t="s">
        <v>224</v>
      </c>
      <c r="F393" s="321"/>
      <c r="G393" s="321"/>
      <c r="H393" s="322"/>
      <c r="I393" s="343"/>
      <c r="J393" s="140">
        <f t="shared" si="11"/>
        <v>5298</v>
      </c>
      <c r="K393" s="81" t="str">
        <f t="shared" si="12"/>
        <v/>
      </c>
      <c r="L393" s="147">
        <v>1036</v>
      </c>
      <c r="M393" s="147">
        <v>858</v>
      </c>
      <c r="N393" s="147">
        <v>1384</v>
      </c>
      <c r="O393" s="147">
        <v>1269</v>
      </c>
      <c r="P393" s="147">
        <v>478</v>
      </c>
      <c r="Q393" s="147">
        <v>6</v>
      </c>
      <c r="R393" s="147">
        <v>267</v>
      </c>
    </row>
    <row r="394" spans="1:22" s="83" customFormat="1" ht="34.5" customHeight="1">
      <c r="A394" s="250" t="s">
        <v>774</v>
      </c>
      <c r="B394" s="84"/>
      <c r="C394" s="370"/>
      <c r="D394" s="381"/>
      <c r="E394" s="320" t="s">
        <v>225</v>
      </c>
      <c r="F394" s="321"/>
      <c r="G394" s="321"/>
      <c r="H394" s="322"/>
      <c r="I394" s="343"/>
      <c r="J394" s="140">
        <f t="shared" si="11"/>
        <v>1225</v>
      </c>
      <c r="K394" s="81" t="str">
        <f t="shared" si="12"/>
        <v/>
      </c>
      <c r="L394" s="147">
        <v>105</v>
      </c>
      <c r="M394" s="147">
        <v>123</v>
      </c>
      <c r="N394" s="147">
        <v>374</v>
      </c>
      <c r="O394" s="147">
        <v>275</v>
      </c>
      <c r="P394" s="147">
        <v>299</v>
      </c>
      <c r="Q394" s="147">
        <v>45</v>
      </c>
      <c r="R394" s="147">
        <v>4</v>
      </c>
    </row>
    <row r="395" spans="1:22" s="83" customFormat="1" ht="34.5" customHeight="1">
      <c r="A395" s="250" t="s">
        <v>775</v>
      </c>
      <c r="B395" s="84"/>
      <c r="C395" s="370"/>
      <c r="D395" s="382"/>
      <c r="E395" s="320" t="s">
        <v>226</v>
      </c>
      <c r="F395" s="321"/>
      <c r="G395" s="321"/>
      <c r="H395" s="322"/>
      <c r="I395" s="343"/>
      <c r="J395" s="140">
        <f t="shared" si="11"/>
        <v>948</v>
      </c>
      <c r="K395" s="81" t="str">
        <f t="shared" si="12"/>
        <v/>
      </c>
      <c r="L395" s="147">
        <v>276</v>
      </c>
      <c r="M395" s="147">
        <v>176</v>
      </c>
      <c r="N395" s="147">
        <v>171</v>
      </c>
      <c r="O395" s="147">
        <v>221</v>
      </c>
      <c r="P395" s="147">
        <v>2</v>
      </c>
      <c r="Q395" s="147">
        <v>92</v>
      </c>
      <c r="R395" s="147">
        <v>10</v>
      </c>
    </row>
    <row r="396" spans="1:22" s="83" customFormat="1" ht="34.5" customHeight="1">
      <c r="A396" s="250" t="s">
        <v>776</v>
      </c>
      <c r="B396" s="1"/>
      <c r="C396" s="370"/>
      <c r="D396" s="320" t="s">
        <v>227</v>
      </c>
      <c r="E396" s="321"/>
      <c r="F396" s="321"/>
      <c r="G396" s="321"/>
      <c r="H396" s="322"/>
      <c r="I396" s="343"/>
      <c r="J396" s="140">
        <f t="shared" si="11"/>
        <v>61555</v>
      </c>
      <c r="K396" s="81" t="str">
        <f t="shared" si="12"/>
        <v/>
      </c>
      <c r="L396" s="147">
        <v>10434</v>
      </c>
      <c r="M396" s="147">
        <v>11653</v>
      </c>
      <c r="N396" s="147">
        <v>15361</v>
      </c>
      <c r="O396" s="147">
        <v>15300</v>
      </c>
      <c r="P396" s="147">
        <v>2344</v>
      </c>
      <c r="Q396" s="147">
        <v>1703</v>
      </c>
      <c r="R396" s="147">
        <v>4760</v>
      </c>
    </row>
    <row r="397" spans="1:22" s="83" customFormat="1" ht="34.5" customHeight="1">
      <c r="A397" s="250" t="s">
        <v>777</v>
      </c>
      <c r="B397" s="119"/>
      <c r="C397" s="370"/>
      <c r="D397" s="320" t="s">
        <v>228</v>
      </c>
      <c r="E397" s="321"/>
      <c r="F397" s="321"/>
      <c r="G397" s="321"/>
      <c r="H397" s="322"/>
      <c r="I397" s="344"/>
      <c r="J397" s="140">
        <f t="shared" si="11"/>
        <v>7485</v>
      </c>
      <c r="K397" s="81" t="str">
        <f t="shared" si="12"/>
        <v/>
      </c>
      <c r="L397" s="147">
        <v>1419</v>
      </c>
      <c r="M397" s="147">
        <v>1158</v>
      </c>
      <c r="N397" s="147">
        <v>1929</v>
      </c>
      <c r="O397" s="147">
        <v>1773</v>
      </c>
      <c r="P397" s="147">
        <v>781</v>
      </c>
      <c r="Q397" s="147">
        <v>142</v>
      </c>
      <c r="R397" s="147">
        <v>283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1055</v>
      </c>
      <c r="O403" s="66" t="s">
        <v>1058</v>
      </c>
      <c r="P403" s="66" t="s">
        <v>1060</v>
      </c>
      <c r="Q403" s="66" t="s">
        <v>1062</v>
      </c>
      <c r="R403" s="66" t="s">
        <v>1064</v>
      </c>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1061</v>
      </c>
      <c r="Q404" s="70" t="s">
        <v>1061</v>
      </c>
      <c r="R404" s="70" t="s">
        <v>1065</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7471</v>
      </c>
      <c r="K405" s="81" t="str">
        <f t="shared" ref="K405:K422" si="14">IF(OR(COUNTIF(L405:R405,"未確認")&gt;0,COUNTIF(L405:R405,"~*")&gt;0),"※","")</f>
        <v/>
      </c>
      <c r="L405" s="147">
        <v>1417</v>
      </c>
      <c r="M405" s="147">
        <v>1157</v>
      </c>
      <c r="N405" s="147">
        <v>1929</v>
      </c>
      <c r="O405" s="147">
        <v>1765</v>
      </c>
      <c r="P405" s="147">
        <v>779</v>
      </c>
      <c r="Q405" s="147">
        <v>143</v>
      </c>
      <c r="R405" s="147">
        <v>281</v>
      </c>
    </row>
    <row r="406" spans="1:22" s="83" customFormat="1" ht="34.5" customHeight="1">
      <c r="A406" s="251" t="s">
        <v>779</v>
      </c>
      <c r="B406" s="119"/>
      <c r="C406" s="369"/>
      <c r="D406" s="375" t="s">
        <v>233</v>
      </c>
      <c r="E406" s="377" t="s">
        <v>234</v>
      </c>
      <c r="F406" s="378"/>
      <c r="G406" s="378"/>
      <c r="H406" s="379"/>
      <c r="I406" s="361"/>
      <c r="J406" s="140">
        <f t="shared" si="13"/>
        <v>1333</v>
      </c>
      <c r="K406" s="81" t="str">
        <f t="shared" si="14"/>
        <v/>
      </c>
      <c r="L406" s="147">
        <v>150</v>
      </c>
      <c r="M406" s="147">
        <v>162</v>
      </c>
      <c r="N406" s="147">
        <v>121</v>
      </c>
      <c r="O406" s="147">
        <v>262</v>
      </c>
      <c r="P406" s="147">
        <v>470</v>
      </c>
      <c r="Q406" s="147">
        <v>8</v>
      </c>
      <c r="R406" s="147">
        <v>160</v>
      </c>
    </row>
    <row r="407" spans="1:22" s="83" customFormat="1" ht="34.5" customHeight="1">
      <c r="A407" s="251" t="s">
        <v>780</v>
      </c>
      <c r="B407" s="119"/>
      <c r="C407" s="369"/>
      <c r="D407" s="369"/>
      <c r="E407" s="320" t="s">
        <v>235</v>
      </c>
      <c r="F407" s="321"/>
      <c r="G407" s="321"/>
      <c r="H407" s="322"/>
      <c r="I407" s="361"/>
      <c r="J407" s="140">
        <f t="shared" si="13"/>
        <v>5613</v>
      </c>
      <c r="K407" s="81" t="str">
        <f t="shared" si="14"/>
        <v/>
      </c>
      <c r="L407" s="147">
        <v>1178</v>
      </c>
      <c r="M407" s="147">
        <v>950</v>
      </c>
      <c r="N407" s="147">
        <v>1763</v>
      </c>
      <c r="O407" s="147">
        <v>1445</v>
      </c>
      <c r="P407" s="147">
        <v>244</v>
      </c>
      <c r="Q407" s="147">
        <v>0</v>
      </c>
      <c r="R407" s="147">
        <v>33</v>
      </c>
    </row>
    <row r="408" spans="1:22" s="83" customFormat="1" ht="34.5" customHeight="1">
      <c r="A408" s="251" t="s">
        <v>781</v>
      </c>
      <c r="B408" s="119"/>
      <c r="C408" s="369"/>
      <c r="D408" s="369"/>
      <c r="E408" s="320" t="s">
        <v>236</v>
      </c>
      <c r="F408" s="321"/>
      <c r="G408" s="321"/>
      <c r="H408" s="322"/>
      <c r="I408" s="361"/>
      <c r="J408" s="140">
        <f t="shared" si="13"/>
        <v>250</v>
      </c>
      <c r="K408" s="81" t="str">
        <f t="shared" si="14"/>
        <v/>
      </c>
      <c r="L408" s="147">
        <v>19</v>
      </c>
      <c r="M408" s="147">
        <v>23</v>
      </c>
      <c r="N408" s="147">
        <v>31</v>
      </c>
      <c r="O408" s="147">
        <v>40</v>
      </c>
      <c r="P408" s="147">
        <v>45</v>
      </c>
      <c r="Q408" s="147">
        <v>7</v>
      </c>
      <c r="R408" s="147">
        <v>85</v>
      </c>
    </row>
    <row r="409" spans="1:22" s="83" customFormat="1" ht="34.5" customHeight="1">
      <c r="A409" s="251" t="s">
        <v>782</v>
      </c>
      <c r="B409" s="119"/>
      <c r="C409" s="369"/>
      <c r="D409" s="369"/>
      <c r="E409" s="317" t="s">
        <v>989</v>
      </c>
      <c r="F409" s="318"/>
      <c r="G409" s="318"/>
      <c r="H409" s="319"/>
      <c r="I409" s="361"/>
      <c r="J409" s="140">
        <f t="shared" si="13"/>
        <v>70</v>
      </c>
      <c r="K409" s="81" t="str">
        <f t="shared" si="14"/>
        <v/>
      </c>
      <c r="L409" s="147">
        <v>1</v>
      </c>
      <c r="M409" s="147">
        <v>21</v>
      </c>
      <c r="N409" s="147">
        <v>13</v>
      </c>
      <c r="O409" s="147">
        <v>18</v>
      </c>
      <c r="P409" s="147">
        <v>14</v>
      </c>
      <c r="Q409" s="147">
        <v>0</v>
      </c>
      <c r="R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197</v>
      </c>
      <c r="K411" s="81" t="str">
        <f t="shared" si="14"/>
        <v/>
      </c>
      <c r="L411" s="147">
        <v>69</v>
      </c>
      <c r="M411" s="147">
        <v>0</v>
      </c>
      <c r="N411" s="147">
        <v>0</v>
      </c>
      <c r="O411" s="147">
        <v>0</v>
      </c>
      <c r="P411" s="147">
        <v>0</v>
      </c>
      <c r="Q411" s="147">
        <v>128</v>
      </c>
      <c r="R411" s="147">
        <v>0</v>
      </c>
    </row>
    <row r="412" spans="1:22" s="83" customFormat="1" ht="34.5" customHeight="1">
      <c r="A412" s="251" t="s">
        <v>785</v>
      </c>
      <c r="B412" s="119"/>
      <c r="C412" s="369"/>
      <c r="D412" s="376"/>
      <c r="E412" s="334" t="s">
        <v>166</v>
      </c>
      <c r="F412" s="335"/>
      <c r="G412" s="335"/>
      <c r="H412" s="336"/>
      <c r="I412" s="361"/>
      <c r="J412" s="140">
        <f t="shared" si="13"/>
        <v>8</v>
      </c>
      <c r="K412" s="81" t="str">
        <f t="shared" si="14"/>
        <v/>
      </c>
      <c r="L412" s="147">
        <v>0</v>
      </c>
      <c r="M412" s="147">
        <v>1</v>
      </c>
      <c r="N412" s="147">
        <v>1</v>
      </c>
      <c r="O412" s="147">
        <v>0</v>
      </c>
      <c r="P412" s="147">
        <v>6</v>
      </c>
      <c r="Q412" s="147">
        <v>0</v>
      </c>
      <c r="R412" s="147">
        <v>0</v>
      </c>
    </row>
    <row r="413" spans="1:22" s="83" customFormat="1" ht="34.5" customHeight="1">
      <c r="A413" s="251" t="s">
        <v>786</v>
      </c>
      <c r="B413" s="119"/>
      <c r="C413" s="369"/>
      <c r="D413" s="320" t="s">
        <v>251</v>
      </c>
      <c r="E413" s="321"/>
      <c r="F413" s="321"/>
      <c r="G413" s="321"/>
      <c r="H413" s="322"/>
      <c r="I413" s="361"/>
      <c r="J413" s="140">
        <f t="shared" si="13"/>
        <v>7485</v>
      </c>
      <c r="K413" s="81" t="str">
        <f t="shared" si="14"/>
        <v/>
      </c>
      <c r="L413" s="147">
        <v>1419</v>
      </c>
      <c r="M413" s="147">
        <v>1158</v>
      </c>
      <c r="N413" s="147">
        <v>1929</v>
      </c>
      <c r="O413" s="147">
        <v>1773</v>
      </c>
      <c r="P413" s="147">
        <v>781</v>
      </c>
      <c r="Q413" s="147">
        <v>142</v>
      </c>
      <c r="R413" s="147">
        <v>283</v>
      </c>
    </row>
    <row r="414" spans="1:22" s="83" customFormat="1" ht="34.5" customHeight="1">
      <c r="A414" s="251" t="s">
        <v>787</v>
      </c>
      <c r="B414" s="119"/>
      <c r="C414" s="369"/>
      <c r="D414" s="375" t="s">
        <v>240</v>
      </c>
      <c r="E414" s="377" t="s">
        <v>241</v>
      </c>
      <c r="F414" s="378"/>
      <c r="G414" s="378"/>
      <c r="H414" s="379"/>
      <c r="I414" s="361"/>
      <c r="J414" s="140">
        <f t="shared" si="13"/>
        <v>1701</v>
      </c>
      <c r="K414" s="81" t="str">
        <f t="shared" si="14"/>
        <v/>
      </c>
      <c r="L414" s="147">
        <v>39</v>
      </c>
      <c r="M414" s="147">
        <v>163</v>
      </c>
      <c r="N414" s="147">
        <v>356</v>
      </c>
      <c r="O414" s="147">
        <v>356</v>
      </c>
      <c r="P414" s="147">
        <v>667</v>
      </c>
      <c r="Q414" s="147">
        <v>117</v>
      </c>
      <c r="R414" s="147">
        <v>3</v>
      </c>
    </row>
    <row r="415" spans="1:22" s="83" customFormat="1" ht="34.5" customHeight="1">
      <c r="A415" s="251" t="s">
        <v>788</v>
      </c>
      <c r="B415" s="119"/>
      <c r="C415" s="369"/>
      <c r="D415" s="369"/>
      <c r="E415" s="320" t="s">
        <v>242</v>
      </c>
      <c r="F415" s="321"/>
      <c r="G415" s="321"/>
      <c r="H415" s="322"/>
      <c r="I415" s="361"/>
      <c r="J415" s="140">
        <f t="shared" si="13"/>
        <v>5251</v>
      </c>
      <c r="K415" s="81" t="str">
        <f t="shared" si="14"/>
        <v/>
      </c>
      <c r="L415" s="147">
        <v>1371</v>
      </c>
      <c r="M415" s="147">
        <v>910</v>
      </c>
      <c r="N415" s="147">
        <v>1506</v>
      </c>
      <c r="O415" s="147">
        <v>1338</v>
      </c>
      <c r="P415" s="147">
        <v>56</v>
      </c>
      <c r="Q415" s="147">
        <v>21</v>
      </c>
      <c r="R415" s="147">
        <v>49</v>
      </c>
    </row>
    <row r="416" spans="1:22" s="83" customFormat="1" ht="34.5" customHeight="1">
      <c r="A416" s="251" t="s">
        <v>789</v>
      </c>
      <c r="B416" s="119"/>
      <c r="C416" s="369"/>
      <c r="D416" s="369"/>
      <c r="E416" s="320" t="s">
        <v>243</v>
      </c>
      <c r="F416" s="321"/>
      <c r="G416" s="321"/>
      <c r="H416" s="322"/>
      <c r="I416" s="361"/>
      <c r="J416" s="140">
        <f t="shared" si="13"/>
        <v>112</v>
      </c>
      <c r="K416" s="81" t="str">
        <f t="shared" si="14"/>
        <v/>
      </c>
      <c r="L416" s="147">
        <v>7</v>
      </c>
      <c r="M416" s="147">
        <v>37</v>
      </c>
      <c r="N416" s="147">
        <v>20</v>
      </c>
      <c r="O416" s="147">
        <v>36</v>
      </c>
      <c r="P416" s="147">
        <v>6</v>
      </c>
      <c r="Q416" s="147">
        <v>4</v>
      </c>
      <c r="R416" s="147">
        <v>2</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0</v>
      </c>
      <c r="M417" s="147">
        <v>11</v>
      </c>
      <c r="N417" s="147">
        <v>5</v>
      </c>
      <c r="O417" s="147">
        <v>4</v>
      </c>
      <c r="P417" s="147">
        <v>0</v>
      </c>
      <c r="Q417" s="147">
        <v>0</v>
      </c>
      <c r="R417" s="147">
        <v>0</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0</v>
      </c>
      <c r="M418" s="147">
        <v>1</v>
      </c>
      <c r="N418" s="147">
        <v>1</v>
      </c>
      <c r="O418" s="147">
        <v>3</v>
      </c>
      <c r="P418" s="147">
        <v>0</v>
      </c>
      <c r="Q418" s="147">
        <v>0</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0</v>
      </c>
      <c r="M420" s="147">
        <v>5</v>
      </c>
      <c r="N420" s="147">
        <v>5</v>
      </c>
      <c r="O420" s="147">
        <v>5</v>
      </c>
      <c r="P420" s="147">
        <v>0</v>
      </c>
      <c r="Q420" s="147">
        <v>0</v>
      </c>
      <c r="R420" s="147">
        <v>1</v>
      </c>
    </row>
    <row r="421" spans="1:22" s="83" customFormat="1" ht="34.5" customHeight="1">
      <c r="A421" s="251" t="s">
        <v>794</v>
      </c>
      <c r="B421" s="119"/>
      <c r="C421" s="369"/>
      <c r="D421" s="369"/>
      <c r="E421" s="320" t="s">
        <v>247</v>
      </c>
      <c r="F421" s="321"/>
      <c r="G421" s="321"/>
      <c r="H421" s="322"/>
      <c r="I421" s="361"/>
      <c r="J421" s="140">
        <f t="shared" si="13"/>
        <v>367</v>
      </c>
      <c r="K421" s="81" t="str">
        <f t="shared" si="14"/>
        <v/>
      </c>
      <c r="L421" s="147">
        <v>0</v>
      </c>
      <c r="M421" s="147">
        <v>29</v>
      </c>
      <c r="N421" s="147">
        <v>30</v>
      </c>
      <c r="O421" s="147">
        <v>28</v>
      </c>
      <c r="P421" s="147">
        <v>52</v>
      </c>
      <c r="Q421" s="147">
        <v>0</v>
      </c>
      <c r="R421" s="147">
        <v>228</v>
      </c>
    </row>
    <row r="422" spans="1:22" s="83" customFormat="1" ht="34.5" customHeight="1">
      <c r="A422" s="251" t="s">
        <v>795</v>
      </c>
      <c r="B422" s="119"/>
      <c r="C422" s="369"/>
      <c r="D422" s="369"/>
      <c r="E422" s="320" t="s">
        <v>166</v>
      </c>
      <c r="F422" s="321"/>
      <c r="G422" s="321"/>
      <c r="H422" s="322"/>
      <c r="I422" s="362"/>
      <c r="J422" s="140">
        <f t="shared" si="13"/>
        <v>13</v>
      </c>
      <c r="K422" s="81" t="str">
        <f t="shared" si="14"/>
        <v/>
      </c>
      <c r="L422" s="147">
        <v>2</v>
      </c>
      <c r="M422" s="147">
        <v>2</v>
      </c>
      <c r="N422" s="147">
        <v>6</v>
      </c>
      <c r="O422" s="147">
        <v>3</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1055</v>
      </c>
      <c r="O428" s="66" t="s">
        <v>1058</v>
      </c>
      <c r="P428" s="66" t="s">
        <v>1060</v>
      </c>
      <c r="Q428" s="66" t="s">
        <v>1062</v>
      </c>
      <c r="R428" s="66" t="s">
        <v>1064</v>
      </c>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1061</v>
      </c>
      <c r="Q429" s="70" t="s">
        <v>1061</v>
      </c>
      <c r="R429" s="70" t="s">
        <v>1065</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5784</v>
      </c>
      <c r="K430" s="193" t="str">
        <f>IF(OR(COUNTIF(L430:R430,"未確認")&gt;0,COUNTIF(L430:R430,"~*")&gt;0),"※","")</f>
        <v/>
      </c>
      <c r="L430" s="147">
        <v>1380</v>
      </c>
      <c r="M430" s="147">
        <v>995</v>
      </c>
      <c r="N430" s="147">
        <v>1573</v>
      </c>
      <c r="O430" s="147">
        <v>1417</v>
      </c>
      <c r="P430" s="147">
        <v>114</v>
      </c>
      <c r="Q430" s="147">
        <v>25</v>
      </c>
      <c r="R430" s="147">
        <v>280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2</v>
      </c>
      <c r="K431" s="193" t="str">
        <f>IF(OR(COUNTIF(L431:R431,"未確認")&gt;0,COUNTIF(L431:R431,"~*")&gt;0),"※","")</f>
        <v/>
      </c>
      <c r="L431" s="147">
        <v>0</v>
      </c>
      <c r="M431" s="147">
        <v>0</v>
      </c>
      <c r="N431" s="147">
        <v>1</v>
      </c>
      <c r="O431" s="147">
        <v>1</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26</v>
      </c>
      <c r="K432" s="193" t="str">
        <f>IF(OR(COUNTIF(L432:R432,"未確認")&gt;0,COUNTIF(L432:R432,"~*")&gt;0),"※","")</f>
        <v/>
      </c>
      <c r="L432" s="147">
        <v>1</v>
      </c>
      <c r="M432" s="147">
        <v>7</v>
      </c>
      <c r="N432" s="147">
        <v>8</v>
      </c>
      <c r="O432" s="147">
        <v>8</v>
      </c>
      <c r="P432" s="147">
        <v>0</v>
      </c>
      <c r="Q432" s="147">
        <v>0</v>
      </c>
      <c r="R432" s="147">
        <v>2</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5052</v>
      </c>
      <c r="K433" s="193" t="str">
        <f>IF(OR(COUNTIF(L433:R433,"未確認")&gt;0,COUNTIF(L433:R433,"~*")&gt;0),"※","")</f>
        <v/>
      </c>
      <c r="L433" s="147">
        <v>999</v>
      </c>
      <c r="M433" s="147">
        <v>803</v>
      </c>
      <c r="N433" s="147">
        <v>1447</v>
      </c>
      <c r="O433" s="147">
        <v>1386</v>
      </c>
      <c r="P433" s="147">
        <v>114</v>
      </c>
      <c r="Q433" s="147">
        <v>25</v>
      </c>
      <c r="R433" s="147">
        <v>278</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704</v>
      </c>
      <c r="K434" s="193" t="str">
        <f>IF(OR(COUNTIF(L434:R434,"未確認")&gt;0,COUNTIF(L434:R434,"~*")&gt;0),"※","")</f>
        <v/>
      </c>
      <c r="L434" s="147">
        <v>380</v>
      </c>
      <c r="M434" s="147">
        <v>185</v>
      </c>
      <c r="N434" s="147">
        <v>117</v>
      </c>
      <c r="O434" s="147">
        <v>22</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1055</v>
      </c>
      <c r="O441" s="66" t="s">
        <v>1058</v>
      </c>
      <c r="P441" s="66" t="s">
        <v>1060</v>
      </c>
      <c r="Q441" s="66" t="s">
        <v>1062</v>
      </c>
      <c r="R441" s="66" t="s">
        <v>1064</v>
      </c>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1061</v>
      </c>
      <c r="Q442" s="70" t="s">
        <v>1061</v>
      </c>
      <c r="R442" s="70" t="s">
        <v>1065</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1055</v>
      </c>
      <c r="O466" s="66" t="s">
        <v>1058</v>
      </c>
      <c r="P466" s="66" t="s">
        <v>1060</v>
      </c>
      <c r="Q466" s="66" t="s">
        <v>1062</v>
      </c>
      <c r="R466" s="66" t="s">
        <v>1064</v>
      </c>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1061</v>
      </c>
      <c r="Q467" s="70" t="s">
        <v>1061</v>
      </c>
      <c r="R467" s="70" t="s">
        <v>1065</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262</v>
      </c>
      <c r="K468" s="201" t="str">
        <f t="shared" ref="K468:K475" si="16">IF(OR(COUNTIF(L468:R468,"未確認")&gt;0,COUNTIF(L468:R468,"*")&gt;0),"※","")</f>
        <v/>
      </c>
      <c r="L468" s="117">
        <v>47</v>
      </c>
      <c r="M468" s="117">
        <v>26</v>
      </c>
      <c r="N468" s="117">
        <v>110</v>
      </c>
      <c r="O468" s="117">
        <v>37</v>
      </c>
      <c r="P468" s="117">
        <v>42</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v>0</v>
      </c>
      <c r="O469" s="117" t="s">
        <v>541</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v>
      </c>
      <c r="L470" s="117">
        <v>0</v>
      </c>
      <c r="M470" s="117">
        <v>10</v>
      </c>
      <c r="N470" s="117">
        <v>0</v>
      </c>
      <c r="O470" s="117" t="s">
        <v>541</v>
      </c>
      <c r="P470" s="117" t="s">
        <v>541</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14</v>
      </c>
      <c r="K472" s="201" t="str">
        <f t="shared" si="16"/>
        <v>※</v>
      </c>
      <c r="L472" s="117">
        <v>0</v>
      </c>
      <c r="M472" s="117">
        <v>14</v>
      </c>
      <c r="N472" s="117" t="s">
        <v>541</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t="s">
        <v>541</v>
      </c>
      <c r="P475" s="117" t="s">
        <v>541</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63</v>
      </c>
      <c r="K476" s="201" t="str">
        <f>IF(OR(COUNTIF(L476:R476,"未確認")&gt;0,COUNTIF(L476:R476,"~")&gt;0),"※","")</f>
        <v/>
      </c>
      <c r="L476" s="117">
        <v>0</v>
      </c>
      <c r="M476" s="117">
        <v>0</v>
      </c>
      <c r="N476" s="117" t="s">
        <v>541</v>
      </c>
      <c r="O476" s="117">
        <v>35</v>
      </c>
      <c r="P476" s="117">
        <v>28</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80</v>
      </c>
      <c r="K477" s="201" t="str">
        <f t="shared" ref="K477:K496" si="18">IF(OR(COUNTIF(L477:R477,"未確認")&gt;0,COUNTIF(L477:R477,"*")&gt;0),"※","")</f>
        <v>※</v>
      </c>
      <c r="L477" s="117" t="s">
        <v>541</v>
      </c>
      <c r="M477" s="117" t="s">
        <v>541</v>
      </c>
      <c r="N477" s="117">
        <v>66</v>
      </c>
      <c r="O477" s="117" t="s">
        <v>541</v>
      </c>
      <c r="P477" s="117">
        <v>14</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47</v>
      </c>
      <c r="K479" s="201" t="str">
        <f t="shared" si="18"/>
        <v>※</v>
      </c>
      <c r="L479" s="117">
        <v>47</v>
      </c>
      <c r="M479" s="117">
        <v>0</v>
      </c>
      <c r="N479" s="117" t="s">
        <v>541</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45</v>
      </c>
      <c r="K480" s="201" t="str">
        <f t="shared" si="18"/>
        <v>※</v>
      </c>
      <c r="L480" s="117" t="s">
        <v>541</v>
      </c>
      <c r="M480" s="117">
        <v>0</v>
      </c>
      <c r="N480" s="117">
        <v>45</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72</v>
      </c>
      <c r="K481" s="201" t="str">
        <f t="shared" si="18"/>
        <v>※</v>
      </c>
      <c r="L481" s="117">
        <v>13</v>
      </c>
      <c r="M481" s="117" t="s">
        <v>541</v>
      </c>
      <c r="N481" s="117">
        <v>14</v>
      </c>
      <c r="O481" s="117">
        <v>11</v>
      </c>
      <c r="P481" s="117">
        <v>34</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v>0</v>
      </c>
      <c r="O482" s="117">
        <v>0</v>
      </c>
      <c r="P482" s="117" t="s">
        <v>541</v>
      </c>
      <c r="Q482" s="117">
        <v>0</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t="s">
        <v>541</v>
      </c>
      <c r="P483" s="117" t="s">
        <v>541</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t="s">
        <v>541</v>
      </c>
      <c r="O488" s="117" t="s">
        <v>541</v>
      </c>
      <c r="P488" s="117" t="s">
        <v>541</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17</v>
      </c>
      <c r="K489" s="201" t="str">
        <f t="shared" si="18"/>
        <v>※</v>
      </c>
      <c r="L489" s="117">
        <v>0</v>
      </c>
      <c r="M489" s="117">
        <v>0</v>
      </c>
      <c r="N489" s="117">
        <v>0</v>
      </c>
      <c r="O489" s="117" t="s">
        <v>541</v>
      </c>
      <c r="P489" s="117">
        <v>17</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14</v>
      </c>
      <c r="K490" s="201" t="str">
        <f t="shared" si="18"/>
        <v>※</v>
      </c>
      <c r="L490" s="117">
        <v>0</v>
      </c>
      <c r="M490" s="117">
        <v>0</v>
      </c>
      <c r="N490" s="117" t="s">
        <v>541</v>
      </c>
      <c r="O490" s="117">
        <v>0</v>
      </c>
      <c r="P490" s="117">
        <v>14</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10</v>
      </c>
      <c r="K492" s="201" t="str">
        <f t="shared" si="18"/>
        <v>※</v>
      </c>
      <c r="L492" s="117">
        <v>10</v>
      </c>
      <c r="M492" s="117">
        <v>0</v>
      </c>
      <c r="N492" s="117" t="s">
        <v>541</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t="s">
        <v>541</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117" t="s">
        <v>541</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v>
      </c>
      <c r="L496" s="117" t="s">
        <v>541</v>
      </c>
      <c r="M496" s="117">
        <v>0</v>
      </c>
      <c r="N496" s="117">
        <v>10</v>
      </c>
      <c r="O496" s="117">
        <v>0</v>
      </c>
      <c r="P496" s="117" t="s">
        <v>541</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1055</v>
      </c>
      <c r="O502" s="66" t="s">
        <v>1058</v>
      </c>
      <c r="P502" s="66" t="s">
        <v>1060</v>
      </c>
      <c r="Q502" s="66" t="s">
        <v>1062</v>
      </c>
      <c r="R502" s="66" t="s">
        <v>1064</v>
      </c>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1061</v>
      </c>
      <c r="Q503" s="70" t="s">
        <v>1061</v>
      </c>
      <c r="R503" s="70" t="s">
        <v>1065</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12</v>
      </c>
      <c r="K504" s="201" t="str">
        <f t="shared" ref="K504:K511" si="21">IF(OR(COUNTIF(L504:R504,"未確認")&gt;0,COUNTIF(L504:R504,"*")&gt;0),"※","")</f>
        <v>※</v>
      </c>
      <c r="L504" s="117" t="s">
        <v>541</v>
      </c>
      <c r="M504" s="117">
        <v>0</v>
      </c>
      <c r="N504" s="117" t="s">
        <v>541</v>
      </c>
      <c r="O504" s="117">
        <v>0</v>
      </c>
      <c r="P504" s="117">
        <v>12</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108</v>
      </c>
      <c r="K505" s="201" t="str">
        <f t="shared" si="21"/>
        <v>※</v>
      </c>
      <c r="L505" s="117">
        <v>21</v>
      </c>
      <c r="M505" s="117" t="s">
        <v>541</v>
      </c>
      <c r="N505" s="117">
        <v>65</v>
      </c>
      <c r="O505" s="117" t="s">
        <v>541</v>
      </c>
      <c r="P505" s="117">
        <v>22</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v>0</v>
      </c>
      <c r="Q507" s="117">
        <v>0</v>
      </c>
      <c r="R507" s="117" t="s">
        <v>541</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1055</v>
      </c>
      <c r="O514" s="66" t="s">
        <v>1058</v>
      </c>
      <c r="P514" s="66" t="s">
        <v>1060</v>
      </c>
      <c r="Q514" s="66" t="s">
        <v>1062</v>
      </c>
      <c r="R514" s="66" t="s">
        <v>1064</v>
      </c>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1061</v>
      </c>
      <c r="Q515" s="70" t="s">
        <v>1061</v>
      </c>
      <c r="R515" s="70" t="s">
        <v>1065</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1055</v>
      </c>
      <c r="O520" s="66" t="s">
        <v>1058</v>
      </c>
      <c r="P520" s="66" t="s">
        <v>1060</v>
      </c>
      <c r="Q520" s="66" t="s">
        <v>1062</v>
      </c>
      <c r="R520" s="66" t="s">
        <v>1064</v>
      </c>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1061</v>
      </c>
      <c r="Q521" s="70" t="s">
        <v>1061</v>
      </c>
      <c r="R521" s="70" t="s">
        <v>1065</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18</v>
      </c>
      <c r="K522" s="201" t="str">
        <f>IF(OR(COUNTIF(L522:R522,"未確認")&gt;0,COUNTIF(L522:R522,"*")&gt;0),"※","")</f>
        <v>※</v>
      </c>
      <c r="L522" s="117">
        <v>0</v>
      </c>
      <c r="M522" s="117">
        <v>0</v>
      </c>
      <c r="N522" s="117">
        <v>0</v>
      </c>
      <c r="O522" s="117">
        <v>18</v>
      </c>
      <c r="P522" s="117" t="s">
        <v>541</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1055</v>
      </c>
      <c r="O525" s="66" t="s">
        <v>1058</v>
      </c>
      <c r="P525" s="66" t="s">
        <v>1060</v>
      </c>
      <c r="Q525" s="66" t="s">
        <v>1062</v>
      </c>
      <c r="R525" s="66" t="s">
        <v>1064</v>
      </c>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1061</v>
      </c>
      <c r="Q526" s="70" t="s">
        <v>1061</v>
      </c>
      <c r="R526" s="70" t="s">
        <v>1065</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69</v>
      </c>
      <c r="K527" s="201" t="str">
        <f>IF(OR(COUNTIF(L527:R527,"未確認")&gt;0,COUNTIF(L527:R527,"*")&gt;0),"※","")</f>
        <v/>
      </c>
      <c r="L527" s="117">
        <v>69</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1055</v>
      </c>
      <c r="O530" s="66" t="s">
        <v>1058</v>
      </c>
      <c r="P530" s="66" t="s">
        <v>1060</v>
      </c>
      <c r="Q530" s="66" t="s">
        <v>1062</v>
      </c>
      <c r="R530" s="66" t="s">
        <v>1064</v>
      </c>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1061</v>
      </c>
      <c r="Q531" s="70" t="s">
        <v>1061</v>
      </c>
      <c r="R531" s="70" t="s">
        <v>1065</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10</v>
      </c>
      <c r="K535" s="201" t="str">
        <f t="shared" si="23"/>
        <v>※</v>
      </c>
      <c r="L535" s="117">
        <v>0</v>
      </c>
      <c r="M535" s="117">
        <v>10</v>
      </c>
      <c r="N535" s="117" t="s">
        <v>541</v>
      </c>
      <c r="O535" s="117" t="s">
        <v>541</v>
      </c>
      <c r="P535" s="117" t="s">
        <v>541</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1055</v>
      </c>
      <c r="O543" s="66" t="s">
        <v>1058</v>
      </c>
      <c r="P543" s="66" t="s">
        <v>1060</v>
      </c>
      <c r="Q543" s="66" t="s">
        <v>1062</v>
      </c>
      <c r="R543" s="66" t="s">
        <v>1064</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1061</v>
      </c>
      <c r="Q544" s="70" t="s">
        <v>1061</v>
      </c>
      <c r="R544" s="70" t="s">
        <v>1065</v>
      </c>
    </row>
    <row r="545" spans="1:18" s="115" customFormat="1" ht="70" customHeight="1">
      <c r="A545" s="252" t="s">
        <v>853</v>
      </c>
      <c r="C545" s="320" t="s">
        <v>348</v>
      </c>
      <c r="D545" s="321"/>
      <c r="E545" s="321"/>
      <c r="F545" s="321"/>
      <c r="G545" s="321"/>
      <c r="H545" s="322"/>
      <c r="I545" s="122" t="s">
        <v>349</v>
      </c>
      <c r="J545" s="116" t="str">
        <f t="shared" ref="J545:J557" si="24">IF(SUM(L545:R545)=0,IF(COUNTIF(L545:R545,"未確認")&gt;0,"未確認",IF(COUNTIF(L545:R545,"~*")&gt;0,"*",SUM(L545:R545))),SUM(L545:R545))</f>
        <v>*</v>
      </c>
      <c r="K545" s="201" t="str">
        <f t="shared" ref="K545:K557" si="25">IF(OR(COUNTIF(L545:R545,"未確認")&gt;0,COUNTIF(L545:R545,"*")&gt;0),"※","")</f>
        <v>※</v>
      </c>
      <c r="L545" s="117" t="s">
        <v>541</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t="s">
        <v>541</v>
      </c>
      <c r="Q549" s="117">
        <v>0</v>
      </c>
      <c r="R549" s="117">
        <v>0</v>
      </c>
    </row>
    <row r="550" spans="1:18"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c r="R550" s="117">
        <v>0</v>
      </c>
    </row>
    <row r="551" spans="1:18"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t="s">
        <v>541</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t="s">
        <v>541</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1059</v>
      </c>
      <c r="Q558" s="211" t="s">
        <v>1059</v>
      </c>
      <c r="R558" s="211" t="s">
        <v>1059</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51.4</v>
      </c>
      <c r="M560" s="211">
        <v>43</v>
      </c>
      <c r="N560" s="211">
        <v>55</v>
      </c>
      <c r="O560" s="211">
        <v>88</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40</v>
      </c>
      <c r="M561" s="211">
        <v>25.3</v>
      </c>
      <c r="N561" s="211">
        <v>41.1</v>
      </c>
      <c r="O561" s="211">
        <v>46.7</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27.1</v>
      </c>
      <c r="M562" s="211">
        <v>16.5</v>
      </c>
      <c r="N562" s="211">
        <v>20.399999999999999</v>
      </c>
      <c r="O562" s="211">
        <v>29.9</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15.7</v>
      </c>
      <c r="M563" s="211">
        <v>9.8000000000000007</v>
      </c>
      <c r="N563" s="211">
        <v>21</v>
      </c>
      <c r="O563" s="211">
        <v>19.2</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52.9</v>
      </c>
      <c r="M564" s="211">
        <v>7.4</v>
      </c>
      <c r="N564" s="211">
        <v>13.5</v>
      </c>
      <c r="O564" s="211">
        <v>9.6</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0</v>
      </c>
      <c r="M565" s="211">
        <v>10.9</v>
      </c>
      <c r="N565" s="211">
        <v>5.4</v>
      </c>
      <c r="O565" s="211">
        <v>12.9</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52.9</v>
      </c>
      <c r="M566" s="211">
        <v>27.8</v>
      </c>
      <c r="N566" s="211">
        <v>39.6</v>
      </c>
      <c r="O566" s="211">
        <v>44.9</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1055</v>
      </c>
      <c r="O588" s="66" t="s">
        <v>1058</v>
      </c>
      <c r="P588" s="66" t="s">
        <v>1060</v>
      </c>
      <c r="Q588" s="66" t="s">
        <v>1062</v>
      </c>
      <c r="R588" s="66" t="s">
        <v>1064</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1061</v>
      </c>
      <c r="Q589" s="70" t="s">
        <v>1061</v>
      </c>
      <c r="R589" s="70" t="s">
        <v>1065</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v>0</v>
      </c>
      <c r="M591" s="117" t="s">
        <v>541</v>
      </c>
      <c r="N591" s="117" t="s">
        <v>541</v>
      </c>
      <c r="O591" s="117">
        <v>0</v>
      </c>
      <c r="P591" s="117" t="s">
        <v>541</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62</v>
      </c>
      <c r="K593" s="201" t="str">
        <f>IF(OR(COUNTIF(L593:R593,"未確認")&gt;0,COUNTIF(L593:R593,"*")&gt;0),"※","")</f>
        <v>※</v>
      </c>
      <c r="L593" s="117" t="s">
        <v>541</v>
      </c>
      <c r="M593" s="117" t="s">
        <v>541</v>
      </c>
      <c r="N593" s="117">
        <v>40</v>
      </c>
      <c r="O593" s="117">
        <v>22</v>
      </c>
      <c r="P593" s="117" t="s">
        <v>541</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0</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0</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0</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0</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0</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v>0</v>
      </c>
      <c r="O600" s="117">
        <v>0</v>
      </c>
      <c r="P600" s="117" t="s">
        <v>541</v>
      </c>
      <c r="Q600" s="117" t="s">
        <v>541</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t="s">
        <v>541</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1055</v>
      </c>
      <c r="O611" s="66" t="s">
        <v>1058</v>
      </c>
      <c r="P611" s="66" t="s">
        <v>1060</v>
      </c>
      <c r="Q611" s="66" t="s">
        <v>1062</v>
      </c>
      <c r="R611" s="66" t="s">
        <v>1064</v>
      </c>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1061</v>
      </c>
      <c r="Q612" s="70" t="s">
        <v>1061</v>
      </c>
      <c r="R612" s="70" t="s">
        <v>1065</v>
      </c>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IF(SUM(L613:R613)=0,IF(COUNTIF(L613:R613,"未確認")&gt;0,"未確認",IF(COUNTIF(L613:R613,"~*")&gt;0,"*",SUM(L613:R613))),SUM(L613:R613))</f>
        <v>*</v>
      </c>
      <c r="K613" s="201" t="str">
        <f t="shared" ref="K613:K623" si="29">IF(OR(COUNTIF(L613:R613,"未確認")&gt;0,COUNTIF(L613:R613,"*")&gt;0),"※","")</f>
        <v>※</v>
      </c>
      <c r="L613" s="117">
        <v>0</v>
      </c>
      <c r="M613" s="117" t="s">
        <v>541</v>
      </c>
      <c r="N613" s="117" t="s">
        <v>541</v>
      </c>
      <c r="O613" s="117" t="s">
        <v>541</v>
      </c>
      <c r="P613" s="117">
        <v>0</v>
      </c>
      <c r="Q613" s="117">
        <v>0</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27</v>
      </c>
      <c r="K622" s="201" t="str">
        <f t="shared" si="29"/>
        <v>※</v>
      </c>
      <c r="L622" s="117">
        <v>0</v>
      </c>
      <c r="M622" s="117">
        <v>11</v>
      </c>
      <c r="N622" s="117" t="s">
        <v>541</v>
      </c>
      <c r="O622" s="117">
        <v>16</v>
      </c>
      <c r="P622" s="117">
        <v>0</v>
      </c>
      <c r="Q622" s="117">
        <v>0</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1055</v>
      </c>
      <c r="O629" s="66" t="s">
        <v>1058</v>
      </c>
      <c r="P629" s="66" t="s">
        <v>1060</v>
      </c>
      <c r="Q629" s="66" t="s">
        <v>1062</v>
      </c>
      <c r="R629" s="66" t="s">
        <v>1064</v>
      </c>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1061</v>
      </c>
      <c r="Q630" s="70" t="s">
        <v>1061</v>
      </c>
      <c r="R630" s="70" t="s">
        <v>1065</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v>0</v>
      </c>
      <c r="N631" s="117" t="s">
        <v>541</v>
      </c>
      <c r="O631" s="117" t="s">
        <v>541</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157</v>
      </c>
      <c r="K632" s="201" t="str">
        <f t="shared" si="31"/>
        <v>※</v>
      </c>
      <c r="L632" s="117">
        <v>25</v>
      </c>
      <c r="M632" s="117">
        <v>20</v>
      </c>
      <c r="N632" s="117">
        <v>47</v>
      </c>
      <c r="O632" s="117">
        <v>65</v>
      </c>
      <c r="P632" s="117" t="s">
        <v>541</v>
      </c>
      <c r="Q632" s="117">
        <v>0</v>
      </c>
      <c r="R632" s="117">
        <v>0</v>
      </c>
    </row>
    <row r="633" spans="1:22" s="118" customFormat="1" ht="56">
      <c r="A633" s="252" t="s">
        <v>919</v>
      </c>
      <c r="B633" s="119"/>
      <c r="C633" s="320" t="s">
        <v>436</v>
      </c>
      <c r="D633" s="321"/>
      <c r="E633" s="321"/>
      <c r="F633" s="321"/>
      <c r="G633" s="321"/>
      <c r="H633" s="322"/>
      <c r="I633" s="122" t="s">
        <v>437</v>
      </c>
      <c r="J633" s="116">
        <f t="shared" si="30"/>
        <v>75</v>
      </c>
      <c r="K633" s="201" t="str">
        <f t="shared" si="31"/>
        <v>※</v>
      </c>
      <c r="L633" s="117" t="s">
        <v>541</v>
      </c>
      <c r="M633" s="117" t="s">
        <v>541</v>
      </c>
      <c r="N633" s="117">
        <v>40</v>
      </c>
      <c r="O633" s="117">
        <v>35</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17</v>
      </c>
      <c r="K634" s="201" t="str">
        <f t="shared" si="31"/>
        <v>※</v>
      </c>
      <c r="L634" s="117">
        <v>0</v>
      </c>
      <c r="M634" s="117">
        <v>0</v>
      </c>
      <c r="N634" s="117">
        <v>17</v>
      </c>
      <c r="O634" s="117" t="s">
        <v>541</v>
      </c>
      <c r="P634" s="117" t="s">
        <v>541</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56</v>
      </c>
      <c r="K635" s="201" t="str">
        <f t="shared" si="31"/>
        <v>※</v>
      </c>
      <c r="L635" s="117">
        <v>24</v>
      </c>
      <c r="M635" s="117" t="s">
        <v>541</v>
      </c>
      <c r="N635" s="117">
        <v>32</v>
      </c>
      <c r="O635" s="117" t="s">
        <v>541</v>
      </c>
      <c r="P635" s="117" t="s">
        <v>541</v>
      </c>
      <c r="Q635" s="117" t="s">
        <v>541</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t="s">
        <v>541</v>
      </c>
      <c r="Q636" s="117" t="s">
        <v>541</v>
      </c>
      <c r="R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t="s">
        <v>541</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1055</v>
      </c>
      <c r="O644" s="66" t="s">
        <v>1058</v>
      </c>
      <c r="P644" s="66" t="s">
        <v>1060</v>
      </c>
      <c r="Q644" s="66" t="s">
        <v>1062</v>
      </c>
      <c r="R644" s="66" t="s">
        <v>1064</v>
      </c>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1061</v>
      </c>
      <c r="Q645" s="70" t="s">
        <v>1061</v>
      </c>
      <c r="R645" s="70" t="s">
        <v>1065</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113</v>
      </c>
      <c r="K646" s="201" t="str">
        <f t="shared" ref="K646:K660" si="33">IF(OR(COUNTIF(L646:R646,"未確認")&gt;0,COUNTIF(L646:R646,"*")&gt;0),"※","")</f>
        <v>※</v>
      </c>
      <c r="L646" s="117" t="s">
        <v>541</v>
      </c>
      <c r="M646" s="117">
        <v>36</v>
      </c>
      <c r="N646" s="117">
        <v>30</v>
      </c>
      <c r="O646" s="117">
        <v>47</v>
      </c>
      <c r="P646" s="117" t="s">
        <v>541</v>
      </c>
      <c r="Q646" s="117">
        <v>0</v>
      </c>
      <c r="R646" s="117">
        <v>0</v>
      </c>
    </row>
    <row r="647" spans="1:22" s="118" customFormat="1" ht="70" customHeight="1">
      <c r="A647" s="252" t="s">
        <v>926</v>
      </c>
      <c r="B647" s="84"/>
      <c r="C647" s="188"/>
      <c r="D647" s="221"/>
      <c r="E647" s="320" t="s">
        <v>938</v>
      </c>
      <c r="F647" s="321"/>
      <c r="G647" s="321"/>
      <c r="H647" s="322"/>
      <c r="I647" s="122" t="s">
        <v>452</v>
      </c>
      <c r="J647" s="116">
        <f t="shared" si="32"/>
        <v>45</v>
      </c>
      <c r="K647" s="201" t="str">
        <f t="shared" si="33"/>
        <v>※</v>
      </c>
      <c r="L647" s="117">
        <v>0</v>
      </c>
      <c r="M647" s="117" t="s">
        <v>541</v>
      </c>
      <c r="N647" s="117" t="s">
        <v>541</v>
      </c>
      <c r="O647" s="117">
        <v>45</v>
      </c>
      <c r="P647" s="117" t="s">
        <v>541</v>
      </c>
      <c r="Q647" s="117">
        <v>0</v>
      </c>
      <c r="R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c r="O648" s="117">
        <v>0</v>
      </c>
      <c r="P648" s="117">
        <v>0</v>
      </c>
      <c r="Q648" s="117">
        <v>0</v>
      </c>
      <c r="R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v>0</v>
      </c>
      <c r="M650" s="117">
        <v>29</v>
      </c>
      <c r="N650" s="117">
        <v>0</v>
      </c>
      <c r="O650" s="117" t="s">
        <v>541</v>
      </c>
      <c r="P650" s="117">
        <v>0</v>
      </c>
      <c r="Q650" s="117">
        <v>0</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t="s">
        <v>541</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13</v>
      </c>
      <c r="K653" s="201" t="str">
        <f t="shared" si="33"/>
        <v>※</v>
      </c>
      <c r="L653" s="117" t="s">
        <v>541</v>
      </c>
      <c r="M653" s="117" t="s">
        <v>541</v>
      </c>
      <c r="N653" s="117">
        <v>13</v>
      </c>
      <c r="O653" s="117">
        <v>0</v>
      </c>
      <c r="P653" s="117" t="s">
        <v>541</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89</v>
      </c>
      <c r="K655" s="201" t="str">
        <f t="shared" si="33"/>
        <v>※</v>
      </c>
      <c r="L655" s="117" t="s">
        <v>541</v>
      </c>
      <c r="M655" s="117">
        <v>28</v>
      </c>
      <c r="N655" s="117">
        <v>15</v>
      </c>
      <c r="O655" s="117">
        <v>46</v>
      </c>
      <c r="P655" s="117" t="s">
        <v>541</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47</v>
      </c>
      <c r="K656" s="201" t="str">
        <f t="shared" si="33"/>
        <v/>
      </c>
      <c r="L656" s="117">
        <v>0</v>
      </c>
      <c r="M656" s="117">
        <v>0</v>
      </c>
      <c r="N656" s="117">
        <v>0</v>
      </c>
      <c r="O656" s="117">
        <v>0</v>
      </c>
      <c r="P656" s="117">
        <v>47</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80</v>
      </c>
      <c r="K657" s="201" t="str">
        <f t="shared" si="33"/>
        <v/>
      </c>
      <c r="L657" s="117">
        <v>0</v>
      </c>
      <c r="M657" s="117">
        <v>24</v>
      </c>
      <c r="N657" s="117">
        <v>13</v>
      </c>
      <c r="O657" s="117">
        <v>43</v>
      </c>
      <c r="P657" s="117">
        <v>0</v>
      </c>
      <c r="Q657" s="117">
        <v>0</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t="s">
        <v>541</v>
      </c>
      <c r="Q658" s="117">
        <v>0</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1055</v>
      </c>
      <c r="O665" s="66" t="s">
        <v>1058</v>
      </c>
      <c r="P665" s="66" t="s">
        <v>1060</v>
      </c>
      <c r="Q665" s="66" t="s">
        <v>1062</v>
      </c>
      <c r="R665" s="66" t="s">
        <v>1064</v>
      </c>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1061</v>
      </c>
      <c r="Q666" s="70" t="s">
        <v>1061</v>
      </c>
      <c r="R666" s="70" t="s">
        <v>1065</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1055</v>
      </c>
      <c r="O681" s="66" t="s">
        <v>1058</v>
      </c>
      <c r="P681" s="66" t="s">
        <v>1060</v>
      </c>
      <c r="Q681" s="66" t="s">
        <v>1062</v>
      </c>
      <c r="R681" s="66" t="s">
        <v>1064</v>
      </c>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1061</v>
      </c>
      <c r="Q682" s="70" t="s">
        <v>1061</v>
      </c>
      <c r="R682" s="70" t="s">
        <v>1065</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1055</v>
      </c>
      <c r="O691" s="66" t="s">
        <v>1058</v>
      </c>
      <c r="P691" s="66" t="s">
        <v>1060</v>
      </c>
      <c r="Q691" s="66" t="s">
        <v>1062</v>
      </c>
      <c r="R691" s="66" t="s">
        <v>1064</v>
      </c>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1061</v>
      </c>
      <c r="Q692" s="70" t="s">
        <v>1061</v>
      </c>
      <c r="R692" s="70" t="s">
        <v>1065</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1055</v>
      </c>
      <c r="O704" s="66" t="s">
        <v>1058</v>
      </c>
      <c r="P704" s="66" t="s">
        <v>1060</v>
      </c>
      <c r="Q704" s="66" t="s">
        <v>1062</v>
      </c>
      <c r="R704" s="66" t="s">
        <v>1064</v>
      </c>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1061</v>
      </c>
      <c r="Q705" s="70" t="s">
        <v>1061</v>
      </c>
      <c r="R705" s="70" t="s">
        <v>1065</v>
      </c>
      <c r="S705" s="8"/>
      <c r="T705" s="8"/>
      <c r="U705" s="8"/>
      <c r="V705" s="8"/>
    </row>
    <row r="706" spans="1:23" s="118" customFormat="1" ht="56.15" customHeight="1">
      <c r="A706" s="252" t="s">
        <v>968</v>
      </c>
      <c r="B706" s="115"/>
      <c r="C706" s="320" t="s">
        <v>514</v>
      </c>
      <c r="D706" s="321"/>
      <c r="E706" s="321"/>
      <c r="F706" s="321"/>
      <c r="G706" s="321"/>
      <c r="H706" s="322"/>
      <c r="I706" s="122" t="s">
        <v>515</v>
      </c>
      <c r="J706" s="116" t="str">
        <f>IF(SUM(L706:R706)=0,IF(COUNTIF(L706:R706,"未確認")&gt;0,"未確認",IF(COUNTIF(L706:R706,"~*")&gt;0,"*",SUM(L706:R706))),SUM(L706:R706))</f>
        <v>*</v>
      </c>
      <c r="K706" s="201" t="str">
        <f>IF(OR(COUNTIF(L706:R706,"未確認")&gt;0,COUNTIF(L706:R706,"*")&gt;0),"※","")</f>
        <v>※</v>
      </c>
      <c r="L706" s="117">
        <v>0</v>
      </c>
      <c r="M706" s="117" t="s">
        <v>541</v>
      </c>
      <c r="N706" s="117" t="s">
        <v>541</v>
      </c>
      <c r="O706" s="117" t="s">
        <v>541</v>
      </c>
      <c r="P706" s="117" t="s">
        <v>541</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14</v>
      </c>
      <c r="K707" s="201" t="str">
        <f>IF(OR(COUNTIF(L707:R707,"未確認")&gt;0,COUNTIF(L707:R707,"*")&gt;0),"※","")</f>
        <v>※</v>
      </c>
      <c r="L707" s="117" t="s">
        <v>541</v>
      </c>
      <c r="M707" s="117">
        <v>0</v>
      </c>
      <c r="N707" s="117">
        <v>0</v>
      </c>
      <c r="O707" s="117" t="s">
        <v>541</v>
      </c>
      <c r="P707" s="117">
        <v>14</v>
      </c>
      <c r="Q707" s="117">
        <v>0</v>
      </c>
      <c r="R707" s="117">
        <v>0</v>
      </c>
    </row>
    <row r="708" spans="1:23" s="118" customFormat="1" ht="70" customHeight="1">
      <c r="A708" s="252" t="s">
        <v>970</v>
      </c>
      <c r="B708" s="119"/>
      <c r="C708" s="317" t="s">
        <v>1007</v>
      </c>
      <c r="D708" s="318"/>
      <c r="E708" s="318"/>
      <c r="F708" s="318"/>
      <c r="G708" s="318"/>
      <c r="H708" s="319"/>
      <c r="I708" s="122" t="s">
        <v>519</v>
      </c>
      <c r="J708" s="116" t="str">
        <f>IF(SUM(L708:R708)=0,IF(COUNTIF(L708:R708,"未確認")&gt;0,"未確認",IF(COUNTIF(L708:R708,"~*")&gt;0,"*",SUM(L708:R708))),SUM(L708:R708))</f>
        <v>*</v>
      </c>
      <c r="K708" s="201" t="str">
        <f>IF(OR(COUNTIF(L708:R708,"未確認")&gt;0,COUNTIF(L708:R708,"*")&gt;0),"※","")</f>
        <v>※</v>
      </c>
      <c r="L708" s="117">
        <v>0</v>
      </c>
      <c r="M708" s="117">
        <v>0</v>
      </c>
      <c r="N708" s="117" t="s">
        <v>541</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41CAD9-A98B-46D2-B6B9-F3B7AC5433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2019-12-23T01:08:30Z</dcterms:modified>
</cp:coreProperties>
</file>