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448E3A7-BA78-41EB-A6A0-5DDD6D047F53}"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<sst xmlns="http://schemas.openxmlformats.org/spreadsheetml/2006/main" count="3211" uniqueCount="1050">
  <si>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</si>
  <si>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</si>
  <si>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</si>
  <si>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</si>
  <si>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</si>
  <si>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</si>
  <si>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</si>
  <si>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</si>
  <si>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</si>
  <si>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</si>
  <si>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</si>
  <si>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</si>
  <si>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</si>
  <si>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</si>
  <si>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</si>
  <si>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</si>
  <si>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</si>
  <si>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</si>
  <si>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</si>
  <si>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</si>
  <si>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</si>
  <si>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</si>
  <si>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</si>
  <si>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</si>
  <si>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</si>
  <si>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</si>
  <si>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</si>
  <si>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</si>
  <si>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</si>
  <si>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</si>
  <si>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</si>
  <si>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</si>
  <si>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</si>
  <si>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</si>
  <si>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</si>
  <si>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</si>
  <si>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</si>
  <si>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</si>
  <si>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</si>
  <si>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</si>
  <si>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</si>
  <si>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</si>
  <si>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</si>
  <si>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</si>
  <si>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</si>
  <si>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</si>
  <si>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</si>
  <si>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</si>
  <si>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</si>
  <si>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</si>
  <si>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</si>
  <si>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</si>
  <si>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</si>
  <si>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</si>
  <si>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</si>
  <si>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</si>
  <si>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</si>
  <si>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</si>
  <si>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</si>
  <si>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</si>
  <si>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</si>
  <si>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</si>
  <si>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</si>
  <si>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</si>
  <si>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</si>
  <si>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</si>
  <si>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</si>
  <si>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</si>
  <si>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</si>
  <si>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</si>
  <si>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</si>
  <si>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</si>
  <si>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</si>
  <si>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</si>
  <si>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</si>
  <si>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</si>
  <si>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</si>
  <si>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</si>
  <si>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</si>
  <si>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</si>
  <si>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</si>
  <si>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</si>
  <si>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</si>
  <si>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</si>
  <si>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</si>
  <si>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</si>
  <si>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</si>
  <si>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</si>
  <si>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</si>
  <si>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</si>
  <si>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</si>
  <si>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</si>
  <si>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</si>
  <si>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</si>
  <si>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</si>
  <si>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</si>
  <si>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</si>
  <si>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</si>
  <si>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</si>
  <si>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</si>
  <si>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</si>
  <si>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</si>
  <si>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</si>
  <si>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</si>
  <si>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</si>
  <si>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</si>
  <si>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</si>
  <si>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</si>
  <si>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</si>
  <si>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</si>
  <si>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</si>
  <si>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</si>
  <si>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</si>
  <si>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</si>
  <si>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</si>
  <si>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</si>
  <si>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</si>
  <si>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</si>
  <si>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</si>
  <si>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</si>
  <si>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</si>
  <si>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</si>
  <si>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</si>
  <si>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</si>
  <si>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</si>
  <si>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</si>
  <si>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</si>
  <si>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</si>
  <si>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</si>
  <si>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</si>
  <si>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</si>
  <si>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</si>
  <si>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</si>
  <si>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</si>
  <si>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</si>
  <si>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</si>
  <si>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</si>
  <si>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</si>
  <si>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</si>
  <si>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</si>
  <si>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</si>
  <si>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</si>
  <si>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</si>
  <si>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</si>
  <si>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</si>
  <si>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</si>
  <si>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</si>
  <si>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</si>
  <si>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</si>
  <si>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</si>
  <si>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</si>
  <si>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</si>
  <si>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</si>
  <si>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</si>
  <si>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</si>
  <si>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</si>
  <si>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</si>
  <si>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</si>
  <si>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</si>
  <si>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</si>
  <si>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</si>
  <si>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</si>
  <si>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</si>
  <si>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</si>
  <si>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</si>
  <si>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</si>
  <si>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</si>
  <si>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</si>
  <si>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</si>
  <si>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</si>
  <si>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</si>
  <si>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</si>
  <si>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</si>
  <si>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</si>
  <si>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</si>
  <si>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</si>
  <si>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</si>
  <si>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</si>
  <si>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</si>
  <si>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</si>
  <si>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</si>
  <si>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</si>
  <si>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</si>
  <si>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</si>
  <si>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</si>
  <si>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</si>
  <si>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</si>
  <si>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</si>
  <si>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</si>
  <si>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</si>
  <si>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</si>
  <si>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</si>
  <si>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</si>
  <si>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</si>
  <si>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</si>
  <si>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</si>
  <si>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</si>
  <si>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</si>
  <si>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</si>
  <si>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</si>
  <si>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</si>
  <si>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</si>
  <si>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</si>
  <si>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</si>
  <si>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</si>
  <si>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</si>
  <si>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</si>
  <si>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</si>
  <si>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</si>
  <si>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</si>
  <si>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</si>
  <si>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</si>
  <si>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</si>
  <si>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</si>
  <si>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</si>
  <si>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</si>
  <si>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</si>
  <si>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</si>
  <si>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</si>
  <si>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</si>
  <si>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</si>
  <si>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</si>
  <si>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</si>
  <si>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</si>
  <si>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</si>
  <si>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</si>
  <si>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</si>
  <si>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</si>
  <si>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</si>
  <si>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</si>
  <si>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</si>
  <si>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</si>
  <si>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</si>
  <si>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</si>
  <si>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</si>
  <si>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</si>
  <si>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</si>
  <si>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</si>
  <si>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</si>
  <si>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</si>
  <si>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</si>
  <si>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</si>
  <si>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</si>
  <si>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</si>
  <si>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</si>
  <si>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</si>
  <si>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</si>
  <si>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</si>
  <si>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</si>
  <si>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</si>
  <si>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</si>
  <si>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</si>
  <si>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</si>
  <si>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</si>
  <si>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</si>
  <si>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</si>
  <si>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</si>
  <si>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</si>
  <si>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</si>
  <si>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</si>
  <si>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</si>
  <si>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</si>
  <si>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</si>
  <si>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</si>
  <si>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</si>
  <si>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</si>
  <si>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</si>
  <si>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</si>
  <si>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</si>
  <si>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</si>
  <si>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</si>
  <si>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</si>
  <si>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</si>
  <si>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</si>
  <si>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</si>
  <si>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</si>
  <si>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</si>
  <si>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</si>
  <si>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</si>
  <si>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</si>
  <si>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</si>
  <si>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</si>
  <si>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</si>
  <si>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</si>
  <si>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</si>
  <si>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</si>
  <si>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</si>
  <si>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</si>
  <si>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</si>
  <si>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</si>
  <si>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</si>
  <si>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</si>
  <si>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</si>
  <si>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</si>
  <si>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</si>
  <si>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</si>
  <si>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</si>
  <si>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</si>
  <si>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</si>
  <si>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</si>
  <si>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</si>
  <si>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</si>
  <si>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</si>
  <si>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</si>
  <si>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</si>
  <si>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</si>
  <si>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</si>
  <si>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</si>
  <si>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</si>
  <si>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</si>
  <si>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</si>
  <si>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</si>
  <si>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</si>
  <si>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</si>
  <si>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</si>
  <si>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</si>
  <si>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</si>
  <si>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</si>
  <si>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</si>
  <si>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</si>
  <si>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</si>
  <si>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</si>
  <si>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</si>
  <si>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</si>
  <si>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</si>
  <si>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</si>
  <si>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</si>
  <si>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</si>
  <si>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</si>
  <si>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</si>
  <si>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</si>
  <si>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</si>
  <si>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</si>
  <si>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</si>
  <si>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</si>
  <si>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</si>
  <si>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</si>
  <si>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</si>
  <si>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</si>
  <si>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</si>
  <si>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</si>
  <si>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</si>
  <si>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</si>
  <si>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</si>
  <si>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</si>
  <si>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</si>
  <si>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</si>
  <si>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</si>
  <si>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</si>
  <si>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</si>
  <si>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</si>
  <si>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</si>
  <si>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</si>
  <si>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</si>
  <si>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</si>
  <si>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</si>
  <si>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</si>
  <si>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</si>
  <si>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</si>
  <si>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</si>
  <si>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</si>
  <si>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</si>
  <si>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</si>
  <si>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</si>
  <si>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</si>
  <si>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</si>
  <si>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</si>
  <si>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</si>
  <si>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</si>
  <si>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</si>
  <si>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</si>
  <si>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</si>
  <si>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</si>
  <si>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</si>
  <si>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</si>
  <si>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</si>
  <si>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</si>
  <si>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</si>
  <si>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</si>
  <si>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</si>
  <si>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</si>
  <si>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</si>
  <si>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</si>
  <si>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</si>
  <si>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</si>
  <si>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</si>
  <si>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</si>
  <si>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</si>
  <si>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</si>
  <si>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</si>
  <si>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</si>
  <si>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</si>
  <si>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</si>
  <si>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</si>
  <si>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</si>
  <si>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</si>
  <si>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</si>
  <si>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</si>
  <si>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</si>
  <si>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</si>
  <si>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</si>
  <si>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</si>
  <si>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</si>
  <si>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</si>
  <si>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</si>
  <si>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</si>
  <si>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</si>
  <si>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</si>
  <si>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</si>
  <si>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</si>
  <si>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</si>
  <si>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</si>
  <si>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</si>
  <si>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</si>
  <si>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</si>
  <si>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</si>
  <si>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</si>
  <si>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</si>
  <si>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</si>
  <si>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</si>
  <si>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</si>
  <si>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</si>
  <si>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</si>
  <si>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</si>
  <si>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</si>
  <si>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</si>
  <si>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</si>
  <si>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</si>
  <si>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</si>
  <si>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</si>
  <si>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</si>
  <si>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</si>
  <si>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</si>
  <si>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</si>
  <si>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</si>
  <si>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</si>
  <si>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</si>
  <si>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</si>
  <si>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</si>
  <si>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</si>
  <si>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</si>
  <si>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</si>
  <si>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</si>
  <si>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</si>
  <si>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</si>
  <si>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</si>
  <si>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</si>
  <si>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</si>
  <si>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</si>
  <si>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</si>
  <si>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</si>
  <si>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</si>
  <si>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</si>
  <si>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</si>
  <si>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</si>
  <si>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</si>
  <si>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</si>
  <si>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</si>
  <si>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</si>
  <si>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</si>
  <si>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</si>
  <si>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</si>
  <si>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</si>
  <si>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</si>
  <si>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</si>
  <si>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</si>
  <si>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</si>
  <si>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</si>
  <si>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</si>
  <si>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</si>
  <si>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</si>
  <si>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</si>
  <si>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</si>
  <si>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</si>
  <si>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</si>
  <si>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</si>
  <si>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</si>
  <si>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</si>
  <si>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</si>
  <si>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</si>
  <si>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</si>
  <si>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</si>
  <si>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</si>
  <si>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</si>
  <si>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</si>
  <si>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</si>
  <si>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</si>
  <si>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</si>
  <si>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</si>
  <si>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</si>
  <si>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</si>
  <si>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</si>
  <si>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</si>
  <si>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</si>
  <si>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</si>
  <si>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</si>
  <si>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</si>
  <si>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</si>
  <si>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</si>
  <si>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</si>
  <si>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</si>
  <si>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</si>
  <si>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</si>
  <si>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</si>
  <si>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</si>
  <si>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</si>
  <si>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</si>
  <si>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</si>
  <si>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</si>
  <si>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</si>
  <si>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</si>
  <si>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</si>
  <si>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</si>
  <si>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</si>
  <si>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</si>
  <si>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</si>
  <si>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</si>
  <si>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</si>
  <si>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</si>
  <si>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</si>
  <si>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</si>
  <si>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</si>
  <si>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</si>
  <si>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</si>
  <si>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</si>
  <si>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</si>
  <si>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</si>
  <si>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</si>
  <si>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</si>
  <si>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</si>
  <si>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</si>
  <si>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</si>
  <si>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</si>
  <si>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</si>
  <si>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</si>
  <si>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</si>
  <si>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</si>
  <si>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</si>
  <si>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</si>
  <si>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</si>
  <si>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</si>
  <si>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</si>
  <si>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</si>
  <si>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</si>
  <si>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</si>
  <si>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</si>
  <si>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</si>
  <si>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</si>
  <si>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</si>
  <si>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</si>
  <si>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</si>
  <si>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</si>
  <si>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</si>
  <si>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</si>
  <si>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</si>
  <si>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</si>
  <si>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</si>
  <si>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</si>
  <si>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</si>
  <si>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</si>
  <si>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</si>
  <si>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</si>
  <si>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</si>
  <si>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</si>
  <si>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</si>
  <si>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</si>
  <si>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</si>
  <si>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</si>
  <si>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</si>
  <si>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</si>
  <si>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</si>
  <si>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</si>
  <si>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</si>
  <si>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</si>
  <si>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</si>
  <si>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</si>
  <si>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</si>
  <si>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</si>
  <si>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</si>
  <si>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</si>
  <si>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</si>
  <si>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</si>
  <si>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</si>
  <si>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</si>
  <si>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</si>
  <si>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</si>
  <si>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</si>
  <si>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</si>
  <si>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</si>
  <si>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</si>
  <si>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</si>
  <si>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</si>
  <si>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</si>
  <si>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</si>
  <si>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</si>
  <si>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</si>
  <si>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</si>
  <si>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</si>
  <si>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</si>
  <si>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</si>
  <si>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</si>
  <si>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</si>
  <si>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</si>
  <si>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</si>
  <si>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</si>
  <si>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</si>
  <si>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</si>
  <si>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</si>
  <si>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</si>
  <si>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</si>
  <si>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</si>
  <si>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</si>
  <si>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</si>
  <si>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</si>
  <si>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</si>
  <si>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</si>
  <si>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</si>
  <si>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</si>
  <si>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</si>
  <si>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</si>
  <si>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</si>
  <si>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</si>
  <si>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</si>
  <si>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</si>
  <si>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</si>
  <si>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</si>
  <si>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</si>
  <si>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</si>
  <si>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</si>
  <si>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</si>
  <si>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</si>
  <si>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</si>
  <si>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</si>
  <si>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</si>
  <si>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</si>
  <si>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</si>
  <si>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</si>
  <si>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</si>
  <si>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</si>
  <si>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</si>
  <si>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</si>
  <si>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</si>
  <si>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</si>
  <si>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</si>
  <si>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</si>
  <si>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</si>
  <si>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</si>
  <si>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</si>
  <si>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</si>
  <si>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</si>
  <si>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</si>
  <si>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</si>
  <si>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</si>
  <si>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</si>
  <si>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</si>
  <si>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</si>
  <si>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</si>
  <si>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</si>
  <si>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</si>
  <si>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</si>
  <si>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</si>
  <si>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</si>
  <si>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</si>
  <si>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</si>
  <si>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</si>
  <si>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</si>
  <si>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</si>
  <si>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</si>
  <si>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</si>
  <si>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</si>
  <si>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</si>
  <si>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</si>
  <si>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</si>
  <si>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</si>
  <si>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</si>
  <si>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</si>
  <si>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</si>
  <si>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</si>
  <si>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</si>
  <si>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</si>
  <si>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</si>
  <si>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</si>
  <si>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</si>
  <si>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</si>
  <si>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</si>
  <si>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</si>
  <si>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</si>
  <si>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</si>
  <si>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</si>
  <si>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</si>
  <si>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</si>
  <si>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</si>
  <si>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</si>
  <si>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</si>
  <si>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</si>
  <si>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</si>
  <si>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</si>
  <si>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</si>
  <si>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</si>
  <si>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</si>
  <si>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</si>
  <si>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</si>
  <si>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</si>
  <si>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</si>
  <si>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</si>
  <si>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</si>
  <si>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</si>
  <si>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</si>
  <si>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</si>
  <si>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</si>
  <si>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</si>
  <si>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</si>
  <si>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</si>
  <si>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</si>
  <si>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</si>
  <si>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</si>
  <si>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</si>
  <si>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</si>
  <si>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</si>
  <si>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</si>
  <si>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</si>
  <si>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</si>
  <si>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</si>
  <si>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</si>
  <si>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</si>
  <si>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</si>
  <si>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</si>
  <si>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</si>
  <si>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</si>
  <si>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</si>
  <si>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</si>
  <si>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</si>
  <si>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</si>
  <si>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</si>
  <si>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</si>
  <si>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</si>
  <si>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</si>
  <si>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</si>
  <si>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</si>
  <si>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</si>
  <si>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</si>
  <si>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</si>
  <si>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</si>
  <si>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</si>
  <si>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</si>
  <si>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</si>
  <si>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</si>
  <si>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</si>
  <si>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</si>
  <si>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</si>
  <si>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</si>
  <si>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</si>
  <si>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</si>
  <si>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</si>
  <si>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</si>
  <si>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</si>
  <si>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</si>
  <si>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</si>
  <si>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</si>
  <si>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</si>
  <si>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</si>
  <si>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</si>
  <si>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</si>
  <si>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</si>
  <si>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</si>
  <si>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</si>
  <si>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</si>
  <si>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</si>
  <si>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</si>
  <si>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</si>
  <si>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</si>
  <si>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</si>
  <si>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</si>
  <si>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</si>
  <si>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</si>
  <si>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</si>
  <si>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</si>
  <si>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</si>
  <si>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</si>
  <si>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</si>
  <si>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</si>
  <si>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</si>
  <si>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</si>
  <si>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</si>
  <si>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</si>
  <si>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</si>
  <si>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</si>
  <si>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</si>
  <si>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</si>
  <si>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</si>
  <si>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</si>
  <si>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</si>
  <si>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</si>
  <si>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</si>
  <si>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</si>
  <si>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</si>
  <si>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</si>
  <si>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</si>
  <si>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</si>
  <si>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</si>
  <si>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</si>
  <si>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</si>
  <si>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</si>
  <si>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</si>
  <si>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</si>
  <si>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</si>
  <si>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</si>
  <si>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</si>
  <si>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</si>
  <si>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</si>
  <si>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</si>
  <si>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</si>
  <si>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</si>
  <si>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</si>
  <si>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</si>
  <si>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</si>
  <si>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</si>
  <si>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</si>
  <si>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</si>
  <si>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</si>
  <si>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</si>
  <si>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</si>
  <si>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</si>
  <si>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</si>
  <si>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</si>
  <si>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</si>
  <si>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</si>
  <si>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</si>
  <si>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</si>
  <si>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</si>
  <si>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</si>
  <si>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</si>
  <si>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</si>
  <si>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</si>
  <si>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</si>
  <si>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</si>
  <si>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</si>
  <si>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</si>
  <si>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</si>
  <si>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</si>
  <si>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</si>
  <si>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</si>
  <si>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</si>
  <si>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</si>
  <si>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</si>
  <si>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</si>
  <si>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</si>
  <si>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</si>
  <si>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</si>
  <si>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</si>
  <si>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</si>
  <si>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</si>
  <si>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</si>
  <si>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</si>
  <si>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</si>
  <si>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</si>
  <si>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</si>
  <si>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</si>
  <si>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</si>
  <si>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</si>
  <si>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</si>
  <si>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</si>
  <si>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</si>
  <si>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</si>
  <si>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</si>
  <si>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</si>
  <si>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</si>
  <si>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</si>
  <si>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</si>
  <si>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</si>
  <si>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</si>
  <si>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</si>
  <si>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</si>
  <si>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</si>
  <si>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</si>
  <si>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</si>
  <si>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</si>
  <si>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</si>
  <si>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</si>
  <si>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</si>
  <si>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</si>
  <si>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</si>
  <si>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</si>
  <si>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</si>
  <si>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</si>
  <si>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</si>
  <si>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</si>
  <si>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</si>
  <si>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</si>
  <si>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</si>
  <si>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</si>
  <si>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</si>
  <si>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</si>
  <si>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</si>
  <si>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</si>
  <si>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</si>
  <si>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</si>
  <si>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</si>
  <si>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</si>
  <si>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</si>
  <si>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</si>
  <si>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</si>
  <si>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</si>
  <si>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</si>
  <si>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</si>
  <si>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</si>
  <si>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</si>
  <si>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</si>
  <si>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</si>
  <si>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</si>
  <si>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</si>
  <si>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</si>
  <si>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</si>
  <si>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</si>
  <si>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</si>
  <si>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</si>
  <si>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</si>
  <si>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</si>
  <si>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</si>
  <si>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</si>
  <si>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</si>
  <si>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</si>
  <si>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</si>
  <si>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</si>
  <si>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</si>
  <si>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</si>
  <si>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</si>
  <si>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</si>
  <si>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</si>
  <si>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</si>
  <si>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</si>
  <si>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</si>
  <si>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</si>
  <si>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</si>
  <si>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</si>
  <si>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</si>
  <si>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</si>
  <si>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</si>
  <si>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</si>
  <si>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</si>
  <si>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</si>
  <si>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</si>
  <si>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</si>
  <si>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</si>
  <si>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</si>
  <si>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</si>
  <si>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</si>
  <si>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</si>
  <si>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</si>
  <si>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</si>
  <si>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</si>
  <si>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</si>
  <si>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</si>
  <si>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</si>
  <si>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</si>
  <si>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</si>
  <si>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</si>
  <si>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</si>
  <si>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</si>
  <si>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</si>
  <si>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</si>
  <si>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</si>
  <si>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</si>
  <si>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</si>
  <si>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</si>
  <si>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</si>
  <si>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</si>
  <si>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</si>
  <si>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</si>
  <si>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</si>
  <si>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</si>
  <si>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</si>
  <si>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</si>
  <si>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</si>
  <si>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</si>
  <si>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</si>
  <si>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</si>
  <si>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</si>
  <si>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</si>
  <si>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</si>
  <si>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</si>
  <si>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</si>
  <si>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</si>
  <si>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</si>
  <si>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</si>
  <si>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</si>
  <si>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</si>
  <si>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</si>
  <si>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</si>
  <si>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</si>
  <si>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</si>
  <si>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</si>
  <si>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</si>
  <si>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</si>
  <si>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</si>
  <si>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</si>
  <si>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</si>
  <si>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</si>
  <si>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</si>
  <si>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</si>
  <si>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</si>
  <si>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</si>
  <si>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</si>
  <si>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</si>
  <si>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</si>
  <si>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</si>
  <si>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</si>
  <si>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</si>
  <si>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</si>
  <si>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</si>
  <si>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</si>
  <si>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</si>
  <si>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</si>
  <si>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</si>
  <si>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</si>
  <si>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</si>
  <si>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</si>
  <si>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</si>
  <si>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</si>
  <si>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</si>
  <si>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</si>
  <si>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</si>
  <si>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</si>
  <si>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</si>
  <si>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</si>
  <si>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</si>
  <si>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</si>
  <si>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</si>
  <si>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</si>
  <si>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</si>
  <si>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</si>
  <si>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</si>
  <si>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</si>
  <si>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</si>
  <si>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</si>
  <si>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</si>
  <si>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</si>
  <si>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医療法人恵仁会なぎ辻病院</t>
    <phoneticPr fontId="3"/>
  </si>
  <si>
    <t>〒607-8163 京都市山科区椥辻東潰５番１号</t>
    <phoneticPr fontId="3"/>
  </si>
  <si>
    <t>〇</t>
  </si>
  <si>
    <t>医療法人</t>
  </si>
  <si>
    <t>内科</t>
  </si>
  <si>
    <t>ＤＰＣ病院ではない</t>
  </si>
  <si>
    <t>有</t>
  </si>
  <si>
    <t>-</t>
    <phoneticPr fontId="3"/>
  </si>
  <si>
    <t>3病棟</t>
  </si>
  <si>
    <t>慢性期機能</t>
  </si>
  <si>
    <t>4病棟</t>
  </si>
  <si>
    <t>専門病院10対１入院基本料</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</si>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</sst>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1049</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169</v>
      </c>
      <c r="K99" s="237" t="str">
        <f>IF(OR(COUNTIF(L99:N99,"未確認")&gt;0,COUNTIF(L99:N99,"~*")&gt;0),"※","")</f>
        <v/>
      </c>
      <c r="L99" s="258">
        <v>57</v>
      </c>
      <c r="M99" s="258">
        <v>57</v>
      </c>
      <c r="N99" s="258">
        <v>55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163</v>
      </c>
      <c r="K101" s="237" t="str">
        <f>IF(OR(COUNTIF(L101:N101,"未確認")&gt;0,COUNTIF(L101:N101,"~*")&gt;0),"※","")</f>
        <v/>
      </c>
      <c r="L101" s="258">
        <v>54</v>
      </c>
      <c r="M101" s="258">
        <v>55</v>
      </c>
      <c r="N101" s="258">
        <v>54</v>
      </c>
    </row>
    <row r="102" spans="1:22" s="83" customFormat="1" ht="34.5" customHeight="1">
      <c r="A102" s="244" t="s">
        <v>610</v>
      </c>
      <c r="B102" s="84"/>
      <c r="C102" s="377"/>
      <c r="D102" s="379"/>
      <c r="E102" s="317" t="s">
        <v>612</v>
      </c>
      <c r="F102" s="318"/>
      <c r="G102" s="318"/>
      <c r="H102" s="319"/>
      <c r="I102" s="420"/>
      <c r="J102" s="256">
        <f t="shared" si="0"/>
        <v>169</v>
      </c>
      <c r="K102" s="237" t="str">
        <f t="shared" ref="K102:K111" si="1">IF(OR(COUNTIF(L101:N101,"未確認")&gt;0,COUNTIF(L101:N101,"~*")&gt;0),"※","")</f>
        <v/>
      </c>
      <c r="L102" s="258">
        <v>57</v>
      </c>
      <c r="M102" s="258">
        <v>57</v>
      </c>
      <c r="N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1048</v>
      </c>
    </row>
    <row r="132" spans="1:22" s="83" customFormat="1" ht="34.5" customHeight="1">
      <c r="A132" s="244" t="s">
        <v>621</v>
      </c>
      <c r="B132" s="84"/>
      <c r="C132" s="295"/>
      <c r="D132" s="297"/>
      <c r="E132" s="320" t="s">
        <v>58</v>
      </c>
      <c r="F132" s="321"/>
      <c r="G132" s="321"/>
      <c r="H132" s="322"/>
      <c r="I132" s="389"/>
      <c r="J132" s="101"/>
      <c r="K132" s="102"/>
      <c r="L132" s="82">
        <v>57</v>
      </c>
      <c r="M132" s="82">
        <v>57</v>
      </c>
      <c r="N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150</v>
      </c>
      <c r="K167" s="264" t="str">
        <f t="shared" si="3"/>
        <v/>
      </c>
      <c r="L167" s="117">
        <v>51</v>
      </c>
      <c r="M167" s="117">
        <v>50</v>
      </c>
      <c r="N167" s="117">
        <v>49</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64</v>
      </c>
      <c r="K269" s="81" t="str">
        <f t="shared" si="8"/>
        <v/>
      </c>
      <c r="L269" s="147">
        <v>24</v>
      </c>
      <c r="M269" s="147">
        <v>20</v>
      </c>
      <c r="N269" s="147">
        <v>20</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1.9</v>
      </c>
      <c r="M270" s="148">
        <v>0.5</v>
      </c>
      <c r="N270" s="148">
        <v>1.9</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2</v>
      </c>
      <c r="N271" s="147">
        <v>2</v>
      </c>
    </row>
    <row r="272" spans="1:22" s="83" customFormat="1" ht="34.5" customHeight="1">
      <c r="A272" s="249" t="s">
        <v>726</v>
      </c>
      <c r="B272" s="120"/>
      <c r="C272" s="372"/>
      <c r="D272" s="372"/>
      <c r="E272" s="372"/>
      <c r="F272" s="372"/>
      <c r="G272" s="371" t="s">
        <v>148</v>
      </c>
      <c r="H272" s="371"/>
      <c r="I272" s="404"/>
      <c r="J272" s="266">
        <f t="shared" si="9"/>
        <v>2.8</v>
      </c>
      <c r="K272" s="81" t="str">
        <f t="shared" si="8"/>
        <v/>
      </c>
      <c r="L272" s="148">
        <v>0.9</v>
      </c>
      <c r="M272" s="148">
        <v>1</v>
      </c>
      <c r="N272" s="148">
        <v>0.9</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8</v>
      </c>
      <c r="N273" s="147">
        <v>6</v>
      </c>
    </row>
    <row r="274" spans="1:14" s="83" customFormat="1" ht="34.5" customHeight="1">
      <c r="A274" s="249" t="s">
        <v>727</v>
      </c>
      <c r="B274" s="120"/>
      <c r="C274" s="372"/>
      <c r="D274" s="372"/>
      <c r="E274" s="372"/>
      <c r="F274" s="372"/>
      <c r="G274" s="371" t="s">
        <v>148</v>
      </c>
      <c r="H274" s="371"/>
      <c r="I274" s="404"/>
      <c r="J274" s="266">
        <f t="shared" si="9"/>
        <v>2.2000000000000002</v>
      </c>
      <c r="K274" s="81" t="str">
        <f t="shared" si="8"/>
        <v/>
      </c>
      <c r="L274" s="148">
        <v>0.9</v>
      </c>
      <c r="M274" s="148">
        <v>0</v>
      </c>
      <c r="N274" s="148">
        <v>1.3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15</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158</v>
      </c>
      <c r="K392" s="81" t="str">
        <f t="shared" ref="K392:K397" si="12">IF(OR(COUNTIF(L392:N392,"未確認")&gt;0,COUNTIF(L392:N392,"~*")&gt;0),"※","")</f>
        <v/>
      </c>
      <c r="L392" s="147">
        <v>78</v>
      </c>
      <c r="M392" s="147">
        <v>49</v>
      </c>
      <c r="N392" s="147">
        <v>31</v>
      </c>
    </row>
    <row r="393" spans="1:22" s="83" customFormat="1" ht="34.5" customHeight="1">
      <c r="A393" s="249" t="s">
        <v>773</v>
      </c>
      <c r="B393" s="84"/>
      <c r="C393" s="370"/>
      <c r="D393" s="380"/>
      <c r="E393" s="320" t="s">
        <v>224</v>
      </c>
      <c r="F393" s="321"/>
      <c r="G393" s="321"/>
      <c r="H393" s="322"/>
      <c r="I393" s="343"/>
      <c r="J393" s="140">
        <f t="shared" si="11"/>
        <v>133</v>
      </c>
      <c r="K393" s="81" t="str">
        <f t="shared" si="12"/>
        <v/>
      </c>
      <c r="L393" s="147">
        <v>56</v>
      </c>
      <c r="M393" s="147">
        <v>47</v>
      </c>
      <c r="N393" s="147">
        <v>30</v>
      </c>
    </row>
    <row r="394" spans="1:22" s="83" customFormat="1" ht="34.5" customHeight="1">
      <c r="A394" s="250" t="s">
        <v>774</v>
      </c>
      <c r="B394" s="84"/>
      <c r="C394" s="370"/>
      <c r="D394" s="381"/>
      <c r="E394" s="320" t="s">
        <v>225</v>
      </c>
      <c r="F394" s="321"/>
      <c r="G394" s="321"/>
      <c r="H394" s="322"/>
      <c r="I394" s="343"/>
      <c r="J394" s="140">
        <f t="shared" si="11"/>
        <v>25</v>
      </c>
      <c r="K394" s="81" t="str">
        <f t="shared" si="12"/>
        <v/>
      </c>
      <c r="L394" s="147">
        <v>22</v>
      </c>
      <c r="M394" s="147">
        <v>2</v>
      </c>
      <c r="N394" s="147">
        <v>1</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54158</v>
      </c>
      <c r="K396" s="81" t="str">
        <f t="shared" si="12"/>
        <v/>
      </c>
      <c r="L396" s="147">
        <v>17692</v>
      </c>
      <c r="M396" s="147">
        <v>18106</v>
      </c>
      <c r="N396" s="147">
        <v>18360</v>
      </c>
    </row>
    <row r="397" spans="1:22" s="83" customFormat="1" ht="34.5" customHeight="1">
      <c r="A397" s="250" t="s">
        <v>777</v>
      </c>
      <c r="B397" s="119"/>
      <c r="C397" s="370"/>
      <c r="D397" s="320" t="s">
        <v>228</v>
      </c>
      <c r="E397" s="321"/>
      <c r="F397" s="321"/>
      <c r="G397" s="321"/>
      <c r="H397" s="322"/>
      <c r="I397" s="344"/>
      <c r="J397" s="140">
        <f t="shared" si="11"/>
        <v>284</v>
      </c>
      <c r="K397" s="81" t="str">
        <f t="shared" si="12"/>
        <v/>
      </c>
      <c r="L397" s="147">
        <v>170</v>
      </c>
      <c r="M397" s="147">
        <v>67</v>
      </c>
      <c r="N397" s="147">
        <v>47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268</v>
      </c>
      <c r="K405" s="81" t="str">
        <f t="shared" ref="K405:K422" si="14">IF(OR(COUNTIF(L405:N405,"未確認")&gt;0,COUNTIF(L405:N405,"~*")&gt;0),"※","")</f>
        <v/>
      </c>
      <c r="L405" s="147">
        <v>172</v>
      </c>
      <c r="M405" s="147">
        <v>47</v>
      </c>
      <c r="N405" s="147">
        <v>49</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2</v>
      </c>
      <c r="M406" s="147">
        <v>0</v>
      </c>
      <c r="N406" s="147">
        <v>2</v>
      </c>
    </row>
    <row r="407" spans="1:22" s="83" customFormat="1" ht="34.5" customHeight="1">
      <c r="A407" s="251" t="s">
        <v>780</v>
      </c>
      <c r="B407" s="119"/>
      <c r="C407" s="369"/>
      <c r="D407" s="369"/>
      <c r="E407" s="320" t="s">
        <v>235</v>
      </c>
      <c r="F407" s="321"/>
      <c r="G407" s="321"/>
      <c r="H407" s="322"/>
      <c r="I407" s="361"/>
      <c r="J407" s="140">
        <f t="shared" si="13"/>
        <v>136</v>
      </c>
      <c r="K407" s="81" t="str">
        <f t="shared" si="14"/>
        <v/>
      </c>
      <c r="L407" s="147">
        <v>130</v>
      </c>
      <c r="M407" s="147">
        <v>3</v>
      </c>
      <c r="N407" s="147">
        <v>3</v>
      </c>
    </row>
    <row r="408" spans="1:22" s="83" customFormat="1" ht="34.5" customHeight="1">
      <c r="A408" s="251" t="s">
        <v>781</v>
      </c>
      <c r="B408" s="119"/>
      <c r="C408" s="369"/>
      <c r="D408" s="369"/>
      <c r="E408" s="320" t="s">
        <v>236</v>
      </c>
      <c r="F408" s="321"/>
      <c r="G408" s="321"/>
      <c r="H408" s="322"/>
      <c r="I408" s="361"/>
      <c r="J408" s="140">
        <f t="shared" si="13"/>
        <v>125</v>
      </c>
      <c r="K408" s="81" t="str">
        <f t="shared" si="14"/>
        <v/>
      </c>
      <c r="L408" s="147">
        <v>37</v>
      </c>
      <c r="M408" s="147">
        <v>44</v>
      </c>
      <c r="N408" s="147">
        <v>44</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284</v>
      </c>
      <c r="K413" s="81" t="str">
        <f t="shared" si="14"/>
        <v/>
      </c>
      <c r="L413" s="147">
        <v>171</v>
      </c>
      <c r="M413" s="147">
        <v>67</v>
      </c>
      <c r="N413" s="147">
        <v>46</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c r="N414" s="147">
        <v>0</v>
      </c>
    </row>
    <row r="415" spans="1:22" s="83" customFormat="1" ht="34.5" customHeight="1">
      <c r="A415" s="251" t="s">
        <v>788</v>
      </c>
      <c r="B415" s="119"/>
      <c r="C415" s="369"/>
      <c r="D415" s="369"/>
      <c r="E415" s="320" t="s">
        <v>242</v>
      </c>
      <c r="F415" s="321"/>
      <c r="G415" s="321"/>
      <c r="H415" s="322"/>
      <c r="I415" s="361"/>
      <c r="J415" s="140">
        <f t="shared" si="13"/>
        <v>141</v>
      </c>
      <c r="K415" s="81" t="str">
        <f t="shared" si="14"/>
        <v/>
      </c>
      <c r="L415" s="147">
        <v>125</v>
      </c>
      <c r="M415" s="147">
        <v>11</v>
      </c>
      <c r="N415" s="147">
        <v>5</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18</v>
      </c>
      <c r="M416" s="147">
        <v>16</v>
      </c>
      <c r="N416" s="147">
        <v>13</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8</v>
      </c>
      <c r="M417" s="147">
        <v>2</v>
      </c>
      <c r="N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18</v>
      </c>
      <c r="M421" s="147">
        <v>38</v>
      </c>
      <c r="N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282</v>
      </c>
      <c r="K430" s="193" t="str">
        <f>IF(OR(COUNTIF(L430:N430,"未確認")&gt;0,COUNTIF(L430:N430,"~*")&gt;0),"※","")</f>
        <v/>
      </c>
      <c r="L430" s="147">
        <v>169</v>
      </c>
      <c r="M430" s="147">
        <v>67</v>
      </c>
      <c r="N430" s="147">
        <v>46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57</v>
      </c>
      <c r="K432" s="193" t="str">
        <f>IF(OR(COUNTIF(L432:N432,"未確認")&gt;0,COUNTIF(L432:N432,"~*")&gt;0),"※","")</f>
        <v/>
      </c>
      <c r="L432" s="147">
        <v>50</v>
      </c>
      <c r="M432" s="147">
        <v>4</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225</v>
      </c>
      <c r="K433" s="193" t="str">
        <f>IF(OR(COUNTIF(L433:N433,"未確認")&gt;0,COUNTIF(L433:N433,"~*")&gt;0),"※","")</f>
        <v/>
      </c>
      <c r="L433" s="147">
        <v>119</v>
      </c>
      <c r="M433" s="147">
        <v>63</v>
      </c>
      <c r="N433" s="147">
        <v>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v>0</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v>0</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v>0</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v>0</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v>0</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50</v>
      </c>
      <c r="K632" s="201" t="str">
        <f t="shared" si="31"/>
        <v/>
      </c>
      <c r="L632" s="117">
        <v>14</v>
      </c>
      <c r="M632" s="117">
        <v>18</v>
      </c>
      <c r="N632" s="117">
        <v>18</v>
      </c>
    </row>
    <row r="633" spans="1:22" s="118" customFormat="1" ht="56">
      <c r="A633" s="252" t="s">
        <v>919</v>
      </c>
      <c r="B633" s="119"/>
      <c r="C633" s="320" t="s">
        <v>436</v>
      </c>
      <c r="D633" s="321"/>
      <c r="E633" s="321"/>
      <c r="F633" s="321"/>
      <c r="G633" s="321"/>
      <c r="H633" s="322"/>
      <c r="I633" s="122" t="s">
        <v>437</v>
      </c>
      <c r="J633" s="116">
        <f t="shared" si="30"/>
        <v>23</v>
      </c>
      <c r="K633" s="201" t="str">
        <f t="shared" si="31"/>
        <v>※</v>
      </c>
      <c r="L633" s="117">
        <v>12</v>
      </c>
      <c r="M633" s="117">
        <v>11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150</v>
      </c>
      <c r="K694" s="201" t="str">
        <f>IF(OR(COUNTIF(L694:N694,"未確認")&gt;0,COUNTIF(L694:N694,"*")&gt;0),"※","")</f>
        <v/>
      </c>
      <c r="L694" s="117">
        <v>51</v>
      </c>
      <c r="M694" s="117">
        <v>50</v>
      </c>
      <c r="N694" s="117">
        <v>49</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46</v>
      </c>
      <c r="K695" s="201" t="str">
        <f>IF(OR(COUNTIF(L695:N695,"未確認")&gt;0,COUNTIF(L695:N695,"*")&gt;0),"※","")</f>
        <v/>
      </c>
      <c r="L695" s="117">
        <v>12</v>
      </c>
      <c r="M695" s="117">
        <v>18</v>
      </c>
      <c r="N695" s="117">
        <v>16</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691916-A1E5-43E9-B3FE-D36DEB6AB8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2019-12-23T01:08:25Z</dcterms:modified>
</cp:coreProperties>
</file>