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CFCCB6B-C577-416D-937F-B33DD864EAD3}"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<sst xmlns="http://schemas.openxmlformats.org/spreadsheetml/2006/main" count="3092" uniqueCount="1050">
  <si>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</si>
  <si>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</si>
  <si>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</si>
  <si>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</si>
  <si>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</si>
  <si>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</si>
  <si>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</si>
  <si>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</si>
  <si>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</si>
  <si>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</si>
  <si>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</si>
  <si>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</si>
  <si>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</si>
  <si>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</si>
  <si>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</si>
  <si>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</si>
  <si>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</si>
  <si>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</si>
  <si>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</si>
  <si>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</si>
  <si>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</si>
  <si>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</si>
  <si>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</si>
  <si>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</si>
  <si>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</si>
  <si>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</si>
  <si>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</si>
  <si>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</si>
  <si>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</si>
  <si>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</si>
  <si>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</si>
  <si>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</si>
  <si>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</si>
  <si>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</si>
  <si>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</si>
  <si>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</si>
  <si>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</si>
  <si>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</si>
  <si>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</si>
  <si>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</si>
  <si>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</si>
  <si>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</si>
  <si>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</si>
  <si>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</si>
  <si>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</si>
  <si>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</si>
  <si>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</si>
  <si>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</si>
  <si>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</si>
  <si>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</si>
  <si>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</si>
  <si>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</si>
  <si>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</si>
  <si>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</si>
  <si>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</si>
  <si>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</si>
  <si>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</si>
  <si>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</si>
  <si>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</si>
  <si>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</si>
  <si>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</si>
  <si>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</si>
  <si>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</si>
  <si>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</si>
  <si>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</si>
  <si>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</si>
  <si>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</si>
  <si>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</si>
  <si>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</si>
  <si>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</si>
  <si>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</si>
  <si>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</si>
  <si>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</si>
  <si>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</si>
  <si>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</si>
  <si>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</si>
  <si>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</si>
  <si>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</si>
  <si>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</si>
  <si>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</si>
  <si>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</si>
  <si>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</si>
  <si>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</si>
  <si>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</si>
  <si>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</si>
  <si>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</si>
  <si>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</si>
  <si>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</si>
  <si>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</si>
  <si>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</si>
  <si>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</si>
  <si>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</si>
  <si>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</si>
  <si>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</si>
  <si>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</si>
  <si>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</si>
  <si>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</si>
  <si>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</si>
  <si>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</si>
  <si>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</si>
  <si>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</si>
  <si>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</si>
  <si>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</si>
  <si>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</si>
  <si>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</si>
  <si>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</si>
  <si>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</si>
  <si>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</si>
  <si>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</si>
  <si>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</si>
  <si>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</si>
  <si>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</si>
  <si>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</si>
  <si>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</si>
  <si>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</si>
  <si>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</si>
  <si>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</si>
  <si>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</si>
  <si>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</si>
  <si>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</si>
  <si>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</si>
  <si>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</si>
  <si>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</si>
  <si>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</si>
  <si>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</si>
  <si>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</si>
  <si>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</si>
  <si>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</si>
  <si>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</si>
  <si>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</si>
  <si>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</si>
  <si>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</si>
  <si>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</si>
  <si>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</si>
  <si>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</si>
  <si>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</si>
  <si>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</si>
  <si>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</si>
  <si>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</si>
  <si>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</si>
  <si>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</si>
  <si>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</si>
  <si>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</si>
  <si>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</si>
  <si>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</si>
  <si>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</si>
  <si>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</si>
  <si>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</si>
  <si>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</si>
  <si>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</si>
  <si>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</si>
  <si>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</si>
  <si>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</si>
  <si>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</si>
  <si>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</si>
  <si>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</si>
  <si>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</si>
  <si>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</si>
  <si>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</si>
  <si>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</si>
  <si>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</si>
  <si>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</si>
  <si>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</si>
  <si>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</si>
  <si>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</si>
  <si>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</si>
  <si>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</si>
  <si>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</si>
  <si>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</si>
  <si>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</si>
  <si>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</si>
  <si>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</si>
  <si>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</si>
  <si>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</si>
  <si>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</si>
  <si>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</si>
  <si>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</si>
  <si>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</si>
  <si>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</si>
  <si>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</si>
  <si>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</si>
  <si>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</si>
  <si>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</si>
  <si>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</si>
  <si>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</si>
  <si>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</si>
  <si>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</si>
  <si>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</si>
  <si>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</si>
  <si>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</si>
  <si>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</si>
  <si>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</si>
  <si>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</si>
  <si>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</si>
  <si>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</si>
  <si>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</si>
  <si>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</si>
  <si>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</si>
  <si>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</si>
  <si>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</si>
  <si>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</si>
  <si>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</si>
  <si>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</si>
  <si>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</si>
  <si>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</si>
  <si>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</si>
  <si>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</si>
  <si>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</si>
  <si>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</si>
  <si>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</si>
  <si>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</si>
  <si>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</si>
  <si>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</si>
  <si>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</si>
  <si>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</si>
  <si>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</si>
  <si>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</si>
  <si>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</si>
  <si>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</si>
  <si>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</si>
  <si>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</si>
  <si>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</si>
  <si>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</si>
  <si>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</si>
  <si>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</si>
  <si>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</si>
  <si>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</si>
  <si>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</si>
  <si>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</si>
  <si>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</si>
  <si>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</si>
  <si>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</si>
  <si>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</si>
  <si>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</si>
  <si>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</si>
  <si>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</si>
  <si>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</si>
  <si>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</si>
  <si>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</si>
  <si>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</si>
  <si>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</si>
  <si>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</si>
  <si>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</si>
  <si>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</si>
  <si>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</si>
  <si>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</si>
  <si>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</si>
  <si>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</si>
  <si>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</si>
  <si>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</si>
  <si>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</si>
  <si>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</si>
  <si>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</si>
  <si>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</si>
  <si>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</si>
  <si>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</si>
  <si>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</si>
  <si>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</si>
  <si>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</si>
  <si>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</si>
  <si>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</si>
  <si>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</si>
  <si>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</si>
  <si>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</si>
  <si>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</si>
  <si>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</si>
  <si>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</si>
  <si>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</si>
  <si>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</si>
  <si>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</si>
  <si>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</si>
  <si>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</si>
  <si>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</si>
  <si>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</si>
  <si>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</si>
  <si>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</si>
  <si>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</si>
  <si>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</si>
  <si>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</si>
  <si>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</si>
  <si>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</si>
  <si>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</si>
  <si>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</si>
  <si>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</si>
  <si>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</si>
  <si>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</si>
  <si>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</si>
  <si>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</si>
  <si>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</si>
  <si>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</si>
  <si>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</si>
  <si>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</si>
  <si>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</si>
  <si>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</si>
  <si>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</si>
  <si>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</si>
  <si>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</si>
  <si>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</si>
  <si>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</si>
  <si>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</si>
  <si>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</si>
  <si>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</si>
  <si>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</si>
  <si>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</si>
  <si>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</si>
  <si>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</si>
  <si>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</si>
  <si>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</si>
  <si>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</si>
  <si>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</si>
  <si>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</si>
  <si>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</si>
  <si>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</si>
  <si>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</si>
  <si>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</si>
  <si>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</si>
  <si>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</si>
  <si>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</si>
  <si>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</si>
  <si>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</si>
  <si>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</si>
  <si>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</si>
  <si>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</si>
  <si>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</si>
  <si>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</si>
  <si>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</si>
  <si>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</si>
  <si>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</si>
  <si>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</si>
  <si>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</si>
  <si>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</si>
  <si>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</si>
  <si>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</si>
  <si>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</si>
  <si>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</si>
  <si>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</si>
  <si>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</si>
  <si>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</si>
  <si>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</si>
  <si>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</si>
  <si>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</si>
  <si>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</si>
  <si>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</si>
  <si>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</si>
  <si>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</si>
  <si>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</si>
  <si>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</si>
  <si>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</si>
  <si>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</si>
  <si>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</si>
  <si>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</si>
  <si>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</si>
  <si>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</si>
  <si>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</si>
  <si>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</si>
  <si>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</si>
  <si>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</si>
  <si>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</si>
  <si>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</si>
  <si>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</si>
  <si>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</si>
  <si>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</si>
  <si>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</si>
  <si>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</si>
  <si>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</si>
  <si>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</si>
  <si>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</si>
  <si>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</si>
  <si>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</si>
  <si>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</si>
  <si>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</si>
  <si>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</si>
  <si>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</si>
  <si>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</si>
  <si>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</si>
  <si>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</si>
  <si>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</si>
  <si>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</si>
  <si>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</si>
  <si>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</si>
  <si>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</si>
  <si>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</si>
  <si>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</si>
  <si>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</si>
  <si>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</si>
  <si>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</si>
  <si>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</si>
  <si>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</si>
  <si>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</si>
  <si>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</si>
  <si>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</si>
  <si>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</si>
  <si>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</si>
  <si>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</si>
  <si>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</si>
  <si>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</si>
  <si>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</si>
  <si>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</si>
  <si>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</si>
  <si>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</si>
  <si>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</si>
  <si>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</si>
  <si>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</si>
  <si>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</si>
  <si>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</si>
  <si>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</si>
  <si>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</si>
  <si>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</si>
  <si>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</si>
  <si>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</si>
  <si>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</si>
  <si>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</si>
  <si>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</si>
  <si>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</si>
  <si>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</si>
  <si>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</si>
  <si>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</si>
  <si>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</si>
  <si>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</si>
  <si>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</si>
  <si>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</si>
  <si>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</si>
  <si>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</si>
  <si>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</si>
  <si>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</si>
  <si>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</si>
  <si>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</si>
  <si>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</si>
  <si>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</si>
  <si>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</si>
  <si>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</si>
  <si>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</si>
  <si>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</si>
  <si>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</si>
  <si>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</si>
  <si>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</si>
  <si>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</si>
  <si>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</si>
  <si>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</si>
  <si>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</si>
  <si>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</si>
  <si>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</si>
  <si>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</si>
  <si>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</si>
  <si>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</si>
  <si>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</si>
  <si>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</si>
  <si>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</si>
  <si>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</si>
  <si>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</si>
  <si>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</si>
  <si>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</si>
  <si>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</si>
  <si>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</si>
  <si>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</si>
  <si>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</si>
  <si>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</si>
  <si>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</si>
  <si>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</si>
  <si>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</si>
  <si>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</si>
  <si>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</si>
  <si>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</si>
  <si>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</si>
  <si>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</si>
  <si>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</si>
  <si>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</si>
  <si>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</si>
  <si>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</si>
  <si>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</si>
  <si>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</si>
  <si>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</si>
  <si>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</si>
  <si>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</si>
  <si>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</si>
  <si>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</si>
  <si>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</si>
  <si>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</si>
  <si>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</si>
  <si>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</si>
  <si>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</si>
  <si>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</si>
  <si>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</si>
  <si>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</si>
  <si>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</si>
  <si>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</si>
  <si>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</si>
  <si>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</si>
  <si>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</si>
  <si>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</si>
  <si>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</si>
  <si>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</si>
  <si>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</si>
  <si>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</si>
  <si>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</si>
  <si>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</si>
  <si>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</si>
  <si>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</si>
  <si>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</si>
  <si>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</si>
  <si>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</si>
  <si>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</si>
  <si>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</si>
  <si>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</si>
  <si>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</si>
  <si>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</si>
  <si>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</si>
  <si>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</si>
  <si>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</si>
  <si>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</si>
  <si>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</si>
  <si>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</si>
  <si>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</si>
  <si>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</si>
  <si>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</si>
  <si>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</si>
  <si>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</si>
  <si>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</si>
  <si>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</si>
  <si>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</si>
  <si>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</si>
  <si>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</si>
  <si>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</si>
  <si>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</si>
  <si>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</si>
  <si>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</si>
  <si>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</si>
  <si>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</si>
  <si>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</si>
  <si>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</si>
  <si>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</si>
  <si>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</si>
  <si>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</si>
  <si>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</si>
  <si>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</si>
  <si>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</si>
  <si>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</si>
  <si>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</si>
  <si>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</si>
  <si>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</si>
  <si>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</si>
  <si>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</si>
  <si>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</si>
  <si>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</si>
  <si>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</si>
  <si>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</si>
  <si>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</si>
  <si>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</si>
  <si>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</si>
  <si>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</si>
  <si>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</si>
  <si>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</si>
  <si>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</si>
  <si>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</si>
  <si>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</si>
  <si>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</si>
  <si>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</si>
  <si>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</si>
  <si>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</si>
  <si>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</si>
  <si>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</si>
  <si>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</si>
  <si>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</si>
  <si>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</si>
  <si>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</si>
  <si>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</si>
  <si>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</si>
  <si>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</si>
  <si>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</si>
  <si>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</si>
  <si>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</si>
  <si>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</si>
  <si>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</si>
  <si>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</si>
  <si>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</si>
  <si>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</si>
  <si>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</si>
  <si>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</si>
  <si>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</si>
  <si>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</si>
  <si>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</si>
  <si>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</si>
  <si>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</si>
  <si>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</si>
  <si>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</si>
  <si>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</si>
  <si>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</si>
  <si>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</si>
  <si>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</si>
  <si>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</si>
  <si>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</si>
  <si>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</si>
  <si>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</si>
  <si>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</si>
  <si>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</si>
  <si>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</si>
  <si>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</si>
  <si>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</si>
  <si>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</si>
  <si>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</si>
  <si>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</si>
  <si>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</si>
  <si>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</si>
  <si>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</si>
  <si>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</si>
  <si>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</si>
  <si>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</si>
  <si>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</si>
  <si>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</si>
  <si>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</si>
  <si>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</si>
  <si>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</si>
  <si>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</si>
  <si>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</si>
  <si>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</si>
  <si>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</si>
  <si>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</si>
  <si>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</si>
  <si>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</si>
  <si>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</si>
  <si>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</si>
  <si>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</si>
  <si>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</si>
  <si>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</si>
  <si>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</si>
  <si>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</si>
  <si>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</si>
  <si>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</si>
  <si>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</si>
  <si>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</si>
  <si>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</si>
  <si>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</si>
  <si>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</si>
  <si>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</si>
  <si>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</si>
  <si>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</si>
  <si>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</si>
  <si>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</si>
  <si>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</si>
  <si>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</si>
  <si>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</si>
  <si>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</si>
  <si>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</si>
  <si>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</si>
  <si>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</si>
  <si>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</si>
  <si>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</si>
  <si>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</si>
  <si>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</si>
  <si>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</si>
  <si>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</si>
  <si>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</si>
  <si>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</si>
  <si>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</si>
  <si>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</si>
  <si>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</si>
  <si>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</si>
  <si>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</si>
  <si>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</si>
  <si>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</si>
  <si>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</si>
  <si>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</si>
  <si>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</si>
  <si>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</si>
  <si>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</si>
  <si>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</si>
  <si>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</si>
  <si>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</si>
  <si>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</si>
  <si>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</si>
  <si>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</si>
  <si>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</si>
  <si>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</si>
  <si>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</si>
  <si>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</si>
  <si>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</si>
  <si>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</si>
  <si>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</si>
  <si>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</si>
  <si>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</si>
  <si>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</si>
  <si>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</si>
  <si>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</si>
  <si>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</si>
  <si>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</si>
  <si>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</si>
  <si>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</si>
  <si>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</si>
  <si>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</si>
  <si>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</si>
  <si>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</si>
  <si>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</si>
  <si>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</si>
  <si>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</si>
  <si>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</si>
  <si>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</si>
  <si>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</si>
  <si>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</si>
  <si>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</si>
  <si>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</si>
  <si>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</si>
  <si>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</si>
  <si>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</si>
  <si>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</si>
  <si>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</si>
  <si>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</si>
  <si>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</si>
  <si>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</si>
  <si>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</si>
  <si>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</si>
  <si>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</si>
  <si>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</si>
  <si>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</si>
  <si>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</si>
  <si>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</si>
  <si>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</si>
  <si>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</si>
  <si>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</si>
  <si>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</si>
  <si>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</si>
  <si>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</si>
  <si>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</si>
  <si>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</si>
  <si>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</si>
  <si>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</si>
  <si>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</si>
  <si>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</si>
  <si>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</si>
  <si>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</si>
  <si>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</si>
  <si>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</si>
  <si>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</si>
  <si>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</si>
  <si>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</si>
  <si>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</si>
  <si>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</si>
  <si>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</si>
  <si>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</si>
  <si>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</si>
  <si>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</si>
  <si>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</si>
  <si>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</si>
  <si>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</si>
  <si>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</si>
  <si>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</si>
  <si>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</si>
  <si>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</si>
  <si>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</si>
  <si>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</si>
  <si>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</si>
  <si>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</si>
  <si>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</si>
  <si>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</si>
  <si>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</si>
  <si>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</si>
  <si>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</si>
  <si>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</si>
  <si>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</si>
  <si>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</si>
  <si>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</si>
  <si>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</si>
  <si>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</si>
  <si>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</si>
  <si>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</si>
  <si>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</si>
  <si>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</si>
  <si>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</si>
  <si>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</si>
  <si>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</si>
  <si>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</si>
  <si>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</si>
  <si>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</si>
  <si>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</si>
  <si>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</si>
  <si>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</si>
  <si>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</si>
  <si>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</si>
  <si>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</si>
  <si>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</si>
  <si>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</si>
  <si>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</si>
  <si>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</si>
  <si>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</si>
  <si>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</si>
  <si>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</si>
  <si>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</si>
  <si>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</si>
  <si>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</si>
  <si>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</si>
  <si>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</si>
  <si>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</si>
  <si>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</si>
  <si>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</si>
  <si>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</si>
  <si>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</si>
  <si>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</si>
  <si>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</si>
  <si>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</si>
  <si>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</si>
  <si>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</si>
  <si>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</si>
  <si>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</si>
  <si>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</si>
  <si>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</si>
  <si>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</si>
  <si>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</si>
  <si>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</si>
  <si>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</si>
  <si>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</si>
  <si>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</si>
  <si>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</si>
  <si>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</si>
  <si>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</si>
  <si>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</si>
  <si>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</si>
  <si>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</si>
  <si>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</si>
  <si>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</si>
  <si>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</si>
  <si>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</si>
  <si>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</si>
  <si>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</si>
  <si>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</si>
  <si>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</si>
  <si>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</si>
  <si>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</si>
  <si>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</si>
  <si>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</si>
  <si>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</si>
  <si>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</si>
  <si>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</si>
  <si>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</si>
  <si>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</si>
  <si>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</si>
  <si>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</si>
  <si>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</si>
  <si>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</si>
  <si>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</si>
  <si>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</si>
  <si>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</si>
  <si>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</si>
  <si>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</si>
  <si>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</si>
  <si>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</si>
  <si>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</si>
  <si>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</si>
  <si>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</si>
  <si>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</si>
  <si>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</si>
  <si>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</si>
  <si>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</si>
  <si>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</si>
  <si>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</si>
  <si>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</si>
  <si>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</si>
  <si>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</si>
  <si>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</si>
  <si>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</si>
  <si>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</si>
  <si>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</si>
  <si>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</si>
  <si>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</si>
  <si>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</si>
  <si>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</si>
  <si>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</si>
  <si>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</si>
  <si>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</si>
  <si>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</si>
  <si>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</si>
  <si>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</si>
  <si>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</si>
  <si>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</si>
  <si>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</si>
  <si>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</si>
  <si>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</si>
  <si>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</si>
  <si>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</si>
  <si>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</si>
  <si>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</si>
  <si>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</si>
  <si>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</si>
  <si>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</si>
  <si>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</si>
  <si>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</si>
  <si>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</si>
  <si>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</si>
  <si>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</si>
  <si>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</si>
  <si>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</si>
  <si>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</si>
  <si>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</si>
  <si>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</si>
  <si>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</si>
  <si>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</si>
  <si>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</si>
  <si>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</si>
  <si>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</si>
  <si>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</si>
  <si>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</si>
  <si>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</si>
  <si>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</si>
  <si>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</si>
  <si>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</si>
  <si>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</si>
  <si>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</si>
  <si>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</si>
  <si>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</si>
  <si>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</si>
  <si>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</si>
  <si>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</si>
  <si>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</si>
  <si>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</si>
  <si>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</si>
  <si>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</si>
  <si>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</si>
  <si>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</si>
  <si>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</si>
  <si>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</si>
  <si>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</si>
  <si>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</si>
  <si>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</si>
  <si>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</si>
  <si>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</si>
  <si>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</si>
  <si>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</si>
  <si>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</si>
  <si>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</si>
  <si>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</si>
  <si>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</si>
  <si>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</si>
  <si>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</si>
  <si>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</si>
  <si>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</si>
  <si>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</si>
  <si>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</si>
  <si>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</si>
  <si>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</si>
  <si>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</si>
  <si>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</si>
  <si>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</si>
  <si>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</si>
  <si>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</si>
  <si>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</si>
  <si>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</si>
  <si>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</si>
  <si>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</si>
  <si>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</si>
  <si>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</si>
  <si>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</si>
  <si>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</si>
  <si>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</si>
  <si>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</si>
  <si>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</si>
  <si>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</si>
  <si>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</si>
  <si>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</si>
  <si>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</si>
  <si>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</si>
  <si>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</si>
  <si>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</si>
  <si>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</si>
  <si>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</si>
  <si>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</si>
  <si>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</si>
  <si>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</si>
  <si>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</si>
  <si>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</si>
  <si>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</si>
  <si>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</si>
  <si>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</si>
  <si>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</si>
  <si>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</si>
  <si>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</si>
  <si>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</si>
  <si>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</si>
  <si>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</si>
  <si>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</si>
  <si>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</si>
  <si>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</si>
  <si>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</si>
  <si>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</si>
  <si>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</si>
  <si>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</si>
  <si>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</si>
  <si>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</si>
  <si>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</si>
  <si>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</si>
  <si>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</si>
  <si>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</si>
  <si>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</si>
  <si>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</si>
  <si>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</si>
  <si>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</si>
  <si>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</si>
  <si>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</si>
  <si>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</si>
  <si>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</si>
  <si>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</si>
  <si>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</si>
  <si>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</si>
  <si>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</si>
  <si>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</si>
  <si>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</si>
  <si>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</si>
  <si>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</si>
  <si>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</si>
  <si>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</si>
  <si>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</si>
  <si>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</si>
  <si>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</si>
  <si>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</si>
  <si>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</si>
  <si>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</si>
  <si>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</si>
  <si>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</si>
  <si>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</si>
  <si>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</si>
  <si>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</si>
  <si>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</si>
  <si>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</si>
  <si>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</si>
  <si>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</si>
  <si>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</si>
  <si>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</si>
  <si>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</si>
  <si>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</si>
  <si>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</si>
  <si>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</si>
  <si>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</si>
  <si>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</si>
  <si>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</si>
  <si>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</si>
  <si>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</si>
  <si>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</si>
  <si>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</si>
  <si>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</si>
  <si>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</si>
  <si>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医療法人財団医道会稲荷山武田病院</t>
    <phoneticPr fontId="3"/>
  </si>
  <si>
    <t>〒612-0801 京都市伏見区深草正覚町２７</t>
    <phoneticPr fontId="3"/>
  </si>
  <si>
    <t>〇</t>
  </si>
  <si>
    <t>医療法人</t>
  </si>
  <si>
    <t>内科</t>
  </si>
  <si>
    <t>ＤＰＣ病院ではない</t>
  </si>
  <si>
    <t>有</t>
  </si>
  <si>
    <t>-</t>
    <phoneticPr fontId="3"/>
  </si>
  <si>
    <t>２階病棟</t>
  </si>
  <si>
    <t>慢性期機能</t>
  </si>
  <si>
    <t>外科</t>
  </si>
  <si>
    <t>緩和ケア病棟入院料１</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</si>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</sst>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55</v>
      </c>
      <c r="K99" s="237" t="str">
        <f>IF(OR(COUNTIF(L99:M99,"未確認")&gt;0,COUNTIF(L99:M99,"~*")&gt;0),"※","")</f>
        <v/>
      </c>
      <c r="L99" s="258">
        <v>37</v>
      </c>
      <c r="M99" s="258">
        <v>18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IF(OR(COUNTIF(L101:M101,"未確認")&gt;0,COUNTIF(L101:M101,"~*")&gt;0),"※","")</f>
        <v/>
      </c>
      <c r="L101" s="258">
        <v>37</v>
      </c>
      <c r="M101" s="258">
        <v>18</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IF(OR(COUNTIF(L101:M101,"未確認")&gt;0,COUNTIF(L101:M101,"~*")&gt;0),"※","")</f>
        <v/>
      </c>
      <c r="L102" s="258">
        <v>37</v>
      </c>
      <c r="M102" s="258">
        <v>18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1048</v>
      </c>
    </row>
    <row r="132" spans="1:22" s="83" customFormat="1" ht="34.5" customHeight="1">
      <c r="A132" s="244" t="s">
        <v>621</v>
      </c>
      <c r="B132" s="84"/>
      <c r="C132" s="295"/>
      <c r="D132" s="297"/>
      <c r="E132" s="320" t="s">
        <v>58</v>
      </c>
      <c r="F132" s="321"/>
      <c r="G132" s="321"/>
      <c r="H132" s="322"/>
      <c r="I132" s="389"/>
      <c r="J132" s="101"/>
      <c r="K132" s="102"/>
      <c r="L132" s="82">
        <v>37</v>
      </c>
      <c r="M132" s="82">
        <v>18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36</v>
      </c>
      <c r="K167" s="264" t="str">
        <f t="shared" si="3"/>
        <v/>
      </c>
      <c r="L167" s="117">
        <v>36</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31</v>
      </c>
      <c r="K210" s="264" t="str">
        <f t="shared" si="7"/>
        <v/>
      </c>
      <c r="L210" s="117">
        <v>0</v>
      </c>
      <c r="M210" s="117">
        <v>31</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14</v>
      </c>
      <c r="M269" s="147">
        <v>18</v>
      </c>
    </row>
    <row r="270" spans="1:22" s="83" customFormat="1" ht="34.5" customHeight="1">
      <c r="A270" s="249" t="s">
        <v>725</v>
      </c>
      <c r="B270" s="120"/>
      <c r="C270" s="371"/>
      <c r="D270" s="371"/>
      <c r="E270" s="371"/>
      <c r="F270" s="371"/>
      <c r="G270" s="371" t="s">
        <v>148</v>
      </c>
      <c r="H270" s="371"/>
      <c r="I270" s="404"/>
      <c r="J270" s="266">
        <f t="shared" si="9"/>
        <v>7.8000000000000007</v>
      </c>
      <c r="K270" s="81" t="str">
        <f t="shared" si="8"/>
        <v/>
      </c>
      <c r="L270" s="148">
        <v>5.4</v>
      </c>
      <c r="M270" s="148">
        <v>2.4</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2</v>
      </c>
      <c r="M273" s="147">
        <v>0</v>
      </c>
    </row>
    <row r="274" spans="1:13" s="83" customFormat="1" ht="34.5" customHeight="1">
      <c r="A274" s="249" t="s">
        <v>727</v>
      </c>
      <c r="B274" s="120"/>
      <c r="C274" s="372"/>
      <c r="D274" s="372"/>
      <c r="E274" s="372"/>
      <c r="F274" s="372"/>
      <c r="G274" s="371" t="s">
        <v>148</v>
      </c>
      <c r="H274" s="371"/>
      <c r="I274" s="404"/>
      <c r="J274" s="266">
        <f t="shared" si="9"/>
        <v>5.4</v>
      </c>
      <c r="K274" s="81" t="str">
        <f t="shared" si="8"/>
        <v/>
      </c>
      <c r="L274" s="148">
        <v>2.6</v>
      </c>
      <c r="M274" s="148">
        <v>2.8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1</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213</v>
      </c>
      <c r="K392" s="81" t="str">
        <f t="shared" ref="K392:K397" si="12">IF(OR(COUNTIF(L392:M392,"未確認")&gt;0,COUNTIF(L392:M392,"~*")&gt;0),"※","")</f>
        <v/>
      </c>
      <c r="L392" s="147">
        <v>39</v>
      </c>
      <c r="M392" s="147">
        <v>174</v>
      </c>
    </row>
    <row r="393" spans="1:22" s="83" customFormat="1" ht="34.5" customHeight="1">
      <c r="A393" s="249" t="s">
        <v>773</v>
      </c>
      <c r="B393" s="84"/>
      <c r="C393" s="370"/>
      <c r="D393" s="380"/>
      <c r="E393" s="320" t="s">
        <v>224</v>
      </c>
      <c r="F393" s="321"/>
      <c r="G393" s="321"/>
      <c r="H393" s="322"/>
      <c r="I393" s="343"/>
      <c r="J393" s="140">
        <f t="shared" si="11"/>
        <v>213</v>
      </c>
      <c r="K393" s="81" t="str">
        <f t="shared" si="12"/>
        <v/>
      </c>
      <c r="L393" s="147">
        <v>39</v>
      </c>
      <c r="M393" s="147">
        <v>174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19567</v>
      </c>
      <c r="K396" s="81" t="str">
        <f t="shared" si="12"/>
        <v/>
      </c>
      <c r="L396" s="147">
        <v>13372</v>
      </c>
      <c r="M396" s="147">
        <v>6195</v>
      </c>
    </row>
    <row r="397" spans="1:22" s="83" customFormat="1" ht="34.5" customHeight="1">
      <c r="A397" s="250" t="s">
        <v>777</v>
      </c>
      <c r="B397" s="119"/>
      <c r="C397" s="370"/>
      <c r="D397" s="320" t="s">
        <v>228</v>
      </c>
      <c r="E397" s="321"/>
      <c r="F397" s="321"/>
      <c r="G397" s="321"/>
      <c r="H397" s="322"/>
      <c r="I397" s="344"/>
      <c r="J397" s="140">
        <f t="shared" si="11"/>
        <v>215</v>
      </c>
      <c r="K397" s="81" t="str">
        <f t="shared" si="12"/>
        <v/>
      </c>
      <c r="L397" s="147">
        <v>40</v>
      </c>
      <c r="M397" s="147">
        <v>175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213</v>
      </c>
      <c r="K405" s="81" t="str">
        <f t="shared" ref="K405:K422" si="14">IF(OR(COUNTIF(L405:M405,"未確認")&gt;0,COUNTIF(L405:M405,"~*")&gt;0),"※","")</f>
        <v/>
      </c>
      <c r="L405" s="147">
        <v>39</v>
      </c>
      <c r="M405" s="147">
        <v>174</v>
      </c>
    </row>
    <row r="406" spans="1:22" s="83" customFormat="1" ht="34.5" customHeight="1">
      <c r="A406" s="251" t="s">
        <v>779</v>
      </c>
      <c r="B406" s="119"/>
      <c r="C406" s="369"/>
      <c r="D406" s="375" t="s">
        <v>233</v>
      </c>
      <c r="E406" s="377" t="s">
        <v>234</v>
      </c>
      <c r="F406" s="378"/>
      <c r="G406" s="378"/>
      <c r="H406" s="379"/>
      <c r="I406" s="361"/>
      <c r="J406" s="140">
        <f t="shared" si="13"/>
        <v>12</v>
      </c>
      <c r="K406" s="81" t="str">
        <f t="shared" si="14"/>
        <v/>
      </c>
      <c r="L406" s="147">
        <v>3</v>
      </c>
      <c r="M406" s="147">
        <v>9</v>
      </c>
    </row>
    <row r="407" spans="1:22" s="83" customFormat="1" ht="34.5" customHeight="1">
      <c r="A407" s="251" t="s">
        <v>780</v>
      </c>
      <c r="B407" s="119"/>
      <c r="C407" s="369"/>
      <c r="D407" s="369"/>
      <c r="E407" s="320" t="s">
        <v>235</v>
      </c>
      <c r="F407" s="321"/>
      <c r="G407" s="321"/>
      <c r="H407" s="322"/>
      <c r="I407" s="361"/>
      <c r="J407" s="140">
        <f t="shared" si="13"/>
        <v>40</v>
      </c>
      <c r="K407" s="81" t="str">
        <f t="shared" si="14"/>
        <v/>
      </c>
      <c r="L407" s="147">
        <v>4</v>
      </c>
      <c r="M407" s="147">
        <v>36</v>
      </c>
    </row>
    <row r="408" spans="1:22" s="83" customFormat="1" ht="34.5" customHeight="1">
      <c r="A408" s="251" t="s">
        <v>781</v>
      </c>
      <c r="B408" s="119"/>
      <c r="C408" s="369"/>
      <c r="D408" s="369"/>
      <c r="E408" s="320" t="s">
        <v>236</v>
      </c>
      <c r="F408" s="321"/>
      <c r="G408" s="321"/>
      <c r="H408" s="322"/>
      <c r="I408" s="361"/>
      <c r="J408" s="140">
        <f t="shared" si="13"/>
        <v>156</v>
      </c>
      <c r="K408" s="81" t="str">
        <f t="shared" si="14"/>
        <v/>
      </c>
      <c r="L408" s="147">
        <v>28</v>
      </c>
      <c r="M408" s="147">
        <v>128</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1</v>
      </c>
      <c r="M409" s="147">
        <v>1</v>
      </c>
    </row>
    <row r="410" spans="1:22" s="83" customFormat="1" ht="34.5" customHeight="1">
      <c r="A410" s="251" t="s">
        <v>783</v>
      </c>
      <c r="B410" s="119"/>
      <c r="C410" s="369"/>
      <c r="D410" s="369"/>
      <c r="E410" s="317" t="s">
        <v>990</v>
      </c>
      <c r="F410" s="318"/>
      <c r="G410" s="318"/>
      <c r="H410" s="319"/>
      <c r="I410" s="361"/>
      <c r="J410" s="140">
        <f t="shared" si="13"/>
        <v>3</v>
      </c>
      <c r="K410" s="81" t="str">
        <f t="shared" si="14"/>
        <v/>
      </c>
      <c r="L410" s="147">
        <v>3</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215</v>
      </c>
      <c r="K413" s="81" t="str">
        <f t="shared" si="14"/>
        <v/>
      </c>
      <c r="L413" s="147">
        <v>40</v>
      </c>
      <c r="M413" s="147">
        <v>175</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9</v>
      </c>
      <c r="M414" s="147">
        <v>3</v>
      </c>
    </row>
    <row r="415" spans="1:22" s="83" customFormat="1" ht="34.5" customHeight="1">
      <c r="A415" s="251" t="s">
        <v>788</v>
      </c>
      <c r="B415" s="119"/>
      <c r="C415" s="369"/>
      <c r="D415" s="369"/>
      <c r="E415" s="320" t="s">
        <v>242</v>
      </c>
      <c r="F415" s="321"/>
      <c r="G415" s="321"/>
      <c r="H415" s="322"/>
      <c r="I415" s="361"/>
      <c r="J415" s="140">
        <f t="shared" si="13"/>
        <v>10</v>
      </c>
      <c r="K415" s="81" t="str">
        <f t="shared" si="14"/>
        <v/>
      </c>
      <c r="L415" s="147">
        <v>3</v>
      </c>
      <c r="M415" s="147">
        <v>7</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2</v>
      </c>
      <c r="M416" s="147">
        <v>2</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1</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185</v>
      </c>
      <c r="K421" s="81" t="str">
        <f t="shared" si="14"/>
        <v/>
      </c>
      <c r="L421" s="147">
        <v>22</v>
      </c>
      <c r="M421" s="147">
        <v>163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203</v>
      </c>
      <c r="K430" s="193" t="str">
        <f>IF(OR(COUNTIF(L430:M430,"未確認")&gt;0,COUNTIF(L430:M430,"~*")&gt;0),"※","")</f>
        <v/>
      </c>
      <c r="L430" s="147">
        <v>31</v>
      </c>
      <c r="M430" s="147">
        <v>172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0</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196</v>
      </c>
      <c r="K433" s="193" t="str">
        <f>IF(OR(COUNTIF(L433:M433,"未確認")&gt;0,COUNTIF(L433:M433,"~*")&gt;0),"※","")</f>
        <v/>
      </c>
      <c r="L433" s="147">
        <v>31</v>
      </c>
      <c r="M433" s="147">
        <v>165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36</v>
      </c>
      <c r="K694" s="201" t="str">
        <f>IF(OR(COUNTIF(L694:M694,"未確認")&gt;0,COUNTIF(L694:M694,"*")&gt;0),"※","")</f>
        <v/>
      </c>
      <c r="L694" s="117">
        <v>36</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15</v>
      </c>
      <c r="K695" s="201" t="str">
        <f>IF(OR(COUNTIF(L695:M695,"未確認")&gt;0,COUNTIF(L695:M695,"*")&gt;0),"※","")</f>
        <v/>
      </c>
      <c r="L695" s="117">
        <v>15</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412D70-C07D-4DE0-95C6-EF668BD5649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2019-12-23T01:08:11Z</dcterms:modified>
</cp:coreProperties>
</file>