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7F93D0B4-101F-4B49-A09D-DE8B6F61F7C7}" xr6:coauthVersionLast="41" xr6:coauthVersionMax="41" xr10:uidLastSave="{00000000-0000-0000-0000-000000000000}"/>
  <bookViews>
    <workbookView xWindow="380" yWindow="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<sst xmlns="http://schemas.openxmlformats.org/spreadsheetml/2006/main" count="3354" uniqueCount="1057">
  <si>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</si>
  <si>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</si>
  <si>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</si>
  <si>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</si>
  <si>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</si>
  <si>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</si>
  <si>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</si>
  <si>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</si>
  <si>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</si>
  <si>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</si>
  <si>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</si>
  <si>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</si>
  <si>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</si>
  <si>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</si>
  <si>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</si>
  <si>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</si>
  <si>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</si>
  <si>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</si>
  <si>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</si>
  <si>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</si>
  <si>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</si>
  <si>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</si>
  <si>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</si>
  <si>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</si>
  <si>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</si>
  <si>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</si>
  <si>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</si>
  <si>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</si>
  <si>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</si>
  <si>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</si>
  <si>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</si>
  <si>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</si>
  <si>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</si>
  <si>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</si>
  <si>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</si>
  <si>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</si>
  <si>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</si>
  <si>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</si>
  <si>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</si>
  <si>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</si>
  <si>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</si>
  <si>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</si>
  <si>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</si>
  <si>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</si>
  <si>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</si>
  <si>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</si>
  <si>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</si>
  <si>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</si>
  <si>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</si>
  <si>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</si>
  <si>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</si>
  <si>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</si>
  <si>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</si>
  <si>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</si>
  <si>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</si>
  <si>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</si>
  <si>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</si>
  <si>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</si>
  <si>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</si>
  <si>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</si>
  <si>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</si>
  <si>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</si>
  <si>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</si>
  <si>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</si>
  <si>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</si>
  <si>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</si>
  <si>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</si>
  <si>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</si>
  <si>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</si>
  <si>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</si>
  <si>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</si>
  <si>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</si>
  <si>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</si>
  <si>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</si>
  <si>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</si>
  <si>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</si>
  <si>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</si>
  <si>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</si>
  <si>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</si>
  <si>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</si>
  <si>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</si>
  <si>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</si>
  <si>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</si>
  <si>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</si>
  <si>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</si>
  <si>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</si>
  <si>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</si>
  <si>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</si>
  <si>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</si>
  <si>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</si>
  <si>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</si>
  <si>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</si>
  <si>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</si>
  <si>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</si>
  <si>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</si>
  <si>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</si>
  <si>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</si>
  <si>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</si>
  <si>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</si>
  <si>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</si>
  <si>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</si>
  <si>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</si>
  <si>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</si>
  <si>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</si>
  <si>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</si>
  <si>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</si>
  <si>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</si>
  <si>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</si>
  <si>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</si>
  <si>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</si>
  <si>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</si>
  <si>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</si>
  <si>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</si>
  <si>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</si>
  <si>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</si>
  <si>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</si>
  <si>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</si>
  <si>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</si>
  <si>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</si>
  <si>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</si>
  <si>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</si>
  <si>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</si>
  <si>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</si>
  <si>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</si>
  <si>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</si>
  <si>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</si>
  <si>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</si>
  <si>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</si>
  <si>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</si>
  <si>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</si>
  <si>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</si>
  <si>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</si>
  <si>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</si>
  <si>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</si>
  <si>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</si>
  <si>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</si>
  <si>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</si>
  <si>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</si>
  <si>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</si>
  <si>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</si>
  <si>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</si>
  <si>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</si>
  <si>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</si>
  <si>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</si>
  <si>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</si>
  <si>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</si>
  <si>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</si>
  <si>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</si>
  <si>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</si>
  <si>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</si>
  <si>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</si>
  <si>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</si>
  <si>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</si>
  <si>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</si>
  <si>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</si>
  <si>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</si>
  <si>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</si>
  <si>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</si>
  <si>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</si>
  <si>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</si>
  <si>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</si>
  <si>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</si>
  <si>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</si>
  <si>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</si>
  <si>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</si>
  <si>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</si>
  <si>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</si>
  <si>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</si>
  <si>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</si>
  <si>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</si>
  <si>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</si>
  <si>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</si>
  <si>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</si>
  <si>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</si>
  <si>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</si>
  <si>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</si>
  <si>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</si>
  <si>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</si>
  <si>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</si>
  <si>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</si>
  <si>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</si>
  <si>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</si>
  <si>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</si>
  <si>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</si>
  <si>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</si>
  <si>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</si>
  <si>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</si>
  <si>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</si>
  <si>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</si>
  <si>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</si>
  <si>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</si>
  <si>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</si>
  <si>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</si>
  <si>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</si>
  <si>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</si>
  <si>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</si>
  <si>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</si>
  <si>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</si>
  <si>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</si>
  <si>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</si>
  <si>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</si>
  <si>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</si>
  <si>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</si>
  <si>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</si>
  <si>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</si>
  <si>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</si>
  <si>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</si>
  <si>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</si>
  <si>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</si>
  <si>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</si>
  <si>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</si>
  <si>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</si>
  <si>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</si>
  <si>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</si>
  <si>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</si>
  <si>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</si>
  <si>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</si>
  <si>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</si>
  <si>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</si>
  <si>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</si>
  <si>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</si>
  <si>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</si>
  <si>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</si>
  <si>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</si>
  <si>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</si>
  <si>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</si>
  <si>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</si>
  <si>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</si>
  <si>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</si>
  <si>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</si>
  <si>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</si>
  <si>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</si>
  <si>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</si>
  <si>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</si>
  <si>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</si>
  <si>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</si>
  <si>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</si>
  <si>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</si>
  <si>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</si>
  <si>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</si>
  <si>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</si>
  <si>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</si>
  <si>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</si>
  <si>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</si>
  <si>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</si>
  <si>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</si>
  <si>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</si>
  <si>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</si>
  <si>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</si>
  <si>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</si>
  <si>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</si>
  <si>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</si>
  <si>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</si>
  <si>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</si>
  <si>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</si>
  <si>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</si>
  <si>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</si>
  <si>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</si>
  <si>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</si>
  <si>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</si>
  <si>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</si>
  <si>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</si>
  <si>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</si>
  <si>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</si>
  <si>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</si>
  <si>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</si>
  <si>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</si>
  <si>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</si>
  <si>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</si>
  <si>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</si>
  <si>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</si>
  <si>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</si>
  <si>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</si>
  <si>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</si>
  <si>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</si>
  <si>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</si>
  <si>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</si>
  <si>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</si>
  <si>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</si>
  <si>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</si>
  <si>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</si>
  <si>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</si>
  <si>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</si>
  <si>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</si>
  <si>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</si>
  <si>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</si>
  <si>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</si>
  <si>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</si>
  <si>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</si>
  <si>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</si>
  <si>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</si>
  <si>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</si>
  <si>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</si>
  <si>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</si>
  <si>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</si>
  <si>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</si>
  <si>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</si>
  <si>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</si>
  <si>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</si>
  <si>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</si>
  <si>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</si>
  <si>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</si>
  <si>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</si>
  <si>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</si>
  <si>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</si>
  <si>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</si>
  <si>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</si>
  <si>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</si>
  <si>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</si>
  <si>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</si>
  <si>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</si>
  <si>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</si>
  <si>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</si>
  <si>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</si>
  <si>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</si>
  <si>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</si>
  <si>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</si>
  <si>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</si>
  <si>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</si>
  <si>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</si>
  <si>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</si>
  <si>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</si>
  <si>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</si>
  <si>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</si>
  <si>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</si>
  <si>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</si>
  <si>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</si>
  <si>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</si>
  <si>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</si>
  <si>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</si>
  <si>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</si>
  <si>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</si>
  <si>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</si>
  <si>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</si>
  <si>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</si>
  <si>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</si>
  <si>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</si>
  <si>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</si>
  <si>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</si>
  <si>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</si>
  <si>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</si>
  <si>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</si>
  <si>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</si>
  <si>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</si>
  <si>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</si>
  <si>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</si>
  <si>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</si>
  <si>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</si>
  <si>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</si>
  <si>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</si>
  <si>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</si>
  <si>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</si>
  <si>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</si>
  <si>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</si>
  <si>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</si>
  <si>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</si>
  <si>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</si>
  <si>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</si>
  <si>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</si>
  <si>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</si>
  <si>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</si>
  <si>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</si>
  <si>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</si>
  <si>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</si>
  <si>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</si>
  <si>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</si>
  <si>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</si>
  <si>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</si>
  <si>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</si>
  <si>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</si>
  <si>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</si>
  <si>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</si>
  <si>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</si>
  <si>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</si>
  <si>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</si>
  <si>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</si>
  <si>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</si>
  <si>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</si>
  <si>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</si>
  <si>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</si>
  <si>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</si>
  <si>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</si>
  <si>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</si>
  <si>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</si>
  <si>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</si>
  <si>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</si>
  <si>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</si>
  <si>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</si>
  <si>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</si>
  <si>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</si>
  <si>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</si>
  <si>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</si>
  <si>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</si>
  <si>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</si>
  <si>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</si>
  <si>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</si>
  <si>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</si>
  <si>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</si>
  <si>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</si>
  <si>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</si>
  <si>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</si>
  <si>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</si>
  <si>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</si>
  <si>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</si>
  <si>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</si>
  <si>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</si>
  <si>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</si>
  <si>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</si>
  <si>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</si>
  <si>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</si>
  <si>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</si>
  <si>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</si>
  <si>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</si>
  <si>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</si>
  <si>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</si>
  <si>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</si>
  <si>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</si>
  <si>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</si>
  <si>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</si>
  <si>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</si>
  <si>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</si>
  <si>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</si>
  <si>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</si>
  <si>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</si>
  <si>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</si>
  <si>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</si>
  <si>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</si>
  <si>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</si>
  <si>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</si>
  <si>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</si>
  <si>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</si>
  <si>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</si>
  <si>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</si>
  <si>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</si>
  <si>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</si>
  <si>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</si>
  <si>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</si>
  <si>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</si>
  <si>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</si>
  <si>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</si>
  <si>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</si>
  <si>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</si>
  <si>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</si>
  <si>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</si>
  <si>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</si>
  <si>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</si>
  <si>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</si>
  <si>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</si>
  <si>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</si>
  <si>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</si>
  <si>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</si>
  <si>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</si>
  <si>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</si>
  <si>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</si>
  <si>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</si>
  <si>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</si>
  <si>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</si>
  <si>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</si>
  <si>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</si>
  <si>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</si>
  <si>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</si>
  <si>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</si>
  <si>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</si>
  <si>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</si>
  <si>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</si>
  <si>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</si>
  <si>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</si>
  <si>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</si>
  <si>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</si>
  <si>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</si>
  <si>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</si>
  <si>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</si>
  <si>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</si>
  <si>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</si>
  <si>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</si>
  <si>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</si>
  <si>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</si>
  <si>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</si>
  <si>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</si>
  <si>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</si>
  <si>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</si>
  <si>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</si>
  <si>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</si>
  <si>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</si>
  <si>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</si>
  <si>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</si>
  <si>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</si>
  <si>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</si>
  <si>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</si>
  <si>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</si>
  <si>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</si>
  <si>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</si>
  <si>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</si>
  <si>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</si>
  <si>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</si>
  <si>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</si>
  <si>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</si>
  <si>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</si>
  <si>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</si>
  <si>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</si>
  <si>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</si>
  <si>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</si>
  <si>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</si>
  <si>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</si>
  <si>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</si>
  <si>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</si>
  <si>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</si>
  <si>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</si>
  <si>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</si>
  <si>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</si>
  <si>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</si>
  <si>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</si>
  <si>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</si>
  <si>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</si>
  <si>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</si>
  <si>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</si>
  <si>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</si>
  <si>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</si>
  <si>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</si>
  <si>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</si>
  <si>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</si>
  <si>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</si>
  <si>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</si>
  <si>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</si>
  <si>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</si>
  <si>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</si>
  <si>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</si>
  <si>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</si>
  <si>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</si>
  <si>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</si>
  <si>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</si>
  <si>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</si>
  <si>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</si>
  <si>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</si>
  <si>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</si>
  <si>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</si>
  <si>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</si>
  <si>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</si>
  <si>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</si>
  <si>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</si>
  <si>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</si>
  <si>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</si>
  <si>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</si>
  <si>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</si>
  <si>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</si>
  <si>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</si>
  <si>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</si>
  <si>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</si>
  <si>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</si>
  <si>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</si>
  <si>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</si>
  <si>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</si>
  <si>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</si>
  <si>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</si>
  <si>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</si>
  <si>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</si>
  <si>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</si>
  <si>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</si>
  <si>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</si>
  <si>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</si>
  <si>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</si>
  <si>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</si>
  <si>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</si>
  <si>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</si>
  <si>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</si>
  <si>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</si>
  <si>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</si>
  <si>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</si>
  <si>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</si>
  <si>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</si>
  <si>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</si>
  <si>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</si>
  <si>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</si>
  <si>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</si>
  <si>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</si>
  <si>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</si>
  <si>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</si>
  <si>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</si>
  <si>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</si>
  <si>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</si>
  <si>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</si>
  <si>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</si>
  <si>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</si>
  <si>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</si>
  <si>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</si>
  <si>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</si>
  <si>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</si>
  <si>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</si>
  <si>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</si>
  <si>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</si>
  <si>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</si>
  <si>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</si>
  <si>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</si>
  <si>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</si>
  <si>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</si>
  <si>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</si>
  <si>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</si>
  <si>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</si>
  <si>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</si>
  <si>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</si>
  <si>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</si>
  <si>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</si>
  <si>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</si>
  <si>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</si>
  <si>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</si>
  <si>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</si>
  <si>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</si>
  <si>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</si>
  <si>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</si>
  <si>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</si>
  <si>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</si>
  <si>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</si>
  <si>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</si>
  <si>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</si>
  <si>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</si>
  <si>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</si>
  <si>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</si>
  <si>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</si>
  <si>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</si>
  <si>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</si>
  <si>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</si>
  <si>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</si>
  <si>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</si>
  <si>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</si>
  <si>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</si>
  <si>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</si>
  <si>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</si>
  <si>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</si>
  <si>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</si>
  <si>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</si>
  <si>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</si>
  <si>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</si>
  <si>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</si>
  <si>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</si>
  <si>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</si>
  <si>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</si>
  <si>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</si>
  <si>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</si>
  <si>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</si>
  <si>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</si>
  <si>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</si>
  <si>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</si>
  <si>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</si>
  <si>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</si>
  <si>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</si>
  <si>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</si>
  <si>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</si>
  <si>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</si>
  <si>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</si>
  <si>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</si>
  <si>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</si>
  <si>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</si>
  <si>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</si>
  <si>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</si>
  <si>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</si>
  <si>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</si>
  <si>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</si>
  <si>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</si>
  <si>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</si>
  <si>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</si>
  <si>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</si>
  <si>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</si>
  <si>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</si>
  <si>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</si>
  <si>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</si>
  <si>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</si>
  <si>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</si>
  <si>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</si>
  <si>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</si>
  <si>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</si>
  <si>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</si>
  <si>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</si>
  <si>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</si>
  <si>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</si>
  <si>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</si>
  <si>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</si>
  <si>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</si>
  <si>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</si>
  <si>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</si>
  <si>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</si>
  <si>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</si>
  <si>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</si>
  <si>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</si>
  <si>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</si>
  <si>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</si>
  <si>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</si>
  <si>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</si>
  <si>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</si>
  <si>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</si>
  <si>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</si>
  <si>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</si>
  <si>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</si>
  <si>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</si>
  <si>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</si>
  <si>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</si>
  <si>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</si>
  <si>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</si>
  <si>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</si>
  <si>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</si>
  <si>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</si>
  <si>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</si>
  <si>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</si>
  <si>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</si>
  <si>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</si>
  <si>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</si>
  <si>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</si>
  <si>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</si>
  <si>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</si>
  <si>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</si>
  <si>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</si>
  <si>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</si>
  <si>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</si>
  <si>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</si>
  <si>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</si>
  <si>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</si>
  <si>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</si>
  <si>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</si>
  <si>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</si>
  <si>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</si>
  <si>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</si>
  <si>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</si>
  <si>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</si>
  <si>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</si>
  <si>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</si>
  <si>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</si>
  <si>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</si>
  <si>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</si>
  <si>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</si>
  <si>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</si>
  <si>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</si>
  <si>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</si>
  <si>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</si>
  <si>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</si>
  <si>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</si>
  <si>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</si>
  <si>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</si>
  <si>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</si>
  <si>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</si>
  <si>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</si>
  <si>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</si>
  <si>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</si>
  <si>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</si>
  <si>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</si>
  <si>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</si>
  <si>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</si>
  <si>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</si>
  <si>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</si>
  <si>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</si>
  <si>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</si>
  <si>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</si>
  <si>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</si>
  <si>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</si>
  <si>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</si>
  <si>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</si>
  <si>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</si>
  <si>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</si>
  <si>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</si>
  <si>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</si>
  <si>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</si>
  <si>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</si>
  <si>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</si>
  <si>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</si>
  <si>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</si>
  <si>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</si>
  <si>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</si>
  <si>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</si>
  <si>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</si>
  <si>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</si>
  <si>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</si>
  <si>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</si>
  <si>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</si>
  <si>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</si>
  <si>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</si>
  <si>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</si>
  <si>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</si>
  <si>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</si>
  <si>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</si>
  <si>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</si>
  <si>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</si>
  <si>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</si>
  <si>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</si>
  <si>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</si>
  <si>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</si>
  <si>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</si>
  <si>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</si>
  <si>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</si>
  <si>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</si>
  <si>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</si>
  <si>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</si>
  <si>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</si>
  <si>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</si>
  <si>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</si>
  <si>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</si>
  <si>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</si>
  <si>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</si>
  <si>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</si>
  <si>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</si>
  <si>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</si>
  <si>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</si>
  <si>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</si>
  <si>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</si>
  <si>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</si>
  <si>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</si>
  <si>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</si>
  <si>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</si>
  <si>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</si>
  <si>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</si>
  <si>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</si>
  <si>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</si>
  <si>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</si>
  <si>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</si>
  <si>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</si>
  <si>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</si>
  <si>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</si>
  <si>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</si>
  <si>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</si>
  <si>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</si>
  <si>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</si>
  <si>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</si>
  <si>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</si>
  <si>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</si>
  <si>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</si>
  <si>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</si>
  <si>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</si>
  <si>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</si>
  <si>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</si>
  <si>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</si>
  <si>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</si>
  <si>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</si>
  <si>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</si>
  <si>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</si>
  <si>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</si>
  <si>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</si>
  <si>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</si>
  <si>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</si>
  <si>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</si>
  <si>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</si>
  <si>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</si>
  <si>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</si>
  <si>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</si>
  <si>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</si>
  <si>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</si>
  <si>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</si>
  <si>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</si>
  <si>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</si>
  <si>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</si>
  <si>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</si>
  <si>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</si>
  <si>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</si>
  <si>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</si>
  <si>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</si>
  <si>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</si>
  <si>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</si>
  <si>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</si>
  <si>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</si>
  <si>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</si>
  <si>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</si>
  <si>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</si>
  <si>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</si>
  <si>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</si>
  <si>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</si>
  <si>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</si>
  <si>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</si>
  <si>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</si>
  <si>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</si>
  <si>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</si>
  <si>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</si>
  <si>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</si>
  <si>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</si>
  <si>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</si>
  <si>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</si>
  <si>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</si>
  <si>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</si>
  <si>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</si>
  <si>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</si>
  <si>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</si>
  <si>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</si>
  <si>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</si>
  <si>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</si>
  <si>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</si>
  <si>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</si>
  <si>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</si>
  <si>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</si>
  <si>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</si>
  <si>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</si>
  <si>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</si>
  <si>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</si>
  <si>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</si>
  <si>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</si>
  <si>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</si>
  <si>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</si>
  <si>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</si>
  <si>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</si>
  <si>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</si>
  <si>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</si>
  <si>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</si>
  <si>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</si>
  <si>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</si>
  <si>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</si>
  <si>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</si>
  <si>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</si>
  <si>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</si>
  <si>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</si>
  <si>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</si>
  <si>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</si>
  <si>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</si>
  <si>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</si>
  <si>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</si>
  <si>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</si>
  <si>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</si>
  <si>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</si>
  <si>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</si>
  <si>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</si>
  <si>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</si>
  <si>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</si>
  <si>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</si>
  <si>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</si>
  <si>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</si>
  <si>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</si>
  <si>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</si>
  <si>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</si>
  <si>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</si>
  <si>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</si>
  <si>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</si>
  <si>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</si>
  <si>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</si>
  <si>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</si>
  <si>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</si>
  <si>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</si>
  <si>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</si>
  <si>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</si>
  <si>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</si>
  <si>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</si>
  <si>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</si>
  <si>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</si>
  <si>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</si>
  <si>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</si>
  <si>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</si>
  <si>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</si>
  <si>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</si>
  <si>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</si>
  <si>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</si>
  <si>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</si>
  <si>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</si>
  <si>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</si>
  <si>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</si>
  <si>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</si>
  <si>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</si>
  <si>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</si>
  <si>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</si>
  <si>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</si>
  <si>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</si>
  <si>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</si>
  <si>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</si>
  <si>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</si>
  <si>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</si>
  <si>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</si>
  <si>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</si>
  <si>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</si>
  <si>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</si>
  <si>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</si>
  <si>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</si>
  <si>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</si>
  <si>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</si>
  <si>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</si>
  <si>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</si>
  <si>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</si>
  <si>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</si>
  <si>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</si>
  <si>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</si>
  <si>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</si>
  <si>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</si>
  <si>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</si>
  <si>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</si>
  <si>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</si>
  <si>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</si>
  <si>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</si>
  <si>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</si>
  <si>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</si>
  <si>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</si>
  <si>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</si>
  <si>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</si>
  <si>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</si>
  <si>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</si>
  <si>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</si>
  <si>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</si>
  <si>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</si>
  <si>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</si>
  <si>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</si>
  <si>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</si>
  <si>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</si>
  <si>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</si>
  <si>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</si>
  <si>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</si>
  <si>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</si>
  <si>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</si>
  <si>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</si>
  <si>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</si>
  <si>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</si>
  <si>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</si>
  <si>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</si>
  <si>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</si>
  <si>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</si>
  <si>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</si>
  <si>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</si>
  <si>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</si>
  <si>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</si>
  <si>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</si>
  <si>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</si>
  <si>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</si>
  <si>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</si>
  <si>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</si>
  <si>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</si>
  <si>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</si>
  <si>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</si>
  <si>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</si>
  <si>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</si>
  <si>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</si>
  <si>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</si>
  <si>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</si>
  <si>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</si>
  <si>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</si>
  <si>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</si>
  <si>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</si>
  <si>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</si>
  <si>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</si>
  <si>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</si>
  <si>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</si>
  <si>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</si>
  <si>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</si>
  <si>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</si>
  <si>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</si>
  <si>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</si>
  <si>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</si>
  <si>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</si>
  <si>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</si>
  <si>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</si>
  <si>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医療法人清仁会　亀岡シミズ病院</t>
    <phoneticPr fontId="3"/>
  </si>
  <si>
    <t>〒621-0834 亀岡市篠町広田１丁目３２番１５号</t>
    <phoneticPr fontId="3"/>
  </si>
  <si>
    <t>〇</t>
  </si>
  <si>
    <t>2025年4月</t>
  </si>
  <si>
    <t>医療法人</t>
  </si>
  <si>
    <t>複数の診療科で活用</t>
  </si>
  <si>
    <t>内科</t>
  </si>
  <si>
    <t>脳神経外科</t>
  </si>
  <si>
    <t>外科</t>
  </si>
  <si>
    <t>ＤＰＣ病院ではない</t>
  </si>
  <si>
    <t>有</t>
  </si>
  <si>
    <t>看護必要度Ⅰ</t>
    <phoneticPr fontId="3"/>
  </si>
  <si>
    <t>一般病棟</t>
  </si>
  <si>
    <t>急性期機能</t>
  </si>
  <si>
    <t>-</t>
    <phoneticPr fontId="3"/>
  </si>
  <si>
    <t>障碍者病棟</t>
  </si>
  <si>
    <t>慢性期機能</t>
  </si>
  <si>
    <t>療養病棟入院料１</t>
  </si>
  <si>
    <t>2R病棟</t>
  </si>
  <si>
    <t>3R病棟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</si>
</sst>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03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1049</v>
      </c>
      <c r="M9" s="282" t="s">
        <v>1052</v>
      </c>
      <c r="N9" s="282" t="s">
        <v>1055</v>
      </c>
      <c r="O9" s="282" t="s">
        <v>1056</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t="s">
        <v>1039</v>
      </c>
      <c r="M11" s="25"/>
      <c r="N11" s="25"/>
      <c r="O11" s="25"/>
    </row>
    <row r="12" spans="1:22" s="21" customFormat="1" ht="34.5" customHeight="1">
      <c r="A12" s="244" t="s">
        <v>606</v>
      </c>
      <c r="B12" s="24"/>
      <c r="C12" s="19"/>
      <c r="D12" s="19"/>
      <c r="E12" s="19"/>
      <c r="F12" s="19"/>
      <c r="G12" s="19"/>
      <c r="H12" s="20"/>
      <c r="I12" s="422" t="s">
        <v>4</v>
      </c>
      <c r="J12" s="422"/>
      <c r="K12" s="422"/>
      <c r="L12" s="29"/>
      <c r="M12" s="29"/>
      <c r="N12" s="29"/>
      <c r="O12" s="29"/>
    </row>
    <row r="13" spans="1:22" s="21" customFormat="1" ht="34.5" customHeight="1">
      <c r="A13" s="244" t="s">
        <v>606</v>
      </c>
      <c r="B13" s="17"/>
      <c r="C13" s="19"/>
      <c r="D13" s="19"/>
      <c r="E13" s="19"/>
      <c r="F13" s="19"/>
      <c r="G13" s="19"/>
      <c r="H13" s="20"/>
      <c r="I13" s="422" t="s">
        <v>5</v>
      </c>
      <c r="J13" s="422"/>
      <c r="K13" s="422"/>
      <c r="L13" s="28"/>
      <c r="M13" s="28" t="s">
        <v>1039</v>
      </c>
      <c r="N13" s="28" t="s">
        <v>1039</v>
      </c>
      <c r="O13" s="28" t="s">
        <v>1039</v>
      </c>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1049</v>
      </c>
      <c r="M22" s="282" t="s">
        <v>1052</v>
      </c>
      <c r="N22" s="282" t="s">
        <v>1055</v>
      </c>
      <c r="O22" s="282" t="s">
        <v>1056</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t="s">
        <v>1039</v>
      </c>
      <c r="M24" s="25"/>
      <c r="N24" s="25"/>
      <c r="O24" s="25"/>
    </row>
    <row r="25" spans="1:22" s="21" customFormat="1" ht="34.5" customHeight="1">
      <c r="A25" s="244" t="s">
        <v>607</v>
      </c>
      <c r="B25" s="24"/>
      <c r="C25" s="19"/>
      <c r="D25" s="19"/>
      <c r="E25" s="19"/>
      <c r="F25" s="19"/>
      <c r="G25" s="19"/>
      <c r="H25" s="20"/>
      <c r="I25" s="303" t="s">
        <v>4</v>
      </c>
      <c r="J25" s="304"/>
      <c r="K25" s="305"/>
      <c r="L25" s="29"/>
      <c r="M25" s="29"/>
      <c r="N25" s="29"/>
      <c r="O25" s="29"/>
    </row>
    <row r="26" spans="1:22" s="21" customFormat="1" ht="34.5" customHeight="1">
      <c r="A26" s="244" t="s">
        <v>607</v>
      </c>
      <c r="B26" s="17"/>
      <c r="C26" s="19"/>
      <c r="D26" s="19"/>
      <c r="E26" s="19"/>
      <c r="F26" s="19"/>
      <c r="G26" s="19"/>
      <c r="H26" s="20"/>
      <c r="I26" s="303" t="s">
        <v>5</v>
      </c>
      <c r="J26" s="304"/>
      <c r="K26" s="305"/>
      <c r="L26" s="28"/>
      <c r="M26" s="28" t="s">
        <v>1039</v>
      </c>
      <c r="N26" s="28" t="s">
        <v>1039</v>
      </c>
      <c r="O26" s="28" t="s">
        <v>1039</v>
      </c>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1049</v>
      </c>
      <c r="M35" s="282" t="s">
        <v>1052</v>
      </c>
      <c r="N35" s="282" t="s">
        <v>1055</v>
      </c>
      <c r="O35" s="282" t="s">
        <v>1056</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1049</v>
      </c>
      <c r="M44" s="282" t="s">
        <v>1052</v>
      </c>
      <c r="N44" s="282" t="s">
        <v>1055</v>
      </c>
      <c r="O44" s="282" t="s">
        <v>1056</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t="s">
        <v>1039</v>
      </c>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t="s">
        <v>1039</v>
      </c>
      <c r="N48" s="28" t="s">
        <v>1039</v>
      </c>
      <c r="O48" s="28" t="s">
        <v>1039</v>
      </c>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c r="M52" s="29"/>
      <c r="N52" s="29"/>
      <c r="O52" s="29"/>
    </row>
    <row r="53" spans="1:15" s="21" customFormat="1" ht="34.5" customHeight="1">
      <c r="A53" s="278" t="s">
        <v>984</v>
      </c>
      <c r="B53" s="17"/>
      <c r="C53" s="19"/>
      <c r="D53" s="19"/>
      <c r="E53" s="19"/>
      <c r="F53" s="19"/>
      <c r="G53" s="19"/>
      <c r="H53" s="20"/>
      <c r="I53" s="309" t="s">
        <v>985</v>
      </c>
      <c r="J53" s="309"/>
      <c r="K53" s="309"/>
      <c r="L53" s="29" t="s">
        <v>1040</v>
      </c>
      <c r="M53" s="29" t="s">
        <v>1040</v>
      </c>
      <c r="N53" s="29" t="s">
        <v>1040</v>
      </c>
      <c r="O53" s="29" t="s">
        <v>1040</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1049</v>
      </c>
      <c r="M89" s="262" t="s">
        <v>1052</v>
      </c>
      <c r="N89" s="262" t="s">
        <v>1055</v>
      </c>
      <c r="O89" s="262" t="s">
        <v>1056</v>
      </c>
    </row>
    <row r="90" spans="1:22" s="21" customFormat="1">
      <c r="A90" s="243"/>
      <c r="B90" s="1"/>
      <c r="C90" s="3"/>
      <c r="D90" s="3"/>
      <c r="E90" s="3"/>
      <c r="F90" s="3"/>
      <c r="G90" s="3"/>
      <c r="H90" s="287"/>
      <c r="I90" s="67" t="s">
        <v>36</v>
      </c>
      <c r="J90" s="68"/>
      <c r="K90" s="69"/>
      <c r="L90" s="262" t="s">
        <v>1050</v>
      </c>
      <c r="M90" s="262" t="s">
        <v>1053</v>
      </c>
      <c r="N90" s="262" t="s">
        <v>1053</v>
      </c>
      <c r="O90" s="262" t="s">
        <v>1053</v>
      </c>
    </row>
    <row r="91" spans="1:22" s="21" customFormat="1" ht="54" customHeight="1">
      <c r="A91" s="244" t="s">
        <v>609</v>
      </c>
      <c r="B91" s="1"/>
      <c r="C91" s="320" t="s">
        <v>37</v>
      </c>
      <c r="D91" s="321"/>
      <c r="E91" s="321"/>
      <c r="F91" s="321"/>
      <c r="G91" s="321"/>
      <c r="H91" s="322"/>
      <c r="I91" s="294" t="s">
        <v>38</v>
      </c>
      <c r="J91" s="260" t="s">
        <v>1041</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1049</v>
      </c>
      <c r="M97" s="66" t="s">
        <v>1052</v>
      </c>
      <c r="N97" s="66" t="s">
        <v>1055</v>
      </c>
      <c r="O97" s="66" t="s">
        <v>1056</v>
      </c>
      <c r="P97" s="8"/>
      <c r="Q97" s="8"/>
      <c r="R97" s="8"/>
      <c r="S97" s="8"/>
      <c r="T97" s="8"/>
      <c r="U97" s="8"/>
      <c r="V97" s="8"/>
    </row>
    <row r="98" spans="1:22" ht="20.25" customHeight="1">
      <c r="A98" s="243"/>
      <c r="B98" s="1"/>
      <c r="C98" s="62"/>
      <c r="D98" s="3"/>
      <c r="F98" s="3"/>
      <c r="G98" s="3"/>
      <c r="H98" s="287"/>
      <c r="I98" s="67" t="s">
        <v>40</v>
      </c>
      <c r="J98" s="68"/>
      <c r="K98" s="79"/>
      <c r="L98" s="70" t="s">
        <v>1050</v>
      </c>
      <c r="M98" s="70" t="s">
        <v>1053</v>
      </c>
      <c r="N98" s="70" t="s">
        <v>1053</v>
      </c>
      <c r="O98" s="70" t="s">
        <v>1053</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92</v>
      </c>
      <c r="K99" s="237" t="str">
        <f>IF(OR(COUNTIF(L99:O99,"未確認")&gt;0,COUNTIF(L99:O99,"~*")&gt;0),"※","")</f>
        <v/>
      </c>
      <c r="L99" s="258">
        <v>58</v>
      </c>
      <c r="M99" s="258">
        <v>34</v>
      </c>
      <c r="N99" s="258">
        <v>0</v>
      </c>
      <c r="O99" s="258">
        <v>0</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92</v>
      </c>
      <c r="K101" s="237" t="str">
        <f>IF(OR(COUNTIF(L101:O101,"未確認")&gt;0,COUNTIF(L101:O101,"~*")&gt;0),"※","")</f>
        <v/>
      </c>
      <c r="L101" s="258">
        <v>58</v>
      </c>
      <c r="M101" s="258">
        <v>34</v>
      </c>
      <c r="N101" s="258">
        <v>0</v>
      </c>
      <c r="O101" s="258">
        <v>0</v>
      </c>
    </row>
    <row r="102" spans="1:22" s="83" customFormat="1" ht="34.5" customHeight="1">
      <c r="A102" s="244" t="s">
        <v>610</v>
      </c>
      <c r="B102" s="84"/>
      <c r="C102" s="377"/>
      <c r="D102" s="379"/>
      <c r="E102" s="317" t="s">
        <v>612</v>
      </c>
      <c r="F102" s="318"/>
      <c r="G102" s="318"/>
      <c r="H102" s="319"/>
      <c r="I102" s="420"/>
      <c r="J102" s="256">
        <f t="shared" si="0"/>
        <v>92</v>
      </c>
      <c r="K102" s="237" t="str">
        <f t="shared" ref="K102:K111" si="1">IF(OR(COUNTIF(L101:O101,"未確認")&gt;0,COUNTIF(L101:O101,"~*")&gt;0),"※","")</f>
        <v/>
      </c>
      <c r="L102" s="258">
        <v>58</v>
      </c>
      <c r="M102" s="258">
        <v>34</v>
      </c>
      <c r="N102" s="258">
        <v>0</v>
      </c>
      <c r="O102" s="258">
        <v>0</v>
      </c>
    </row>
    <row r="103" spans="1:22" s="83" customFormat="1" ht="34.5" customHeight="1">
      <c r="A103" s="244" t="s">
        <v>613</v>
      </c>
      <c r="B103" s="84"/>
      <c r="C103" s="334" t="s">
        <v>46</v>
      </c>
      <c r="D103" s="336"/>
      <c r="E103" s="334" t="s">
        <v>42</v>
      </c>
      <c r="F103" s="335"/>
      <c r="G103" s="335"/>
      <c r="H103" s="336"/>
      <c r="I103" s="420"/>
      <c r="J103" s="256">
        <f t="shared" si="0"/>
        <v>85</v>
      </c>
      <c r="K103" s="237" t="str">
        <f t="shared" si="1"/>
        <v/>
      </c>
      <c r="L103" s="258">
        <v>0</v>
      </c>
      <c r="M103" s="258">
        <v>0</v>
      </c>
      <c r="N103" s="258">
        <v>45</v>
      </c>
      <c r="O103" s="258">
        <v>40</v>
      </c>
    </row>
    <row r="104" spans="1:22" s="83" customFormat="1" ht="34.5" customHeight="1">
      <c r="A104" s="244" t="s">
        <v>614</v>
      </c>
      <c r="B104" s="84"/>
      <c r="C104" s="396"/>
      <c r="D104" s="397"/>
      <c r="E104" s="428"/>
      <c r="F104" s="429"/>
      <c r="G104" s="320" t="s">
        <v>47</v>
      </c>
      <c r="H104" s="322"/>
      <c r="I104" s="420"/>
      <c r="J104" s="256">
        <f t="shared" si="0"/>
        <v>85</v>
      </c>
      <c r="K104" s="237" t="str">
        <f t="shared" si="1"/>
        <v/>
      </c>
      <c r="L104" s="258">
        <v>0</v>
      </c>
      <c r="M104" s="258">
        <v>0</v>
      </c>
      <c r="N104" s="258">
        <v>45</v>
      </c>
      <c r="O104" s="258">
        <v>40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85</v>
      </c>
      <c r="K106" s="237" t="str">
        <f t="shared" si="1"/>
        <v/>
      </c>
      <c r="L106" s="258">
        <v>0</v>
      </c>
      <c r="M106" s="258">
        <v>0</v>
      </c>
      <c r="N106" s="258">
        <v>45</v>
      </c>
      <c r="O106" s="258">
        <v>40</v>
      </c>
    </row>
    <row r="107" spans="1:22" s="83" customFormat="1" ht="34.5" customHeight="1">
      <c r="A107" s="244" t="s">
        <v>614</v>
      </c>
      <c r="B107" s="84"/>
      <c r="C107" s="396"/>
      <c r="D107" s="397"/>
      <c r="E107" s="428"/>
      <c r="F107" s="429"/>
      <c r="G107" s="320" t="s">
        <v>47</v>
      </c>
      <c r="H107" s="322"/>
      <c r="I107" s="420"/>
      <c r="J107" s="256">
        <f t="shared" si="0"/>
        <v>85</v>
      </c>
      <c r="K107" s="237" t="str">
        <f t="shared" si="1"/>
        <v/>
      </c>
      <c r="L107" s="258">
        <v>0</v>
      </c>
      <c r="M107" s="258">
        <v>0</v>
      </c>
      <c r="N107" s="258">
        <v>45</v>
      </c>
      <c r="O107" s="258">
        <v>40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85</v>
      </c>
      <c r="K109" s="237" t="str">
        <f t="shared" si="1"/>
        <v/>
      </c>
      <c r="L109" s="258">
        <v>0</v>
      </c>
      <c r="M109" s="258">
        <v>0</v>
      </c>
      <c r="N109" s="258">
        <v>45</v>
      </c>
      <c r="O109" s="258">
        <v>40</v>
      </c>
    </row>
    <row r="110" spans="1:22" s="83" customFormat="1" ht="34.5" customHeight="1">
      <c r="A110" s="244" t="s">
        <v>614</v>
      </c>
      <c r="B110" s="84"/>
      <c r="C110" s="396"/>
      <c r="D110" s="397"/>
      <c r="E110" s="432"/>
      <c r="F110" s="433"/>
      <c r="G110" s="317" t="s">
        <v>47</v>
      </c>
      <c r="H110" s="319"/>
      <c r="I110" s="420"/>
      <c r="J110" s="256">
        <f t="shared" si="0"/>
        <v>85</v>
      </c>
      <c r="K110" s="237" t="str">
        <f t="shared" si="1"/>
        <v/>
      </c>
      <c r="L110" s="258">
        <v>0</v>
      </c>
      <c r="M110" s="258">
        <v>0</v>
      </c>
      <c r="N110" s="258">
        <v>45</v>
      </c>
      <c r="O110" s="258">
        <v>40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1052</v>
      </c>
      <c r="N118" s="66" t="s">
        <v>1055</v>
      </c>
      <c r="O118" s="66" t="s">
        <v>1056</v>
      </c>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1053</v>
      </c>
      <c r="N119" s="70" t="s">
        <v>1053</v>
      </c>
      <c r="O119" s="70" t="s">
        <v>1053</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1042</v>
      </c>
      <c r="N120" s="98" t="s">
        <v>1042</v>
      </c>
      <c r="O120" s="98" t="s">
        <v>1042</v>
      </c>
    </row>
    <row r="121" spans="1:22" s="83" customFormat="1" ht="40.5" customHeight="1">
      <c r="A121" s="244" t="s">
        <v>618</v>
      </c>
      <c r="B121" s="1"/>
      <c r="C121" s="295"/>
      <c r="D121" s="297"/>
      <c r="E121" s="334" t="s">
        <v>53</v>
      </c>
      <c r="F121" s="335"/>
      <c r="G121" s="335"/>
      <c r="H121" s="336"/>
      <c r="I121" s="354"/>
      <c r="J121" s="101"/>
      <c r="K121" s="102"/>
      <c r="L121" s="98" t="s">
        <v>1043</v>
      </c>
      <c r="M121" s="98" t="s">
        <v>1043</v>
      </c>
      <c r="N121" s="98" t="s">
        <v>1043</v>
      </c>
      <c r="O121" s="98" t="s">
        <v>1043</v>
      </c>
    </row>
    <row r="122" spans="1:22" s="83" customFormat="1" ht="40.5" customHeight="1">
      <c r="A122" s="244" t="s">
        <v>619</v>
      </c>
      <c r="B122" s="1"/>
      <c r="C122" s="295"/>
      <c r="D122" s="297"/>
      <c r="E122" s="396"/>
      <c r="F122" s="418"/>
      <c r="G122" s="418"/>
      <c r="H122" s="397"/>
      <c r="I122" s="354"/>
      <c r="J122" s="101"/>
      <c r="K122" s="102"/>
      <c r="L122" s="98" t="s">
        <v>1044</v>
      </c>
      <c r="M122" s="98" t="s">
        <v>1044</v>
      </c>
      <c r="N122" s="98" t="s">
        <v>1045</v>
      </c>
      <c r="O122" s="98" t="s">
        <v>1045</v>
      </c>
    </row>
    <row r="123" spans="1:22" s="83" customFormat="1" ht="40.5" customHeight="1">
      <c r="A123" s="244" t="s">
        <v>620</v>
      </c>
      <c r="B123" s="1"/>
      <c r="C123" s="289"/>
      <c r="D123" s="290"/>
      <c r="E123" s="377"/>
      <c r="F123" s="378"/>
      <c r="G123" s="378"/>
      <c r="H123" s="379"/>
      <c r="I123" s="341"/>
      <c r="J123" s="105"/>
      <c r="K123" s="106"/>
      <c r="L123" s="98" t="s">
        <v>1045</v>
      </c>
      <c r="M123" s="98" t="s">
        <v>1045</v>
      </c>
      <c r="N123" s="98" t="s">
        <v>1044</v>
      </c>
      <c r="O123" s="98" t="s">
        <v>1044</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1052</v>
      </c>
      <c r="N129" s="66" t="s">
        <v>1055</v>
      </c>
      <c r="O129" s="66" t="s">
        <v>1056</v>
      </c>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1053</v>
      </c>
      <c r="N130" s="70" t="s">
        <v>1053</v>
      </c>
      <c r="O130" s="70" t="s">
        <v>1053</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558</v>
      </c>
      <c r="M131" s="98" t="s">
        <v>535</v>
      </c>
      <c r="N131" s="98" t="s">
        <v>1054</v>
      </c>
      <c r="O131" s="98" t="s">
        <v>1054</v>
      </c>
    </row>
    <row r="132" spans="1:22" s="83" customFormat="1" ht="34.5" customHeight="1">
      <c r="A132" s="244" t="s">
        <v>621</v>
      </c>
      <c r="B132" s="84"/>
      <c r="C132" s="295"/>
      <c r="D132" s="297"/>
      <c r="E132" s="320" t="s">
        <v>58</v>
      </c>
      <c r="F132" s="321"/>
      <c r="G132" s="321"/>
      <c r="H132" s="322"/>
      <c r="I132" s="389"/>
      <c r="J132" s="101"/>
      <c r="K132" s="102"/>
      <c r="L132" s="82">
        <v>58</v>
      </c>
      <c r="M132" s="82">
        <v>34</v>
      </c>
      <c r="N132" s="82">
        <v>45</v>
      </c>
      <c r="O132" s="82">
        <v>40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1052</v>
      </c>
      <c r="N143" s="66" t="s">
        <v>1055</v>
      </c>
      <c r="O143" s="66" t="s">
        <v>1056</v>
      </c>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1053</v>
      </c>
      <c r="N144" s="70" t="s">
        <v>1053</v>
      </c>
      <c r="O144" s="70" t="s">
        <v>1053</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67</v>
      </c>
      <c r="K149" s="264" t="str">
        <f t="shared" si="3"/>
        <v/>
      </c>
      <c r="L149" s="117">
        <v>67</v>
      </c>
      <c r="M149" s="117">
        <v>0</v>
      </c>
      <c r="N149" s="117">
        <v>0</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83</v>
      </c>
      <c r="K157" s="264" t="str">
        <f t="shared" si="3"/>
        <v/>
      </c>
      <c r="L157" s="117">
        <v>0</v>
      </c>
      <c r="M157" s="117">
        <v>0</v>
      </c>
      <c r="N157" s="117">
        <v>45</v>
      </c>
      <c r="O157" s="117">
        <v>38</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32</v>
      </c>
      <c r="K167" s="264" t="str">
        <f t="shared" si="3"/>
        <v/>
      </c>
      <c r="L167" s="117">
        <v>0</v>
      </c>
      <c r="M167" s="117">
        <v>32</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1052</v>
      </c>
      <c r="N226" s="66" t="s">
        <v>1055</v>
      </c>
      <c r="O226" s="66" t="s">
        <v>1056</v>
      </c>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1053</v>
      </c>
      <c r="N227" s="70" t="s">
        <v>1053</v>
      </c>
      <c r="O227" s="70" t="s">
        <v>1053</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1052</v>
      </c>
      <c r="N234" s="66" t="s">
        <v>1055</v>
      </c>
      <c r="O234" s="66" t="s">
        <v>1056</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1053</v>
      </c>
      <c r="N235" s="70" t="s">
        <v>1053</v>
      </c>
      <c r="O235" s="70" t="s">
        <v>1053</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1052</v>
      </c>
      <c r="N244" s="66" t="s">
        <v>1055</v>
      </c>
      <c r="O244" s="66" t="s">
        <v>1056</v>
      </c>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1053</v>
      </c>
      <c r="N245" s="70" t="s">
        <v>1053</v>
      </c>
      <c r="O245" s="70" t="s">
        <v>1053</v>
      </c>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1052</v>
      </c>
      <c r="N253" s="66" t="s">
        <v>1055</v>
      </c>
      <c r="O253" s="66" t="s">
        <v>1056</v>
      </c>
      <c r="P253" s="8"/>
      <c r="Q253" s="8"/>
      <c r="R253" s="8"/>
      <c r="S253" s="8"/>
      <c r="T253" s="8"/>
      <c r="U253" s="8"/>
      <c r="V253" s="8"/>
    </row>
    <row r="254" spans="1:22">
      <c r="A254" s="243"/>
      <c r="B254" s="1"/>
      <c r="C254" s="62"/>
      <c r="D254" s="3"/>
      <c r="F254" s="3"/>
      <c r="G254" s="3"/>
      <c r="H254" s="287"/>
      <c r="I254" s="67" t="s">
        <v>36</v>
      </c>
      <c r="J254" s="68"/>
      <c r="K254" s="79"/>
      <c r="L254" s="70" t="s">
        <v>1050</v>
      </c>
      <c r="M254" s="137" t="s">
        <v>1053</v>
      </c>
      <c r="N254" s="137" t="s">
        <v>1053</v>
      </c>
      <c r="O254" s="137" t="s">
        <v>1053</v>
      </c>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1052</v>
      </c>
      <c r="N263" s="66" t="s">
        <v>1055</v>
      </c>
      <c r="O263" s="66" t="s">
        <v>1056</v>
      </c>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1053</v>
      </c>
      <c r="N264" s="70" t="s">
        <v>1053</v>
      </c>
      <c r="O264" s="70" t="s">
        <v>1053</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12</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4.0999999999999996</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31</v>
      </c>
      <c r="K269" s="81" t="str">
        <f t="shared" si="8"/>
        <v/>
      </c>
      <c r="L269" s="147">
        <v>11</v>
      </c>
      <c r="M269" s="147">
        <v>11</v>
      </c>
      <c r="N269" s="147">
        <v>5</v>
      </c>
      <c r="O269" s="147">
        <v>4</v>
      </c>
    </row>
    <row r="270" spans="1:22" s="83" customFormat="1" ht="34.5" customHeight="1">
      <c r="A270" s="249" t="s">
        <v>725</v>
      </c>
      <c r="B270" s="120"/>
      <c r="C270" s="371"/>
      <c r="D270" s="371"/>
      <c r="E270" s="371"/>
      <c r="F270" s="371"/>
      <c r="G270" s="371" t="s">
        <v>148</v>
      </c>
      <c r="H270" s="371"/>
      <c r="I270" s="404"/>
      <c r="J270" s="266">
        <f t="shared" si="9"/>
        <v>17.5</v>
      </c>
      <c r="K270" s="81" t="str">
        <f t="shared" si="8"/>
        <v/>
      </c>
      <c r="L270" s="148">
        <v>4.99</v>
      </c>
      <c r="M270" s="148">
        <v>6.99</v>
      </c>
      <c r="N270" s="148">
        <v>3.35</v>
      </c>
      <c r="O270" s="148">
        <v>2.17</v>
      </c>
    </row>
    <row r="271" spans="1:22" s="83" customFormat="1" ht="34.5" customHeight="1">
      <c r="A271" s="249" t="s">
        <v>726</v>
      </c>
      <c r="B271" s="120"/>
      <c r="C271" s="371" t="s">
        <v>151</v>
      </c>
      <c r="D271" s="372"/>
      <c r="E271" s="372"/>
      <c r="F271" s="372"/>
      <c r="G271" s="371" t="s">
        <v>146</v>
      </c>
      <c r="H271" s="371"/>
      <c r="I271" s="404"/>
      <c r="J271" s="266">
        <f t="shared" si="9"/>
        <v>10</v>
      </c>
      <c r="K271" s="81" t="str">
        <f t="shared" si="8"/>
        <v/>
      </c>
      <c r="L271" s="147">
        <v>1</v>
      </c>
      <c r="M271" s="147">
        <v>0</v>
      </c>
      <c r="N271" s="147">
        <v>4</v>
      </c>
      <c r="O271" s="147">
        <v>5</v>
      </c>
    </row>
    <row r="272" spans="1:22" s="83" customFormat="1" ht="34.5" customHeight="1">
      <c r="A272" s="249" t="s">
        <v>726</v>
      </c>
      <c r="B272" s="120"/>
      <c r="C272" s="372"/>
      <c r="D272" s="372"/>
      <c r="E272" s="372"/>
      <c r="F272" s="372"/>
      <c r="G272" s="371" t="s">
        <v>148</v>
      </c>
      <c r="H272" s="371"/>
      <c r="I272" s="404"/>
      <c r="J272" s="266">
        <f t="shared" si="9"/>
        <v>2.11</v>
      </c>
      <c r="K272" s="81" t="str">
        <f t="shared" si="8"/>
        <v/>
      </c>
      <c r="L272" s="148">
        <v>0.18</v>
      </c>
      <c r="M272" s="148">
        <v>0</v>
      </c>
      <c r="N272" s="148">
        <v>1.18</v>
      </c>
      <c r="O272" s="148">
        <v>0.75</v>
      </c>
    </row>
    <row r="273" spans="1:15" s="83" customFormat="1" ht="34.5" customHeight="1">
      <c r="A273" s="249" t="s">
        <v>727</v>
      </c>
      <c r="B273" s="120"/>
      <c r="C273" s="371" t="s">
        <v>152</v>
      </c>
      <c r="D273" s="372"/>
      <c r="E273" s="372"/>
      <c r="F273" s="372"/>
      <c r="G273" s="371" t="s">
        <v>146</v>
      </c>
      <c r="H273" s="371"/>
      <c r="I273" s="404"/>
      <c r="J273" s="266">
        <f t="shared" si="9"/>
        <v>19</v>
      </c>
      <c r="K273" s="81" t="str">
        <f t="shared" si="8"/>
        <v/>
      </c>
      <c r="L273" s="147">
        <v>2</v>
      </c>
      <c r="M273" s="147">
        <v>2</v>
      </c>
      <c r="N273" s="147">
        <v>8</v>
      </c>
      <c r="O273" s="147">
        <v>7</v>
      </c>
    </row>
    <row r="274" spans="1:15" s="83" customFormat="1" ht="34.5" customHeight="1">
      <c r="A274" s="249" t="s">
        <v>727</v>
      </c>
      <c r="B274" s="120"/>
      <c r="C274" s="372"/>
      <c r="D274" s="372"/>
      <c r="E274" s="372"/>
      <c r="F274" s="372"/>
      <c r="G274" s="371" t="s">
        <v>148</v>
      </c>
      <c r="H274" s="371"/>
      <c r="I274" s="404"/>
      <c r="J274" s="266">
        <f t="shared" si="9"/>
        <v>4.7</v>
      </c>
      <c r="K274" s="81" t="str">
        <f t="shared" si="8"/>
        <v/>
      </c>
      <c r="L274" s="148">
        <v>1.5</v>
      </c>
      <c r="M274" s="148">
        <v>0.5</v>
      </c>
      <c r="N274" s="148">
        <v>1.2</v>
      </c>
      <c r="O274" s="148">
        <v>1.5</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7</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4</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v>
      </c>
      <c r="M297" s="147">
        <v>3</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1.1000000000000001</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1</v>
      </c>
      <c r="M299" s="147">
        <v>4</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2.8</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8</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4</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1</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6</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5</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1052</v>
      </c>
      <c r="N322" s="66" t="s">
        <v>1055</v>
      </c>
      <c r="O322" s="66" t="s">
        <v>1056</v>
      </c>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1053</v>
      </c>
      <c r="N323" s="137" t="s">
        <v>1053</v>
      </c>
      <c r="O323" s="137" t="s">
        <v>1053</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2</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2</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1</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1</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1052</v>
      </c>
      <c r="N342" s="66" t="s">
        <v>1055</v>
      </c>
      <c r="O342" s="66" t="s">
        <v>1056</v>
      </c>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1053</v>
      </c>
      <c r="N343" s="137" t="s">
        <v>1053</v>
      </c>
      <c r="O343" s="137" t="s">
        <v>1053</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1052</v>
      </c>
      <c r="N367" s="66" t="s">
        <v>1055</v>
      </c>
      <c r="O367" s="66" t="s">
        <v>1056</v>
      </c>
    </row>
    <row r="368" spans="1:22" s="118" customFormat="1" ht="20.25" customHeight="1">
      <c r="A368" s="243"/>
      <c r="B368" s="1"/>
      <c r="C368" s="3"/>
      <c r="D368" s="3"/>
      <c r="E368" s="3"/>
      <c r="F368" s="3"/>
      <c r="G368" s="3"/>
      <c r="H368" s="287"/>
      <c r="I368" s="67" t="s">
        <v>36</v>
      </c>
      <c r="J368" s="170"/>
      <c r="K368" s="79"/>
      <c r="L368" s="137" t="s">
        <v>1050</v>
      </c>
      <c r="M368" s="137" t="s">
        <v>1053</v>
      </c>
      <c r="N368" s="137" t="s">
        <v>1053</v>
      </c>
      <c r="O368" s="137" t="s">
        <v>1053</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1052</v>
      </c>
      <c r="N390" s="66" t="s">
        <v>1055</v>
      </c>
      <c r="O390" s="66" t="s">
        <v>1056</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1053</v>
      </c>
      <c r="N391" s="70" t="s">
        <v>1053</v>
      </c>
      <c r="O391" s="70" t="s">
        <v>1053</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868</v>
      </c>
      <c r="K392" s="81" t="str">
        <f t="shared" ref="K392:K397" si="12">IF(OR(COUNTIF(L392:O392,"未確認")&gt;0,COUNTIF(L392:O392,"~*")&gt;0),"※","")</f>
        <v/>
      </c>
      <c r="L392" s="147">
        <v>710</v>
      </c>
      <c r="M392" s="147">
        <v>34</v>
      </c>
      <c r="N392" s="147">
        <v>70</v>
      </c>
      <c r="O392" s="147">
        <v>54</v>
      </c>
    </row>
    <row r="393" spans="1:22" s="83" customFormat="1" ht="34.5" customHeight="1">
      <c r="A393" s="249" t="s">
        <v>773</v>
      </c>
      <c r="B393" s="84"/>
      <c r="C393" s="370"/>
      <c r="D393" s="380"/>
      <c r="E393" s="320" t="s">
        <v>224</v>
      </c>
      <c r="F393" s="321"/>
      <c r="G393" s="321"/>
      <c r="H393" s="322"/>
      <c r="I393" s="343"/>
      <c r="J393" s="140">
        <f t="shared" si="11"/>
        <v>360</v>
      </c>
      <c r="K393" s="81" t="str">
        <f t="shared" si="12"/>
        <v/>
      </c>
      <c r="L393" s="147">
        <v>202</v>
      </c>
      <c r="M393" s="147">
        <v>34</v>
      </c>
      <c r="N393" s="147">
        <v>70</v>
      </c>
      <c r="O393" s="147">
        <v>54</v>
      </c>
    </row>
    <row r="394" spans="1:22" s="83" customFormat="1" ht="34.5" customHeight="1">
      <c r="A394" s="250" t="s">
        <v>774</v>
      </c>
      <c r="B394" s="84"/>
      <c r="C394" s="370"/>
      <c r="D394" s="381"/>
      <c r="E394" s="320" t="s">
        <v>225</v>
      </c>
      <c r="F394" s="321"/>
      <c r="G394" s="321"/>
      <c r="H394" s="322"/>
      <c r="I394" s="343"/>
      <c r="J394" s="140">
        <f t="shared" si="11"/>
        <v>133</v>
      </c>
      <c r="K394" s="81" t="str">
        <f t="shared" si="12"/>
        <v/>
      </c>
      <c r="L394" s="147">
        <v>133</v>
      </c>
      <c r="M394" s="147">
        <v>0</v>
      </c>
      <c r="N394" s="147">
        <v>0</v>
      </c>
      <c r="O394" s="147">
        <v>0</v>
      </c>
    </row>
    <row r="395" spans="1:22" s="83" customFormat="1" ht="34.5" customHeight="1">
      <c r="A395" s="250" t="s">
        <v>775</v>
      </c>
      <c r="B395" s="84"/>
      <c r="C395" s="370"/>
      <c r="D395" s="382"/>
      <c r="E395" s="320" t="s">
        <v>226</v>
      </c>
      <c r="F395" s="321"/>
      <c r="G395" s="321"/>
      <c r="H395" s="322"/>
      <c r="I395" s="343"/>
      <c r="J395" s="140">
        <f t="shared" si="11"/>
        <v>375</v>
      </c>
      <c r="K395" s="81" t="str">
        <f t="shared" si="12"/>
        <v/>
      </c>
      <c r="L395" s="147">
        <v>375</v>
      </c>
      <c r="M395" s="147">
        <v>0</v>
      </c>
      <c r="N395" s="147">
        <v>0</v>
      </c>
      <c r="O395" s="147">
        <v>0</v>
      </c>
    </row>
    <row r="396" spans="1:22" s="83" customFormat="1" ht="34.5" customHeight="1">
      <c r="A396" s="250" t="s">
        <v>776</v>
      </c>
      <c r="B396" s="1"/>
      <c r="C396" s="370"/>
      <c r="D396" s="320" t="s">
        <v>227</v>
      </c>
      <c r="E396" s="321"/>
      <c r="F396" s="321"/>
      <c r="G396" s="321"/>
      <c r="H396" s="322"/>
      <c r="I396" s="343"/>
      <c r="J396" s="140">
        <f t="shared" si="11"/>
        <v>48742</v>
      </c>
      <c r="K396" s="81" t="str">
        <f t="shared" si="12"/>
        <v/>
      </c>
      <c r="L396" s="147">
        <v>10866</v>
      </c>
      <c r="M396" s="147">
        <v>9648</v>
      </c>
      <c r="N396" s="147">
        <v>14658</v>
      </c>
      <c r="O396" s="147">
        <v>13570</v>
      </c>
    </row>
    <row r="397" spans="1:22" s="83" customFormat="1" ht="34.5" customHeight="1">
      <c r="A397" s="250" t="s">
        <v>777</v>
      </c>
      <c r="B397" s="119"/>
      <c r="C397" s="370"/>
      <c r="D397" s="320" t="s">
        <v>228</v>
      </c>
      <c r="E397" s="321"/>
      <c r="F397" s="321"/>
      <c r="G397" s="321"/>
      <c r="H397" s="322"/>
      <c r="I397" s="344"/>
      <c r="J397" s="140">
        <f t="shared" si="11"/>
        <v>756</v>
      </c>
      <c r="K397" s="81" t="str">
        <f t="shared" si="12"/>
        <v/>
      </c>
      <c r="L397" s="147">
        <v>573</v>
      </c>
      <c r="M397" s="147">
        <v>61</v>
      </c>
      <c r="N397" s="147">
        <v>70</v>
      </c>
      <c r="O397" s="147">
        <v>52</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1052</v>
      </c>
      <c r="N403" s="66" t="s">
        <v>1055</v>
      </c>
      <c r="O403" s="66" t="s">
        <v>1056</v>
      </c>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1053</v>
      </c>
      <c r="N404" s="70" t="s">
        <v>1053</v>
      </c>
      <c r="O404" s="70" t="s">
        <v>1053</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868</v>
      </c>
      <c r="K405" s="81" t="str">
        <f t="shared" ref="K405:K422" si="14">IF(OR(COUNTIF(L405:O405,"未確認")&gt;0,COUNTIF(L405:O405,"~*")&gt;0),"※","")</f>
        <v/>
      </c>
      <c r="L405" s="147">
        <v>710</v>
      </c>
      <c r="M405" s="147">
        <v>34</v>
      </c>
      <c r="N405" s="147">
        <v>70</v>
      </c>
      <c r="O405" s="147">
        <v>54</v>
      </c>
    </row>
    <row r="406" spans="1:22" s="83" customFormat="1" ht="34.5" customHeight="1">
      <c r="A406" s="251" t="s">
        <v>779</v>
      </c>
      <c r="B406" s="119"/>
      <c r="C406" s="369"/>
      <c r="D406" s="375" t="s">
        <v>233</v>
      </c>
      <c r="E406" s="377" t="s">
        <v>234</v>
      </c>
      <c r="F406" s="378"/>
      <c r="G406" s="378"/>
      <c r="H406" s="379"/>
      <c r="I406" s="361"/>
      <c r="J406" s="140">
        <f t="shared" si="13"/>
        <v>152</v>
      </c>
      <c r="K406" s="81" t="str">
        <f t="shared" si="14"/>
        <v/>
      </c>
      <c r="L406" s="147">
        <v>27</v>
      </c>
      <c r="M406" s="147">
        <v>22</v>
      </c>
      <c r="N406" s="147">
        <v>66</v>
      </c>
      <c r="O406" s="147">
        <v>37</v>
      </c>
    </row>
    <row r="407" spans="1:22" s="83" customFormat="1" ht="34.5" customHeight="1">
      <c r="A407" s="251" t="s">
        <v>780</v>
      </c>
      <c r="B407" s="119"/>
      <c r="C407" s="369"/>
      <c r="D407" s="369"/>
      <c r="E407" s="320" t="s">
        <v>235</v>
      </c>
      <c r="F407" s="321"/>
      <c r="G407" s="321"/>
      <c r="H407" s="322"/>
      <c r="I407" s="361"/>
      <c r="J407" s="140">
        <f t="shared" si="13"/>
        <v>545</v>
      </c>
      <c r="K407" s="81" t="str">
        <f t="shared" si="14"/>
        <v/>
      </c>
      <c r="L407" s="147">
        <v>543</v>
      </c>
      <c r="M407" s="147">
        <v>2</v>
      </c>
      <c r="N407" s="147">
        <v>0</v>
      </c>
      <c r="O407" s="147">
        <v>0</v>
      </c>
    </row>
    <row r="408" spans="1:22" s="83" customFormat="1" ht="34.5" customHeight="1">
      <c r="A408" s="251" t="s">
        <v>781</v>
      </c>
      <c r="B408" s="119"/>
      <c r="C408" s="369"/>
      <c r="D408" s="369"/>
      <c r="E408" s="320" t="s">
        <v>236</v>
      </c>
      <c r="F408" s="321"/>
      <c r="G408" s="321"/>
      <c r="H408" s="322"/>
      <c r="I408" s="361"/>
      <c r="J408" s="140">
        <f t="shared" si="13"/>
        <v>60</v>
      </c>
      <c r="K408" s="81" t="str">
        <f t="shared" si="14"/>
        <v/>
      </c>
      <c r="L408" s="147">
        <v>41</v>
      </c>
      <c r="M408" s="147">
        <v>2</v>
      </c>
      <c r="N408" s="147">
        <v>3</v>
      </c>
      <c r="O408" s="147">
        <v>14</v>
      </c>
    </row>
    <row r="409" spans="1:22" s="83" customFormat="1" ht="34.5" customHeight="1">
      <c r="A409" s="251" t="s">
        <v>782</v>
      </c>
      <c r="B409" s="119"/>
      <c r="C409" s="369"/>
      <c r="D409" s="369"/>
      <c r="E409" s="317" t="s">
        <v>989</v>
      </c>
      <c r="F409" s="318"/>
      <c r="G409" s="318"/>
      <c r="H409" s="319"/>
      <c r="I409" s="361"/>
      <c r="J409" s="140">
        <f t="shared" si="13"/>
        <v>111</v>
      </c>
      <c r="K409" s="81" t="str">
        <f t="shared" si="14"/>
        <v/>
      </c>
      <c r="L409" s="147">
        <v>99</v>
      </c>
      <c r="M409" s="147">
        <v>8</v>
      </c>
      <c r="N409" s="147">
        <v>1</v>
      </c>
      <c r="O409" s="147">
        <v>3</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756</v>
      </c>
      <c r="K413" s="81" t="str">
        <f t="shared" si="14"/>
        <v/>
      </c>
      <c r="L413" s="147">
        <v>573</v>
      </c>
      <c r="M413" s="147">
        <v>61</v>
      </c>
      <c r="N413" s="147">
        <v>70</v>
      </c>
      <c r="O413" s="147">
        <v>52</v>
      </c>
    </row>
    <row r="414" spans="1:22" s="83" customFormat="1" ht="34.5" customHeight="1">
      <c r="A414" s="251" t="s">
        <v>787</v>
      </c>
      <c r="B414" s="119"/>
      <c r="C414" s="369"/>
      <c r="D414" s="375" t="s">
        <v>240</v>
      </c>
      <c r="E414" s="377" t="s">
        <v>241</v>
      </c>
      <c r="F414" s="378"/>
      <c r="G414" s="378"/>
      <c r="H414" s="379"/>
      <c r="I414" s="361"/>
      <c r="J414" s="140">
        <f t="shared" si="13"/>
        <v>146</v>
      </c>
      <c r="K414" s="81" t="str">
        <f t="shared" si="14"/>
        <v/>
      </c>
      <c r="L414" s="147">
        <v>115</v>
      </c>
      <c r="M414" s="147">
        <v>21</v>
      </c>
      <c r="N414" s="147">
        <v>9</v>
      </c>
      <c r="O414" s="147">
        <v>1</v>
      </c>
    </row>
    <row r="415" spans="1:22" s="83" customFormat="1" ht="34.5" customHeight="1">
      <c r="A415" s="251" t="s">
        <v>788</v>
      </c>
      <c r="B415" s="119"/>
      <c r="C415" s="369"/>
      <c r="D415" s="369"/>
      <c r="E415" s="320" t="s">
        <v>242</v>
      </c>
      <c r="F415" s="321"/>
      <c r="G415" s="321"/>
      <c r="H415" s="322"/>
      <c r="I415" s="361"/>
      <c r="J415" s="140">
        <f t="shared" si="13"/>
        <v>302</v>
      </c>
      <c r="K415" s="81" t="str">
        <f t="shared" si="14"/>
        <v/>
      </c>
      <c r="L415" s="147">
        <v>284</v>
      </c>
      <c r="M415" s="147">
        <v>7</v>
      </c>
      <c r="N415" s="147">
        <v>3</v>
      </c>
      <c r="O415" s="147">
        <v>8</v>
      </c>
    </row>
    <row r="416" spans="1:22" s="83" customFormat="1" ht="34.5" customHeight="1">
      <c r="A416" s="251" t="s">
        <v>789</v>
      </c>
      <c r="B416" s="119"/>
      <c r="C416" s="369"/>
      <c r="D416" s="369"/>
      <c r="E416" s="320" t="s">
        <v>243</v>
      </c>
      <c r="F416" s="321"/>
      <c r="G416" s="321"/>
      <c r="H416" s="322"/>
      <c r="I416" s="361"/>
      <c r="J416" s="140">
        <f t="shared" si="13"/>
        <v>85</v>
      </c>
      <c r="K416" s="81" t="str">
        <f t="shared" si="14"/>
        <v/>
      </c>
      <c r="L416" s="147">
        <v>62</v>
      </c>
      <c r="M416" s="147">
        <v>4</v>
      </c>
      <c r="N416" s="147">
        <v>6</v>
      </c>
      <c r="O416" s="147">
        <v>13</v>
      </c>
    </row>
    <row r="417" spans="1:22" s="83" customFormat="1" ht="34.5" customHeight="1">
      <c r="A417" s="251" t="s">
        <v>790</v>
      </c>
      <c r="B417" s="119"/>
      <c r="C417" s="369"/>
      <c r="D417" s="369"/>
      <c r="E417" s="320" t="s">
        <v>244</v>
      </c>
      <c r="F417" s="321"/>
      <c r="G417" s="321"/>
      <c r="H417" s="322"/>
      <c r="I417" s="361"/>
      <c r="J417" s="140">
        <f t="shared" si="13"/>
        <v>79</v>
      </c>
      <c r="K417" s="81" t="str">
        <f t="shared" si="14"/>
        <v/>
      </c>
      <c r="L417" s="147">
        <v>54</v>
      </c>
      <c r="M417" s="147">
        <v>4</v>
      </c>
      <c r="N417" s="147">
        <v>13</v>
      </c>
      <c r="O417" s="147">
        <v>8</v>
      </c>
    </row>
    <row r="418" spans="1:22" s="83" customFormat="1" ht="34.5" customHeight="1">
      <c r="A418" s="251" t="s">
        <v>791</v>
      </c>
      <c r="B418" s="119"/>
      <c r="C418" s="369"/>
      <c r="D418" s="369"/>
      <c r="E418" s="320" t="s">
        <v>245</v>
      </c>
      <c r="F418" s="321"/>
      <c r="G418" s="321"/>
      <c r="H418" s="322"/>
      <c r="I418" s="361"/>
      <c r="J418" s="140">
        <f t="shared" si="13"/>
        <v>38</v>
      </c>
      <c r="K418" s="81" t="str">
        <f t="shared" si="14"/>
        <v/>
      </c>
      <c r="L418" s="147">
        <v>27</v>
      </c>
      <c r="M418" s="147">
        <v>3</v>
      </c>
      <c r="N418" s="147">
        <v>3</v>
      </c>
      <c r="O418" s="147">
        <v>5</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2</v>
      </c>
      <c r="K420" s="81" t="str">
        <f t="shared" si="14"/>
        <v/>
      </c>
      <c r="L420" s="147">
        <v>0</v>
      </c>
      <c r="M420" s="147">
        <v>0</v>
      </c>
      <c r="N420" s="147">
        <v>2</v>
      </c>
      <c r="O420" s="147">
        <v>0</v>
      </c>
    </row>
    <row r="421" spans="1:22" s="83" customFormat="1" ht="34.5" customHeight="1">
      <c r="A421" s="251" t="s">
        <v>794</v>
      </c>
      <c r="B421" s="119"/>
      <c r="C421" s="369"/>
      <c r="D421" s="369"/>
      <c r="E421" s="320" t="s">
        <v>247</v>
      </c>
      <c r="F421" s="321"/>
      <c r="G421" s="321"/>
      <c r="H421" s="322"/>
      <c r="I421" s="361"/>
      <c r="J421" s="140">
        <f t="shared" si="13"/>
        <v>104</v>
      </c>
      <c r="K421" s="81" t="str">
        <f t="shared" si="14"/>
        <v/>
      </c>
      <c r="L421" s="147">
        <v>31</v>
      </c>
      <c r="M421" s="147">
        <v>22</v>
      </c>
      <c r="N421" s="147">
        <v>34</v>
      </c>
      <c r="O421" s="147">
        <v>17</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1052</v>
      </c>
      <c r="N428" s="66" t="s">
        <v>1055</v>
      </c>
      <c r="O428" s="66" t="s">
        <v>1056</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1053</v>
      </c>
      <c r="N429" s="70" t="s">
        <v>1053</v>
      </c>
      <c r="O429" s="70" t="s">
        <v>1053</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610</v>
      </c>
      <c r="K430" s="193" t="str">
        <f>IF(OR(COUNTIF(L430:O430,"未確認")&gt;0,COUNTIF(L430:O430,"~*")&gt;0),"※","")</f>
        <v/>
      </c>
      <c r="L430" s="147">
        <v>458</v>
      </c>
      <c r="M430" s="147">
        <v>40</v>
      </c>
      <c r="N430" s="147">
        <v>61</v>
      </c>
      <c r="O430" s="147">
        <v>51</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5</v>
      </c>
      <c r="K431" s="193" t="str">
        <f>IF(OR(COUNTIF(L431:O431,"未確認")&gt;0,COUNTIF(L431:O431,"~*")&gt;0),"※","")</f>
        <v/>
      </c>
      <c r="L431" s="147">
        <v>3</v>
      </c>
      <c r="M431" s="147">
        <v>0</v>
      </c>
      <c r="N431" s="147">
        <v>0</v>
      </c>
      <c r="O431" s="147">
        <v>2</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11</v>
      </c>
      <c r="K432" s="193" t="str">
        <f>IF(OR(COUNTIF(L432:O432,"未確認")&gt;0,COUNTIF(L432:O432,"~*")&gt;0),"※","")</f>
        <v/>
      </c>
      <c r="L432" s="147">
        <v>5</v>
      </c>
      <c r="M432" s="147">
        <v>2</v>
      </c>
      <c r="N432" s="147">
        <v>2</v>
      </c>
      <c r="O432" s="147">
        <v>2</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547</v>
      </c>
      <c r="K433" s="193" t="str">
        <f>IF(OR(COUNTIF(L433:O433,"未確認")&gt;0,COUNTIF(L433:O433,"~*")&gt;0),"※","")</f>
        <v/>
      </c>
      <c r="L433" s="147">
        <v>422</v>
      </c>
      <c r="M433" s="147">
        <v>31</v>
      </c>
      <c r="N433" s="147">
        <v>51</v>
      </c>
      <c r="O433" s="147">
        <v>43</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47</v>
      </c>
      <c r="K434" s="193" t="str">
        <f>IF(OR(COUNTIF(L434:O434,"未確認")&gt;0,COUNTIF(L434:O434,"~*")&gt;0),"※","")</f>
        <v/>
      </c>
      <c r="L434" s="147">
        <v>28</v>
      </c>
      <c r="M434" s="147">
        <v>7</v>
      </c>
      <c r="N434" s="147">
        <v>8</v>
      </c>
      <c r="O434" s="147">
        <v>4</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1052</v>
      </c>
      <c r="N441" s="66" t="s">
        <v>1055</v>
      </c>
      <c r="O441" s="66" t="s">
        <v>1056</v>
      </c>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1053</v>
      </c>
      <c r="N442" s="70" t="s">
        <v>1053</v>
      </c>
      <c r="O442" s="70" t="s">
        <v>1053</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1052</v>
      </c>
      <c r="N466" s="66" t="s">
        <v>1055</v>
      </c>
      <c r="O466" s="66" t="s">
        <v>1056</v>
      </c>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1053</v>
      </c>
      <c r="N467" s="70" t="s">
        <v>1053</v>
      </c>
      <c r="O467" s="70" t="s">
        <v>1053</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IF(SUM(L468:O468)=0,IF(COUNTIF(L468:O468,"未確認")&gt;0,"未確認",IF(COUNTIF(L468:O468,"*")&gt;0,"*",SUM(L468:O468))),SUM(L468:O468))</f>
        <v>12</v>
      </c>
      <c r="K468" s="201" t="str">
        <f t="shared" ref="K468:K475" si="16">IF(OR(COUNTIF(L468:O468,"未確認")&gt;0,COUNTIF(L468:O468,"*")&gt;0),"※","")</f>
        <v>※</v>
      </c>
      <c r="L468" s="117">
        <v>12</v>
      </c>
      <c r="M468" s="117" t="s">
        <v>541</v>
      </c>
      <c r="N468" s="117">
        <v>0</v>
      </c>
      <c r="O468" s="117" t="s">
        <v>541</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IF(SUM(L469:O469)=0,IF(COUNTIF(L469:O469,"未確認")&gt;0,"未確認",IF(COUNTIF(L469:O469,"~*")&gt;0,"*",SUM(L469:O469))),SUM(L469:O469))</f>
        <v>*</v>
      </c>
      <c r="K469" s="201" t="str">
        <f t="shared" si="16"/>
        <v>※</v>
      </c>
      <c r="L469" s="117" t="s">
        <v>541</v>
      </c>
      <c r="M469" s="117">
        <v>0</v>
      </c>
      <c r="N469" s="117">
        <v>0</v>
      </c>
      <c r="O469" s="117">
        <v>0</v>
      </c>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t="s">
        <v>541</v>
      </c>
      <c r="M471" s="117" t="s">
        <v>541</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v>
      </c>
      <c r="K472" s="201" t="str">
        <f t="shared" si="16"/>
        <v>※</v>
      </c>
      <c r="L472" s="117" t="s">
        <v>541</v>
      </c>
      <c r="M472" s="117">
        <v>0</v>
      </c>
      <c r="N472" s="117">
        <v>0</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v>0</v>
      </c>
      <c r="M473" s="117" t="s">
        <v>541</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IF(OR(COUNTIF(L476:O476,"未確認")&gt;0,COUNTIF(L476:O476,"~")&gt;0),"※","")</f>
        <v/>
      </c>
      <c r="L476" s="117">
        <v>0</v>
      </c>
      <c r="M476" s="117">
        <v>0</v>
      </c>
      <c r="N476" s="117">
        <v>0</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IF(OR(COUNTIF(L477:O477,"未確認")&gt;0,COUNTIF(L477:O477,"*")&gt;0),"※","")</f>
        <v>※</v>
      </c>
      <c r="L477" s="117" t="s">
        <v>541</v>
      </c>
      <c r="M477" s="117" t="s">
        <v>541</v>
      </c>
      <c r="N477" s="117">
        <v>0</v>
      </c>
      <c r="O477" s="117" t="s">
        <v>541</v>
      </c>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t="s">
        <v>541</v>
      </c>
      <c r="M478" s="117">
        <v>0</v>
      </c>
      <c r="N478" s="117">
        <v>0</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IF(SUM(L481:O481)=0,IF(COUNTIF(L481:O481,"未確認")&gt;0,"未確認",IF(COUNTIF(L481:O481,"*")&gt;0,"*",SUM(L481:O481))),SUM(L481:O481))</f>
        <v>*</v>
      </c>
      <c r="K481" s="201" t="str">
        <f t="shared" si="18"/>
        <v>※</v>
      </c>
      <c r="L481" s="117" t="s">
        <v>541</v>
      </c>
      <c r="M481" s="117" t="s">
        <v>541</v>
      </c>
      <c r="N481" s="117">
        <v>0</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t="str">
        <f t="shared" si="19"/>
        <v>*</v>
      </c>
      <c r="K486" s="201" t="str">
        <f t="shared" si="18"/>
        <v>※</v>
      </c>
      <c r="L486" s="117">
        <v>0</v>
      </c>
      <c r="M486" s="117" t="s">
        <v>541</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v>
      </c>
      <c r="K491" s="201" t="str">
        <f t="shared" si="18"/>
        <v>※</v>
      </c>
      <c r="L491" s="117" t="s">
        <v>541</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1052</v>
      </c>
      <c r="N502" s="66" t="s">
        <v>1055</v>
      </c>
      <c r="O502" s="66" t="s">
        <v>1056</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1053</v>
      </c>
      <c r="N503" s="70" t="s">
        <v>1053</v>
      </c>
      <c r="O503" s="70" t="s">
        <v>1053</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IF(SUM(L504:O504)=0,IF(COUNTIF(L504:O504,"未確認")&gt;0,"未確認",IF(COUNTIF(L504:O504,"~*")&gt;0,"*",SUM(L504:O504))),SUM(L504:O504))</f>
        <v>*</v>
      </c>
      <c r="K504" s="201" t="str">
        <f t="shared" ref="K504:K511" si="21">IF(OR(COUNTIF(L504:O504,"未確認")&gt;0,COUNTIF(L504:O504,"*")&gt;0),"※","")</f>
        <v>※</v>
      </c>
      <c r="L504" s="117" t="s">
        <v>541</v>
      </c>
      <c r="M504" s="117">
        <v>0</v>
      </c>
      <c r="N504" s="117">
        <v>0</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117">
        <v>0</v>
      </c>
      <c r="O505" s="117">
        <v>0</v>
      </c>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t="s">
        <v>541</v>
      </c>
      <c r="N508" s="117">
        <v>0</v>
      </c>
      <c r="O508" s="117">
        <v>0</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1052</v>
      </c>
      <c r="N514" s="66" t="s">
        <v>1055</v>
      </c>
      <c r="O514" s="66" t="s">
        <v>1056</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1053</v>
      </c>
      <c r="N515" s="70" t="s">
        <v>1053</v>
      </c>
      <c r="O515" s="70" t="s">
        <v>1053</v>
      </c>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0">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1052</v>
      </c>
      <c r="N520" s="66" t="s">
        <v>1055</v>
      </c>
      <c r="O520" s="66" t="s">
        <v>1056</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1053</v>
      </c>
      <c r="N521" s="70" t="s">
        <v>1053</v>
      </c>
      <c r="O521" s="70" t="s">
        <v>1053</v>
      </c>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1052</v>
      </c>
      <c r="N525" s="66" t="s">
        <v>1055</v>
      </c>
      <c r="O525" s="66" t="s">
        <v>1056</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1053</v>
      </c>
      <c r="N526" s="70" t="s">
        <v>1053</v>
      </c>
      <c r="O526" s="70" t="s">
        <v>1053</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1052</v>
      </c>
      <c r="N530" s="66" t="s">
        <v>1055</v>
      </c>
      <c r="O530" s="66" t="s">
        <v>1056</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1053</v>
      </c>
      <c r="N531" s="70" t="s">
        <v>1053</v>
      </c>
      <c r="O531" s="70" t="s">
        <v>1053</v>
      </c>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t="str">
        <f t="shared" ref="J532:J537" si="22">IF(SUM(L532:O532)=0,IF(COUNTIF(L532:O532,"未確認")&gt;0,"未確認",IF(COUNTIF(L532:O532,"~*")&gt;0,"*",SUM(L532:O532))),SUM(L532:O532))</f>
        <v>*</v>
      </c>
      <c r="K532" s="201" t="str">
        <f t="shared" ref="K532:K537" si="23">IF(OR(COUNTIF(L532:O532,"未確認")&gt;0,COUNTIF(L532:O532,"*")&gt;0),"※","")</f>
        <v>※</v>
      </c>
      <c r="L532" s="117" t="s">
        <v>541</v>
      </c>
      <c r="M532" s="117">
        <v>0</v>
      </c>
      <c r="N532" s="117" t="s">
        <v>541</v>
      </c>
      <c r="O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99</v>
      </c>
      <c r="K535" s="201" t="str">
        <f t="shared" si="23"/>
        <v/>
      </c>
      <c r="L535" s="117">
        <v>37</v>
      </c>
      <c r="M535" s="117">
        <v>16</v>
      </c>
      <c r="N535" s="117">
        <v>26</v>
      </c>
      <c r="O535" s="117">
        <v>20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1052</v>
      </c>
      <c r="N543" s="66" t="s">
        <v>1055</v>
      </c>
      <c r="O543" s="66" t="s">
        <v>1056</v>
      </c>
    </row>
    <row r="544" spans="1:22" s="1" customFormat="1" ht="20.25" customHeight="1">
      <c r="A544" s="243"/>
      <c r="C544" s="62"/>
      <c r="D544" s="3"/>
      <c r="E544" s="3"/>
      <c r="F544" s="3"/>
      <c r="G544" s="3"/>
      <c r="H544" s="287"/>
      <c r="I544" s="67" t="s">
        <v>36</v>
      </c>
      <c r="J544" s="68"/>
      <c r="K544" s="186"/>
      <c r="L544" s="70" t="s">
        <v>1050</v>
      </c>
      <c r="M544" s="70" t="s">
        <v>1053</v>
      </c>
      <c r="N544" s="70" t="s">
        <v>1053</v>
      </c>
      <c r="O544" s="70" t="s">
        <v>1053</v>
      </c>
    </row>
    <row r="545" spans="1:15" s="115" customFormat="1" ht="70"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5" customHeight="1">
      <c r="A558" s="251" t="s">
        <v>868</v>
      </c>
      <c r="B558" s="119"/>
      <c r="C558" s="317" t="s">
        <v>866</v>
      </c>
      <c r="D558" s="318"/>
      <c r="E558" s="318"/>
      <c r="F558" s="318"/>
      <c r="G558" s="318"/>
      <c r="H558" s="319"/>
      <c r="I558" s="296" t="s">
        <v>867</v>
      </c>
      <c r="J558" s="223"/>
      <c r="K558" s="242"/>
      <c r="L558" s="211" t="s">
        <v>1048</v>
      </c>
      <c r="M558" s="211" t="s">
        <v>1051</v>
      </c>
      <c r="N558" s="211" t="s">
        <v>1051</v>
      </c>
      <c r="O558" s="211" t="s">
        <v>1051</v>
      </c>
    </row>
    <row r="559" spans="1:15" s="91" customFormat="1" ht="65.150000000000006"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v>36.700000000000003</v>
      </c>
      <c r="M560" s="211" t="s">
        <v>533</v>
      </c>
      <c r="N560" s="211" t="s">
        <v>533</v>
      </c>
      <c r="O560" s="211" t="s">
        <v>533</v>
      </c>
    </row>
    <row r="561" spans="1:15" s="91" customFormat="1" ht="34.5" customHeight="1">
      <c r="A561" s="251" t="s">
        <v>871</v>
      </c>
      <c r="B561" s="119"/>
      <c r="C561" s="209"/>
      <c r="D561" s="331" t="s">
        <v>377</v>
      </c>
      <c r="E561" s="342"/>
      <c r="F561" s="342"/>
      <c r="G561" s="342"/>
      <c r="H561" s="332"/>
      <c r="I561" s="343"/>
      <c r="J561" s="207"/>
      <c r="K561" s="210"/>
      <c r="L561" s="211">
        <v>15.5</v>
      </c>
      <c r="M561" s="211" t="s">
        <v>533</v>
      </c>
      <c r="N561" s="211" t="s">
        <v>533</v>
      </c>
      <c r="O561" s="211" t="s">
        <v>533</v>
      </c>
    </row>
    <row r="562" spans="1:15" s="91" customFormat="1" ht="34.5" customHeight="1">
      <c r="A562" s="251" t="s">
        <v>872</v>
      </c>
      <c r="B562" s="119"/>
      <c r="C562" s="209"/>
      <c r="D562" s="331" t="s">
        <v>992</v>
      </c>
      <c r="E562" s="342"/>
      <c r="F562" s="342"/>
      <c r="G562" s="342"/>
      <c r="H562" s="332"/>
      <c r="I562" s="343"/>
      <c r="J562" s="207"/>
      <c r="K562" s="210"/>
      <c r="L562" s="211">
        <v>14.3</v>
      </c>
      <c r="M562" s="211" t="s">
        <v>533</v>
      </c>
      <c r="N562" s="211" t="s">
        <v>533</v>
      </c>
      <c r="O562" s="211" t="s">
        <v>533</v>
      </c>
    </row>
    <row r="563" spans="1:15" s="91" customFormat="1" ht="34.5" customHeight="1">
      <c r="A563" s="251" t="s">
        <v>873</v>
      </c>
      <c r="B563" s="119"/>
      <c r="C563" s="209"/>
      <c r="D563" s="331" t="s">
        <v>379</v>
      </c>
      <c r="E563" s="342"/>
      <c r="F563" s="342"/>
      <c r="G563" s="342"/>
      <c r="H563" s="332"/>
      <c r="I563" s="343"/>
      <c r="J563" s="207"/>
      <c r="K563" s="210"/>
      <c r="L563" s="211">
        <v>14.4</v>
      </c>
      <c r="M563" s="211" t="s">
        <v>533</v>
      </c>
      <c r="N563" s="211" t="s">
        <v>533</v>
      </c>
      <c r="O563" s="211" t="s">
        <v>533</v>
      </c>
    </row>
    <row r="564" spans="1:15" s="91" customFormat="1" ht="34.5" customHeight="1">
      <c r="A564" s="251" t="s">
        <v>874</v>
      </c>
      <c r="B564" s="119"/>
      <c r="C564" s="209"/>
      <c r="D564" s="331" t="s">
        <v>380</v>
      </c>
      <c r="E564" s="342"/>
      <c r="F564" s="342"/>
      <c r="G564" s="342"/>
      <c r="H564" s="332"/>
      <c r="I564" s="343"/>
      <c r="J564" s="207"/>
      <c r="K564" s="210"/>
      <c r="L564" s="211">
        <v>1.5</v>
      </c>
      <c r="M564" s="211" t="s">
        <v>533</v>
      </c>
      <c r="N564" s="211" t="s">
        <v>533</v>
      </c>
      <c r="O564" s="211" t="s">
        <v>533</v>
      </c>
    </row>
    <row r="565" spans="1:15" s="91" customFormat="1" ht="34.5" customHeight="1">
      <c r="A565" s="251" t="s">
        <v>875</v>
      </c>
      <c r="B565" s="119"/>
      <c r="C565" s="280"/>
      <c r="D565" s="331" t="s">
        <v>869</v>
      </c>
      <c r="E565" s="342"/>
      <c r="F565" s="342"/>
      <c r="G565" s="342"/>
      <c r="H565" s="332"/>
      <c r="I565" s="343"/>
      <c r="J565" s="207"/>
      <c r="K565" s="210"/>
      <c r="L565" s="211">
        <v>26.1</v>
      </c>
      <c r="M565" s="211" t="s">
        <v>533</v>
      </c>
      <c r="N565" s="211" t="s">
        <v>533</v>
      </c>
      <c r="O565" s="211" t="s">
        <v>533</v>
      </c>
    </row>
    <row r="566" spans="1:15" s="91" customFormat="1" ht="34.5" customHeight="1">
      <c r="A566" s="251" t="s">
        <v>876</v>
      </c>
      <c r="B566" s="119"/>
      <c r="C566" s="285"/>
      <c r="D566" s="331" t="s">
        <v>993</v>
      </c>
      <c r="E566" s="342"/>
      <c r="F566" s="342"/>
      <c r="G566" s="342"/>
      <c r="H566" s="332"/>
      <c r="I566" s="343"/>
      <c r="J566" s="213"/>
      <c r="K566" s="214"/>
      <c r="L566" s="211">
        <v>29.5</v>
      </c>
      <c r="M566" s="211" t="s">
        <v>533</v>
      </c>
      <c r="N566" s="211" t="s">
        <v>533</v>
      </c>
      <c r="O566" s="211" t="s">
        <v>533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row>
    <row r="569" spans="1:15"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row>
    <row r="570" spans="1:15"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row>
    <row r="571" spans="1:15"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row>
    <row r="572" spans="1:15"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row>
    <row r="574" spans="1:15"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v>0</v>
      </c>
      <c r="M576" s="211" t="s">
        <v>533</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v>0</v>
      </c>
      <c r="M577" s="211" t="s">
        <v>533</v>
      </c>
      <c r="N577" s="211" t="s">
        <v>533</v>
      </c>
      <c r="O577" s="211" t="s">
        <v>533</v>
      </c>
    </row>
    <row r="578" spans="1:22" s="91" customFormat="1" ht="34.5" customHeight="1">
      <c r="A578" s="251" t="s">
        <v>886</v>
      </c>
      <c r="B578" s="119"/>
      <c r="C578" s="209"/>
      <c r="D578" s="331" t="s">
        <v>992</v>
      </c>
      <c r="E578" s="342"/>
      <c r="F578" s="342"/>
      <c r="G578" s="342"/>
      <c r="H578" s="332"/>
      <c r="I578" s="343"/>
      <c r="J578" s="207"/>
      <c r="K578" s="210"/>
      <c r="L578" s="211">
        <v>0</v>
      </c>
      <c r="M578" s="211" t="s">
        <v>533</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v>0</v>
      </c>
      <c r="M579" s="211" t="s">
        <v>533</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v>0</v>
      </c>
      <c r="M580" s="211" t="s">
        <v>533</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v>0</v>
      </c>
      <c r="M581" s="211" t="s">
        <v>533</v>
      </c>
      <c r="N581" s="211" t="s">
        <v>533</v>
      </c>
      <c r="O581" s="211" t="s">
        <v>533</v>
      </c>
    </row>
    <row r="582" spans="1:22" s="91" customFormat="1" ht="34.5" customHeight="1">
      <c r="A582" s="251" t="s">
        <v>890</v>
      </c>
      <c r="B582" s="119"/>
      <c r="C582" s="212"/>
      <c r="D582" s="331" t="s">
        <v>993</v>
      </c>
      <c r="E582" s="342"/>
      <c r="F582" s="342"/>
      <c r="G582" s="342"/>
      <c r="H582" s="332"/>
      <c r="I582" s="344"/>
      <c r="J582" s="213"/>
      <c r="K582" s="214"/>
      <c r="L582" s="211">
        <v>0</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1052</v>
      </c>
      <c r="N588" s="66" t="s">
        <v>1055</v>
      </c>
      <c r="O588" s="66" t="s">
        <v>1056</v>
      </c>
    </row>
    <row r="589" spans="1:22" s="1" customFormat="1" ht="20.25" customHeight="1">
      <c r="A589" s="243"/>
      <c r="C589" s="62"/>
      <c r="D589" s="3"/>
      <c r="E589" s="3"/>
      <c r="F589" s="3"/>
      <c r="G589" s="3"/>
      <c r="H589" s="287"/>
      <c r="I589" s="67" t="s">
        <v>36</v>
      </c>
      <c r="J589" s="68"/>
      <c r="K589" s="186"/>
      <c r="L589" s="70" t="s">
        <v>1050</v>
      </c>
      <c r="M589" s="70" t="s">
        <v>1053</v>
      </c>
      <c r="N589" s="70" t="s">
        <v>1053</v>
      </c>
      <c r="O589" s="70" t="s">
        <v>1053</v>
      </c>
    </row>
    <row r="590" spans="1:22" s="115" customFormat="1" ht="70"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70" customHeight="1">
      <c r="A591" s="252" t="s">
        <v>892</v>
      </c>
      <c r="B591" s="84"/>
      <c r="C591" s="320" t="s">
        <v>388</v>
      </c>
      <c r="D591" s="321"/>
      <c r="E591" s="321"/>
      <c r="F591" s="321"/>
      <c r="G591" s="321"/>
      <c r="H591" s="322"/>
      <c r="I591" s="134" t="s">
        <v>389</v>
      </c>
      <c r="J591" s="116" t="str">
        <f>IF(SUM(L591:O591)=0,IF(COUNTIF(L591:O591,"未確認")&gt;0,"未確認",IF(COUNTIF(L591:O591,"~*")&gt;0,"*",SUM(L591:O591))),SUM(L591:O591))</f>
        <v>*</v>
      </c>
      <c r="K591" s="201" t="str">
        <f>IF(OR(COUNTIF(L591:O591,"未確認")&gt;0,COUNTIF(L591:O591,"*")&gt;0),"※","")</f>
        <v>※</v>
      </c>
      <c r="L591" s="117" t="s">
        <v>541</v>
      </c>
      <c r="M591" s="117">
        <v>0</v>
      </c>
      <c r="N591" s="117">
        <v>0</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5" customHeight="1">
      <c r="A593" s="252" t="s">
        <v>893</v>
      </c>
      <c r="B593" s="84"/>
      <c r="C593" s="320" t="s">
        <v>392</v>
      </c>
      <c r="D593" s="321"/>
      <c r="E593" s="321"/>
      <c r="F593" s="321"/>
      <c r="G593" s="321"/>
      <c r="H593" s="322"/>
      <c r="I593" s="294" t="s">
        <v>393</v>
      </c>
      <c r="J593" s="116">
        <f>IF(SUM(L593:O593)=0,IF(COUNTIF(L593:O593,"未確認")&gt;0,"未確認",IF(COUNTIF(L593:O593,"~*")&gt;0,"*",SUM(L593:O593))),SUM(L593:O593))</f>
        <v>0</v>
      </c>
      <c r="K593" s="201" t="str">
        <f>IF(OR(COUNTIF(L593:O593,"未確認")&gt;0,COUNTIF(L593:O593,"*")&gt;0),"※","")</f>
        <v/>
      </c>
      <c r="L593" s="117">
        <v>0</v>
      </c>
      <c r="M593" s="117">
        <v>0</v>
      </c>
      <c r="N593" s="117">
        <v>0</v>
      </c>
      <c r="O593" s="117">
        <v>0</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5" customHeight="1">
      <c r="A595" s="251" t="s">
        <v>895</v>
      </c>
      <c r="B595" s="84"/>
      <c r="C595" s="323" t="s">
        <v>994</v>
      </c>
      <c r="D595" s="324"/>
      <c r="E595" s="324"/>
      <c r="F595" s="324"/>
      <c r="G595" s="324"/>
      <c r="H595" s="325"/>
      <c r="I595" s="340" t="s">
        <v>397</v>
      </c>
      <c r="J595" s="140">
        <v>311</v>
      </c>
      <c r="K595" s="201" t="str">
        <f>IF(OR(COUNTIF(L595:O595,"未確認")&gt;0,COUNTIF(L595:O595,"~*")&gt;0),"※","")</f>
        <v/>
      </c>
      <c r="L595" s="216"/>
      <c r="M595" s="216"/>
      <c r="N595" s="216"/>
      <c r="O595" s="216"/>
    </row>
    <row r="596" spans="1:15" s="115" customFormat="1" ht="35.15" customHeight="1">
      <c r="A596" s="251" t="s">
        <v>896</v>
      </c>
      <c r="B596" s="84"/>
      <c r="C596" s="292"/>
      <c r="D596" s="293"/>
      <c r="E596" s="317" t="s">
        <v>398</v>
      </c>
      <c r="F596" s="318"/>
      <c r="G596" s="318"/>
      <c r="H596" s="319"/>
      <c r="I596" s="341"/>
      <c r="J596" s="140" t="s">
        <v>540</v>
      </c>
      <c r="K596" s="201" t="str">
        <f>IF(OR(COUNTIF(L596:O596,"未確認")&gt;0,COUNTIF(L596:O596,"~*")&gt;0),"※","")</f>
        <v/>
      </c>
      <c r="L596" s="216"/>
      <c r="M596" s="216"/>
      <c r="N596" s="216"/>
      <c r="O596" s="216"/>
    </row>
    <row r="597" spans="1:15" s="115" customFormat="1" ht="35.15" customHeight="1">
      <c r="A597" s="251" t="s">
        <v>897</v>
      </c>
      <c r="B597" s="84"/>
      <c r="C597" s="323" t="s">
        <v>995</v>
      </c>
      <c r="D597" s="324"/>
      <c r="E597" s="324"/>
      <c r="F597" s="324"/>
      <c r="G597" s="324"/>
      <c r="H597" s="325"/>
      <c r="I597" s="326" t="s">
        <v>400</v>
      </c>
      <c r="J597" s="140">
        <v>1471</v>
      </c>
      <c r="K597" s="201" t="str">
        <f>IF(OR(COUNTIF(L597:O597,"未確認")&gt;0,COUNTIF(L597:O597,"~*")&gt;0),"※","")</f>
        <v/>
      </c>
      <c r="L597" s="216"/>
      <c r="M597" s="216"/>
      <c r="N597" s="216"/>
      <c r="O597" s="216"/>
    </row>
    <row r="598" spans="1:15" s="115" customFormat="1" ht="35.15" customHeight="1">
      <c r="A598" s="251" t="s">
        <v>898</v>
      </c>
      <c r="B598" s="84"/>
      <c r="C598" s="292"/>
      <c r="D598" s="293"/>
      <c r="E598" s="317" t="s">
        <v>398</v>
      </c>
      <c r="F598" s="318"/>
      <c r="G598" s="318"/>
      <c r="H598" s="319"/>
      <c r="I598" s="328"/>
      <c r="J598" s="140">
        <v>88</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706</v>
      </c>
      <c r="K599" s="201" t="str">
        <f>IF(OR(COUNTIF(L599:O599,"未確認")&gt;0,COUNTIF(L599:O599,"~*")&gt;0),"※","")</f>
        <v/>
      </c>
      <c r="L599" s="216"/>
      <c r="M599" s="216"/>
      <c r="N599" s="216"/>
      <c r="O599" s="216"/>
    </row>
    <row r="600" spans="1:15" s="115" customFormat="1" ht="56.15" customHeight="1">
      <c r="A600" s="252" t="s">
        <v>900</v>
      </c>
      <c r="B600" s="84"/>
      <c r="C600" s="320" t="s">
        <v>403</v>
      </c>
      <c r="D600" s="321"/>
      <c r="E600" s="321"/>
      <c r="F600" s="321"/>
      <c r="G600" s="321"/>
      <c r="H600" s="322"/>
      <c r="I600" s="122" t="s">
        <v>404</v>
      </c>
      <c r="J600" s="116">
        <f t="shared" ref="J600:J605" si="26">IF(SUM(L600:O600)=0,IF(COUNTIF(L600:O600,"未確認")&gt;0,"未確認",IF(COUNTIF(L600:O600,"~*")&gt;0,"*",SUM(L600:O600))),SUM(L600:O600))</f>
        <v>0</v>
      </c>
      <c r="K600" s="201" t="str">
        <f t="shared" ref="K600:K605" si="27">IF(OR(COUNTIF(L600:O600,"未確認")&gt;0,COUNTIF(L600:O600,"*")&gt;0),"※","")</f>
        <v/>
      </c>
      <c r="L600" s="117">
        <v>0</v>
      </c>
      <c r="M600" s="117">
        <v>0</v>
      </c>
      <c r="N600" s="117">
        <v>0</v>
      </c>
      <c r="O600" s="117">
        <v>0</v>
      </c>
    </row>
    <row r="601" spans="1:15"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row>
    <row r="603" spans="1:15"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1052</v>
      </c>
      <c r="N611" s="66" t="s">
        <v>1055</v>
      </c>
      <c r="O611" s="66" t="s">
        <v>1056</v>
      </c>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1053</v>
      </c>
      <c r="N612" s="70" t="s">
        <v>1053</v>
      </c>
      <c r="O612" s="70" t="s">
        <v>1053</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19</v>
      </c>
      <c r="K613" s="201" t="str">
        <f t="shared" ref="K613:K623" si="29">IF(OR(COUNTIF(L613:O613,"未確認")&gt;0,COUNTIF(L613:O613,"*")&gt;0),"※","")</f>
        <v>※</v>
      </c>
      <c r="L613" s="117">
        <v>19</v>
      </c>
      <c r="M613" s="117">
        <v>0</v>
      </c>
      <c r="N613" s="117" t="s">
        <v>541</v>
      </c>
      <c r="O613" s="117" t="s">
        <v>541</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v>0</v>
      </c>
      <c r="M618" s="117">
        <v>0</v>
      </c>
      <c r="N618" s="117" t="s">
        <v>541</v>
      </c>
      <c r="O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f t="shared" si="28"/>
        <v>16</v>
      </c>
      <c r="K621" s="201" t="str">
        <f t="shared" si="29"/>
        <v>※</v>
      </c>
      <c r="L621" s="117">
        <v>16</v>
      </c>
      <c r="M621" s="117">
        <v>0</v>
      </c>
      <c r="N621" s="117" t="s">
        <v>541</v>
      </c>
      <c r="O621" s="117">
        <v>0</v>
      </c>
    </row>
    <row r="622" spans="1:22" s="118" customFormat="1" ht="70" customHeight="1">
      <c r="A622" s="252" t="s">
        <v>915</v>
      </c>
      <c r="B622" s="119"/>
      <c r="C622" s="320" t="s">
        <v>427</v>
      </c>
      <c r="D622" s="321"/>
      <c r="E622" s="321"/>
      <c r="F622" s="321"/>
      <c r="G622" s="321"/>
      <c r="H622" s="322"/>
      <c r="I622" s="122" t="s">
        <v>428</v>
      </c>
      <c r="J622" s="116">
        <f t="shared" si="28"/>
        <v>11</v>
      </c>
      <c r="K622" s="201" t="str">
        <f t="shared" si="29"/>
        <v>※</v>
      </c>
      <c r="L622" s="117">
        <v>11</v>
      </c>
      <c r="M622" s="117">
        <v>0</v>
      </c>
      <c r="N622" s="117" t="s">
        <v>541</v>
      </c>
      <c r="O622" s="117" t="s">
        <v>541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1052</v>
      </c>
      <c r="N629" s="66" t="s">
        <v>1055</v>
      </c>
      <c r="O629" s="66" t="s">
        <v>1056</v>
      </c>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1053</v>
      </c>
      <c r="N630" s="70" t="s">
        <v>1053</v>
      </c>
      <c r="O630" s="70" t="s">
        <v>1053</v>
      </c>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IF(SUM(L631:O631)=0,IF(COUNTIF(L631:O631,"未確認")&gt;0,"未確認",IF(COUNTIF(L631:O631,"~*")&gt;0,"*",SUM(L631:O631))),SUM(L631:O631))</f>
        <v>*</v>
      </c>
      <c r="K631" s="201" t="str">
        <f t="shared" ref="K631:K638" si="31">IF(OR(COUNTIF(L631:O631,"未確認")&gt;0,COUNTIF(L631:O631,"*")&gt;0),"※","")</f>
        <v>※</v>
      </c>
      <c r="L631" s="117" t="s">
        <v>541</v>
      </c>
      <c r="M631" s="117" t="s">
        <v>541</v>
      </c>
      <c r="N631" s="117">
        <v>0</v>
      </c>
      <c r="O631" s="117">
        <v>0</v>
      </c>
    </row>
    <row r="632" spans="1:22" s="118" customFormat="1" ht="56.15" customHeight="1">
      <c r="A632" s="252" t="s">
        <v>918</v>
      </c>
      <c r="B632" s="119"/>
      <c r="C632" s="320" t="s">
        <v>434</v>
      </c>
      <c r="D632" s="321"/>
      <c r="E632" s="321"/>
      <c r="F632" s="321"/>
      <c r="G632" s="321"/>
      <c r="H632" s="322"/>
      <c r="I632" s="122" t="s">
        <v>435</v>
      </c>
      <c r="J632" s="116">
        <f t="shared" si="30"/>
        <v>20</v>
      </c>
      <c r="K632" s="201" t="str">
        <f t="shared" si="31"/>
        <v/>
      </c>
      <c r="L632" s="117">
        <v>10</v>
      </c>
      <c r="M632" s="117">
        <v>10</v>
      </c>
      <c r="N632" s="117">
        <v>0</v>
      </c>
      <c r="O632" s="117">
        <v>0</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t="s">
        <v>541</v>
      </c>
      <c r="M633" s="117" t="s">
        <v>541</v>
      </c>
      <c r="N633" s="117">
        <v>0</v>
      </c>
      <c r="O633" s="117">
        <v>0</v>
      </c>
    </row>
    <row r="634" spans="1:22" s="118" customFormat="1" ht="56.15" customHeight="1">
      <c r="A634" s="252" t="s">
        <v>920</v>
      </c>
      <c r="B634" s="119"/>
      <c r="C634" s="317" t="s">
        <v>1026</v>
      </c>
      <c r="D634" s="318"/>
      <c r="E634" s="318"/>
      <c r="F634" s="318"/>
      <c r="G634" s="318"/>
      <c r="H634" s="319"/>
      <c r="I634" s="122" t="s">
        <v>439</v>
      </c>
      <c r="J634" s="116" t="str">
        <f t="shared" si="30"/>
        <v>*</v>
      </c>
      <c r="K634" s="201" t="str">
        <f t="shared" si="31"/>
        <v>※</v>
      </c>
      <c r="L634" s="117" t="s">
        <v>541</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541</v>
      </c>
      <c r="N635" s="117">
        <v>0</v>
      </c>
      <c r="O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c r="N636" s="117">
        <v>0</v>
      </c>
      <c r="O636" s="117" t="s">
        <v>541</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t="s">
        <v>541</v>
      </c>
      <c r="M637" s="117">
        <v>0</v>
      </c>
      <c r="N637" s="117">
        <v>0</v>
      </c>
      <c r="O637" s="117" t="s">
        <v>541</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t="s">
        <v>541</v>
      </c>
      <c r="O638" s="117" t="s">
        <v>541</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1052</v>
      </c>
      <c r="N644" s="66" t="s">
        <v>1055</v>
      </c>
      <c r="O644" s="66" t="s">
        <v>1056</v>
      </c>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1053</v>
      </c>
      <c r="N645" s="70" t="s">
        <v>1053</v>
      </c>
      <c r="O645" s="70" t="s">
        <v>1053</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91</v>
      </c>
      <c r="K646" s="201" t="str">
        <f t="shared" ref="K646:K660" si="33">IF(OR(COUNTIF(L646:O646,"未確認")&gt;0,COUNTIF(L646:O646,"*")&gt;0),"※","")</f>
        <v/>
      </c>
      <c r="L646" s="117">
        <v>37</v>
      </c>
      <c r="M646" s="117">
        <v>20</v>
      </c>
      <c r="N646" s="117">
        <v>16</v>
      </c>
      <c r="O646" s="117">
        <v>18</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70" customHeight="1">
      <c r="A648" s="252" t="s">
        <v>927</v>
      </c>
      <c r="B648" s="84"/>
      <c r="C648" s="188"/>
      <c r="D648" s="221"/>
      <c r="E648" s="320" t="s">
        <v>939</v>
      </c>
      <c r="F648" s="321"/>
      <c r="G648" s="321"/>
      <c r="H648" s="322"/>
      <c r="I648" s="122" t="s">
        <v>454</v>
      </c>
      <c r="J648" s="116">
        <f t="shared" si="32"/>
        <v>40</v>
      </c>
      <c r="K648" s="201" t="str">
        <f t="shared" si="33"/>
        <v>※</v>
      </c>
      <c r="L648" s="117">
        <v>13</v>
      </c>
      <c r="M648" s="117">
        <v>14</v>
      </c>
      <c r="N648" s="117">
        <v>13</v>
      </c>
      <c r="O648" s="117" t="s">
        <v>541</v>
      </c>
    </row>
    <row r="649" spans="1:22" s="118" customFormat="1" ht="70" customHeight="1">
      <c r="A649" s="252" t="s">
        <v>928</v>
      </c>
      <c r="B649" s="84"/>
      <c r="C649" s="295"/>
      <c r="D649" s="297"/>
      <c r="E649" s="320" t="s">
        <v>940</v>
      </c>
      <c r="F649" s="321"/>
      <c r="G649" s="321"/>
      <c r="H649" s="322"/>
      <c r="I649" s="122" t="s">
        <v>456</v>
      </c>
      <c r="J649" s="116">
        <f t="shared" si="32"/>
        <v>15</v>
      </c>
      <c r="K649" s="201" t="str">
        <f t="shared" si="33"/>
        <v>※</v>
      </c>
      <c r="L649" s="117">
        <v>15</v>
      </c>
      <c r="M649" s="117" t="s">
        <v>541</v>
      </c>
      <c r="N649" s="117" t="s">
        <v>541</v>
      </c>
      <c r="O649" s="117" t="s">
        <v>541</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t="s">
        <v>541</v>
      </c>
      <c r="N650" s="117">
        <v>0</v>
      </c>
      <c r="O650" s="117" t="s">
        <v>541</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70" customHeight="1">
      <c r="A655" s="252" t="s">
        <v>934</v>
      </c>
      <c r="B655" s="84"/>
      <c r="C655" s="320" t="s">
        <v>937</v>
      </c>
      <c r="D655" s="321"/>
      <c r="E655" s="321"/>
      <c r="F655" s="321"/>
      <c r="G655" s="321"/>
      <c r="H655" s="322"/>
      <c r="I655" s="122" t="s">
        <v>468</v>
      </c>
      <c r="J655" s="116">
        <f t="shared" si="32"/>
        <v>28</v>
      </c>
      <c r="K655" s="201" t="str">
        <f t="shared" si="33"/>
        <v>※</v>
      </c>
      <c r="L655" s="117">
        <v>28</v>
      </c>
      <c r="M655" s="117" t="s">
        <v>541</v>
      </c>
      <c r="N655" s="117" t="s">
        <v>541</v>
      </c>
      <c r="O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70" customHeight="1">
      <c r="A657" s="252" t="s">
        <v>936</v>
      </c>
      <c r="B657" s="84"/>
      <c r="C657" s="320" t="s">
        <v>469</v>
      </c>
      <c r="D657" s="321"/>
      <c r="E657" s="321"/>
      <c r="F657" s="321"/>
      <c r="G657" s="321"/>
      <c r="H657" s="322"/>
      <c r="I657" s="122" t="s">
        <v>470</v>
      </c>
      <c r="J657" s="116">
        <f t="shared" si="32"/>
        <v>20</v>
      </c>
      <c r="K657" s="201" t="str">
        <f t="shared" si="33"/>
        <v>※</v>
      </c>
      <c r="L657" s="117">
        <v>20</v>
      </c>
      <c r="M657" s="117" t="s">
        <v>541</v>
      </c>
      <c r="N657" s="117" t="s">
        <v>541</v>
      </c>
      <c r="O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c r="O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1052</v>
      </c>
      <c r="N665" s="66" t="s">
        <v>1055</v>
      </c>
      <c r="O665" s="66" t="s">
        <v>1056</v>
      </c>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1053</v>
      </c>
      <c r="N666" s="70" t="s">
        <v>1053</v>
      </c>
      <c r="O666" s="70" t="s">
        <v>1053</v>
      </c>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1052</v>
      </c>
      <c r="N681" s="66" t="s">
        <v>1055</v>
      </c>
      <c r="O681" s="66" t="s">
        <v>1056</v>
      </c>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1053</v>
      </c>
      <c r="N682" s="70" t="s">
        <v>1053</v>
      </c>
      <c r="O682" s="70" t="s">
        <v>1053</v>
      </c>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IF(SUM(L683:O683)=0,IF(COUNTIF(L683:O683,"未確認")&gt;0,"未確認",IF(COUNTIF(L683:O683,"~*")&gt;0,"*",SUM(L683:O683))),SUM(L683:O683))</f>
        <v>51</v>
      </c>
      <c r="K683" s="201" t="str">
        <f>IF(OR(COUNTIF(L683:O683,"未確認")&gt;0,COUNTIF(L683:O683,"*")&gt;0),"※","")</f>
        <v/>
      </c>
      <c r="L683" s="117">
        <v>0</v>
      </c>
      <c r="M683" s="117">
        <v>0</v>
      </c>
      <c r="N683" s="117">
        <v>27</v>
      </c>
      <c r="O683" s="117">
        <v>24</v>
      </c>
    </row>
    <row r="684" spans="1:22" s="118" customFormat="1" ht="42" customHeight="1">
      <c r="A684" s="252" t="s">
        <v>960</v>
      </c>
      <c r="B684" s="119"/>
      <c r="C684" s="320" t="s">
        <v>498</v>
      </c>
      <c r="D684" s="321"/>
      <c r="E684" s="321"/>
      <c r="F684" s="321"/>
      <c r="G684" s="321"/>
      <c r="H684" s="322"/>
      <c r="I684" s="122" t="s">
        <v>499</v>
      </c>
      <c r="J684" s="205" t="str">
        <f>IF(SUM(L684:O684)=0,IF(COUNTIF(L684:O684,"未確認")&gt;0,"未確認",IF(COUNTIF(L684:O684,"~*")&gt;0,"*",SUM(L684:O684))),SUM(L684:O684))</f>
        <v>*</v>
      </c>
      <c r="K684" s="201" t="str">
        <f>IF(OR(COUNTIF(L684:O684,"未確認")&gt;0,COUNTIF(L684:O684,"*")&gt;0),"※","")</f>
        <v>※</v>
      </c>
      <c r="L684" s="117" t="s">
        <v>541</v>
      </c>
      <c r="M684" s="117" t="s">
        <v>541</v>
      </c>
      <c r="N684" s="117">
        <v>0</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1052</v>
      </c>
      <c r="N691" s="66" t="s">
        <v>1055</v>
      </c>
      <c r="O691" s="66" t="s">
        <v>1056</v>
      </c>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1053</v>
      </c>
      <c r="N692" s="70" t="s">
        <v>1053</v>
      </c>
      <c r="O692" s="70" t="s">
        <v>1053</v>
      </c>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IF(SUM(L693:O693)=0,IF(COUNTIF(L693:O693,"未確認")&gt;0,"未確認",IF(COUNTIF(L693:O693,"~*")&gt;0,"*",SUM(L693:O693))),SUM(L693:O693))</f>
        <v>*</v>
      </c>
      <c r="K693" s="201" t="str">
        <f>IF(OR(COUNTIF(L693:O693,"未確認")&gt;0,COUNTIF(L693:O693,"*")&gt;0),"※","")</f>
        <v>※</v>
      </c>
      <c r="L693" s="117" t="s">
        <v>541</v>
      </c>
      <c r="M693" s="117">
        <v>0</v>
      </c>
      <c r="N693" s="117">
        <v>0</v>
      </c>
      <c r="O693" s="117">
        <v>0</v>
      </c>
    </row>
    <row r="694" spans="1:22" s="118" customFormat="1" ht="56.15" customHeight="1">
      <c r="A694" s="252" t="s">
        <v>964</v>
      </c>
      <c r="B694" s="119"/>
      <c r="C694" s="320" t="s">
        <v>505</v>
      </c>
      <c r="D694" s="321"/>
      <c r="E694" s="321"/>
      <c r="F694" s="321"/>
      <c r="G694" s="321"/>
      <c r="H694" s="322"/>
      <c r="I694" s="122" t="s">
        <v>506</v>
      </c>
      <c r="J694" s="116">
        <f>IF(SUM(L694:O694)=0,IF(COUNTIF(L694:O694,"未確認")&gt;0,"未確認",IF(COUNTIF(L694:O694,"~*")&gt;0,"*",SUM(L694:O694))),SUM(L694:O694))</f>
        <v>32</v>
      </c>
      <c r="K694" s="201" t="str">
        <f>IF(OR(COUNTIF(L694:O694,"未確認")&gt;0,COUNTIF(L694:O694,"*")&gt;0),"※","")</f>
        <v/>
      </c>
      <c r="L694" s="117">
        <v>0</v>
      </c>
      <c r="M694" s="117">
        <v>32</v>
      </c>
      <c r="N694" s="117">
        <v>0</v>
      </c>
      <c r="O694" s="117">
        <v>0</v>
      </c>
    </row>
    <row r="695" spans="1:22" s="118" customFormat="1" ht="70" customHeight="1">
      <c r="A695" s="252" t="s">
        <v>965</v>
      </c>
      <c r="B695" s="119"/>
      <c r="C695" s="317" t="s">
        <v>1006</v>
      </c>
      <c r="D695" s="318"/>
      <c r="E695" s="318"/>
      <c r="F695" s="318"/>
      <c r="G695" s="318"/>
      <c r="H695" s="319"/>
      <c r="I695" s="122" t="s">
        <v>508</v>
      </c>
      <c r="J695" s="116" t="str">
        <f>IF(SUM(L695:O695)=0,IF(COUNTIF(L695:O695,"未確認")&gt;0,"未確認",IF(COUNTIF(L695:O695,"~*")&gt;0,"*",SUM(L695:O695))),SUM(L695:O695))</f>
        <v>*</v>
      </c>
      <c r="K695" s="201" t="str">
        <f>IF(OR(COUNTIF(L695:O695,"未確認")&gt;0,COUNTIF(L695:O695,"*")&gt;0),"※","")</f>
        <v>※</v>
      </c>
      <c r="L695" s="117">
        <v>0</v>
      </c>
      <c r="M695" s="117" t="s">
        <v>541</v>
      </c>
      <c r="N695" s="117" t="s">
        <v>541</v>
      </c>
      <c r="O695" s="117" t="s">
        <v>541</v>
      </c>
    </row>
    <row r="696" spans="1:22" s="118" customFormat="1" ht="56.15"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70"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1052</v>
      </c>
      <c r="N704" s="66" t="s">
        <v>1055</v>
      </c>
      <c r="O704" s="66" t="s">
        <v>1056</v>
      </c>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1053</v>
      </c>
      <c r="N705" s="70" t="s">
        <v>1053</v>
      </c>
      <c r="O705" s="70" t="s">
        <v>1053</v>
      </c>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70"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70"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70"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F61A5A92-086B-4782-8966-3863E330FF71}"/>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2019-12-23T01:06:51Z</dcterms:modified>
</cp:coreProperties>
</file>