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FDC5B10-E2A2-40E2-9C09-AAB2B7AF441A}"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<sst xmlns="http://schemas.openxmlformats.org/spreadsheetml/2006/main" count="3323" uniqueCount="1059">
  <si>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</si>
  <si>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</si>
  <si>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</si>
  <si>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</si>
  <si>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</si>
  <si>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</si>
  <si>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</si>
  <si>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</si>
  <si>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</si>
  <si>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</si>
  <si>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</si>
  <si>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</si>
  <si>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</si>
  <si>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</si>
  <si>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</si>
  <si>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</si>
  <si>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</si>
  <si>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</si>
  <si>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</si>
  <si>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</si>
  <si>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</si>
  <si>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</si>
  <si>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</si>
  <si>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</si>
  <si>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</si>
  <si>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</si>
  <si>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</si>
  <si>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</si>
  <si>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</si>
  <si>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</si>
  <si>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</si>
  <si>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</si>
  <si>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</si>
  <si>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</si>
  <si>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</si>
  <si>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</si>
  <si>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</si>
  <si>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</si>
  <si>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</si>
  <si>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</si>
  <si>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</si>
  <si>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</si>
  <si>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</si>
  <si>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</si>
  <si>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</si>
  <si>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</si>
  <si>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</si>
  <si>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</si>
  <si>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</si>
  <si>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</si>
  <si>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</si>
  <si>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</si>
  <si>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</si>
  <si>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</si>
  <si>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</si>
  <si>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</si>
  <si>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</si>
  <si>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</si>
  <si>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</si>
  <si>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</si>
  <si>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</si>
  <si>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</si>
  <si>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</si>
  <si>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</si>
  <si>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</si>
  <si>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</si>
  <si>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</si>
  <si>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</si>
  <si>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</si>
  <si>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</si>
  <si>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</si>
  <si>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</si>
  <si>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</si>
  <si>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</si>
  <si>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</si>
  <si>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</si>
  <si>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</si>
  <si>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</si>
  <si>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</si>
  <si>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</si>
  <si>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</si>
  <si>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</si>
  <si>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</si>
  <si>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</si>
  <si>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</si>
  <si>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</si>
  <si>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</si>
  <si>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</si>
  <si>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</si>
  <si>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</si>
  <si>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</si>
  <si>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</si>
  <si>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</si>
  <si>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</si>
  <si>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</si>
  <si>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</si>
  <si>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</si>
  <si>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</si>
  <si>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</si>
  <si>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</si>
  <si>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</si>
  <si>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</si>
  <si>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</si>
  <si>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</si>
  <si>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</si>
  <si>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</si>
  <si>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</si>
  <si>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</si>
  <si>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</si>
  <si>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</si>
  <si>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</si>
  <si>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</si>
  <si>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</si>
  <si>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</si>
  <si>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</si>
  <si>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</si>
  <si>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</si>
  <si>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</si>
  <si>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</si>
  <si>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</si>
  <si>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</si>
  <si>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</si>
  <si>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</si>
  <si>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</si>
  <si>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</si>
  <si>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</si>
  <si>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</si>
  <si>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</si>
  <si>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</si>
  <si>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</si>
  <si>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</si>
  <si>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</si>
  <si>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</si>
  <si>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</si>
  <si>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</si>
  <si>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</si>
  <si>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</si>
  <si>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</si>
  <si>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</si>
  <si>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</si>
  <si>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</si>
  <si>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</si>
  <si>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</si>
  <si>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</si>
  <si>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</si>
  <si>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</si>
  <si>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</si>
  <si>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</si>
  <si>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</si>
  <si>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</si>
  <si>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</si>
  <si>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</si>
  <si>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</si>
  <si>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</si>
  <si>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</si>
  <si>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</si>
  <si>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</si>
  <si>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</si>
  <si>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</si>
  <si>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</si>
  <si>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</si>
  <si>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</si>
  <si>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</si>
  <si>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</si>
  <si>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</si>
  <si>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</si>
  <si>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</si>
  <si>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</si>
  <si>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</si>
  <si>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</si>
  <si>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</si>
  <si>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</si>
  <si>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</si>
  <si>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</si>
  <si>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</si>
  <si>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</si>
  <si>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</si>
  <si>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</si>
  <si>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</si>
  <si>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</si>
  <si>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</si>
  <si>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</si>
  <si>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</si>
  <si>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</si>
  <si>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</si>
  <si>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</si>
  <si>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</si>
  <si>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</si>
  <si>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</si>
  <si>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</si>
  <si>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</si>
  <si>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</si>
  <si>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</si>
  <si>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</si>
  <si>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</si>
  <si>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</si>
  <si>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</si>
  <si>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</si>
  <si>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</si>
  <si>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</si>
  <si>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</si>
  <si>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</si>
  <si>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</si>
  <si>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</si>
  <si>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</si>
  <si>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</si>
  <si>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</si>
  <si>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</si>
  <si>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</si>
  <si>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</si>
  <si>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</si>
  <si>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</si>
  <si>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</si>
  <si>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</si>
  <si>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</si>
  <si>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</si>
  <si>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</si>
  <si>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</si>
  <si>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</si>
  <si>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</si>
  <si>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</si>
  <si>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</si>
  <si>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</si>
  <si>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</si>
  <si>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</si>
  <si>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</si>
  <si>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</si>
  <si>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</si>
  <si>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</si>
  <si>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</si>
  <si>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</si>
  <si>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</si>
  <si>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</si>
  <si>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</si>
  <si>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</si>
  <si>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</si>
  <si>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</si>
  <si>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</si>
  <si>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</si>
  <si>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</si>
  <si>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</si>
  <si>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</si>
  <si>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</si>
  <si>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</si>
  <si>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</si>
  <si>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</si>
  <si>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</si>
  <si>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</si>
  <si>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</si>
  <si>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</si>
  <si>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</si>
  <si>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</si>
  <si>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</si>
  <si>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</si>
  <si>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</si>
  <si>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</si>
  <si>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</si>
  <si>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</si>
  <si>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</si>
  <si>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</si>
  <si>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</si>
  <si>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</si>
  <si>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</si>
  <si>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</si>
  <si>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</si>
  <si>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</si>
  <si>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</si>
  <si>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</si>
  <si>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</si>
  <si>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</si>
  <si>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</si>
  <si>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</si>
  <si>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</si>
  <si>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</si>
  <si>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</si>
  <si>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</si>
  <si>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</si>
  <si>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</si>
  <si>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</si>
  <si>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</si>
  <si>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</si>
  <si>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</si>
  <si>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</si>
  <si>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</si>
  <si>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</si>
  <si>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</si>
  <si>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</si>
  <si>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</si>
  <si>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</si>
  <si>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</si>
  <si>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</si>
  <si>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</si>
  <si>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</si>
  <si>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</si>
  <si>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</si>
  <si>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</si>
  <si>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</si>
  <si>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</si>
  <si>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</si>
  <si>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</si>
  <si>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</si>
  <si>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</si>
  <si>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</si>
  <si>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</si>
  <si>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</si>
  <si>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</si>
  <si>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</si>
  <si>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</si>
  <si>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</si>
  <si>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</si>
  <si>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</si>
  <si>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</si>
  <si>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</si>
  <si>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</si>
  <si>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</si>
  <si>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</si>
  <si>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</si>
  <si>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</si>
  <si>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</si>
  <si>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</si>
  <si>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</si>
  <si>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</si>
  <si>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</si>
  <si>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</si>
  <si>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</si>
  <si>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</si>
  <si>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</si>
  <si>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</si>
  <si>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</si>
  <si>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</si>
  <si>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</si>
  <si>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</si>
  <si>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</si>
  <si>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</si>
  <si>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</si>
  <si>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</si>
  <si>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</si>
  <si>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</si>
  <si>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</si>
  <si>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</si>
  <si>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</si>
  <si>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</si>
  <si>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</si>
  <si>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</si>
  <si>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</si>
  <si>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</si>
  <si>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</si>
  <si>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</si>
  <si>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</si>
  <si>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</si>
  <si>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</si>
  <si>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</si>
  <si>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</si>
  <si>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</si>
  <si>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</si>
  <si>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</si>
  <si>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</si>
  <si>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</si>
  <si>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</si>
  <si>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</si>
  <si>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</si>
  <si>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</si>
  <si>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</si>
  <si>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</si>
  <si>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</si>
  <si>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</si>
  <si>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</si>
  <si>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</si>
  <si>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</si>
  <si>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</si>
  <si>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</si>
  <si>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</si>
  <si>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</si>
  <si>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</si>
  <si>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</si>
  <si>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</si>
  <si>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</si>
  <si>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</si>
  <si>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</si>
  <si>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</si>
  <si>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</si>
  <si>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</si>
  <si>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</si>
  <si>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</si>
  <si>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</si>
  <si>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</si>
  <si>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</si>
  <si>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</si>
  <si>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</si>
  <si>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</si>
  <si>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</si>
  <si>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</si>
  <si>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</si>
  <si>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</si>
  <si>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</si>
  <si>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</si>
  <si>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</si>
  <si>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</si>
  <si>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</si>
  <si>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</si>
  <si>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</si>
  <si>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</si>
  <si>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</si>
  <si>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</si>
  <si>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</si>
  <si>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</si>
  <si>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</si>
  <si>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</si>
  <si>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</si>
  <si>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</si>
  <si>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</si>
  <si>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</si>
  <si>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</si>
  <si>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</si>
  <si>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</si>
  <si>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</si>
  <si>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</si>
  <si>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</si>
  <si>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</si>
  <si>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</si>
  <si>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</si>
  <si>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</si>
  <si>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</si>
  <si>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</si>
  <si>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</si>
  <si>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</si>
  <si>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</si>
  <si>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</si>
  <si>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</si>
  <si>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</si>
  <si>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</si>
  <si>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</si>
  <si>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</si>
  <si>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</si>
  <si>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</si>
  <si>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</si>
  <si>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</si>
  <si>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</si>
  <si>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</si>
  <si>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</si>
  <si>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</si>
  <si>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</si>
  <si>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</si>
  <si>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</si>
  <si>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</si>
  <si>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</si>
  <si>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</si>
  <si>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</si>
  <si>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</si>
  <si>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</si>
  <si>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</si>
  <si>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</si>
  <si>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</si>
  <si>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</si>
  <si>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</si>
  <si>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</si>
  <si>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</si>
  <si>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</si>
  <si>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</si>
  <si>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</si>
  <si>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</si>
  <si>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</si>
  <si>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</si>
  <si>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</si>
  <si>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</si>
  <si>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</si>
  <si>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</si>
  <si>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</si>
  <si>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</si>
  <si>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</si>
  <si>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</si>
  <si>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</si>
  <si>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</si>
  <si>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</si>
  <si>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</si>
  <si>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</si>
  <si>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</si>
  <si>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</si>
  <si>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</si>
  <si>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</si>
  <si>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</si>
  <si>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</si>
  <si>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</si>
  <si>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</si>
  <si>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</si>
  <si>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</si>
  <si>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</si>
  <si>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</si>
  <si>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</si>
  <si>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</si>
  <si>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</si>
  <si>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</si>
  <si>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</si>
  <si>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</si>
  <si>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</si>
  <si>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</si>
  <si>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</si>
  <si>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</si>
  <si>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</si>
  <si>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</si>
  <si>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</si>
  <si>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</si>
  <si>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</si>
  <si>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</si>
  <si>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</si>
  <si>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</si>
  <si>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</si>
  <si>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</si>
  <si>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</si>
  <si>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</si>
  <si>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</si>
  <si>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</si>
  <si>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</si>
  <si>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</si>
  <si>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</si>
  <si>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</si>
  <si>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</si>
  <si>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</si>
  <si>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</si>
  <si>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</si>
  <si>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</si>
  <si>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</si>
  <si>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</si>
  <si>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</si>
  <si>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</si>
  <si>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</si>
  <si>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</si>
  <si>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</si>
  <si>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</si>
  <si>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</si>
  <si>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</si>
  <si>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</si>
  <si>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</si>
  <si>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</si>
  <si>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</si>
  <si>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</si>
  <si>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</si>
  <si>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</si>
  <si>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</si>
  <si>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</si>
  <si>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</si>
  <si>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</si>
  <si>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</si>
  <si>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</si>
  <si>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</si>
  <si>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</si>
  <si>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</si>
  <si>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</si>
  <si>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</si>
  <si>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</si>
  <si>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</si>
  <si>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</si>
  <si>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</si>
  <si>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</si>
  <si>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</si>
  <si>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</si>
  <si>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</si>
  <si>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</si>
  <si>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</si>
  <si>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</si>
  <si>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</si>
  <si>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</si>
  <si>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</si>
  <si>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</si>
  <si>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</si>
  <si>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</si>
  <si>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</si>
  <si>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</si>
  <si>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</si>
  <si>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</si>
  <si>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</si>
  <si>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</si>
  <si>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</si>
  <si>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</si>
  <si>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</si>
  <si>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</si>
  <si>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</si>
  <si>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</si>
  <si>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</si>
  <si>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</si>
  <si>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</si>
  <si>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</si>
  <si>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</si>
  <si>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</si>
  <si>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</si>
  <si>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</si>
  <si>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</si>
  <si>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</si>
  <si>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</si>
  <si>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</si>
  <si>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</si>
  <si>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</si>
  <si>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</si>
  <si>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</si>
  <si>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</si>
  <si>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</si>
  <si>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</si>
  <si>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</si>
  <si>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</si>
  <si>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</si>
  <si>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</si>
  <si>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</si>
  <si>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</si>
  <si>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</si>
  <si>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</si>
  <si>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</si>
  <si>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</si>
  <si>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</si>
  <si>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</si>
  <si>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</si>
  <si>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</si>
  <si>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</si>
  <si>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</si>
  <si>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</si>
  <si>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</si>
  <si>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</si>
  <si>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</si>
  <si>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</si>
  <si>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</si>
  <si>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</si>
  <si>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</si>
  <si>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</si>
  <si>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</si>
  <si>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</si>
  <si>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</si>
  <si>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</si>
  <si>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</si>
  <si>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</si>
  <si>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</si>
  <si>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</si>
  <si>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</si>
  <si>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</si>
  <si>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</si>
  <si>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</si>
  <si>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</si>
  <si>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</si>
  <si>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</si>
  <si>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</si>
  <si>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</si>
  <si>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</si>
  <si>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</si>
  <si>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</si>
  <si>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</si>
  <si>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</si>
  <si>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</si>
  <si>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</si>
  <si>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</si>
  <si>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</si>
  <si>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</si>
  <si>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</si>
  <si>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</si>
  <si>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</si>
  <si>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</si>
  <si>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</si>
  <si>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</si>
  <si>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</si>
  <si>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</si>
  <si>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</si>
  <si>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</si>
  <si>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</si>
  <si>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</si>
  <si>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</si>
  <si>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</si>
  <si>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</si>
  <si>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</si>
  <si>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</si>
  <si>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</si>
  <si>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</si>
  <si>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</si>
  <si>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</si>
  <si>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</si>
  <si>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</si>
  <si>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</si>
  <si>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</si>
  <si>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</si>
  <si>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</si>
  <si>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</si>
  <si>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</si>
  <si>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</si>
  <si>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</si>
  <si>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</si>
  <si>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</si>
  <si>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</si>
  <si>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</si>
  <si>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</si>
  <si>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</si>
  <si>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</si>
  <si>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</si>
  <si>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</si>
  <si>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</si>
  <si>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</si>
  <si>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</si>
  <si>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</si>
  <si>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</si>
  <si>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</si>
  <si>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</si>
  <si>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</si>
  <si>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</si>
  <si>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</si>
  <si>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</si>
  <si>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</si>
  <si>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</si>
  <si>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</si>
  <si>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</si>
  <si>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</si>
  <si>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</si>
  <si>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</si>
  <si>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</si>
  <si>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</si>
  <si>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</si>
  <si>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</si>
  <si>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</si>
  <si>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</si>
  <si>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</si>
  <si>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</si>
  <si>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</si>
  <si>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</si>
  <si>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</si>
  <si>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</si>
  <si>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</si>
  <si>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</si>
  <si>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</si>
  <si>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</si>
  <si>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</si>
  <si>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</si>
  <si>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</si>
  <si>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</si>
  <si>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</si>
  <si>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</si>
  <si>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</si>
  <si>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</si>
  <si>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</si>
  <si>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</si>
  <si>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</si>
  <si>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</si>
  <si>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</si>
  <si>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</si>
  <si>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</si>
  <si>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</si>
  <si>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</si>
  <si>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</si>
  <si>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</si>
  <si>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</si>
  <si>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</si>
  <si>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</si>
  <si>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</si>
  <si>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</si>
  <si>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</si>
  <si>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</si>
  <si>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</si>
  <si>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</si>
  <si>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</si>
  <si>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</si>
  <si>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</si>
  <si>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</si>
  <si>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</si>
  <si>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</si>
  <si>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</si>
  <si>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</si>
  <si>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</si>
  <si>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</si>
  <si>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</si>
  <si>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</si>
  <si>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</si>
  <si>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</si>
  <si>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</si>
  <si>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</si>
  <si>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</si>
  <si>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</si>
  <si>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</si>
  <si>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</si>
  <si>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</si>
  <si>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</si>
  <si>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</si>
  <si>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</si>
  <si>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</si>
  <si>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</si>
  <si>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</si>
  <si>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</si>
  <si>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</si>
  <si>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</si>
  <si>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</si>
  <si>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</si>
  <si>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</si>
  <si>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</si>
  <si>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</si>
  <si>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</si>
  <si>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</si>
  <si>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</si>
  <si>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</si>
  <si>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</si>
  <si>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</si>
  <si>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</si>
  <si>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</si>
  <si>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</si>
  <si>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</si>
  <si>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</si>
  <si>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</si>
  <si>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</si>
  <si>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</si>
  <si>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</si>
  <si>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</si>
  <si>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</si>
  <si>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</si>
  <si>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</si>
  <si>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</si>
  <si>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</si>
  <si>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</si>
  <si>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</si>
  <si>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</si>
  <si>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</si>
  <si>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</si>
  <si>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</si>
  <si>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</si>
  <si>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</si>
  <si>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</si>
  <si>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</si>
  <si>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</si>
  <si>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</si>
  <si>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</si>
  <si>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</si>
  <si>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</si>
  <si>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</si>
  <si>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</si>
  <si>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</si>
  <si>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</si>
  <si>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</si>
  <si>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</si>
  <si>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</si>
  <si>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</si>
  <si>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</si>
  <si>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</si>
  <si>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</si>
  <si>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</si>
  <si>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</si>
  <si>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</si>
  <si>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</si>
  <si>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</si>
  <si>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</si>
  <si>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</si>
  <si>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</si>
  <si>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</si>
  <si>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</si>
  <si>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</si>
  <si>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</si>
  <si>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</si>
  <si>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</si>
  <si>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</si>
  <si>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</si>
  <si>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</si>
  <si>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</si>
  <si>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</si>
  <si>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</si>
  <si>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</si>
  <si>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</si>
  <si>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</si>
  <si>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</si>
  <si>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</si>
  <si>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</si>
  <si>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</si>
  <si>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</si>
  <si>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</si>
  <si>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</si>
  <si>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</si>
  <si>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</si>
  <si>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</si>
  <si>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</si>
  <si>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</si>
  <si>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</si>
  <si>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</si>
  <si>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</si>
  <si>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</si>
  <si>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</si>
  <si>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</si>
  <si>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</si>
  <si>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</si>
  <si>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</si>
  <si>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</si>
  <si>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</si>
  <si>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</si>
  <si>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</si>
  <si>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</si>
  <si>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</si>
  <si>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</si>
  <si>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</si>
  <si>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</si>
  <si>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</si>
  <si>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</si>
  <si>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</si>
  <si>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</si>
  <si>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</si>
  <si>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</si>
  <si>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</si>
  <si>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</si>
  <si>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</si>
  <si>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</si>
  <si>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</si>
  <si>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</si>
  <si>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</si>
  <si>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</si>
  <si>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</si>
  <si>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</si>
  <si>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</si>
  <si>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</si>
  <si>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</si>
  <si>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</si>
  <si>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</si>
  <si>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</si>
  <si>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</si>
  <si>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</si>
  <si>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</si>
  <si>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</si>
  <si>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</si>
  <si>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</si>
  <si>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</si>
  <si>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</si>
  <si>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</si>
  <si>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</si>
  <si>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</si>
  <si>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</si>
  <si>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</si>
  <si>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</si>
  <si>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</si>
  <si>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</si>
  <si>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</si>
  <si>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</si>
  <si>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</si>
  <si>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</si>
  <si>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</si>
  <si>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</si>
  <si>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</si>
  <si>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</si>
  <si>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</si>
  <si>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</si>
  <si>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</si>
  <si>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</si>
  <si>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</si>
  <si>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</si>
  <si>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</si>
  <si>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</si>
  <si>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</si>
  <si>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</si>
  <si>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</si>
  <si>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</si>
  <si>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</si>
  <si>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</si>
  <si>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</si>
  <si>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</si>
  <si>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</si>
  <si>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</si>
  <si>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</si>
  <si>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</si>
  <si>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</si>
  <si>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</si>
  <si>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</si>
  <si>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</si>
  <si>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</si>
  <si>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</si>
  <si>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</si>
  <si>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</si>
  <si>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</si>
  <si>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</si>
  <si>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</si>
  <si>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</si>
  <si>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</si>
  <si>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</si>
  <si>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</si>
  <si>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</si>
  <si>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</si>
  <si>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</si>
  <si>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</si>
  <si>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</si>
  <si>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</si>
  <si>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</si>
  <si>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</si>
  <si>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</si>
  <si>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</si>
  <si>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</si>
  <si>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</si>
  <si>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</si>
  <si>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</si>
  <si>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</si>
  <si>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</si>
  <si>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</si>
  <si>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</si>
  <si>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</si>
  <si>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</si>
  <si>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</si>
  <si>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</si>
  <si>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</si>
  <si>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</si>
  <si>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</si>
  <si>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</si>
  <si>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</si>
  <si>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</si>
  <si>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</si>
  <si>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</si>
  <si>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</si>
  <si>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</si>
  <si>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</si>
  <si>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</si>
  <si>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</si>
  <si>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</si>
  <si>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</si>
  <si>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</si>
  <si>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</si>
  <si>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</si>
  <si>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</si>
  <si>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</si>
  <si>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</si>
  <si>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</si>
  <si>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</si>
  <si>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</si>
  <si>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</si>
  <si>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</si>
  <si>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</si>
  <si>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</si>
  <si>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</si>
  <si>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</si>
  <si>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</si>
  <si>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</si>
  <si>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</si>
  <si>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</si>
  <si>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</si>
  <si>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</si>
  <si>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</si>
  <si>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</si>
  <si>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</si>
  <si>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</si>
  <si>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</si>
  <si>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</si>
  <si>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</si>
  <si>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</si>
  <si>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</si>
  <si>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</si>
  <si>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</si>
  <si>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</si>
  <si>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医療法人和松会　六地蔵総合病院</t>
    <phoneticPr fontId="3"/>
  </si>
  <si>
    <t>〒611-0001 宇治市六地蔵奈良町９番地</t>
    <phoneticPr fontId="3"/>
  </si>
  <si>
    <t>〇</t>
  </si>
  <si>
    <t>医療法人</t>
  </si>
  <si>
    <t>複数の診療科で活用</t>
  </si>
  <si>
    <t>整形外科</t>
  </si>
  <si>
    <t>内科</t>
  </si>
  <si>
    <t>外科</t>
  </si>
  <si>
    <t>ＤＰＣ病院ではない</t>
  </si>
  <si>
    <t>有</t>
  </si>
  <si>
    <t>看護必要度Ⅰ</t>
    <phoneticPr fontId="3"/>
  </si>
  <si>
    <t>Ｓ２病棟</t>
  </si>
  <si>
    <t>急性期機能</t>
  </si>
  <si>
    <t>脳神経外科</t>
  </si>
  <si>
    <t>回復期ﾘﾊﾋﾞﾘﾃｰｼｮﾝ病棟入院料１</t>
  </si>
  <si>
    <t>-</t>
    <phoneticPr fontId="3"/>
  </si>
  <si>
    <t>Ｎ２病棟</t>
  </si>
  <si>
    <t>回復期機能</t>
  </si>
  <si>
    <t>障害者施設等13対１入院基本料</t>
  </si>
  <si>
    <t>Ｓ３病棟</t>
  </si>
  <si>
    <t>慢性期機能</t>
  </si>
  <si>
    <t>Ｎ３病棟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</si>
</sst>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1053</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t="s">
        <v>1039</v>
      </c>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1053</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1053</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1053</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1053</v>
      </c>
      <c r="N89" s="262" t="s">
        <v>1056</v>
      </c>
      <c r="O89" s="262" t="s">
        <v>1058</v>
      </c>
    </row>
    <row r="90" spans="1:22" s="21" customFormat="1">
      <c r="A90" s="243"/>
      <c r="B90" s="1"/>
      <c r="C90" s="3"/>
      <c r="D90" s="3"/>
      <c r="E90" s="3"/>
      <c r="F90" s="3"/>
      <c r="G90" s="3"/>
      <c r="H90" s="287"/>
      <c r="I90" s="67" t="s">
        <v>36</v>
      </c>
      <c r="J90" s="68"/>
      <c r="K90" s="69"/>
      <c r="L90" s="262" t="s">
        <v>1049</v>
      </c>
      <c r="M90" s="262" t="s">
        <v>1054</v>
      </c>
      <c r="N90" s="262" t="s">
        <v>1057</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1057</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46</v>
      </c>
      <c r="M99" s="258">
        <v>50</v>
      </c>
      <c r="N99" s="258">
        <v>43</v>
      </c>
      <c r="O99" s="258">
        <v>60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46</v>
      </c>
      <c r="M101" s="258">
        <v>50</v>
      </c>
      <c r="N101" s="258">
        <v>43</v>
      </c>
      <c r="O101" s="258">
        <v>60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46</v>
      </c>
      <c r="M102" s="258">
        <v>50</v>
      </c>
      <c r="N102" s="258">
        <v>43</v>
      </c>
      <c r="O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1057</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533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533</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1057</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1055</v>
      </c>
      <c r="O131" s="98" t="s">
        <v>111</v>
      </c>
    </row>
    <row r="132" spans="1:22" s="83" customFormat="1" ht="34.5" customHeight="1">
      <c r="A132" s="244" t="s">
        <v>621</v>
      </c>
      <c r="B132" s="84"/>
      <c r="C132" s="295"/>
      <c r="D132" s="297"/>
      <c r="E132" s="320" t="s">
        <v>58</v>
      </c>
      <c r="F132" s="321"/>
      <c r="G132" s="321"/>
      <c r="H132" s="322"/>
      <c r="I132" s="389"/>
      <c r="J132" s="101"/>
      <c r="K132" s="102"/>
      <c r="L132" s="82">
        <v>46</v>
      </c>
      <c r="M132" s="82">
        <v>50</v>
      </c>
      <c r="N132" s="82">
        <v>43</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1057</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95</v>
      </c>
      <c r="K150" s="264" t="str">
        <f t="shared" si="3"/>
        <v/>
      </c>
      <c r="L150" s="117">
        <v>95</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38</v>
      </c>
      <c r="K168" s="264" t="str">
        <f t="shared" si="3"/>
        <v/>
      </c>
      <c r="L168" s="117">
        <v>0</v>
      </c>
      <c r="M168" s="117">
        <v>0</v>
      </c>
      <c r="N168" s="117">
        <v>38</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48</v>
      </c>
      <c r="K197" s="264" t="str">
        <f t="shared" si="5"/>
        <v/>
      </c>
      <c r="L197" s="117">
        <v>0</v>
      </c>
      <c r="M197" s="117">
        <v>48</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81</v>
      </c>
      <c r="K201" s="264" t="str">
        <f t="shared" si="5"/>
        <v/>
      </c>
      <c r="L201" s="117">
        <v>0</v>
      </c>
      <c r="M201" s="117">
        <v>0</v>
      </c>
      <c r="N201" s="117">
        <v>0</v>
      </c>
      <c r="O201" s="117">
        <v>81</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1057</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1057</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1057</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1057</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1057</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19</v>
      </c>
      <c r="M269" s="147">
        <v>12</v>
      </c>
      <c r="N269" s="147">
        <v>13</v>
      </c>
      <c r="O269" s="147">
        <v>23</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v>
      </c>
      <c r="N270" s="148">
        <v>0.9</v>
      </c>
      <c r="O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5</v>
      </c>
      <c r="N271" s="147">
        <v>4</v>
      </c>
      <c r="O271" s="147">
        <v>2</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1</v>
      </c>
      <c r="M272" s="148">
        <v>0</v>
      </c>
      <c r="N272" s="148">
        <v>0.9</v>
      </c>
      <c r="O272" s="148">
        <v>0.6</v>
      </c>
    </row>
    <row r="273" spans="1:15" s="83" customFormat="1" ht="34.5" customHeight="1">
      <c r="A273" s="249" t="s">
        <v>727</v>
      </c>
      <c r="B273" s="120"/>
      <c r="C273" s="371" t="s">
        <v>152</v>
      </c>
      <c r="D273" s="372"/>
      <c r="E273" s="372"/>
      <c r="F273" s="372"/>
      <c r="G273" s="371" t="s">
        <v>146</v>
      </c>
      <c r="H273" s="371"/>
      <c r="I273" s="404"/>
      <c r="J273" s="266">
        <f t="shared" si="9"/>
        <v>29</v>
      </c>
      <c r="K273" s="81" t="str">
        <f t="shared" si="8"/>
        <v/>
      </c>
      <c r="L273" s="147">
        <v>6</v>
      </c>
      <c r="M273" s="147">
        <v>7</v>
      </c>
      <c r="N273" s="147">
        <v>5</v>
      </c>
      <c r="O273" s="147">
        <v>11</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7</v>
      </c>
      <c r="K277" s="81" t="str">
        <f t="shared" si="8"/>
        <v/>
      </c>
      <c r="L277" s="147">
        <v>0</v>
      </c>
      <c r="M277" s="147">
        <v>6</v>
      </c>
      <c r="N277" s="147">
        <v>0</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5.0999999999999996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1057</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1057</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1058</v>
      </c>
    </row>
    <row r="368" spans="1:22" s="118" customFormat="1" ht="20.25" customHeight="1">
      <c r="A368" s="243"/>
      <c r="B368" s="1"/>
      <c r="C368" s="3"/>
      <c r="D368" s="3"/>
      <c r="E368" s="3"/>
      <c r="F368" s="3"/>
      <c r="G368" s="3"/>
      <c r="H368" s="287"/>
      <c r="I368" s="67" t="s">
        <v>36</v>
      </c>
      <c r="J368" s="170"/>
      <c r="K368" s="79"/>
      <c r="L368" s="137" t="s">
        <v>1049</v>
      </c>
      <c r="M368" s="137" t="s">
        <v>1054</v>
      </c>
      <c r="N368" s="137" t="s">
        <v>1057</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1057</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1948</v>
      </c>
      <c r="K392" s="81" t="str">
        <f t="shared" ref="K392:K397" si="12">IF(OR(COUNTIF(L392:O392,"未確認")&gt;0,COUNTIF(L392:O392,"~*")&gt;0),"※","")</f>
        <v/>
      </c>
      <c r="L392" s="147">
        <v>1149</v>
      </c>
      <c r="M392" s="147">
        <v>176</v>
      </c>
      <c r="N392" s="147">
        <v>102</v>
      </c>
      <c r="O392" s="147">
        <v>521</v>
      </c>
    </row>
    <row r="393" spans="1:22" s="83" customFormat="1" ht="34.5" customHeight="1">
      <c r="A393" s="249" t="s">
        <v>773</v>
      </c>
      <c r="B393" s="84"/>
      <c r="C393" s="370"/>
      <c r="D393" s="380"/>
      <c r="E393" s="320" t="s">
        <v>224</v>
      </c>
      <c r="F393" s="321"/>
      <c r="G393" s="321"/>
      <c r="H393" s="322"/>
      <c r="I393" s="343"/>
      <c r="J393" s="140">
        <f t="shared" si="11"/>
        <v>1291</v>
      </c>
      <c r="K393" s="81" t="str">
        <f t="shared" si="12"/>
        <v/>
      </c>
      <c r="L393" s="147">
        <v>527</v>
      </c>
      <c r="M393" s="147">
        <v>173</v>
      </c>
      <c r="N393" s="147">
        <v>90</v>
      </c>
      <c r="O393" s="147">
        <v>501</v>
      </c>
    </row>
    <row r="394" spans="1:22" s="83" customFormat="1" ht="34.5" customHeight="1">
      <c r="A394" s="250" t="s">
        <v>774</v>
      </c>
      <c r="B394" s="84"/>
      <c r="C394" s="370"/>
      <c r="D394" s="381"/>
      <c r="E394" s="320" t="s">
        <v>225</v>
      </c>
      <c r="F394" s="321"/>
      <c r="G394" s="321"/>
      <c r="H394" s="322"/>
      <c r="I394" s="343"/>
      <c r="J394" s="140">
        <f t="shared" si="11"/>
        <v>327</v>
      </c>
      <c r="K394" s="81" t="str">
        <f t="shared" si="12"/>
        <v/>
      </c>
      <c r="L394" s="147">
        <v>325</v>
      </c>
      <c r="M394" s="147">
        <v>1</v>
      </c>
      <c r="N394" s="147">
        <v>0</v>
      </c>
      <c r="O394" s="147">
        <v>1</v>
      </c>
    </row>
    <row r="395" spans="1:22" s="83" customFormat="1" ht="34.5" customHeight="1">
      <c r="A395" s="250" t="s">
        <v>775</v>
      </c>
      <c r="B395" s="84"/>
      <c r="C395" s="370"/>
      <c r="D395" s="382"/>
      <c r="E395" s="320" t="s">
        <v>226</v>
      </c>
      <c r="F395" s="321"/>
      <c r="G395" s="321"/>
      <c r="H395" s="322"/>
      <c r="I395" s="343"/>
      <c r="J395" s="140">
        <f t="shared" si="11"/>
        <v>330</v>
      </c>
      <c r="K395" s="81" t="str">
        <f t="shared" si="12"/>
        <v/>
      </c>
      <c r="L395" s="147">
        <v>297</v>
      </c>
      <c r="M395" s="147">
        <v>2</v>
      </c>
      <c r="N395" s="147">
        <v>12</v>
      </c>
      <c r="O395" s="147">
        <v>19</v>
      </c>
    </row>
    <row r="396" spans="1:22" s="83" customFormat="1" ht="34.5" customHeight="1">
      <c r="A396" s="250" t="s">
        <v>776</v>
      </c>
      <c r="B396" s="1"/>
      <c r="C396" s="370"/>
      <c r="D396" s="320" t="s">
        <v>227</v>
      </c>
      <c r="E396" s="321"/>
      <c r="F396" s="321"/>
      <c r="G396" s="321"/>
      <c r="H396" s="322"/>
      <c r="I396" s="343"/>
      <c r="J396" s="140">
        <f t="shared" si="11"/>
        <v>60700</v>
      </c>
      <c r="K396" s="81" t="str">
        <f t="shared" si="12"/>
        <v/>
      </c>
      <c r="L396" s="147">
        <v>13741</v>
      </c>
      <c r="M396" s="147">
        <v>13372</v>
      </c>
      <c r="N396" s="147">
        <v>16421</v>
      </c>
      <c r="O396" s="147">
        <v>17166</v>
      </c>
    </row>
    <row r="397" spans="1:22" s="83" customFormat="1" ht="34.5" customHeight="1">
      <c r="A397" s="250" t="s">
        <v>777</v>
      </c>
      <c r="B397" s="119"/>
      <c r="C397" s="370"/>
      <c r="D397" s="320" t="s">
        <v>228</v>
      </c>
      <c r="E397" s="321"/>
      <c r="F397" s="321"/>
      <c r="G397" s="321"/>
      <c r="H397" s="322"/>
      <c r="I397" s="344"/>
      <c r="J397" s="140">
        <f t="shared" si="11"/>
        <v>1935</v>
      </c>
      <c r="K397" s="81" t="str">
        <f t="shared" si="12"/>
        <v/>
      </c>
      <c r="L397" s="147">
        <v>1139</v>
      </c>
      <c r="M397" s="147">
        <v>170</v>
      </c>
      <c r="N397" s="147">
        <v>108</v>
      </c>
      <c r="O397" s="147">
        <v>518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1057</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1948</v>
      </c>
      <c r="K405" s="81" t="str">
        <f t="shared" ref="K405:K422" si="14">IF(OR(COUNTIF(L405:O405,"未確認")&gt;0,COUNTIF(L405:O405,"~*")&gt;0),"※","")</f>
        <v/>
      </c>
      <c r="L405" s="147">
        <v>1149</v>
      </c>
      <c r="M405" s="147">
        <v>176</v>
      </c>
      <c r="N405" s="147">
        <v>102</v>
      </c>
      <c r="O405" s="147">
        <v>521</v>
      </c>
    </row>
    <row r="406" spans="1:22" s="83" customFormat="1" ht="34.5" customHeight="1">
      <c r="A406" s="251" t="s">
        <v>779</v>
      </c>
      <c r="B406" s="119"/>
      <c r="C406" s="369"/>
      <c r="D406" s="375" t="s">
        <v>233</v>
      </c>
      <c r="E406" s="377" t="s">
        <v>234</v>
      </c>
      <c r="F406" s="378"/>
      <c r="G406" s="378"/>
      <c r="H406" s="379"/>
      <c r="I406" s="361"/>
      <c r="J406" s="140">
        <f t="shared" si="13"/>
        <v>516</v>
      </c>
      <c r="K406" s="81" t="str">
        <f t="shared" si="14"/>
        <v/>
      </c>
      <c r="L406" s="147">
        <v>40</v>
      </c>
      <c r="M406" s="147">
        <v>71</v>
      </c>
      <c r="N406" s="147">
        <v>47</v>
      </c>
      <c r="O406" s="147">
        <v>358</v>
      </c>
    </row>
    <row r="407" spans="1:22" s="83" customFormat="1" ht="34.5" customHeight="1">
      <c r="A407" s="251" t="s">
        <v>780</v>
      </c>
      <c r="B407" s="119"/>
      <c r="C407" s="369"/>
      <c r="D407" s="369"/>
      <c r="E407" s="320" t="s">
        <v>235</v>
      </c>
      <c r="F407" s="321"/>
      <c r="G407" s="321"/>
      <c r="H407" s="322"/>
      <c r="I407" s="361"/>
      <c r="J407" s="140">
        <f t="shared" si="13"/>
        <v>1133</v>
      </c>
      <c r="K407" s="81" t="str">
        <f t="shared" si="14"/>
        <v/>
      </c>
      <c r="L407" s="147">
        <v>982</v>
      </c>
      <c r="M407" s="147">
        <v>19</v>
      </c>
      <c r="N407" s="147">
        <v>12</v>
      </c>
      <c r="O407" s="147">
        <v>120</v>
      </c>
    </row>
    <row r="408" spans="1:22" s="83" customFormat="1" ht="34.5" customHeight="1">
      <c r="A408" s="251" t="s">
        <v>781</v>
      </c>
      <c r="B408" s="119"/>
      <c r="C408" s="369"/>
      <c r="D408" s="369"/>
      <c r="E408" s="320" t="s">
        <v>236</v>
      </c>
      <c r="F408" s="321"/>
      <c r="G408" s="321"/>
      <c r="H408" s="322"/>
      <c r="I408" s="361"/>
      <c r="J408" s="140">
        <f t="shared" si="13"/>
        <v>244</v>
      </c>
      <c r="K408" s="81" t="str">
        <f t="shared" si="14"/>
        <v/>
      </c>
      <c r="L408" s="147">
        <v>79</v>
      </c>
      <c r="M408" s="147">
        <v>86</v>
      </c>
      <c r="N408" s="147">
        <v>39</v>
      </c>
      <c r="O408" s="147">
        <v>40</v>
      </c>
    </row>
    <row r="409" spans="1:22" s="83" customFormat="1" ht="34.5" customHeight="1">
      <c r="A409" s="251" t="s">
        <v>782</v>
      </c>
      <c r="B409" s="119"/>
      <c r="C409" s="369"/>
      <c r="D409" s="369"/>
      <c r="E409" s="317" t="s">
        <v>989</v>
      </c>
      <c r="F409" s="318"/>
      <c r="G409" s="318"/>
      <c r="H409" s="319"/>
      <c r="I409" s="361"/>
      <c r="J409" s="140">
        <f t="shared" si="13"/>
        <v>54</v>
      </c>
      <c r="K409" s="81" t="str">
        <f t="shared" si="14"/>
        <v/>
      </c>
      <c r="L409" s="147">
        <v>47</v>
      </c>
      <c r="M409" s="147">
        <v>0</v>
      </c>
      <c r="N409" s="147">
        <v>4</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1935</v>
      </c>
      <c r="K413" s="81" t="str">
        <f t="shared" si="14"/>
        <v/>
      </c>
      <c r="L413" s="147">
        <v>1139</v>
      </c>
      <c r="M413" s="147">
        <v>170</v>
      </c>
      <c r="N413" s="147">
        <v>108</v>
      </c>
      <c r="O413" s="147">
        <v>518</v>
      </c>
    </row>
    <row r="414" spans="1:22" s="83" customFormat="1" ht="34.5" customHeight="1">
      <c r="A414" s="251" t="s">
        <v>787</v>
      </c>
      <c r="B414" s="119"/>
      <c r="C414" s="369"/>
      <c r="D414" s="375" t="s">
        <v>240</v>
      </c>
      <c r="E414" s="377" t="s">
        <v>241</v>
      </c>
      <c r="F414" s="378"/>
      <c r="G414" s="378"/>
      <c r="H414" s="379"/>
      <c r="I414" s="361"/>
      <c r="J414" s="140">
        <f t="shared" si="13"/>
        <v>516</v>
      </c>
      <c r="K414" s="81" t="str">
        <f t="shared" si="14"/>
        <v/>
      </c>
      <c r="L414" s="147">
        <v>460</v>
      </c>
      <c r="M414" s="147">
        <v>31</v>
      </c>
      <c r="N414" s="147">
        <v>14</v>
      </c>
      <c r="O414" s="147">
        <v>11</v>
      </c>
    </row>
    <row r="415" spans="1:22" s="83" customFormat="1" ht="34.5" customHeight="1">
      <c r="A415" s="251" t="s">
        <v>788</v>
      </c>
      <c r="B415" s="119"/>
      <c r="C415" s="369"/>
      <c r="D415" s="369"/>
      <c r="E415" s="320" t="s">
        <v>242</v>
      </c>
      <c r="F415" s="321"/>
      <c r="G415" s="321"/>
      <c r="H415" s="322"/>
      <c r="I415" s="361"/>
      <c r="J415" s="140">
        <f t="shared" si="13"/>
        <v>1141</v>
      </c>
      <c r="K415" s="81" t="str">
        <f t="shared" si="14"/>
        <v/>
      </c>
      <c r="L415" s="147">
        <v>569</v>
      </c>
      <c r="M415" s="147">
        <v>109</v>
      </c>
      <c r="N415" s="147">
        <v>17</v>
      </c>
      <c r="O415" s="147">
        <v>446</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37</v>
      </c>
      <c r="M416" s="147">
        <v>10</v>
      </c>
      <c r="N416" s="147">
        <v>13</v>
      </c>
      <c r="O416" s="147">
        <v>11</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0</v>
      </c>
      <c r="M417" s="147">
        <v>6</v>
      </c>
      <c r="N417" s="147">
        <v>8</v>
      </c>
      <c r="O417" s="147">
        <v>18</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5</v>
      </c>
      <c r="M418" s="147">
        <v>5</v>
      </c>
      <c r="N418" s="147">
        <v>3</v>
      </c>
      <c r="O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12</v>
      </c>
      <c r="M420" s="147">
        <v>5</v>
      </c>
      <c r="N420" s="147">
        <v>0</v>
      </c>
      <c r="O420" s="147">
        <v>0</v>
      </c>
    </row>
    <row r="421" spans="1:22" s="83" customFormat="1" ht="34.5" customHeight="1">
      <c r="A421" s="251" t="s">
        <v>794</v>
      </c>
      <c r="B421" s="119"/>
      <c r="C421" s="369"/>
      <c r="D421" s="369"/>
      <c r="E421" s="320" t="s">
        <v>247</v>
      </c>
      <c r="F421" s="321"/>
      <c r="G421" s="321"/>
      <c r="H421" s="322"/>
      <c r="I421" s="361"/>
      <c r="J421" s="140">
        <f t="shared" si="13"/>
        <v>103</v>
      </c>
      <c r="K421" s="81" t="str">
        <f t="shared" si="14"/>
        <v/>
      </c>
      <c r="L421" s="147">
        <v>33</v>
      </c>
      <c r="M421" s="147">
        <v>4</v>
      </c>
      <c r="N421" s="147">
        <v>53</v>
      </c>
      <c r="O421" s="147">
        <v>13</v>
      </c>
    </row>
    <row r="422" spans="1:22" s="83" customFormat="1" ht="34.5" customHeight="1">
      <c r="A422" s="251" t="s">
        <v>795</v>
      </c>
      <c r="B422" s="119"/>
      <c r="C422" s="369"/>
      <c r="D422" s="369"/>
      <c r="E422" s="320" t="s">
        <v>166</v>
      </c>
      <c r="F422" s="321"/>
      <c r="G422" s="321"/>
      <c r="H422" s="322"/>
      <c r="I422" s="362"/>
      <c r="J422" s="140">
        <f t="shared" si="13"/>
        <v>35</v>
      </c>
      <c r="K422" s="81" t="str">
        <f t="shared" si="14"/>
        <v/>
      </c>
      <c r="L422" s="147">
        <v>23</v>
      </c>
      <c r="M422" s="147">
        <v>0</v>
      </c>
      <c r="N422" s="147">
        <v>0</v>
      </c>
      <c r="O422" s="147">
        <v>12</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1057</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1419</v>
      </c>
      <c r="K430" s="193" t="str">
        <f>IF(OR(COUNTIF(L430:O430,"未確認")&gt;0,COUNTIF(L430:O430,"~*")&gt;0),"※","")</f>
        <v/>
      </c>
      <c r="L430" s="147">
        <v>679</v>
      </c>
      <c r="M430" s="147">
        <v>139</v>
      </c>
      <c r="N430" s="147">
        <v>94</v>
      </c>
      <c r="O430" s="147">
        <v>507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244</v>
      </c>
      <c r="K431" s="193" t="str">
        <f>IF(OR(COUNTIF(L431:O431,"未確認")&gt;0,COUNTIF(L431:O431,"~*")&gt;0),"※","")</f>
        <v/>
      </c>
      <c r="L431" s="147">
        <v>1</v>
      </c>
      <c r="M431" s="147">
        <v>0</v>
      </c>
      <c r="N431" s="147">
        <v>0</v>
      </c>
      <c r="O431" s="147">
        <v>243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131</v>
      </c>
      <c r="K432" s="193" t="str">
        <f>IF(OR(COUNTIF(L432:O432,"未確認")&gt;0,COUNTIF(L432:O432,"~*")&gt;0),"※","")</f>
        <v/>
      </c>
      <c r="L432" s="147">
        <v>0</v>
      </c>
      <c r="M432" s="147">
        <v>0</v>
      </c>
      <c r="N432" s="147">
        <v>13</v>
      </c>
      <c r="O432" s="147">
        <v>118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961</v>
      </c>
      <c r="K433" s="193" t="str">
        <f>IF(OR(COUNTIF(L433:O433,"未確認")&gt;0,COUNTIF(L433:O433,"~*")&gt;0),"※","")</f>
        <v/>
      </c>
      <c r="L433" s="147">
        <v>676</v>
      </c>
      <c r="M433" s="147">
        <v>138</v>
      </c>
      <c r="N433" s="147">
        <v>39</v>
      </c>
      <c r="O433" s="147">
        <v>108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83</v>
      </c>
      <c r="K434" s="193" t="str">
        <f>IF(OR(COUNTIF(L434:O434,"未確認")&gt;0,COUNTIF(L434:O434,"~*")&gt;0),"※","")</f>
        <v/>
      </c>
      <c r="L434" s="147">
        <v>2</v>
      </c>
      <c r="M434" s="147">
        <v>1</v>
      </c>
      <c r="N434" s="147">
        <v>42</v>
      </c>
      <c r="O434" s="147">
        <v>38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1057</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1057</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31</v>
      </c>
      <c r="K468" s="201" t="str">
        <f t="shared" ref="K468:K475" si="16">IF(OR(COUNTIF(L468:O468,"未確認")&gt;0,COUNTIF(L468:O468,"*")&gt;0),"※","")</f>
        <v>※</v>
      </c>
      <c r="L468" s="117">
        <v>31</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
      </c>
      <c r="L470" s="117">
        <v>22</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17</v>
      </c>
      <c r="K481" s="201" t="str">
        <f t="shared" si="18"/>
        <v/>
      </c>
      <c r="L481" s="117">
        <v>17</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1057</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1057</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1057</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1057</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1057</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1058</v>
      </c>
    </row>
    <row r="544" spans="1:22" s="1" customFormat="1" ht="20.25" customHeight="1">
      <c r="A544" s="243"/>
      <c r="C544" s="62"/>
      <c r="D544" s="3"/>
      <c r="E544" s="3"/>
      <c r="F544" s="3"/>
      <c r="G544" s="3"/>
      <c r="H544" s="287"/>
      <c r="I544" s="67" t="s">
        <v>36</v>
      </c>
      <c r="J544" s="68"/>
      <c r="K544" s="186"/>
      <c r="L544" s="70" t="s">
        <v>1049</v>
      </c>
      <c r="M544" s="70" t="s">
        <v>1054</v>
      </c>
      <c r="N544" s="70" t="s">
        <v>1057</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21.6</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16.100000000000001</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11.4</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8.6999999999999993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11.3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24.3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20.399999999999999</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3.1</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0.1</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1058</v>
      </c>
    </row>
    <row r="589" spans="1:22" s="1" customFormat="1" ht="20.25" customHeight="1">
      <c r="A589" s="243"/>
      <c r="C589" s="62"/>
      <c r="D589" s="3"/>
      <c r="E589" s="3"/>
      <c r="F589" s="3"/>
      <c r="G589" s="3"/>
      <c r="H589" s="287"/>
      <c r="I589" s="67" t="s">
        <v>36</v>
      </c>
      <c r="J589" s="68"/>
      <c r="K589" s="186"/>
      <c r="L589" s="70" t="s">
        <v>1049</v>
      </c>
      <c r="M589" s="70" t="s">
        <v>1054</v>
      </c>
      <c r="N589" s="70" t="s">
        <v>1057</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23</v>
      </c>
      <c r="K593" s="201" t="str">
        <f>IF(OR(COUNTIF(L593:O593,"未確認")&gt;0,COUNTIF(L593:O593,"*")&gt;0),"※","")</f>
        <v/>
      </c>
      <c r="L593" s="117">
        <v>23</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389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925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374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1057</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51</v>
      </c>
      <c r="K618" s="201" t="str">
        <f t="shared" si="29"/>
        <v/>
      </c>
      <c r="L618" s="117">
        <v>0</v>
      </c>
      <c r="M618" s="117">
        <v>0</v>
      </c>
      <c r="N618" s="117">
        <v>0</v>
      </c>
      <c r="O618" s="117">
        <v>51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1057</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v>
      </c>
      <c r="L632" s="117">
        <v>26</v>
      </c>
      <c r="M632" s="117">
        <v>0</v>
      </c>
      <c r="N632" s="117" t="s">
        <v>541</v>
      </c>
      <c r="O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16</v>
      </c>
      <c r="M633" s="117">
        <v>0</v>
      </c>
      <c r="N633" s="117">
        <v>11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1057</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98</v>
      </c>
      <c r="K646" s="201" t="str">
        <f t="shared" ref="K646:K660" si="33">IF(OR(COUNTIF(L646:O646,"未確認")&gt;0,COUNTIF(L646:O646,"*")&gt;0),"※","")</f>
        <v>※</v>
      </c>
      <c r="L646" s="117">
        <v>32</v>
      </c>
      <c r="M646" s="117">
        <v>47</v>
      </c>
      <c r="N646" s="117">
        <v>19</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t="s">
        <v>541</v>
      </c>
      <c r="M648" s="117">
        <v>25</v>
      </c>
      <c r="N648" s="117">
        <v>12</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47</v>
      </c>
      <c r="K650" s="201" t="str">
        <f t="shared" si="33"/>
        <v>※</v>
      </c>
      <c r="L650" s="117">
        <v>25</v>
      </c>
      <c r="M650" s="117">
        <v>22</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37</v>
      </c>
      <c r="K655" s="201" t="str">
        <f t="shared" si="33"/>
        <v/>
      </c>
      <c r="L655" s="117">
        <v>22</v>
      </c>
      <c r="M655" s="117">
        <v>15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21</v>
      </c>
      <c r="K657" s="201" t="str">
        <f t="shared" si="33"/>
        <v>※</v>
      </c>
      <c r="L657" s="117">
        <v>21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48</v>
      </c>
      <c r="K659" s="201" t="str">
        <f t="shared" si="33"/>
        <v/>
      </c>
      <c r="L659" s="117">
        <v>0</v>
      </c>
      <c r="M659" s="117">
        <v>48</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1057</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139</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53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24</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82</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65</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37.4</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1057</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1057</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38</v>
      </c>
      <c r="K694" s="201" t="str">
        <f>IF(OR(COUNTIF(L694:O694,"未確認")&gt;0,COUNTIF(L694:O694,"*")&gt;0),"※","")</f>
        <v/>
      </c>
      <c r="L694" s="117">
        <v>0</v>
      </c>
      <c r="M694" s="117">
        <v>0</v>
      </c>
      <c r="N694" s="117">
        <v>38</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14</v>
      </c>
      <c r="K695" s="201" t="str">
        <f>IF(OR(COUNTIF(L695:O695,"未確認")&gt;0,COUNTIF(L695:O695,"*")&gt;0),"※","")</f>
        <v/>
      </c>
      <c r="L695" s="117">
        <v>0</v>
      </c>
      <c r="M695" s="117">
        <v>0</v>
      </c>
      <c r="N695" s="117">
        <v>14</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1057</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655B51-F9DB-4E3F-A522-88066D0D58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2019-12-23T01:10:03Z</dcterms:modified>
</cp:coreProperties>
</file>