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9364C536-937D-4EC3-BEA1-3804A28B99C5}"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<sst xmlns="http://schemas.openxmlformats.org/spreadsheetml/2006/main" count="3248" uniqueCount="1060">
  <si>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</si>
  <si>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</si>
  <si>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</si>
  <si>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</si>
  <si>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</si>
  <si>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</si>
  <si>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</si>
  <si>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</si>
  <si>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</si>
  <si>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</si>
  <si>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</si>
  <si>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</si>
  <si>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</si>
  <si>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</si>
  <si>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</si>
  <si>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</si>
  <si>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</si>
  <si>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</si>
  <si>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</si>
  <si>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</si>
  <si>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</si>
  <si>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</si>
  <si>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</si>
  <si>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</si>
  <si>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</si>
  <si>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</si>
  <si>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</si>
  <si>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</si>
  <si>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</si>
  <si>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</si>
  <si>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</si>
  <si>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</si>
  <si>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</si>
  <si>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</si>
  <si>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</si>
  <si>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</si>
  <si>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</si>
  <si>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</si>
  <si>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</si>
  <si>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</si>
  <si>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</si>
  <si>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</si>
  <si>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</si>
  <si>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</si>
  <si>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</si>
  <si>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</si>
  <si>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</si>
  <si>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</si>
  <si>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</si>
  <si>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</si>
  <si>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</si>
  <si>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</si>
  <si>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</si>
  <si>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</si>
  <si>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</si>
  <si>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</si>
  <si>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</si>
  <si>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</si>
  <si>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</si>
  <si>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</si>
  <si>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</si>
  <si>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</si>
  <si>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</si>
  <si>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</si>
  <si>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</si>
  <si>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</si>
  <si>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</si>
  <si>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</si>
  <si>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</si>
  <si>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</si>
  <si>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</si>
  <si>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</si>
  <si>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</si>
  <si>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</si>
  <si>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</si>
  <si>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</si>
  <si>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</si>
  <si>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</si>
  <si>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</si>
  <si>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</si>
  <si>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</si>
  <si>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</si>
  <si>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</si>
  <si>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</si>
  <si>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</si>
  <si>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</si>
  <si>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</si>
  <si>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</si>
  <si>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</si>
  <si>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</si>
  <si>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</si>
  <si>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</si>
  <si>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</si>
  <si>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</si>
  <si>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</si>
  <si>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</si>
  <si>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</si>
  <si>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</si>
  <si>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</si>
  <si>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</si>
  <si>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</si>
  <si>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</si>
  <si>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</si>
  <si>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</si>
  <si>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</si>
  <si>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</si>
  <si>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</si>
  <si>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</si>
  <si>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</si>
  <si>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</si>
  <si>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</si>
  <si>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</si>
  <si>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</si>
  <si>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</si>
  <si>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</si>
  <si>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</si>
  <si>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</si>
  <si>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</si>
  <si>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</si>
  <si>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</si>
  <si>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</si>
  <si>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</si>
  <si>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</si>
  <si>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</si>
  <si>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</si>
  <si>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</si>
  <si>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</si>
  <si>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</si>
  <si>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</si>
  <si>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</si>
  <si>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</si>
  <si>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</si>
  <si>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</si>
  <si>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</si>
  <si>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</si>
  <si>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</si>
  <si>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</si>
  <si>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</si>
  <si>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</si>
  <si>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</si>
  <si>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</si>
  <si>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</si>
  <si>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</si>
  <si>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</si>
  <si>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</si>
  <si>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</si>
  <si>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</si>
  <si>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</si>
  <si>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</si>
  <si>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</si>
  <si>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</si>
  <si>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</si>
  <si>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</si>
  <si>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</si>
  <si>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</si>
  <si>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</si>
  <si>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</si>
  <si>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</si>
  <si>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</si>
  <si>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</si>
  <si>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</si>
  <si>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</si>
  <si>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</si>
  <si>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</si>
  <si>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</si>
  <si>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</si>
  <si>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</si>
  <si>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</si>
  <si>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</si>
  <si>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</si>
  <si>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</si>
  <si>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</si>
  <si>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</si>
  <si>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</si>
  <si>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</si>
  <si>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</si>
  <si>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</si>
  <si>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</si>
  <si>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</si>
  <si>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</si>
  <si>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</si>
  <si>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</si>
  <si>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</si>
  <si>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</si>
  <si>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</si>
  <si>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</si>
  <si>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</si>
  <si>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</si>
  <si>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</si>
  <si>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</si>
  <si>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</si>
  <si>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</si>
  <si>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</si>
  <si>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</si>
  <si>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</si>
  <si>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</si>
  <si>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</si>
  <si>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</si>
  <si>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</si>
  <si>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</si>
  <si>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</si>
  <si>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</si>
  <si>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</si>
  <si>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</si>
  <si>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</si>
  <si>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</si>
  <si>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</si>
  <si>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</si>
  <si>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</si>
  <si>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</si>
  <si>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</si>
  <si>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</si>
  <si>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</si>
  <si>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</si>
  <si>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</si>
  <si>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</si>
  <si>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</si>
  <si>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</si>
  <si>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</si>
  <si>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</si>
  <si>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</si>
  <si>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</si>
  <si>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</si>
  <si>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</si>
  <si>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</si>
  <si>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</si>
  <si>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</si>
  <si>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</si>
  <si>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</si>
  <si>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</si>
  <si>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</si>
  <si>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</si>
  <si>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</si>
  <si>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</si>
  <si>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</si>
  <si>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</si>
  <si>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</si>
  <si>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</si>
  <si>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</si>
  <si>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</si>
  <si>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</si>
  <si>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</si>
  <si>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</si>
  <si>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</si>
  <si>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</si>
  <si>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</si>
  <si>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</si>
  <si>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</si>
  <si>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</si>
  <si>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</si>
  <si>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</si>
  <si>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</si>
  <si>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</si>
  <si>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</si>
  <si>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</si>
  <si>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</si>
  <si>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</si>
  <si>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</si>
  <si>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</si>
  <si>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</si>
  <si>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</si>
  <si>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</si>
  <si>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</si>
  <si>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</si>
  <si>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</si>
  <si>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</si>
  <si>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</si>
  <si>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</si>
  <si>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</si>
  <si>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</si>
  <si>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</si>
  <si>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</si>
  <si>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</si>
  <si>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</si>
  <si>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</si>
  <si>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</si>
  <si>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</si>
  <si>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</si>
  <si>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</si>
  <si>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</si>
  <si>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</si>
  <si>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</si>
  <si>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</si>
  <si>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</si>
  <si>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</si>
  <si>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</si>
  <si>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</si>
  <si>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</si>
  <si>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</si>
  <si>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</si>
  <si>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</si>
  <si>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</si>
  <si>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</si>
  <si>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</si>
  <si>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</si>
  <si>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</si>
  <si>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</si>
  <si>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</si>
  <si>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</si>
  <si>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</si>
  <si>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</si>
  <si>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</si>
  <si>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</si>
  <si>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</si>
  <si>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</si>
  <si>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</si>
  <si>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</si>
  <si>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</si>
  <si>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</si>
  <si>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</si>
  <si>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</si>
  <si>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</si>
  <si>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</si>
  <si>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</si>
  <si>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</si>
  <si>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</si>
  <si>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</si>
  <si>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</si>
  <si>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</si>
  <si>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</si>
  <si>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</si>
  <si>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</si>
  <si>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</si>
  <si>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</si>
  <si>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</si>
  <si>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</si>
  <si>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</si>
  <si>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</si>
  <si>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</si>
  <si>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</si>
  <si>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</si>
  <si>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</si>
  <si>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</si>
  <si>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</si>
  <si>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</si>
  <si>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</si>
  <si>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</si>
  <si>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</si>
  <si>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</si>
  <si>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</si>
  <si>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</si>
  <si>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</si>
  <si>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</si>
  <si>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</si>
  <si>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</si>
  <si>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</si>
  <si>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</si>
  <si>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</si>
  <si>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</si>
  <si>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</si>
  <si>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</si>
  <si>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</si>
  <si>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</si>
  <si>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</si>
  <si>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</si>
  <si>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</si>
  <si>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</si>
  <si>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</si>
  <si>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</si>
  <si>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</si>
  <si>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</si>
  <si>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</si>
  <si>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</si>
  <si>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</si>
  <si>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</si>
  <si>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</si>
  <si>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</si>
  <si>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</si>
  <si>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</si>
  <si>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</si>
  <si>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</si>
  <si>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</si>
  <si>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</si>
  <si>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</si>
  <si>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</si>
  <si>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</si>
  <si>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</si>
  <si>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</si>
  <si>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</si>
  <si>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</si>
  <si>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</si>
  <si>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</si>
  <si>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</si>
  <si>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</si>
  <si>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</si>
  <si>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</si>
  <si>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</si>
  <si>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</si>
  <si>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</si>
  <si>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</si>
  <si>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</si>
  <si>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</si>
  <si>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</si>
  <si>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</si>
  <si>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</si>
  <si>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</si>
  <si>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</si>
  <si>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</si>
  <si>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</si>
  <si>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</si>
  <si>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</si>
  <si>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</si>
  <si>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</si>
  <si>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</si>
  <si>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</si>
  <si>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</si>
  <si>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</si>
  <si>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</si>
  <si>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</si>
  <si>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</si>
  <si>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</si>
  <si>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</si>
  <si>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</si>
  <si>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</si>
  <si>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</si>
  <si>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</si>
  <si>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</si>
  <si>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</si>
  <si>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</si>
  <si>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</si>
  <si>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</si>
  <si>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</si>
  <si>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</si>
  <si>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</si>
  <si>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</si>
  <si>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</si>
  <si>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</si>
  <si>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</si>
  <si>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</si>
  <si>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</si>
  <si>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</si>
  <si>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</si>
  <si>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</si>
  <si>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</si>
  <si>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</si>
  <si>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</si>
  <si>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</si>
  <si>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</si>
  <si>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</si>
  <si>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</si>
  <si>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</si>
  <si>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</si>
  <si>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</si>
  <si>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</si>
  <si>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</si>
  <si>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</si>
  <si>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</si>
  <si>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</si>
  <si>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</si>
  <si>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</si>
  <si>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</si>
  <si>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</si>
  <si>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</si>
  <si>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</si>
  <si>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</si>
  <si>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</si>
  <si>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</si>
  <si>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</si>
  <si>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</si>
  <si>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</si>
  <si>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</si>
  <si>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</si>
  <si>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</si>
  <si>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</si>
  <si>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</si>
  <si>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</si>
  <si>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</si>
  <si>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</si>
  <si>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</si>
  <si>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</si>
  <si>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</si>
  <si>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</si>
  <si>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</si>
  <si>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</si>
  <si>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</si>
  <si>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</si>
  <si>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</si>
  <si>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</si>
  <si>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</si>
  <si>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</si>
  <si>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</si>
  <si>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</si>
  <si>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</si>
  <si>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</si>
  <si>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</si>
  <si>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</si>
  <si>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</si>
  <si>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</si>
  <si>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</si>
  <si>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</si>
  <si>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</si>
  <si>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</si>
  <si>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</si>
  <si>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</si>
  <si>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</si>
  <si>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</si>
  <si>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</si>
  <si>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</si>
  <si>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</si>
  <si>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</si>
  <si>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</si>
  <si>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</si>
  <si>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</si>
  <si>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</si>
  <si>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</si>
  <si>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</si>
  <si>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</si>
  <si>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</si>
  <si>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</si>
  <si>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</si>
  <si>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</si>
  <si>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</si>
  <si>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</si>
  <si>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</si>
  <si>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</si>
  <si>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</si>
  <si>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</si>
  <si>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</si>
  <si>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</si>
  <si>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</si>
  <si>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</si>
  <si>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</si>
  <si>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</si>
  <si>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</si>
  <si>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</si>
  <si>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</si>
  <si>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</si>
  <si>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</si>
  <si>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</si>
  <si>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</si>
  <si>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</si>
  <si>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</si>
  <si>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</si>
  <si>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</si>
  <si>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</si>
  <si>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</si>
  <si>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</si>
  <si>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</si>
  <si>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</si>
  <si>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</si>
  <si>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</si>
  <si>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</si>
  <si>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</si>
  <si>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</si>
  <si>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</si>
  <si>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</si>
  <si>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</si>
  <si>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</si>
  <si>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</si>
  <si>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</si>
  <si>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</si>
  <si>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</si>
  <si>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</si>
  <si>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</si>
  <si>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</si>
  <si>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</si>
  <si>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</si>
  <si>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</si>
  <si>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</si>
  <si>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</si>
  <si>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</si>
  <si>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</si>
  <si>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</si>
  <si>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</si>
  <si>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</si>
  <si>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</si>
  <si>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</si>
  <si>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</si>
  <si>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</si>
  <si>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</si>
  <si>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</si>
  <si>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</si>
  <si>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</si>
  <si>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</si>
  <si>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</si>
  <si>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</si>
  <si>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</si>
  <si>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</si>
  <si>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</si>
  <si>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</si>
  <si>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</si>
  <si>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</si>
  <si>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</si>
  <si>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</si>
  <si>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</si>
  <si>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</si>
  <si>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</si>
  <si>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</si>
  <si>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</si>
  <si>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</si>
  <si>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</si>
  <si>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</si>
  <si>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</si>
  <si>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</si>
  <si>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</si>
  <si>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</si>
  <si>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</si>
  <si>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</si>
  <si>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</si>
  <si>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</si>
  <si>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</si>
  <si>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</si>
  <si>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</si>
  <si>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</si>
  <si>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</si>
  <si>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</si>
  <si>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</si>
  <si>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</si>
  <si>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</si>
  <si>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</si>
  <si>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</si>
  <si>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</si>
  <si>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</si>
  <si>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</si>
  <si>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</si>
  <si>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</si>
  <si>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</si>
  <si>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</si>
  <si>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</si>
  <si>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</si>
  <si>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</si>
  <si>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</si>
  <si>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</si>
  <si>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</si>
  <si>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</si>
  <si>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</si>
  <si>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</si>
  <si>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</si>
  <si>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</si>
  <si>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</si>
  <si>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</si>
  <si>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</si>
  <si>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</si>
  <si>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</si>
  <si>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</si>
  <si>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</si>
  <si>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</si>
  <si>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</si>
  <si>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</si>
  <si>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</si>
  <si>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</si>
  <si>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</si>
  <si>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</si>
  <si>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</si>
  <si>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</si>
  <si>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</si>
  <si>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</si>
  <si>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</si>
  <si>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</si>
  <si>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</si>
  <si>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</si>
  <si>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</si>
  <si>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</si>
  <si>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</si>
  <si>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</si>
  <si>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</si>
  <si>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</si>
  <si>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</si>
  <si>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</si>
  <si>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</si>
  <si>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</si>
  <si>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</si>
  <si>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</si>
  <si>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</si>
  <si>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</si>
  <si>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</si>
  <si>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</si>
  <si>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</si>
  <si>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</si>
  <si>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</si>
  <si>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</si>
  <si>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</si>
  <si>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</si>
  <si>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</si>
  <si>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</si>
  <si>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</si>
  <si>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</si>
  <si>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</si>
  <si>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</si>
  <si>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</si>
  <si>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</si>
  <si>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</si>
  <si>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</si>
  <si>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</si>
  <si>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</si>
  <si>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</si>
  <si>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</si>
  <si>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</si>
  <si>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</si>
  <si>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</si>
  <si>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</si>
  <si>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</si>
  <si>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</si>
  <si>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</si>
  <si>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</si>
  <si>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</si>
  <si>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</si>
  <si>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</si>
  <si>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</si>
  <si>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</si>
  <si>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</si>
  <si>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</si>
  <si>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</si>
  <si>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</si>
  <si>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</si>
  <si>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</si>
  <si>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</si>
  <si>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</si>
  <si>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</si>
  <si>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</si>
  <si>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</si>
  <si>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</si>
  <si>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</si>
  <si>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</si>
  <si>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</si>
  <si>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</si>
  <si>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</si>
  <si>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</si>
  <si>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</si>
  <si>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</si>
  <si>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</si>
  <si>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</si>
  <si>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</si>
  <si>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</si>
  <si>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</si>
  <si>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</si>
  <si>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</si>
  <si>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</si>
  <si>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</si>
  <si>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</si>
  <si>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</si>
  <si>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</si>
  <si>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</si>
  <si>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</si>
  <si>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</si>
  <si>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</si>
  <si>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</si>
  <si>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</si>
  <si>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</si>
  <si>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</si>
  <si>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</si>
  <si>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</si>
  <si>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</si>
  <si>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</si>
  <si>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</si>
  <si>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</si>
  <si>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</si>
  <si>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</si>
  <si>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</si>
  <si>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</si>
  <si>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</si>
  <si>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</si>
  <si>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</si>
  <si>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</si>
  <si>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</si>
  <si>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</si>
  <si>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</si>
  <si>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</si>
  <si>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</si>
  <si>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</si>
  <si>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</si>
  <si>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</si>
  <si>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</si>
  <si>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</si>
  <si>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</si>
  <si>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</si>
  <si>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</si>
  <si>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</si>
  <si>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</si>
  <si>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</si>
  <si>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</si>
  <si>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</si>
  <si>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</si>
  <si>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</si>
  <si>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</si>
  <si>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</si>
  <si>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</si>
  <si>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</si>
  <si>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</si>
  <si>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</si>
  <si>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</si>
  <si>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</si>
  <si>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</si>
  <si>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</si>
  <si>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</si>
  <si>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</si>
  <si>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</si>
  <si>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</si>
  <si>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</si>
  <si>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</si>
  <si>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</si>
  <si>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</si>
  <si>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</si>
  <si>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</si>
  <si>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</si>
  <si>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</si>
  <si>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</si>
  <si>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</si>
  <si>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</si>
  <si>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</si>
  <si>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</si>
  <si>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</si>
  <si>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</si>
  <si>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</si>
  <si>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</si>
  <si>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</si>
  <si>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</si>
  <si>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</si>
  <si>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</si>
  <si>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</si>
  <si>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</si>
  <si>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</si>
  <si>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</si>
  <si>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</si>
  <si>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</si>
  <si>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</si>
  <si>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</si>
  <si>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</si>
  <si>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</si>
  <si>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</si>
  <si>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</si>
  <si>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</si>
  <si>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</si>
  <si>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</si>
  <si>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</si>
  <si>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</si>
  <si>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</si>
  <si>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</si>
  <si>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</si>
  <si>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</si>
  <si>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</si>
  <si>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</si>
  <si>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</si>
  <si>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</si>
  <si>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</si>
  <si>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</si>
  <si>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</si>
  <si>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</si>
  <si>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</si>
  <si>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</si>
  <si>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</si>
  <si>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</si>
  <si>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</si>
  <si>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</si>
  <si>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</si>
  <si>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</si>
  <si>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</si>
  <si>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</si>
  <si>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</si>
  <si>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</si>
  <si>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</si>
  <si>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</si>
  <si>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</si>
  <si>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</si>
  <si>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</si>
  <si>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</si>
  <si>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</si>
  <si>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</si>
  <si>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</si>
  <si>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</si>
  <si>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</si>
  <si>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</si>
  <si>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</si>
  <si>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</si>
  <si>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</si>
  <si>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</si>
  <si>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</si>
  <si>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</si>
  <si>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</si>
  <si>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</si>
  <si>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</si>
  <si>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</si>
  <si>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</si>
  <si>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</si>
  <si>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</si>
  <si>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</si>
  <si>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</si>
  <si>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</si>
  <si>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</si>
  <si>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</si>
  <si>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</si>
  <si>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</si>
  <si>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</si>
  <si>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</si>
  <si>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</si>
  <si>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</si>
  <si>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</si>
  <si>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</si>
  <si>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</si>
  <si>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</si>
  <si>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</si>
  <si>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</si>
  <si>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</si>
  <si>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</si>
  <si>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</si>
  <si>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</si>
  <si>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</si>
  <si>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</si>
  <si>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</si>
  <si>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</si>
  <si>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</si>
  <si>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</si>
  <si>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</si>
  <si>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</si>
  <si>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</si>
  <si>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</si>
  <si>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</si>
  <si>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</si>
  <si>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</si>
  <si>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</si>
  <si>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</si>
  <si>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</si>
  <si>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</si>
  <si>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</si>
  <si>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</si>
  <si>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</si>
  <si>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</si>
  <si>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</si>
  <si>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</si>
  <si>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</si>
  <si>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</si>
  <si>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</si>
  <si>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</si>
  <si>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</si>
  <si>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</si>
  <si>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</si>
  <si>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</si>
  <si>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</si>
  <si>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</si>
  <si>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</si>
  <si>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</si>
  <si>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</si>
  <si>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</si>
  <si>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</si>
  <si>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</si>
  <si>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</si>
  <si>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</si>
  <si>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</si>
  <si>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</si>
  <si>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</si>
  <si>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</si>
  <si>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</si>
  <si>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</si>
  <si>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</si>
  <si>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</si>
  <si>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</si>
  <si>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</si>
  <si>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</si>
  <si>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</si>
  <si>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</si>
  <si>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</si>
  <si>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</si>
  <si>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</si>
  <si>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</si>
  <si>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</si>
  <si>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</si>
  <si>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</si>
  <si>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</si>
  <si>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</si>
  <si>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</si>
  <si>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</si>
  <si>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</si>
  <si>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</si>
  <si>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</si>
  <si>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</si>
  <si>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</si>
  <si>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</si>
  <si>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</si>
  <si>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</si>
  <si>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</si>
  <si>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</si>
  <si>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</si>
  <si>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</si>
  <si>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</si>
  <si>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</si>
  <si>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</si>
  <si>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</si>
  <si>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</si>
  <si>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</si>
  <si>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</si>
  <si>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</si>
  <si>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</si>
  <si>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</si>
  <si>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</si>
  <si>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</si>
  <si>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</si>
  <si>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</si>
  <si>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</si>
  <si>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</si>
  <si>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</si>
  <si>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</si>
  <si>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</si>
  <si>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</si>
  <si>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</si>
  <si>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</si>
  <si>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</si>
  <si>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</si>
  <si>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</si>
  <si>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</si>
  <si>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</si>
  <si>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</si>
  <si>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</si>
  <si>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</si>
  <si>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</si>
  <si>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</si>
  <si>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</si>
  <si>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</si>
  <si>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</si>
  <si>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</si>
  <si>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</si>
  <si>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</si>
  <si>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</si>
  <si>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</si>
  <si>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</si>
  <si>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</si>
  <si>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</si>
  <si>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</si>
  <si>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</si>
  <si>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</si>
  <si>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</si>
  <si>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</si>
  <si>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</si>
  <si>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</si>
  <si>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</si>
  <si>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</si>
  <si>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</si>
  <si>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</si>
  <si>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</si>
  <si>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</si>
  <si>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</si>
  <si>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</si>
  <si>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</si>
  <si>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</si>
  <si>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</si>
  <si>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</si>
  <si>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</si>
  <si>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</si>
  <si>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洛西ニュータウン病院</t>
    <phoneticPr fontId="3"/>
  </si>
  <si>
    <t>〒610-1142 京都市西京区大枝東新林町３丁目６</t>
    <phoneticPr fontId="3"/>
  </si>
  <si>
    <t>〇</t>
  </si>
  <si>
    <t>医療法人</t>
  </si>
  <si>
    <t>複数の診療科で活用</t>
  </si>
  <si>
    <t>循環器内科</t>
  </si>
  <si>
    <t>外科</t>
  </si>
  <si>
    <t>泌尿器科</t>
  </si>
  <si>
    <t>急性期一般入院料１</t>
  </si>
  <si>
    <t>ＤＰＣ病院ではない</t>
  </si>
  <si>
    <t>有</t>
  </si>
  <si>
    <t>看護必要度Ⅱ</t>
    <phoneticPr fontId="3"/>
  </si>
  <si>
    <t>３A</t>
  </si>
  <si>
    <t>急性期機能</t>
  </si>
  <si>
    <t>内科</t>
  </si>
  <si>
    <t>脳神経外科</t>
  </si>
  <si>
    <t>療養病棟入院料１</t>
  </si>
  <si>
    <t>-</t>
    <phoneticPr fontId="3"/>
  </si>
  <si>
    <t>４A</t>
  </si>
  <si>
    <t>慢性期機能</t>
  </si>
  <si>
    <t>４B</t>
  </si>
  <si>
    <t>回復期機能</t>
  </si>
  <si>
    <t>５A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</si>
</sst>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6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1055</v>
      </c>
      <c r="N9" s="282" t="s">
        <v>1057</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t="s">
        <v>1039</v>
      </c>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t="s">
        <v>1039</v>
      </c>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1055</v>
      </c>
      <c r="N22" s="282" t="s">
        <v>1057</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t="s">
        <v>1039</v>
      </c>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t="s">
        <v>1039</v>
      </c>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1055</v>
      </c>
      <c r="N35" s="282" t="s">
        <v>1057</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1055</v>
      </c>
      <c r="N44" s="282" t="s">
        <v>1057</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1055</v>
      </c>
      <c r="N89" s="262" t="s">
        <v>1057</v>
      </c>
      <c r="O89" s="262" t="s">
        <v>1059</v>
      </c>
    </row>
    <row r="90" spans="1:22" s="21" customFormat="1">
      <c r="A90" s="243"/>
      <c r="B90" s="1"/>
      <c r="C90" s="3"/>
      <c r="D90" s="3"/>
      <c r="E90" s="3"/>
      <c r="F90" s="3"/>
      <c r="G90" s="3"/>
      <c r="H90" s="287"/>
      <c r="I90" s="67" t="s">
        <v>36</v>
      </c>
      <c r="J90" s="68"/>
      <c r="K90" s="69"/>
      <c r="L90" s="262" t="s">
        <v>1050</v>
      </c>
      <c r="M90" s="262" t="s">
        <v>1056</v>
      </c>
      <c r="N90" s="262" t="s">
        <v>1058</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1055</v>
      </c>
      <c r="N97" s="66" t="s">
        <v>1057</v>
      </c>
      <c r="O97" s="66" t="s">
        <v>1059</v>
      </c>
      <c r="P97" s="8"/>
      <c r="Q97" s="8"/>
      <c r="R97" s="8"/>
      <c r="S97" s="8"/>
      <c r="T97" s="8"/>
      <c r="U97" s="8"/>
      <c r="V97" s="8"/>
    </row>
    <row r="98" spans="1:22" ht="20.25" customHeight="1">
      <c r="A98" s="243"/>
      <c r="B98" s="1"/>
      <c r="C98" s="62"/>
      <c r="D98" s="3"/>
      <c r="F98" s="3"/>
      <c r="G98" s="3"/>
      <c r="H98" s="287"/>
      <c r="I98" s="67" t="s">
        <v>40</v>
      </c>
      <c r="J98" s="68"/>
      <c r="K98" s="79"/>
      <c r="L98" s="70" t="s">
        <v>1050</v>
      </c>
      <c r="M98" s="70" t="s">
        <v>1056</v>
      </c>
      <c r="N98" s="70" t="s">
        <v>1058</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138</v>
      </c>
      <c r="K99" s="237" t="str">
        <f>IF(OR(COUNTIF(L99:O99,"未確認")&gt;0,COUNTIF(L99:O99,"~*")&gt;0),"※","")</f>
        <v/>
      </c>
      <c r="L99" s="258">
        <v>53</v>
      </c>
      <c r="M99" s="258">
        <v>0</v>
      </c>
      <c r="N99" s="258">
        <v>30</v>
      </c>
      <c r="O99" s="258">
        <v>55</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138</v>
      </c>
      <c r="K101" s="237" t="str">
        <f>IF(OR(COUNTIF(L101:O101,"未確認")&gt;0,COUNTIF(L101:O101,"~*")&gt;0),"※","")</f>
        <v/>
      </c>
      <c r="L101" s="258">
        <v>53</v>
      </c>
      <c r="M101" s="258">
        <v>0</v>
      </c>
      <c r="N101" s="258">
        <v>30</v>
      </c>
      <c r="O101" s="258">
        <v>55</v>
      </c>
    </row>
    <row r="102" spans="1:22" s="83" customFormat="1" ht="34.5" customHeight="1">
      <c r="A102" s="244" t="s">
        <v>610</v>
      </c>
      <c r="B102" s="84"/>
      <c r="C102" s="377"/>
      <c r="D102" s="379"/>
      <c r="E102" s="317" t="s">
        <v>612</v>
      </c>
      <c r="F102" s="318"/>
      <c r="G102" s="318"/>
      <c r="H102" s="319"/>
      <c r="I102" s="420"/>
      <c r="J102" s="256">
        <f t="shared" si="0"/>
        <v>138</v>
      </c>
      <c r="K102" s="237" t="str">
        <f t="shared" ref="K102:K111" si="1">IF(OR(COUNTIF(L101:O101,"未確認")&gt;0,COUNTIF(L101:O101,"~*")&gt;0),"※","")</f>
        <v/>
      </c>
      <c r="L102" s="258">
        <v>53</v>
      </c>
      <c r="M102" s="258">
        <v>0</v>
      </c>
      <c r="N102" s="258">
        <v>30</v>
      </c>
      <c r="O102" s="258">
        <v>55</v>
      </c>
    </row>
    <row r="103" spans="1:22" s="83" customFormat="1" ht="34.5" customHeight="1">
      <c r="A103" s="244" t="s">
        <v>613</v>
      </c>
      <c r="B103" s="84"/>
      <c r="C103" s="334" t="s">
        <v>46</v>
      </c>
      <c r="D103" s="336"/>
      <c r="E103" s="334" t="s">
        <v>42</v>
      </c>
      <c r="F103" s="335"/>
      <c r="G103" s="335"/>
      <c r="H103" s="336"/>
      <c r="I103" s="420"/>
      <c r="J103" s="256">
        <f t="shared" si="0"/>
        <v>46</v>
      </c>
      <c r="K103" s="237" t="str">
        <f t="shared" si="1"/>
        <v/>
      </c>
      <c r="L103" s="258">
        <v>0</v>
      </c>
      <c r="M103" s="258">
        <v>46</v>
      </c>
      <c r="N103" s="258">
        <v>0</v>
      </c>
      <c r="O103" s="258">
        <v>0</v>
      </c>
    </row>
    <row r="104" spans="1:22" s="83" customFormat="1" ht="34.5" customHeight="1">
      <c r="A104" s="244" t="s">
        <v>614</v>
      </c>
      <c r="B104" s="84"/>
      <c r="C104" s="396"/>
      <c r="D104" s="397"/>
      <c r="E104" s="428"/>
      <c r="F104" s="429"/>
      <c r="G104" s="320" t="s">
        <v>47</v>
      </c>
      <c r="H104" s="322"/>
      <c r="I104" s="420"/>
      <c r="J104" s="256">
        <f t="shared" si="0"/>
        <v>46</v>
      </c>
      <c r="K104" s="237" t="str">
        <f t="shared" si="1"/>
        <v/>
      </c>
      <c r="L104" s="258">
        <v>0</v>
      </c>
      <c r="M104" s="258">
        <v>46</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46</v>
      </c>
      <c r="K106" s="237" t="str">
        <f t="shared" si="1"/>
        <v/>
      </c>
      <c r="L106" s="258">
        <v>0</v>
      </c>
      <c r="M106" s="258">
        <v>46</v>
      </c>
      <c r="N106" s="258">
        <v>0</v>
      </c>
      <c r="O106" s="258">
        <v>0</v>
      </c>
    </row>
    <row r="107" spans="1:22" s="83" customFormat="1" ht="34.5" customHeight="1">
      <c r="A107" s="244" t="s">
        <v>614</v>
      </c>
      <c r="B107" s="84"/>
      <c r="C107" s="396"/>
      <c r="D107" s="397"/>
      <c r="E107" s="428"/>
      <c r="F107" s="429"/>
      <c r="G107" s="320" t="s">
        <v>47</v>
      </c>
      <c r="H107" s="322"/>
      <c r="I107" s="420"/>
      <c r="J107" s="256">
        <f t="shared" si="0"/>
        <v>46</v>
      </c>
      <c r="K107" s="237" t="str">
        <f t="shared" si="1"/>
        <v/>
      </c>
      <c r="L107" s="258">
        <v>0</v>
      </c>
      <c r="M107" s="258">
        <v>46</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46</v>
      </c>
      <c r="K109" s="237" t="str">
        <f t="shared" si="1"/>
        <v/>
      </c>
      <c r="L109" s="258">
        <v>0</v>
      </c>
      <c r="M109" s="258">
        <v>46</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1057</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1056</v>
      </c>
      <c r="N119" s="70" t="s">
        <v>1058</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1051</v>
      </c>
      <c r="O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1042</v>
      </c>
      <c r="O122" s="98" t="s">
        <v>533</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1043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1057</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1056</v>
      </c>
      <c r="N130" s="70" t="s">
        <v>1058</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c r="N131" s="98" t="s">
        <v>111</v>
      </c>
      <c r="O131" s="98" t="s">
        <v>1045</v>
      </c>
    </row>
    <row r="132" spans="1:22" s="83" customFormat="1" ht="34.5" customHeight="1">
      <c r="A132" s="244" t="s">
        <v>621</v>
      </c>
      <c r="B132" s="84"/>
      <c r="C132" s="295"/>
      <c r="D132" s="297"/>
      <c r="E132" s="320" t="s">
        <v>58</v>
      </c>
      <c r="F132" s="321"/>
      <c r="G132" s="321"/>
      <c r="H132" s="322"/>
      <c r="I132" s="389"/>
      <c r="J132" s="101"/>
      <c r="K132" s="102"/>
      <c r="L132" s="82">
        <v>53</v>
      </c>
      <c r="M132" s="82">
        <v>46</v>
      </c>
      <c r="N132" s="82">
        <v>30</v>
      </c>
      <c r="O132" s="82">
        <v>55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1057</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1056</v>
      </c>
      <c r="N144" s="70" t="s">
        <v>1058</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161</v>
      </c>
      <c r="K145" s="264" t="str">
        <f t="shared" ref="K145:K176" si="3">IF(OR(COUNTIF(L145:O145,"未確認")&gt;0,COUNTIF(L145:O145,"~*")&gt;0),"※","")</f>
        <v>※</v>
      </c>
      <c r="L145" s="117">
        <v>161</v>
      </c>
      <c r="M145" s="117">
        <v>0</v>
      </c>
      <c r="N145" s="117">
        <v>0</v>
      </c>
      <c r="O145" s="117" t="s">
        <v>541</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45</v>
      </c>
      <c r="K157" s="264" t="str">
        <f t="shared" si="3"/>
        <v/>
      </c>
      <c r="L157" s="117">
        <v>0</v>
      </c>
      <c r="M157" s="117">
        <v>45</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38</v>
      </c>
      <c r="K201" s="264" t="str">
        <f t="shared" si="5"/>
        <v/>
      </c>
      <c r="L201" s="117">
        <v>0</v>
      </c>
      <c r="M201" s="117">
        <v>0</v>
      </c>
      <c r="N201" s="117">
        <v>38</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35</v>
      </c>
      <c r="K220" s="264" t="str">
        <f t="shared" si="7"/>
        <v/>
      </c>
      <c r="L220" s="117">
        <v>35</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1055</v>
      </c>
      <c r="N226" s="66" t="s">
        <v>1057</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1056</v>
      </c>
      <c r="N227" s="70" t="s">
        <v>1058</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1057</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1056</v>
      </c>
      <c r="N235" s="70" t="s">
        <v>1058</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1057</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1056</v>
      </c>
      <c r="N245" s="70" t="s">
        <v>1058</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1057</v>
      </c>
      <c r="O253" s="66" t="s">
        <v>1059</v>
      </c>
      <c r="P253" s="8"/>
      <c r="Q253" s="8"/>
      <c r="R253" s="8"/>
      <c r="S253" s="8"/>
      <c r="T253" s="8"/>
      <c r="U253" s="8"/>
      <c r="V253" s="8"/>
    </row>
    <row r="254" spans="1:22">
      <c r="A254" s="243"/>
      <c r="B254" s="1"/>
      <c r="C254" s="62"/>
      <c r="D254" s="3"/>
      <c r="F254" s="3"/>
      <c r="G254" s="3"/>
      <c r="H254" s="287"/>
      <c r="I254" s="67" t="s">
        <v>36</v>
      </c>
      <c r="J254" s="68"/>
      <c r="K254" s="79"/>
      <c r="L254" s="70" t="s">
        <v>1050</v>
      </c>
      <c r="M254" s="137" t="s">
        <v>1056</v>
      </c>
      <c r="N254" s="137" t="s">
        <v>1058</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1057</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1056</v>
      </c>
      <c r="N264" s="70" t="s">
        <v>1058</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7.97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0.19</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66</v>
      </c>
      <c r="K269" s="81" t="str">
        <f t="shared" si="8"/>
        <v/>
      </c>
      <c r="L269" s="147">
        <v>25</v>
      </c>
      <c r="M269" s="147">
        <v>10</v>
      </c>
      <c r="N269" s="147">
        <v>11</v>
      </c>
      <c r="O269" s="147">
        <v>20</v>
      </c>
    </row>
    <row r="270" spans="1:22" s="83" customFormat="1" ht="34.5" customHeight="1">
      <c r="A270" s="249" t="s">
        <v>725</v>
      </c>
      <c r="B270" s="120"/>
      <c r="C270" s="371"/>
      <c r="D270" s="371"/>
      <c r="E270" s="371"/>
      <c r="F270" s="371"/>
      <c r="G270" s="371" t="s">
        <v>148</v>
      </c>
      <c r="H270" s="371"/>
      <c r="I270" s="404"/>
      <c r="J270" s="266">
        <f t="shared" si="9"/>
        <v>10.969999999999999</v>
      </c>
      <c r="K270" s="81" t="str">
        <f t="shared" si="8"/>
        <v/>
      </c>
      <c r="L270" s="148">
        <v>2.02</v>
      </c>
      <c r="M270" s="148">
        <v>3.82</v>
      </c>
      <c r="N270" s="148">
        <v>3.7</v>
      </c>
      <c r="O270" s="148">
        <v>1.43</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2</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24</v>
      </c>
      <c r="K273" s="81" t="str">
        <f t="shared" si="8"/>
        <v/>
      </c>
      <c r="L273" s="147">
        <v>5</v>
      </c>
      <c r="M273" s="147">
        <v>11</v>
      </c>
      <c r="N273" s="147">
        <v>3</v>
      </c>
      <c r="O273" s="147">
        <v>5</v>
      </c>
    </row>
    <row r="274" spans="1:15" s="83" customFormat="1" ht="34.5" customHeight="1">
      <c r="A274" s="249" t="s">
        <v>727</v>
      </c>
      <c r="B274" s="120"/>
      <c r="C274" s="372"/>
      <c r="D274" s="372"/>
      <c r="E274" s="372"/>
      <c r="F274" s="372"/>
      <c r="G274" s="371" t="s">
        <v>148</v>
      </c>
      <c r="H274" s="371"/>
      <c r="I274" s="404"/>
      <c r="J274" s="266">
        <f t="shared" si="9"/>
        <v>0.45</v>
      </c>
      <c r="K274" s="81" t="str">
        <f t="shared" si="8"/>
        <v/>
      </c>
      <c r="L274" s="148">
        <v>0</v>
      </c>
      <c r="M274" s="148">
        <v>0.45</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6</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0.17</v>
      </c>
      <c r="M298" s="148">
        <v>12.3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0.64</v>
      </c>
      <c r="M302" s="148">
        <v>0.62</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9</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8</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3</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1057</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1056</v>
      </c>
      <c r="N323" s="137" t="s">
        <v>1058</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1057</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1056</v>
      </c>
      <c r="N343" s="137" t="s">
        <v>1058</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1057</v>
      </c>
      <c r="O367" s="66" t="s">
        <v>1059</v>
      </c>
    </row>
    <row r="368" spans="1:22" s="118" customFormat="1" ht="20.25" customHeight="1">
      <c r="A368" s="243"/>
      <c r="B368" s="1"/>
      <c r="C368" s="3"/>
      <c r="D368" s="3"/>
      <c r="E368" s="3"/>
      <c r="F368" s="3"/>
      <c r="G368" s="3"/>
      <c r="H368" s="287"/>
      <c r="I368" s="67" t="s">
        <v>36</v>
      </c>
      <c r="J368" s="170"/>
      <c r="K368" s="79"/>
      <c r="L368" s="137" t="s">
        <v>1050</v>
      </c>
      <c r="M368" s="137" t="s">
        <v>1056</v>
      </c>
      <c r="N368" s="137" t="s">
        <v>1058</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1057</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1056</v>
      </c>
      <c r="N391" s="70" t="s">
        <v>1058</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3596</v>
      </c>
      <c r="K392" s="81" t="str">
        <f t="shared" ref="K392:K397" si="12">IF(OR(COUNTIF(L392:O392,"未確認")&gt;0,COUNTIF(L392:O392,"~*")&gt;0),"※","")</f>
        <v/>
      </c>
      <c r="L392" s="147">
        <v>1086</v>
      </c>
      <c r="M392" s="147">
        <v>79</v>
      </c>
      <c r="N392" s="147">
        <v>811</v>
      </c>
      <c r="O392" s="147">
        <v>1620</v>
      </c>
    </row>
    <row r="393" spans="1:22" s="83" customFormat="1" ht="34.5" customHeight="1">
      <c r="A393" s="249" t="s">
        <v>773</v>
      </c>
      <c r="B393" s="84"/>
      <c r="C393" s="370"/>
      <c r="D393" s="380"/>
      <c r="E393" s="320" t="s">
        <v>224</v>
      </c>
      <c r="F393" s="321"/>
      <c r="G393" s="321"/>
      <c r="H393" s="322"/>
      <c r="I393" s="343"/>
      <c r="J393" s="140">
        <f t="shared" si="11"/>
        <v>1659</v>
      </c>
      <c r="K393" s="81" t="str">
        <f t="shared" si="12"/>
        <v/>
      </c>
      <c r="L393" s="147">
        <v>167</v>
      </c>
      <c r="M393" s="147">
        <v>79</v>
      </c>
      <c r="N393" s="147">
        <v>442</v>
      </c>
      <c r="O393" s="147">
        <v>971</v>
      </c>
    </row>
    <row r="394" spans="1:22" s="83" customFormat="1" ht="34.5" customHeight="1">
      <c r="A394" s="250" t="s">
        <v>774</v>
      </c>
      <c r="B394" s="84"/>
      <c r="C394" s="370"/>
      <c r="D394" s="381"/>
      <c r="E394" s="320" t="s">
        <v>225</v>
      </c>
      <c r="F394" s="321"/>
      <c r="G394" s="321"/>
      <c r="H394" s="322"/>
      <c r="I394" s="343"/>
      <c r="J394" s="140">
        <f t="shared" si="11"/>
        <v>632</v>
      </c>
      <c r="K394" s="81" t="str">
        <f t="shared" si="12"/>
        <v/>
      </c>
      <c r="L394" s="147">
        <v>302</v>
      </c>
      <c r="M394" s="147">
        <v>0</v>
      </c>
      <c r="N394" s="147">
        <v>191</v>
      </c>
      <c r="O394" s="147">
        <v>139</v>
      </c>
    </row>
    <row r="395" spans="1:22" s="83" customFormat="1" ht="34.5" customHeight="1">
      <c r="A395" s="250" t="s">
        <v>775</v>
      </c>
      <c r="B395" s="84"/>
      <c r="C395" s="370"/>
      <c r="D395" s="382"/>
      <c r="E395" s="320" t="s">
        <v>226</v>
      </c>
      <c r="F395" s="321"/>
      <c r="G395" s="321"/>
      <c r="H395" s="322"/>
      <c r="I395" s="343"/>
      <c r="J395" s="140">
        <f t="shared" si="11"/>
        <v>1305</v>
      </c>
      <c r="K395" s="81" t="str">
        <f t="shared" si="12"/>
        <v/>
      </c>
      <c r="L395" s="147">
        <v>617</v>
      </c>
      <c r="M395" s="147">
        <v>0</v>
      </c>
      <c r="N395" s="147">
        <v>178</v>
      </c>
      <c r="O395" s="147">
        <v>510</v>
      </c>
    </row>
    <row r="396" spans="1:22" s="83" customFormat="1" ht="34.5" customHeight="1">
      <c r="A396" s="250" t="s">
        <v>776</v>
      </c>
      <c r="B396" s="1"/>
      <c r="C396" s="370"/>
      <c r="D396" s="320" t="s">
        <v>227</v>
      </c>
      <c r="E396" s="321"/>
      <c r="F396" s="321"/>
      <c r="G396" s="321"/>
      <c r="H396" s="322"/>
      <c r="I396" s="343"/>
      <c r="J396" s="140">
        <f t="shared" si="11"/>
        <v>49960</v>
      </c>
      <c r="K396" s="81" t="str">
        <f t="shared" si="12"/>
        <v/>
      </c>
      <c r="L396" s="147">
        <v>12584</v>
      </c>
      <c r="M396" s="147">
        <v>14923</v>
      </c>
      <c r="N396" s="147">
        <v>9303</v>
      </c>
      <c r="O396" s="147">
        <v>13150</v>
      </c>
    </row>
    <row r="397" spans="1:22" s="83" customFormat="1" ht="34.5" customHeight="1">
      <c r="A397" s="250" t="s">
        <v>777</v>
      </c>
      <c r="B397" s="119"/>
      <c r="C397" s="370"/>
      <c r="D397" s="320" t="s">
        <v>228</v>
      </c>
      <c r="E397" s="321"/>
      <c r="F397" s="321"/>
      <c r="G397" s="321"/>
      <c r="H397" s="322"/>
      <c r="I397" s="344"/>
      <c r="J397" s="140">
        <f t="shared" si="11"/>
        <v>2058</v>
      </c>
      <c r="K397" s="81" t="str">
        <f t="shared" si="12"/>
        <v/>
      </c>
      <c r="L397" s="147">
        <v>939</v>
      </c>
      <c r="M397" s="147">
        <v>67</v>
      </c>
      <c r="N397" s="147">
        <v>421</v>
      </c>
      <c r="O397" s="147">
        <v>631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1057</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1056</v>
      </c>
      <c r="N404" s="70" t="s">
        <v>1058</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2322</v>
      </c>
      <c r="K405" s="81" t="str">
        <f t="shared" ref="K405:K422" si="14">IF(OR(COUNTIF(L405:O405,"未確認")&gt;0,COUNTIF(L405:O405,"~*")&gt;0),"※","")</f>
        <v/>
      </c>
      <c r="L405" s="147">
        <v>1034</v>
      </c>
      <c r="M405" s="147">
        <v>77</v>
      </c>
      <c r="N405" s="147">
        <v>438</v>
      </c>
      <c r="O405" s="147">
        <v>773</v>
      </c>
    </row>
    <row r="406" spans="1:22" s="83" customFormat="1" ht="34.5" customHeight="1">
      <c r="A406" s="251" t="s">
        <v>779</v>
      </c>
      <c r="B406" s="119"/>
      <c r="C406" s="369"/>
      <c r="D406" s="375" t="s">
        <v>233</v>
      </c>
      <c r="E406" s="377" t="s">
        <v>234</v>
      </c>
      <c r="F406" s="378"/>
      <c r="G406" s="378"/>
      <c r="H406" s="379"/>
      <c r="I406" s="361"/>
      <c r="J406" s="140">
        <f t="shared" si="13"/>
        <v>290</v>
      </c>
      <c r="K406" s="81" t="str">
        <f t="shared" si="14"/>
        <v/>
      </c>
      <c r="L406" s="147">
        <v>22</v>
      </c>
      <c r="M406" s="147">
        <v>72</v>
      </c>
      <c r="N406" s="147">
        <v>190</v>
      </c>
      <c r="O406" s="147">
        <v>6</v>
      </c>
    </row>
    <row r="407" spans="1:22" s="83" customFormat="1" ht="34.5" customHeight="1">
      <c r="A407" s="251" t="s">
        <v>780</v>
      </c>
      <c r="B407" s="119"/>
      <c r="C407" s="369"/>
      <c r="D407" s="369"/>
      <c r="E407" s="320" t="s">
        <v>235</v>
      </c>
      <c r="F407" s="321"/>
      <c r="G407" s="321"/>
      <c r="H407" s="322"/>
      <c r="I407" s="361"/>
      <c r="J407" s="140">
        <f t="shared" si="13"/>
        <v>1793</v>
      </c>
      <c r="K407" s="81" t="str">
        <f t="shared" si="14"/>
        <v/>
      </c>
      <c r="L407" s="147">
        <v>926</v>
      </c>
      <c r="M407" s="147">
        <v>0</v>
      </c>
      <c r="N407" s="147">
        <v>213</v>
      </c>
      <c r="O407" s="147">
        <v>654</v>
      </c>
    </row>
    <row r="408" spans="1:22" s="83" customFormat="1" ht="34.5" customHeight="1">
      <c r="A408" s="251" t="s">
        <v>781</v>
      </c>
      <c r="B408" s="119"/>
      <c r="C408" s="369"/>
      <c r="D408" s="369"/>
      <c r="E408" s="320" t="s">
        <v>236</v>
      </c>
      <c r="F408" s="321"/>
      <c r="G408" s="321"/>
      <c r="H408" s="322"/>
      <c r="I408" s="361"/>
      <c r="J408" s="140">
        <f t="shared" si="13"/>
        <v>124</v>
      </c>
      <c r="K408" s="81" t="str">
        <f t="shared" si="14"/>
        <v/>
      </c>
      <c r="L408" s="147">
        <v>31</v>
      </c>
      <c r="M408" s="147">
        <v>5</v>
      </c>
      <c r="N408" s="147">
        <v>33</v>
      </c>
      <c r="O408" s="147">
        <v>55</v>
      </c>
    </row>
    <row r="409" spans="1:22" s="83" customFormat="1" ht="34.5" customHeight="1">
      <c r="A409" s="251" t="s">
        <v>782</v>
      </c>
      <c r="B409" s="119"/>
      <c r="C409" s="369"/>
      <c r="D409" s="369"/>
      <c r="E409" s="317" t="s">
        <v>989</v>
      </c>
      <c r="F409" s="318"/>
      <c r="G409" s="318"/>
      <c r="H409" s="319"/>
      <c r="I409" s="361"/>
      <c r="J409" s="140">
        <f t="shared" si="13"/>
        <v>115</v>
      </c>
      <c r="K409" s="81" t="str">
        <f t="shared" si="14"/>
        <v/>
      </c>
      <c r="L409" s="147">
        <v>55</v>
      </c>
      <c r="M409" s="147">
        <v>0</v>
      </c>
      <c r="N409" s="147">
        <v>2</v>
      </c>
      <c r="O409" s="147">
        <v>58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2353</v>
      </c>
      <c r="K413" s="81" t="str">
        <f t="shared" si="14"/>
        <v/>
      </c>
      <c r="L413" s="147">
        <v>1034</v>
      </c>
      <c r="M413" s="147">
        <v>67</v>
      </c>
      <c r="N413" s="147">
        <v>443</v>
      </c>
      <c r="O413" s="147">
        <v>809</v>
      </c>
    </row>
    <row r="414" spans="1:22" s="83" customFormat="1" ht="34.5" customHeight="1">
      <c r="A414" s="251" t="s">
        <v>787</v>
      </c>
      <c r="B414" s="119"/>
      <c r="C414" s="369"/>
      <c r="D414" s="375" t="s">
        <v>240</v>
      </c>
      <c r="E414" s="377" t="s">
        <v>241</v>
      </c>
      <c r="F414" s="378"/>
      <c r="G414" s="378"/>
      <c r="H414" s="379"/>
      <c r="I414" s="361"/>
      <c r="J414" s="140">
        <f t="shared" si="13"/>
        <v>296</v>
      </c>
      <c r="K414" s="81" t="str">
        <f t="shared" si="14"/>
        <v/>
      </c>
      <c r="L414" s="147">
        <v>96</v>
      </c>
      <c r="M414" s="147">
        <v>0</v>
      </c>
      <c r="N414" s="147">
        <v>22</v>
      </c>
      <c r="O414" s="147">
        <v>178</v>
      </c>
    </row>
    <row r="415" spans="1:22" s="83" customFormat="1" ht="34.5" customHeight="1">
      <c r="A415" s="251" t="s">
        <v>788</v>
      </c>
      <c r="B415" s="119"/>
      <c r="C415" s="369"/>
      <c r="D415" s="369"/>
      <c r="E415" s="320" t="s">
        <v>242</v>
      </c>
      <c r="F415" s="321"/>
      <c r="G415" s="321"/>
      <c r="H415" s="322"/>
      <c r="I415" s="361"/>
      <c r="J415" s="140">
        <f t="shared" si="13"/>
        <v>1672</v>
      </c>
      <c r="K415" s="81" t="str">
        <f t="shared" si="14"/>
        <v/>
      </c>
      <c r="L415" s="147">
        <v>817</v>
      </c>
      <c r="M415" s="147">
        <v>7</v>
      </c>
      <c r="N415" s="147">
        <v>345</v>
      </c>
      <c r="O415" s="147">
        <v>503</v>
      </c>
    </row>
    <row r="416" spans="1:22" s="83" customFormat="1" ht="34.5" customHeight="1">
      <c r="A416" s="251" t="s">
        <v>789</v>
      </c>
      <c r="B416" s="119"/>
      <c r="C416" s="369"/>
      <c r="D416" s="369"/>
      <c r="E416" s="320" t="s">
        <v>243</v>
      </c>
      <c r="F416" s="321"/>
      <c r="G416" s="321"/>
      <c r="H416" s="322"/>
      <c r="I416" s="361"/>
      <c r="J416" s="140">
        <f t="shared" si="13"/>
        <v>60</v>
      </c>
      <c r="K416" s="81" t="str">
        <f t="shared" si="14"/>
        <v/>
      </c>
      <c r="L416" s="147">
        <v>26</v>
      </c>
      <c r="M416" s="147">
        <v>3</v>
      </c>
      <c r="N416" s="147">
        <v>9</v>
      </c>
      <c r="O416" s="147">
        <v>22</v>
      </c>
    </row>
    <row r="417" spans="1:22" s="83" customFormat="1" ht="34.5" customHeight="1">
      <c r="A417" s="251" t="s">
        <v>790</v>
      </c>
      <c r="B417" s="119"/>
      <c r="C417" s="369"/>
      <c r="D417" s="369"/>
      <c r="E417" s="320" t="s">
        <v>244</v>
      </c>
      <c r="F417" s="321"/>
      <c r="G417" s="321"/>
      <c r="H417" s="322"/>
      <c r="I417" s="361"/>
      <c r="J417" s="140">
        <f t="shared" si="13"/>
        <v>70</v>
      </c>
      <c r="K417" s="81" t="str">
        <f t="shared" si="14"/>
        <v/>
      </c>
      <c r="L417" s="147">
        <v>16</v>
      </c>
      <c r="M417" s="147">
        <v>1</v>
      </c>
      <c r="N417" s="147">
        <v>32</v>
      </c>
      <c r="O417" s="147">
        <v>21</v>
      </c>
    </row>
    <row r="418" spans="1:22" s="83" customFormat="1" ht="34.5" customHeight="1">
      <c r="A418" s="251" t="s">
        <v>791</v>
      </c>
      <c r="B418" s="119"/>
      <c r="C418" s="369"/>
      <c r="D418" s="369"/>
      <c r="E418" s="320" t="s">
        <v>245</v>
      </c>
      <c r="F418" s="321"/>
      <c r="G418" s="321"/>
      <c r="H418" s="322"/>
      <c r="I418" s="361"/>
      <c r="J418" s="140">
        <f t="shared" si="13"/>
        <v>75</v>
      </c>
      <c r="K418" s="81" t="str">
        <f t="shared" si="14"/>
        <v/>
      </c>
      <c r="L418" s="147">
        <v>25</v>
      </c>
      <c r="M418" s="147">
        <v>2</v>
      </c>
      <c r="N418" s="147">
        <v>16</v>
      </c>
      <c r="O418" s="147">
        <v>32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31</v>
      </c>
      <c r="K420" s="81" t="str">
        <f t="shared" si="14"/>
        <v/>
      </c>
      <c r="L420" s="147">
        <v>6</v>
      </c>
      <c r="M420" s="147">
        <v>2</v>
      </c>
      <c r="N420" s="147">
        <v>11</v>
      </c>
      <c r="O420" s="147">
        <v>12</v>
      </c>
    </row>
    <row r="421" spans="1:22" s="83" customFormat="1" ht="34.5" customHeight="1">
      <c r="A421" s="251" t="s">
        <v>794</v>
      </c>
      <c r="B421" s="119"/>
      <c r="C421" s="369"/>
      <c r="D421" s="369"/>
      <c r="E421" s="320" t="s">
        <v>247</v>
      </c>
      <c r="F421" s="321"/>
      <c r="G421" s="321"/>
      <c r="H421" s="322"/>
      <c r="I421" s="361"/>
      <c r="J421" s="140">
        <f t="shared" si="13"/>
        <v>149</v>
      </c>
      <c r="K421" s="81" t="str">
        <f t="shared" si="14"/>
        <v/>
      </c>
      <c r="L421" s="147">
        <v>48</v>
      </c>
      <c r="M421" s="147">
        <v>52</v>
      </c>
      <c r="N421" s="147">
        <v>8</v>
      </c>
      <c r="O421" s="147">
        <v>41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1057</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1056</v>
      </c>
      <c r="N429" s="70" t="s">
        <v>1058</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2057</v>
      </c>
      <c r="K430" s="193" t="str">
        <f>IF(OR(COUNTIF(L430:O430,"未確認")&gt;0,COUNTIF(L430:O430,"~*")&gt;0),"※","")</f>
        <v/>
      </c>
      <c r="L430" s="147">
        <v>938</v>
      </c>
      <c r="M430" s="147">
        <v>67</v>
      </c>
      <c r="N430" s="147">
        <v>421</v>
      </c>
      <c r="O430" s="147">
        <v>631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14</v>
      </c>
      <c r="K431" s="193" t="str">
        <f>IF(OR(COUNTIF(L431:O431,"未確認")&gt;0,COUNTIF(L431:O431,"~*")&gt;0),"※","")</f>
        <v/>
      </c>
      <c r="L431" s="147">
        <v>4</v>
      </c>
      <c r="M431" s="147">
        <v>0</v>
      </c>
      <c r="N431" s="147">
        <v>7</v>
      </c>
      <c r="O431" s="147">
        <v>3</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238</v>
      </c>
      <c r="K432" s="193" t="str">
        <f>IF(OR(COUNTIF(L432:O432,"未確認")&gt;0,COUNTIF(L432:O432,"~*")&gt;0),"※","")</f>
        <v/>
      </c>
      <c r="L432" s="147">
        <v>64</v>
      </c>
      <c r="M432" s="147">
        <v>6</v>
      </c>
      <c r="N432" s="147">
        <v>103</v>
      </c>
      <c r="O432" s="147">
        <v>65</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1805</v>
      </c>
      <c r="K433" s="193" t="str">
        <f>IF(OR(COUNTIF(L433:O433,"未確認")&gt;0,COUNTIF(L433:O433,"~*")&gt;0),"※","")</f>
        <v/>
      </c>
      <c r="L433" s="147">
        <v>870</v>
      </c>
      <c r="M433" s="147">
        <v>61</v>
      </c>
      <c r="N433" s="147">
        <v>311</v>
      </c>
      <c r="O433" s="147">
        <v>563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1057</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1056</v>
      </c>
      <c r="N442" s="70" t="s">
        <v>1058</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1057</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1056</v>
      </c>
      <c r="N467" s="70" t="s">
        <v>1058</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67</v>
      </c>
      <c r="K468" s="201" t="str">
        <f t="shared" ref="K468:K475" si="16">IF(OR(COUNTIF(L468:O468,"未確認")&gt;0,COUNTIF(L468:O468,"*")&gt;0),"※","")</f>
        <v>※</v>
      </c>
      <c r="L468" s="117">
        <v>67</v>
      </c>
      <c r="M468" s="117" t="s">
        <v>541</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28</v>
      </c>
      <c r="K472" s="201" t="str">
        <f t="shared" si="16"/>
        <v/>
      </c>
      <c r="L472" s="117">
        <v>28</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22</v>
      </c>
      <c r="K477" s="201" t="str">
        <f t="shared" ref="K477:K496" si="18">IF(OR(COUNTIF(L477:O477,"未確認")&gt;0,COUNTIF(L477:O477,"*")&gt;0),"※","")</f>
        <v>※</v>
      </c>
      <c r="L477" s="117">
        <v>22</v>
      </c>
      <c r="M477" s="117">
        <v>0</v>
      </c>
      <c r="N477" s="117">
        <v>0</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12</v>
      </c>
      <c r="K478" s="201" t="str">
        <f t="shared" si="18"/>
        <v>※</v>
      </c>
      <c r="L478" s="117">
        <v>12</v>
      </c>
      <c r="M478" s="117">
        <v>0</v>
      </c>
      <c r="N478" s="117">
        <v>0</v>
      </c>
      <c r="O478" s="117" t="s">
        <v>541</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t="s">
        <v>541</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21</v>
      </c>
      <c r="K481" s="201" t="str">
        <f t="shared" si="18"/>
        <v>※</v>
      </c>
      <c r="L481" s="117">
        <v>21</v>
      </c>
      <c r="M481" s="117">
        <v>0</v>
      </c>
      <c r="N481" s="117">
        <v>0</v>
      </c>
      <c r="O481" s="117" t="s">
        <v>541</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t="s">
        <v>541</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t="s">
        <v>541</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t="s">
        <v>541</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t="s">
        <v>541</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t="s">
        <v>541</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1057</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1056</v>
      </c>
      <c r="N503" s="70" t="s">
        <v>1058</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t="s">
        <v>541</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16</v>
      </c>
      <c r="K505" s="201" t="str">
        <f t="shared" si="21"/>
        <v>※</v>
      </c>
      <c r="L505" s="117">
        <v>16</v>
      </c>
      <c r="M505" s="117">
        <v>0</v>
      </c>
      <c r="N505" s="117">
        <v>0</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12</v>
      </c>
      <c r="K508" s="201" t="str">
        <f t="shared" si="21"/>
        <v>※</v>
      </c>
      <c r="L508" s="117">
        <v>12</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1057</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1056</v>
      </c>
      <c r="N515" s="70" t="s">
        <v>1058</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1057</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1056</v>
      </c>
      <c r="N521" s="70" t="s">
        <v>1058</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t="s">
        <v>541</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1057</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1056</v>
      </c>
      <c r="N526" s="70" t="s">
        <v>1058</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1057</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1056</v>
      </c>
      <c r="N531" s="70" t="s">
        <v>1058</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72</v>
      </c>
      <c r="K535" s="201" t="str">
        <f t="shared" si="23"/>
        <v/>
      </c>
      <c r="L535" s="117">
        <v>31</v>
      </c>
      <c r="M535" s="117">
        <v>22</v>
      </c>
      <c r="N535" s="117">
        <v>19</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1057</v>
      </c>
      <c r="O543" s="66" t="s">
        <v>1059</v>
      </c>
    </row>
    <row r="544" spans="1:22" s="1" customFormat="1" ht="20.25" customHeight="1">
      <c r="A544" s="243"/>
      <c r="C544" s="62"/>
      <c r="D544" s="3"/>
      <c r="E544" s="3"/>
      <c r="F544" s="3"/>
      <c r="G544" s="3"/>
      <c r="H544" s="287"/>
      <c r="I544" s="67" t="s">
        <v>36</v>
      </c>
      <c r="J544" s="68"/>
      <c r="K544" s="186"/>
      <c r="L544" s="70" t="s">
        <v>1050</v>
      </c>
      <c r="M544" s="70" t="s">
        <v>1056</v>
      </c>
      <c r="N544" s="70" t="s">
        <v>1058</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1054</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60.21</v>
      </c>
      <c r="M560" s="211">
        <v>0</v>
      </c>
      <c r="N560" s="211">
        <v>0</v>
      </c>
      <c r="O560" s="211">
        <v>46.27</v>
      </c>
    </row>
    <row r="561" spans="1:15" s="91" customFormat="1" ht="34.5" customHeight="1">
      <c r="A561" s="251" t="s">
        <v>871</v>
      </c>
      <c r="B561" s="119"/>
      <c r="C561" s="209"/>
      <c r="D561" s="331" t="s">
        <v>377</v>
      </c>
      <c r="E561" s="342"/>
      <c r="F561" s="342"/>
      <c r="G561" s="342"/>
      <c r="H561" s="332"/>
      <c r="I561" s="343"/>
      <c r="J561" s="207"/>
      <c r="K561" s="210"/>
      <c r="L561" s="211">
        <v>32.56</v>
      </c>
      <c r="M561" s="211">
        <v>0</v>
      </c>
      <c r="N561" s="211">
        <v>0</v>
      </c>
      <c r="O561" s="211">
        <v>29.34</v>
      </c>
    </row>
    <row r="562" spans="1:15" s="91" customFormat="1" ht="34.5" customHeight="1">
      <c r="A562" s="251" t="s">
        <v>872</v>
      </c>
      <c r="B562" s="119"/>
      <c r="C562" s="209"/>
      <c r="D562" s="331" t="s">
        <v>992</v>
      </c>
      <c r="E562" s="342"/>
      <c r="F562" s="342"/>
      <c r="G562" s="342"/>
      <c r="H562" s="332"/>
      <c r="I562" s="343"/>
      <c r="J562" s="207"/>
      <c r="K562" s="210"/>
      <c r="L562" s="211">
        <v>29.47</v>
      </c>
      <c r="M562" s="211">
        <v>0</v>
      </c>
      <c r="N562" s="211">
        <v>0</v>
      </c>
      <c r="O562" s="211">
        <v>26.97</v>
      </c>
    </row>
    <row r="563" spans="1:15" s="91" customFormat="1" ht="34.5" customHeight="1">
      <c r="A563" s="251" t="s">
        <v>873</v>
      </c>
      <c r="B563" s="119"/>
      <c r="C563" s="209"/>
      <c r="D563" s="331" t="s">
        <v>379</v>
      </c>
      <c r="E563" s="342"/>
      <c r="F563" s="342"/>
      <c r="G563" s="342"/>
      <c r="H563" s="332"/>
      <c r="I563" s="343"/>
      <c r="J563" s="207"/>
      <c r="K563" s="210"/>
      <c r="L563" s="211">
        <v>13.39</v>
      </c>
      <c r="M563" s="211">
        <v>0</v>
      </c>
      <c r="N563" s="211">
        <v>0</v>
      </c>
      <c r="O563" s="211">
        <v>6.77</v>
      </c>
    </row>
    <row r="564" spans="1:15" s="91" customFormat="1" ht="34.5" customHeight="1">
      <c r="A564" s="251" t="s">
        <v>874</v>
      </c>
      <c r="B564" s="119"/>
      <c r="C564" s="209"/>
      <c r="D564" s="331" t="s">
        <v>380</v>
      </c>
      <c r="E564" s="342"/>
      <c r="F564" s="342"/>
      <c r="G564" s="342"/>
      <c r="H564" s="332"/>
      <c r="I564" s="343"/>
      <c r="J564" s="207"/>
      <c r="K564" s="210"/>
      <c r="L564" s="211">
        <v>7.03</v>
      </c>
      <c r="M564" s="211">
        <v>0</v>
      </c>
      <c r="N564" s="211">
        <v>0</v>
      </c>
      <c r="O564" s="211">
        <v>1.46</v>
      </c>
    </row>
    <row r="565" spans="1:15" s="91" customFormat="1" ht="34.5" customHeight="1">
      <c r="A565" s="251" t="s">
        <v>875</v>
      </c>
      <c r="B565" s="119"/>
      <c r="C565" s="280"/>
      <c r="D565" s="331" t="s">
        <v>869</v>
      </c>
      <c r="E565" s="342"/>
      <c r="F565" s="342"/>
      <c r="G565" s="342"/>
      <c r="H565" s="332"/>
      <c r="I565" s="343"/>
      <c r="J565" s="207"/>
      <c r="K565" s="210"/>
      <c r="L565" s="211">
        <v>42.3</v>
      </c>
      <c r="M565" s="211">
        <v>0</v>
      </c>
      <c r="N565" s="211">
        <v>0</v>
      </c>
      <c r="O565" s="211">
        <v>31.7</v>
      </c>
    </row>
    <row r="566" spans="1:15" s="91" customFormat="1" ht="34.5" customHeight="1">
      <c r="A566" s="251" t="s">
        <v>876</v>
      </c>
      <c r="B566" s="119"/>
      <c r="C566" s="285"/>
      <c r="D566" s="331" t="s">
        <v>993</v>
      </c>
      <c r="E566" s="342"/>
      <c r="F566" s="342"/>
      <c r="G566" s="342"/>
      <c r="H566" s="332"/>
      <c r="I566" s="343"/>
      <c r="J566" s="213"/>
      <c r="K566" s="214"/>
      <c r="L566" s="211">
        <v>45.7</v>
      </c>
      <c r="M566" s="211">
        <v>0</v>
      </c>
      <c r="N566" s="211">
        <v>0</v>
      </c>
      <c r="O566" s="211">
        <v>33.200000000000003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0</v>
      </c>
      <c r="M568" s="211">
        <v>0</v>
      </c>
      <c r="N568" s="211">
        <v>39.700000000000003</v>
      </c>
      <c r="O568" s="211">
        <v>0</v>
      </c>
    </row>
    <row r="569" spans="1:15" s="91" customFormat="1" ht="34.5" customHeight="1">
      <c r="A569" s="251" t="s">
        <v>878</v>
      </c>
      <c r="B569" s="119"/>
      <c r="C569" s="209"/>
      <c r="D569" s="331" t="s">
        <v>377</v>
      </c>
      <c r="E569" s="342"/>
      <c r="F569" s="342"/>
      <c r="G569" s="342"/>
      <c r="H569" s="332"/>
      <c r="I569" s="343"/>
      <c r="J569" s="207"/>
      <c r="K569" s="210"/>
      <c r="L569" s="211">
        <v>0</v>
      </c>
      <c r="M569" s="211">
        <v>0</v>
      </c>
      <c r="N569" s="211">
        <v>16.399999999999999</v>
      </c>
      <c r="O569" s="211">
        <v>0</v>
      </c>
    </row>
    <row r="570" spans="1:15" s="91" customFormat="1" ht="34.5" customHeight="1">
      <c r="A570" s="251" t="s">
        <v>879</v>
      </c>
      <c r="B570" s="119"/>
      <c r="C570" s="209"/>
      <c r="D570" s="331" t="s">
        <v>992</v>
      </c>
      <c r="E570" s="342"/>
      <c r="F570" s="342"/>
      <c r="G570" s="342"/>
      <c r="H570" s="332"/>
      <c r="I570" s="343"/>
      <c r="J570" s="207"/>
      <c r="K570" s="210"/>
      <c r="L570" s="211">
        <v>0</v>
      </c>
      <c r="M570" s="211">
        <v>0</v>
      </c>
      <c r="N570" s="211">
        <v>0</v>
      </c>
      <c r="O570" s="211">
        <v>0</v>
      </c>
    </row>
    <row r="571" spans="1:15" s="91" customFormat="1" ht="34.5" customHeight="1">
      <c r="A571" s="251" t="s">
        <v>880</v>
      </c>
      <c r="B571" s="119"/>
      <c r="C571" s="209"/>
      <c r="D571" s="331" t="s">
        <v>379</v>
      </c>
      <c r="E571" s="342"/>
      <c r="F571" s="342"/>
      <c r="G571" s="342"/>
      <c r="H571" s="332"/>
      <c r="I571" s="343"/>
      <c r="J571" s="207"/>
      <c r="K571" s="210"/>
      <c r="L571" s="211">
        <v>0</v>
      </c>
      <c r="M571" s="211">
        <v>0</v>
      </c>
      <c r="N571" s="211">
        <v>5.8</v>
      </c>
      <c r="O571" s="211">
        <v>0</v>
      </c>
    </row>
    <row r="572" spans="1:15"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row>
    <row r="573" spans="1:15" s="91" customFormat="1" ht="34.5" customHeight="1">
      <c r="A573" s="251" t="s">
        <v>882</v>
      </c>
      <c r="B573" s="119"/>
      <c r="C573" s="209"/>
      <c r="D573" s="331" t="s">
        <v>869</v>
      </c>
      <c r="E573" s="342"/>
      <c r="F573" s="342"/>
      <c r="G573" s="342"/>
      <c r="H573" s="332"/>
      <c r="I573" s="343"/>
      <c r="J573" s="207"/>
      <c r="K573" s="210"/>
      <c r="L573" s="211">
        <v>0</v>
      </c>
      <c r="M573" s="211">
        <v>0</v>
      </c>
      <c r="N573" s="211">
        <v>0</v>
      </c>
      <c r="O573" s="211">
        <v>0</v>
      </c>
    </row>
    <row r="574" spans="1:15" s="91" customFormat="1" ht="34.5" customHeight="1">
      <c r="A574" s="251" t="s">
        <v>883</v>
      </c>
      <c r="B574" s="119"/>
      <c r="C574" s="212"/>
      <c r="D574" s="331" t="s">
        <v>993</v>
      </c>
      <c r="E574" s="342"/>
      <c r="F574" s="342"/>
      <c r="G574" s="342"/>
      <c r="H574" s="332"/>
      <c r="I574" s="343"/>
      <c r="J574" s="213"/>
      <c r="K574" s="214"/>
      <c r="L574" s="211">
        <v>0</v>
      </c>
      <c r="M574" s="211">
        <v>0</v>
      </c>
      <c r="N574" s="211">
        <v>0</v>
      </c>
      <c r="O574" s="211">
        <v>0</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1057</v>
      </c>
      <c r="O588" s="66" t="s">
        <v>1059</v>
      </c>
    </row>
    <row r="589" spans="1:22" s="1" customFormat="1" ht="20.25" customHeight="1">
      <c r="A589" s="243"/>
      <c r="C589" s="62"/>
      <c r="D589" s="3"/>
      <c r="E589" s="3"/>
      <c r="F589" s="3"/>
      <c r="G589" s="3"/>
      <c r="H589" s="287"/>
      <c r="I589" s="67" t="s">
        <v>36</v>
      </c>
      <c r="J589" s="68"/>
      <c r="K589" s="186"/>
      <c r="L589" s="70" t="s">
        <v>1050</v>
      </c>
      <c r="M589" s="70" t="s">
        <v>1056</v>
      </c>
      <c r="N589" s="70" t="s">
        <v>1058</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1259</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94</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834</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156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441</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1057</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1056</v>
      </c>
      <c r="N612" s="70" t="s">
        <v>1058</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IF(SUM(L613:O613)=0,IF(COUNTIF(L613:O613,"未確認")&gt;0,"未確認",IF(COUNTIF(L613:O613,"~*")&gt;0,"*",SUM(L613:O613))),SUM(L613:O613))</f>
        <v>*</v>
      </c>
      <c r="K613" s="201" t="str">
        <f t="shared" ref="K613:K623" si="29">IF(OR(COUNTIF(L613:O613,"未確認")&gt;0,COUNTIF(L613:O613,"*")&gt;0),"※","")</f>
        <v>※</v>
      </c>
      <c r="L613" s="117" t="s">
        <v>541</v>
      </c>
      <c r="M613" s="117">
        <v>0</v>
      </c>
      <c r="N613" s="117" t="s">
        <v>541</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25</v>
      </c>
      <c r="K618" s="201" t="str">
        <f t="shared" si="29"/>
        <v>※</v>
      </c>
      <c r="L618" s="117">
        <v>0</v>
      </c>
      <c r="M618" s="117" t="s">
        <v>541</v>
      </c>
      <c r="N618" s="117">
        <v>25</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1057</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1056</v>
      </c>
      <c r="N630" s="70" t="s">
        <v>1058</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67</v>
      </c>
      <c r="K632" s="201" t="str">
        <f t="shared" si="31"/>
        <v/>
      </c>
      <c r="L632" s="117">
        <v>67</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40</v>
      </c>
      <c r="K633" s="201" t="str">
        <f t="shared" si="31"/>
        <v>※</v>
      </c>
      <c r="L633" s="117">
        <v>40</v>
      </c>
      <c r="M633" s="117">
        <v>0</v>
      </c>
      <c r="N633" s="117">
        <v>0</v>
      </c>
      <c r="O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1057</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1056</v>
      </c>
      <c r="N645" s="70" t="s">
        <v>1058</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66</v>
      </c>
      <c r="K646" s="201" t="str">
        <f t="shared" ref="K646:K660" si="33">IF(OR(COUNTIF(L646:O646,"未確認")&gt;0,COUNTIF(L646:O646,"*")&gt;0),"※","")</f>
        <v/>
      </c>
      <c r="L646" s="117">
        <v>50</v>
      </c>
      <c r="M646" s="117">
        <v>16</v>
      </c>
      <c r="N646" s="117">
        <v>0</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12</v>
      </c>
      <c r="K648" s="201" t="str">
        <f t="shared" si="33"/>
        <v>※</v>
      </c>
      <c r="L648" s="117">
        <v>12</v>
      </c>
      <c r="M648" s="117" t="s">
        <v>541</v>
      </c>
      <c r="N648" s="117">
        <v>0</v>
      </c>
      <c r="O648" s="117">
        <v>0</v>
      </c>
    </row>
    <row r="649" spans="1:22" s="118" customFormat="1" ht="70" customHeight="1">
      <c r="A649" s="252" t="s">
        <v>928</v>
      </c>
      <c r="B649" s="84"/>
      <c r="C649" s="295"/>
      <c r="D649" s="297"/>
      <c r="E649" s="320" t="s">
        <v>940</v>
      </c>
      <c r="F649" s="321"/>
      <c r="G649" s="321"/>
      <c r="H649" s="322"/>
      <c r="I649" s="122" t="s">
        <v>456</v>
      </c>
      <c r="J649" s="116">
        <f t="shared" si="32"/>
        <v>19</v>
      </c>
      <c r="K649" s="201" t="str">
        <f t="shared" si="33"/>
        <v>※</v>
      </c>
      <c r="L649" s="117">
        <v>19</v>
      </c>
      <c r="M649" s="117" t="s">
        <v>541</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541</v>
      </c>
      <c r="N650" s="117">
        <v>0</v>
      </c>
      <c r="O650" s="117">
        <v>0</v>
      </c>
    </row>
    <row r="651" spans="1:22" s="118" customFormat="1" ht="70" customHeight="1">
      <c r="A651" s="252" t="s">
        <v>930</v>
      </c>
      <c r="B651" s="84"/>
      <c r="C651" s="188"/>
      <c r="D651" s="221"/>
      <c r="E651" s="320" t="s">
        <v>942</v>
      </c>
      <c r="F651" s="321"/>
      <c r="G651" s="321"/>
      <c r="H651" s="322"/>
      <c r="I651" s="122" t="s">
        <v>460</v>
      </c>
      <c r="J651" s="116">
        <f t="shared" si="32"/>
        <v>12</v>
      </c>
      <c r="K651" s="201" t="str">
        <f t="shared" si="33"/>
        <v>※</v>
      </c>
      <c r="L651" s="117">
        <v>12</v>
      </c>
      <c r="M651" s="117" t="s">
        <v>541</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39</v>
      </c>
      <c r="K655" s="201" t="str">
        <f t="shared" si="33"/>
        <v>※</v>
      </c>
      <c r="L655" s="117">
        <v>39</v>
      </c>
      <c r="M655" s="117" t="s">
        <v>541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33</v>
      </c>
      <c r="K657" s="201" t="str">
        <f t="shared" si="33"/>
        <v>※</v>
      </c>
      <c r="L657" s="117">
        <v>33</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1057</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1056</v>
      </c>
      <c r="N666" s="70" t="s">
        <v>1058</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5" customHeight="1">
      <c r="A668" s="251" t="s">
        <v>951</v>
      </c>
      <c r="B668" s="84"/>
      <c r="C668" s="317" t="s">
        <v>481</v>
      </c>
      <c r="D668" s="318"/>
      <c r="E668" s="318"/>
      <c r="F668" s="318"/>
      <c r="G668" s="318"/>
      <c r="H668" s="319"/>
      <c r="I668" s="138" t="s">
        <v>482</v>
      </c>
      <c r="J668" s="223"/>
      <c r="K668" s="224"/>
      <c r="L668" s="225">
        <v>0</v>
      </c>
      <c r="M668" s="225">
        <v>0</v>
      </c>
      <c r="N668" s="225">
        <v>0</v>
      </c>
      <c r="O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c r="N669" s="300">
        <v>0</v>
      </c>
      <c r="O669" s="300">
        <v>0</v>
      </c>
    </row>
    <row r="670" spans="1:22" s="83" customFormat="1" ht="60" customHeight="1">
      <c r="A670" s="251" t="s">
        <v>953</v>
      </c>
      <c r="B670" s="84"/>
      <c r="C670" s="323" t="s">
        <v>485</v>
      </c>
      <c r="D670" s="324"/>
      <c r="E670" s="324"/>
      <c r="F670" s="324"/>
      <c r="G670" s="324"/>
      <c r="H670" s="325"/>
      <c r="I670" s="326" t="s">
        <v>1030</v>
      </c>
      <c r="J670" s="223"/>
      <c r="K670" s="224"/>
      <c r="L670" s="301">
        <v>0</v>
      </c>
      <c r="M670" s="301">
        <v>0</v>
      </c>
      <c r="N670" s="301">
        <v>0</v>
      </c>
      <c r="O670" s="301">
        <v>0</v>
      </c>
    </row>
    <row r="671" spans="1:22" s="83" customFormat="1" ht="35.15" customHeight="1">
      <c r="A671" s="251" t="s">
        <v>954</v>
      </c>
      <c r="B671" s="84"/>
      <c r="C671" s="227"/>
      <c r="D671" s="228"/>
      <c r="E671" s="323" t="s">
        <v>487</v>
      </c>
      <c r="F671" s="324"/>
      <c r="G671" s="324"/>
      <c r="H671" s="325"/>
      <c r="I671" s="327"/>
      <c r="J671" s="223"/>
      <c r="K671" s="224"/>
      <c r="L671" s="301">
        <v>0</v>
      </c>
      <c r="M671" s="301">
        <v>0</v>
      </c>
      <c r="N671" s="301">
        <v>0</v>
      </c>
      <c r="O671" s="301">
        <v>0</v>
      </c>
    </row>
    <row r="672" spans="1:22" s="83" customFormat="1" ht="25.75" customHeight="1">
      <c r="A672" s="251" t="s">
        <v>955</v>
      </c>
      <c r="B672" s="84"/>
      <c r="C672" s="229"/>
      <c r="D672" s="286"/>
      <c r="E672" s="329"/>
      <c r="F672" s="330"/>
      <c r="G672" s="331" t="s">
        <v>1003</v>
      </c>
      <c r="H672" s="332"/>
      <c r="I672" s="328"/>
      <c r="J672" s="223"/>
      <c r="K672" s="224"/>
      <c r="L672" s="301">
        <v>0</v>
      </c>
      <c r="M672" s="301">
        <v>0</v>
      </c>
      <c r="N672" s="301">
        <v>0</v>
      </c>
      <c r="O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v>0</v>
      </c>
      <c r="N673" s="301">
        <v>0</v>
      </c>
      <c r="O673" s="301">
        <v>0</v>
      </c>
    </row>
    <row r="674" spans="1:22" s="115" customFormat="1" ht="34.5" customHeight="1">
      <c r="A674" s="251" t="s">
        <v>957</v>
      </c>
      <c r="B674" s="84"/>
      <c r="C674" s="289"/>
      <c r="D674" s="291"/>
      <c r="E674" s="317" t="s">
        <v>1004</v>
      </c>
      <c r="F674" s="318"/>
      <c r="G674" s="318"/>
      <c r="H674" s="319"/>
      <c r="I674" s="333"/>
      <c r="J674" s="223"/>
      <c r="K674" s="224"/>
      <c r="L674" s="301">
        <v>0</v>
      </c>
      <c r="M674" s="301">
        <v>0</v>
      </c>
      <c r="N674" s="301">
        <v>0</v>
      </c>
      <c r="O674" s="301">
        <v>0</v>
      </c>
    </row>
    <row r="675" spans="1:22" s="83" customFormat="1" ht="56.15" customHeight="1">
      <c r="A675" s="251" t="s">
        <v>958</v>
      </c>
      <c r="B675" s="84"/>
      <c r="C675" s="317" t="s">
        <v>1005</v>
      </c>
      <c r="D675" s="318"/>
      <c r="E675" s="318"/>
      <c r="F675" s="318"/>
      <c r="G675" s="318"/>
      <c r="H675" s="319"/>
      <c r="I675" s="138" t="s">
        <v>492</v>
      </c>
      <c r="J675" s="223"/>
      <c r="K675" s="224"/>
      <c r="L675" s="302">
        <v>0</v>
      </c>
      <c r="M675" s="302">
        <v>0</v>
      </c>
      <c r="N675" s="302">
        <v>0</v>
      </c>
      <c r="O675" s="302">
        <v>0</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1057</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1056</v>
      </c>
      <c r="N682" s="70" t="s">
        <v>1058</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36</v>
      </c>
      <c r="K683" s="201" t="str">
        <f>IF(OR(COUNTIF(L683:O683,"未確認")&gt;0,COUNTIF(L683:O683,"*")&gt;0),"※","")</f>
        <v/>
      </c>
      <c r="L683" s="117">
        <v>0</v>
      </c>
      <c r="M683" s="117">
        <v>36</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t="str">
        <f>IF(SUM(L685:O685)=0,IF(COUNTIF(L685:O685,"未確認")&gt;0,"未確認",IF(COUNTIF(L685:O685,"~*")&gt;0,"*",SUM(L685:O685))),SUM(L685:O685))</f>
        <v>*</v>
      </c>
      <c r="K685" s="201" t="str">
        <f>IF(OR(COUNTIF(L685:O685,"未確認")&gt;0,COUNTIF(L685:O685,"*")&gt;0),"※","")</f>
        <v>※</v>
      </c>
      <c r="L685" s="117">
        <v>0</v>
      </c>
      <c r="M685" s="117" t="s">
        <v>541</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1057</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1056</v>
      </c>
      <c r="N692" s="70" t="s">
        <v>1058</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19</v>
      </c>
      <c r="K695" s="201" t="str">
        <f>IF(OR(COUNTIF(L695:O695,"未確認")&gt;0,COUNTIF(L695:O695,"*")&gt;0),"※","")</f>
        <v/>
      </c>
      <c r="L695" s="117">
        <v>0</v>
      </c>
      <c r="M695" s="117">
        <v>19</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1057</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1056</v>
      </c>
      <c r="N705" s="70" t="s">
        <v>1058</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t="str">
        <f>IF(SUM(L706:O706)=0,IF(COUNTIF(L706:O706,"未確認")&gt;0,"未確認",IF(COUNTIF(L706:O706,"~*")&gt;0,"*",SUM(L706:O706))),SUM(L706:O706))</f>
        <v>*</v>
      </c>
      <c r="K706" s="201" t="str">
        <f>IF(OR(COUNTIF(L706:O706,"未確認")&gt;0,COUNTIF(L706:O706,"*")&gt;0),"※","")</f>
        <v>※</v>
      </c>
      <c r="L706" s="117" t="s">
        <v>541</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t="str">
        <f>IF(SUM(L707:O707)=0,IF(COUNTIF(L707:O707,"未確認")&gt;0,"未確認",IF(COUNTIF(L707:O707,"~*")&gt;0,"*",SUM(L707:O707))),SUM(L707:O707))</f>
        <v>*</v>
      </c>
      <c r="K707" s="201" t="str">
        <f>IF(OR(COUNTIF(L707:O707,"未確認")&gt;0,COUNTIF(L707:O707,"*")&gt;0),"※","")</f>
        <v>※</v>
      </c>
      <c r="L707" s="117" t="s">
        <v>541</v>
      </c>
      <c r="M707" s="117">
        <v>0</v>
      </c>
      <c r="N707" s="117">
        <v>0</v>
      </c>
      <c r="O707" s="117" t="s">
        <v>541</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0C631A7-8080-4EE8-8070-B0E107D6B52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2019-12-23T01:07:49Z</dcterms:modified>
</cp:coreProperties>
</file>