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C6FEF5A-2A30-476D-A598-E9E8BDBA2400}"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<sst xmlns="http://schemas.openxmlformats.org/spreadsheetml/2006/main" count="3550" uniqueCount="1065">
  <si>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</si>
  <si>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</si>
  <si>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</si>
  <si>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</si>
  <si>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</si>
  <si>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</si>
  <si>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</si>
  <si>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</si>
  <si>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</si>
  <si>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</si>
  <si>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</si>
  <si>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</si>
  <si>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</si>
  <si>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</si>
  <si>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</si>
  <si>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</si>
  <si>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</si>
  <si>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</si>
  <si>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</si>
  <si>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</si>
  <si>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</si>
  <si>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</si>
  <si>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</si>
  <si>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</si>
  <si>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</si>
  <si>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</si>
  <si>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</si>
  <si>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</si>
  <si>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</si>
  <si>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</si>
  <si>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</si>
  <si>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</si>
  <si>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</si>
  <si>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</si>
  <si>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</si>
  <si>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</si>
  <si>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</si>
  <si>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</si>
  <si>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</si>
  <si>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</si>
  <si>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</si>
  <si>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</si>
  <si>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</si>
  <si>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</si>
  <si>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</si>
  <si>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</si>
  <si>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</si>
  <si>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</si>
  <si>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</si>
  <si>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</si>
  <si>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</si>
  <si>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</si>
  <si>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</si>
  <si>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</si>
  <si>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</si>
  <si>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</si>
  <si>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</si>
  <si>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</si>
  <si>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</si>
  <si>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</si>
  <si>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</si>
  <si>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</si>
  <si>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</si>
  <si>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</si>
  <si>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</si>
  <si>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</si>
  <si>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</si>
  <si>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</si>
  <si>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</si>
  <si>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</si>
  <si>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</si>
  <si>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</si>
  <si>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</si>
  <si>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</si>
  <si>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</si>
  <si>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</si>
  <si>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</si>
  <si>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</si>
  <si>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</si>
  <si>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</si>
  <si>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</si>
  <si>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</si>
  <si>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</si>
  <si>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</si>
  <si>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</si>
  <si>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</si>
  <si>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</si>
  <si>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</si>
  <si>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</si>
  <si>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</si>
  <si>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</si>
  <si>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</si>
  <si>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</si>
  <si>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</si>
  <si>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</si>
  <si>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</si>
  <si>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</si>
  <si>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</si>
  <si>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</si>
  <si>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</si>
  <si>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</si>
  <si>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</si>
  <si>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</si>
  <si>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</si>
  <si>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</si>
  <si>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</si>
  <si>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</si>
  <si>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</si>
  <si>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</si>
  <si>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</si>
  <si>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</si>
  <si>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</si>
  <si>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</si>
  <si>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</si>
  <si>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</si>
  <si>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</si>
  <si>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</si>
  <si>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</si>
  <si>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</si>
  <si>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</si>
  <si>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</si>
  <si>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</si>
  <si>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</si>
  <si>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</si>
  <si>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</si>
  <si>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</si>
  <si>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</si>
  <si>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</si>
  <si>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</si>
  <si>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</si>
  <si>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</si>
  <si>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</si>
  <si>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</si>
  <si>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</si>
  <si>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</si>
  <si>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</si>
  <si>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</si>
  <si>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</si>
  <si>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</si>
  <si>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</si>
  <si>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</si>
  <si>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</si>
  <si>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</si>
  <si>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</si>
  <si>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</si>
  <si>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</si>
  <si>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</si>
  <si>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</si>
  <si>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</si>
  <si>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</si>
  <si>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</si>
  <si>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</si>
  <si>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</si>
  <si>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</si>
  <si>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</si>
  <si>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</si>
  <si>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</si>
  <si>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</si>
  <si>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</si>
  <si>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</si>
  <si>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</si>
  <si>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</si>
  <si>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</si>
  <si>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</si>
  <si>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</si>
  <si>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</si>
  <si>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</si>
  <si>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</si>
  <si>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</si>
  <si>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</si>
  <si>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</si>
  <si>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</si>
  <si>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</si>
  <si>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</si>
  <si>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</si>
  <si>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</si>
  <si>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</si>
  <si>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</si>
  <si>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</si>
  <si>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</si>
  <si>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</si>
  <si>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</si>
  <si>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</si>
  <si>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</si>
  <si>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</si>
  <si>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</si>
  <si>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</si>
  <si>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</si>
  <si>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</si>
  <si>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</si>
  <si>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</si>
  <si>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</si>
  <si>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</si>
  <si>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</si>
  <si>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</si>
  <si>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</si>
  <si>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</si>
  <si>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</si>
  <si>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</si>
  <si>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</si>
  <si>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</si>
  <si>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</si>
  <si>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</si>
  <si>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</si>
  <si>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</si>
  <si>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</si>
  <si>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</si>
  <si>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</si>
  <si>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</si>
  <si>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</si>
  <si>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</si>
  <si>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</si>
  <si>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</si>
  <si>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</si>
  <si>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</si>
  <si>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</si>
  <si>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</si>
  <si>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</si>
  <si>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</si>
  <si>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</si>
  <si>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</si>
  <si>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</si>
  <si>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</si>
  <si>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</si>
  <si>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</si>
  <si>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</si>
  <si>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</si>
  <si>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</si>
  <si>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</si>
  <si>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</si>
  <si>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</si>
  <si>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</si>
  <si>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</si>
  <si>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</si>
  <si>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</si>
  <si>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</si>
  <si>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</si>
  <si>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</si>
  <si>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</si>
  <si>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</si>
  <si>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</si>
  <si>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</si>
  <si>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</si>
  <si>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</si>
  <si>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</si>
  <si>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</si>
  <si>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</si>
  <si>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</si>
  <si>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</si>
  <si>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</si>
  <si>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</si>
  <si>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</si>
  <si>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</si>
  <si>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</si>
  <si>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</si>
  <si>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</si>
  <si>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</si>
  <si>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</si>
  <si>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</si>
  <si>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</si>
  <si>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</si>
  <si>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</si>
  <si>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</si>
  <si>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</si>
  <si>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</si>
  <si>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</si>
  <si>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</si>
  <si>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</si>
  <si>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</si>
  <si>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</si>
  <si>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</si>
  <si>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</si>
  <si>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</si>
  <si>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</si>
  <si>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</si>
  <si>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</si>
  <si>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</si>
  <si>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</si>
  <si>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</si>
  <si>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</si>
  <si>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</si>
  <si>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</si>
  <si>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</si>
  <si>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</si>
  <si>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</si>
  <si>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</si>
  <si>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</si>
  <si>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</si>
  <si>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</si>
  <si>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</si>
  <si>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</si>
  <si>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</si>
  <si>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</si>
  <si>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</si>
  <si>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</si>
  <si>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</si>
  <si>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</si>
  <si>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</si>
  <si>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</si>
  <si>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</si>
  <si>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</si>
  <si>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</si>
  <si>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</si>
  <si>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</si>
  <si>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</si>
  <si>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</si>
  <si>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</si>
  <si>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</si>
  <si>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</si>
  <si>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</si>
  <si>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</si>
  <si>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</si>
  <si>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</si>
  <si>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</si>
  <si>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</si>
  <si>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</si>
  <si>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</si>
  <si>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</si>
  <si>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</si>
  <si>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</si>
  <si>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</si>
  <si>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</si>
  <si>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</si>
  <si>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</si>
  <si>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</si>
  <si>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</si>
  <si>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</si>
  <si>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</si>
  <si>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</si>
  <si>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</si>
  <si>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</si>
  <si>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</si>
  <si>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</si>
  <si>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</si>
  <si>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</si>
  <si>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</si>
  <si>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</si>
  <si>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</si>
  <si>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</si>
  <si>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</si>
  <si>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</si>
  <si>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</si>
  <si>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</si>
  <si>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</si>
  <si>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</si>
  <si>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</si>
  <si>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</si>
  <si>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</si>
  <si>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</si>
  <si>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</si>
  <si>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</si>
  <si>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</si>
  <si>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</si>
  <si>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</si>
  <si>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</si>
  <si>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</si>
  <si>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</si>
  <si>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</si>
  <si>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</si>
  <si>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</si>
  <si>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</si>
  <si>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</si>
  <si>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</si>
  <si>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</si>
  <si>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</si>
  <si>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</si>
  <si>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</si>
  <si>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</si>
  <si>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</si>
  <si>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</si>
  <si>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</si>
  <si>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</si>
  <si>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</si>
  <si>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</si>
  <si>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</si>
  <si>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</si>
  <si>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</si>
  <si>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</si>
  <si>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</si>
  <si>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</si>
  <si>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</si>
  <si>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</si>
  <si>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</si>
  <si>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</si>
  <si>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</si>
  <si>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</si>
  <si>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</si>
  <si>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</si>
  <si>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</si>
  <si>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</si>
  <si>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</si>
  <si>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</si>
  <si>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</si>
  <si>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</si>
  <si>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</si>
  <si>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</si>
  <si>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</si>
  <si>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</si>
  <si>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</si>
  <si>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</si>
  <si>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</si>
  <si>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</si>
  <si>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</si>
  <si>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</si>
  <si>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</si>
  <si>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</si>
  <si>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</si>
  <si>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</si>
  <si>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</si>
  <si>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</si>
  <si>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</si>
  <si>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</si>
  <si>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</si>
  <si>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</si>
  <si>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</si>
  <si>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</si>
  <si>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</si>
  <si>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</si>
  <si>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</si>
  <si>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</si>
  <si>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</si>
  <si>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</si>
  <si>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</si>
  <si>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</si>
  <si>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</si>
  <si>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</si>
  <si>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</si>
  <si>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</si>
  <si>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</si>
  <si>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</si>
  <si>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</si>
  <si>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</si>
  <si>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</si>
  <si>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</si>
  <si>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</si>
  <si>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</si>
  <si>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</si>
  <si>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</si>
  <si>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</si>
  <si>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</si>
  <si>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</si>
  <si>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</si>
  <si>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</si>
  <si>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</si>
  <si>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</si>
  <si>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</si>
  <si>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</si>
  <si>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</si>
  <si>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</si>
  <si>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</si>
  <si>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</si>
  <si>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</si>
  <si>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</si>
  <si>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</si>
  <si>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</si>
  <si>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</si>
  <si>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</si>
  <si>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</si>
  <si>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</si>
  <si>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</si>
  <si>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</si>
  <si>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</si>
  <si>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</si>
  <si>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</si>
  <si>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</si>
  <si>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</si>
  <si>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</si>
  <si>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</si>
  <si>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</si>
  <si>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</si>
  <si>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</si>
  <si>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</si>
  <si>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</si>
  <si>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</si>
  <si>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</si>
  <si>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</si>
  <si>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</si>
  <si>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</si>
  <si>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</si>
  <si>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</si>
  <si>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</si>
  <si>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</si>
  <si>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</si>
  <si>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</si>
  <si>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</si>
  <si>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</si>
  <si>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</si>
  <si>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</si>
  <si>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</si>
  <si>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</si>
  <si>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</si>
  <si>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</si>
  <si>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</si>
  <si>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</si>
  <si>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</si>
  <si>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</si>
  <si>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</si>
  <si>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</si>
  <si>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</si>
  <si>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</si>
  <si>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</si>
  <si>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</si>
  <si>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</si>
  <si>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</si>
  <si>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</si>
  <si>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</si>
  <si>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</si>
  <si>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</si>
  <si>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</si>
  <si>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</si>
  <si>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</si>
  <si>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</si>
  <si>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</si>
  <si>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</si>
  <si>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</si>
  <si>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</si>
  <si>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</si>
  <si>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</si>
  <si>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</si>
  <si>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</si>
  <si>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</si>
  <si>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</si>
  <si>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</si>
  <si>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</si>
  <si>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</si>
  <si>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</si>
  <si>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</si>
  <si>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</si>
  <si>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</si>
  <si>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</si>
  <si>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</si>
  <si>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</si>
  <si>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</si>
  <si>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</si>
  <si>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</si>
  <si>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</si>
  <si>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</si>
  <si>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</si>
  <si>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</si>
  <si>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</si>
  <si>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</si>
  <si>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</si>
  <si>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</si>
  <si>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</si>
  <si>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</si>
  <si>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</si>
  <si>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</si>
  <si>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</si>
  <si>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</si>
  <si>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</si>
  <si>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</si>
  <si>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</si>
  <si>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</si>
  <si>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</si>
  <si>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</si>
  <si>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</si>
  <si>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</si>
  <si>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</si>
  <si>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</si>
  <si>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</si>
  <si>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</si>
  <si>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</si>
  <si>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</si>
  <si>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</si>
  <si>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</si>
  <si>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</si>
  <si>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</si>
  <si>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</si>
  <si>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</si>
  <si>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</si>
  <si>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</si>
  <si>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</si>
  <si>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</si>
  <si>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</si>
  <si>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</si>
  <si>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</si>
  <si>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</si>
  <si>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</si>
  <si>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</si>
  <si>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</si>
  <si>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</si>
  <si>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</si>
  <si>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</si>
  <si>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</si>
  <si>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</si>
  <si>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</si>
  <si>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</si>
  <si>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</si>
  <si>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</si>
  <si>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</si>
  <si>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</si>
  <si>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</si>
  <si>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</si>
  <si>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</si>
  <si>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</si>
  <si>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</si>
  <si>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</si>
  <si>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</si>
  <si>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</si>
  <si>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</si>
  <si>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</si>
  <si>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</si>
  <si>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</si>
  <si>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</si>
  <si>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</si>
  <si>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</si>
  <si>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</si>
  <si>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</si>
  <si>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</si>
  <si>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</si>
  <si>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</si>
  <si>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</si>
  <si>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</si>
  <si>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</si>
  <si>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</si>
  <si>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</si>
  <si>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</si>
  <si>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</si>
  <si>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</si>
  <si>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</si>
  <si>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</si>
  <si>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</si>
  <si>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</si>
  <si>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</si>
  <si>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</si>
  <si>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</si>
  <si>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</si>
  <si>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</si>
  <si>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</si>
  <si>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</si>
  <si>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</si>
  <si>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</si>
  <si>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</si>
  <si>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</si>
  <si>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</si>
  <si>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</si>
  <si>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</si>
  <si>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</si>
  <si>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</si>
  <si>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</si>
  <si>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</si>
  <si>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</si>
  <si>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</si>
  <si>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</si>
  <si>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</si>
  <si>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</si>
  <si>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</si>
  <si>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</si>
  <si>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</si>
  <si>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</si>
  <si>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</si>
  <si>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</si>
  <si>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</si>
  <si>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</si>
  <si>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</si>
  <si>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</si>
  <si>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</si>
  <si>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</si>
  <si>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</si>
  <si>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</si>
  <si>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</si>
  <si>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</si>
  <si>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</si>
  <si>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</si>
  <si>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</si>
  <si>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</si>
  <si>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</si>
  <si>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</si>
  <si>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</si>
  <si>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</si>
  <si>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</si>
  <si>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</si>
  <si>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</si>
  <si>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</si>
  <si>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</si>
  <si>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</si>
  <si>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</si>
  <si>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</si>
  <si>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</si>
  <si>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</si>
  <si>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</si>
  <si>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</si>
  <si>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</si>
  <si>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</si>
  <si>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</si>
  <si>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</si>
  <si>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</si>
  <si>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</si>
  <si>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</si>
  <si>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</si>
  <si>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</si>
  <si>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</si>
  <si>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</si>
  <si>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</si>
  <si>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</si>
  <si>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</si>
  <si>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</si>
  <si>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</si>
  <si>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</si>
  <si>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</si>
  <si>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</si>
  <si>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</si>
  <si>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</si>
  <si>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</si>
  <si>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</si>
  <si>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</si>
  <si>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</si>
  <si>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</si>
  <si>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</si>
  <si>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</si>
  <si>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</si>
  <si>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</si>
  <si>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</si>
  <si>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</si>
  <si>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</si>
  <si>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</si>
  <si>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</si>
  <si>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</si>
  <si>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</si>
  <si>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</si>
  <si>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</si>
  <si>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</si>
  <si>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</si>
  <si>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</si>
  <si>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</si>
  <si>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</si>
  <si>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</si>
  <si>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</si>
  <si>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</si>
  <si>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</si>
  <si>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</si>
  <si>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</si>
  <si>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</si>
  <si>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</si>
  <si>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</si>
  <si>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</si>
  <si>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</si>
  <si>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</si>
  <si>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</si>
  <si>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</si>
  <si>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</si>
  <si>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</si>
  <si>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</si>
  <si>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</si>
  <si>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</si>
  <si>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</si>
  <si>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</si>
  <si>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</si>
  <si>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</si>
  <si>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</si>
  <si>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</si>
  <si>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</si>
  <si>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</si>
  <si>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</si>
  <si>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</si>
  <si>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</si>
  <si>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</si>
  <si>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</si>
  <si>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</si>
  <si>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</si>
  <si>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</si>
  <si>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</si>
  <si>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</si>
  <si>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</si>
  <si>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</si>
  <si>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</si>
  <si>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</si>
  <si>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</si>
  <si>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</si>
  <si>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</si>
  <si>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</si>
  <si>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</si>
  <si>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</si>
  <si>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</si>
  <si>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</si>
  <si>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</si>
  <si>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</si>
  <si>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</si>
  <si>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</si>
  <si>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</si>
  <si>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</si>
  <si>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</si>
  <si>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</si>
  <si>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</si>
  <si>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</si>
  <si>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</si>
  <si>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</si>
  <si>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</si>
  <si>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</si>
  <si>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</si>
  <si>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</si>
  <si>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</si>
  <si>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</si>
  <si>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</si>
  <si>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</si>
  <si>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</si>
  <si>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</si>
  <si>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</si>
  <si>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</si>
  <si>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</si>
  <si>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</si>
  <si>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</si>
  <si>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</si>
  <si>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</si>
  <si>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</si>
  <si>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</si>
  <si>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</si>
  <si>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</si>
  <si>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</si>
  <si>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</si>
  <si>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</si>
  <si>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</si>
  <si>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</si>
  <si>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</si>
  <si>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</si>
  <si>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</si>
  <si>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</si>
  <si>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</si>
  <si>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</si>
  <si>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</si>
  <si>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</si>
  <si>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</si>
  <si>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</si>
  <si>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</si>
  <si>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</si>
  <si>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</si>
  <si>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</si>
  <si>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</si>
  <si>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</si>
  <si>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</si>
  <si>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</si>
  <si>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</si>
  <si>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</si>
  <si>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</si>
  <si>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</si>
  <si>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</si>
  <si>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</si>
  <si>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</si>
  <si>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</si>
  <si>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</si>
  <si>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</si>
  <si>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</si>
  <si>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</si>
  <si>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</si>
  <si>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</si>
  <si>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</si>
  <si>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</si>
  <si>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</si>
  <si>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</si>
  <si>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</si>
  <si>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</si>
  <si>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</si>
  <si>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</si>
  <si>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</si>
  <si>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</si>
  <si>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</si>
  <si>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</si>
  <si>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</si>
  <si>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</si>
  <si>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</si>
  <si>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</si>
  <si>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</si>
  <si>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</si>
  <si>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</si>
  <si>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</si>
  <si>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</si>
  <si>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</si>
  <si>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</si>
  <si>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</si>
  <si>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</si>
  <si>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</si>
  <si>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</si>
  <si>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</si>
  <si>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</si>
  <si>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</si>
  <si>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</si>
  <si>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</si>
  <si>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</si>
  <si>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</si>
  <si>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</si>
  <si>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</si>
  <si>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</si>
  <si>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</si>
  <si>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</si>
  <si>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</si>
  <si>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</si>
  <si>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</si>
  <si>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</si>
  <si>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</si>
  <si>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</si>
  <si>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</si>
  <si>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</si>
  <si>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</si>
  <si>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</si>
  <si>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</si>
  <si>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</si>
  <si>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</si>
  <si>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</si>
  <si>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</si>
  <si>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</si>
  <si>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</si>
  <si>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</si>
  <si>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</si>
  <si>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</si>
  <si>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</si>
  <si>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</si>
  <si>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</si>
  <si>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</si>
  <si>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</si>
  <si>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</si>
  <si>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</si>
  <si>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</si>
  <si>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</si>
  <si>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</si>
  <si>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</si>
  <si>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</si>
  <si>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</si>
  <si>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</si>
  <si>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</si>
  <si>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</si>
  <si>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</si>
  <si>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</si>
  <si>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</si>
  <si>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</si>
  <si>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</si>
  <si>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</si>
  <si>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</si>
  <si>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</si>
  <si>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</si>
  <si>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</si>
  <si>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</si>
  <si>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</si>
  <si>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</si>
  <si>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</si>
  <si>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</si>
  <si>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</si>
  <si>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</si>
  <si>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</si>
  <si>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</si>
  <si>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</si>
  <si>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</si>
  <si>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</si>
  <si>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</si>
  <si>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</si>
  <si>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</si>
  <si>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</si>
  <si>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</si>
  <si>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</si>
  <si>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</si>
  <si>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</si>
  <si>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</si>
  <si>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</si>
  <si>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</si>
  <si>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</si>
  <si>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</si>
  <si>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</si>
  <si>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</si>
  <si>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</si>
  <si>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</si>
  <si>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</si>
  <si>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</si>
  <si>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</si>
  <si>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</si>
  <si>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</si>
  <si>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</si>
  <si>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</si>
  <si>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</si>
  <si>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</si>
  <si>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</si>
  <si>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</si>
  <si>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</si>
  <si>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</si>
  <si>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</si>
  <si>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</si>
  <si>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</si>
  <si>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</si>
  <si>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</si>
  <si>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</si>
  <si>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</si>
  <si>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</si>
  <si>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</si>
  <si>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</si>
  <si>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</si>
  <si>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</si>
  <si>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</si>
  <si>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</si>
  <si>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</si>
  <si>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</si>
  <si>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</si>
  <si>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</si>
  <si>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</si>
  <si>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</si>
  <si>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</si>
  <si>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</si>
  <si>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</si>
  <si>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</si>
  <si>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</si>
  <si>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</si>
  <si>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</si>
  <si>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</si>
  <si>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</si>
  <si>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</si>
  <si>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</si>
  <si>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</si>
  <si>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</si>
  <si>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</si>
  <si>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</si>
  <si>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</si>
  <si>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</si>
  <si>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</si>
  <si>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</si>
  <si>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</si>
  <si>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</si>
  <si>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</si>
  <si>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</si>
  <si>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</si>
  <si>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</si>
  <si>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</si>
  <si>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</si>
  <si>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</si>
  <si>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</si>
  <si>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</si>
  <si>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</si>
  <si>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</si>
  <si>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</si>
  <si>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</si>
  <si>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</si>
  <si>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</si>
  <si>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</si>
  <si>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</si>
  <si>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</si>
  <si>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</si>
  <si>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</si>
  <si>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</si>
  <si>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</si>
  <si>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</si>
  <si>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</si>
  <si>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医療法人啓信会　京都きづ川病院</t>
    <phoneticPr fontId="3"/>
  </si>
  <si>
    <t>〒610-0101 城陽市平川西六反２６－１</t>
    <phoneticPr fontId="3"/>
  </si>
  <si>
    <t>〇</t>
  </si>
  <si>
    <t>医療法人</t>
  </si>
  <si>
    <t>複数の診療科で活用</t>
  </si>
  <si>
    <t>消化器内科（胃腸内科）</t>
  </si>
  <si>
    <t>循環器内科</t>
  </si>
  <si>
    <t>外科</t>
  </si>
  <si>
    <t>急性期一般入院料１</t>
  </si>
  <si>
    <t>ＤＰＣ標準病院群</t>
  </si>
  <si>
    <t>有</t>
  </si>
  <si>
    <t>看護必要度Ⅰ</t>
    <phoneticPr fontId="3"/>
  </si>
  <si>
    <t>2階中央</t>
  </si>
  <si>
    <t>急性期機能</t>
  </si>
  <si>
    <t>整形外科</t>
  </si>
  <si>
    <t>3階北</t>
  </si>
  <si>
    <t>脳神経外科</t>
  </si>
  <si>
    <t>泌尿器科</t>
  </si>
  <si>
    <t>3階南</t>
  </si>
  <si>
    <t>回復期ﾘﾊﾋﾞﾘﾃｰｼｮﾝ病棟入院料１</t>
  </si>
  <si>
    <t>-</t>
    <phoneticPr fontId="3"/>
  </si>
  <si>
    <t>体制強化加算１の届出有り</t>
  </si>
  <si>
    <t>1階リエゾン</t>
  </si>
  <si>
    <t>回復期機能</t>
  </si>
  <si>
    <t>2階リエゾン</t>
  </si>
  <si>
    <t>障害者施設等13対１入院基本料</t>
  </si>
  <si>
    <t>3階リエゾン</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</si>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</sst>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6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1052</v>
      </c>
      <c r="N9" s="282" t="s">
        <v>1055</v>
      </c>
      <c r="O9" s="282" t="s">
        <v>1059</v>
      </c>
      <c r="P9" s="282" t="s">
        <v>1061</v>
      </c>
      <c r="Q9" s="282" t="s">
        <v>1063</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c r="Q11" s="25"/>
    </row>
    <row r="12" spans="1:22" s="21" customFormat="1" ht="34.5" customHeight="1">
      <c r="A12" s="244" t="s">
        <v>606</v>
      </c>
      <c r="B12" s="24"/>
      <c r="C12" s="19"/>
      <c r="D12" s="19"/>
      <c r="E12" s="19"/>
      <c r="F12" s="19"/>
      <c r="G12" s="19"/>
      <c r="H12" s="20"/>
      <c r="I12" s="422" t="s">
        <v>4</v>
      </c>
      <c r="J12" s="422"/>
      <c r="K12" s="422"/>
      <c r="L12" s="29"/>
      <c r="M12" s="29"/>
      <c r="N12" s="29"/>
      <c r="O12" s="29" t="s">
        <v>1039</v>
      </c>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1052</v>
      </c>
      <c r="N22" s="282" t="s">
        <v>1055</v>
      </c>
      <c r="O22" s="282" t="s">
        <v>1059</v>
      </c>
      <c r="P22" s="282" t="s">
        <v>1061</v>
      </c>
      <c r="Q22" s="282" t="s">
        <v>1063</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c r="Q24" s="25"/>
    </row>
    <row r="25" spans="1:22" s="21" customFormat="1" ht="34.5" customHeight="1">
      <c r="A25" s="244" t="s">
        <v>607</v>
      </c>
      <c r="B25" s="24"/>
      <c r="C25" s="19"/>
      <c r="D25" s="19"/>
      <c r="E25" s="19"/>
      <c r="F25" s="19"/>
      <c r="G25" s="19"/>
      <c r="H25" s="20"/>
      <c r="I25" s="303" t="s">
        <v>4</v>
      </c>
      <c r="J25" s="304"/>
      <c r="K25" s="305"/>
      <c r="L25" s="29"/>
      <c r="M25" s="29"/>
      <c r="N25" s="29"/>
      <c r="O25" s="29" t="s">
        <v>1039</v>
      </c>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1052</v>
      </c>
      <c r="N35" s="282" t="s">
        <v>1055</v>
      </c>
      <c r="O35" s="282" t="s">
        <v>1059</v>
      </c>
      <c r="P35" s="282" t="s">
        <v>1061</v>
      </c>
      <c r="Q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1052</v>
      </c>
      <c r="N44" s="282" t="s">
        <v>1055</v>
      </c>
      <c r="O44" s="282" t="s">
        <v>1059</v>
      </c>
      <c r="P44" s="282" t="s">
        <v>1061</v>
      </c>
      <c r="Q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1052</v>
      </c>
      <c r="N89" s="262" t="s">
        <v>1055</v>
      </c>
      <c r="O89" s="262" t="s">
        <v>1059</v>
      </c>
      <c r="P89" s="262" t="s">
        <v>1061</v>
      </c>
      <c r="Q89" s="262" t="s">
        <v>1063</v>
      </c>
    </row>
    <row r="90" spans="1:22" s="21" customFormat="1">
      <c r="A90" s="243"/>
      <c r="B90" s="1"/>
      <c r="C90" s="3"/>
      <c r="D90" s="3"/>
      <c r="E90" s="3"/>
      <c r="F90" s="3"/>
      <c r="G90" s="3"/>
      <c r="H90" s="287"/>
      <c r="I90" s="67" t="s">
        <v>36</v>
      </c>
      <c r="J90" s="68"/>
      <c r="K90" s="69"/>
      <c r="L90" s="262" t="s">
        <v>1050</v>
      </c>
      <c r="M90" s="262" t="s">
        <v>1050</v>
      </c>
      <c r="N90" s="262" t="s">
        <v>1050</v>
      </c>
      <c r="O90" s="262" t="s">
        <v>1060</v>
      </c>
      <c r="P90" s="262" t="s">
        <v>1060</v>
      </c>
      <c r="Q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1059</v>
      </c>
      <c r="P97" s="66" t="s">
        <v>1061</v>
      </c>
      <c r="Q97" s="66" t="s">
        <v>1063</v>
      </c>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1060</v>
      </c>
      <c r="P98" s="70" t="s">
        <v>1060</v>
      </c>
      <c r="Q98" s="70" t="s">
        <v>1064</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307</v>
      </c>
      <c r="K99" s="237" t="str">
        <f>IF(OR(COUNTIF(L99:Q99,"未確認")&gt;0,COUNTIF(L99:Q99,"~*")&gt;0),"※","")</f>
        <v/>
      </c>
      <c r="L99" s="258">
        <v>52</v>
      </c>
      <c r="M99" s="258">
        <v>51</v>
      </c>
      <c r="N99" s="258">
        <v>47</v>
      </c>
      <c r="O99" s="258">
        <v>50</v>
      </c>
      <c r="P99" s="258">
        <v>54</v>
      </c>
      <c r="Q99" s="258">
        <v>53</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307</v>
      </c>
      <c r="K101" s="237" t="str">
        <f>IF(OR(COUNTIF(L101:Q101,"未確認")&gt;0,COUNTIF(L101:Q101,"~*")&gt;0),"※","")</f>
        <v/>
      </c>
      <c r="L101" s="258">
        <v>52</v>
      </c>
      <c r="M101" s="258">
        <v>51</v>
      </c>
      <c r="N101" s="258">
        <v>47</v>
      </c>
      <c r="O101" s="258">
        <v>50</v>
      </c>
      <c r="P101" s="258">
        <v>54</v>
      </c>
      <c r="Q101" s="258">
        <v>53</v>
      </c>
    </row>
    <row r="102" spans="1:22" s="83" customFormat="1" ht="34.5" customHeight="1">
      <c r="A102" s="244" t="s">
        <v>610</v>
      </c>
      <c r="B102" s="84"/>
      <c r="C102" s="377"/>
      <c r="D102" s="379"/>
      <c r="E102" s="317" t="s">
        <v>612</v>
      </c>
      <c r="F102" s="318"/>
      <c r="G102" s="318"/>
      <c r="H102" s="319"/>
      <c r="I102" s="420"/>
      <c r="J102" s="256">
        <f t="shared" si="0"/>
        <v>307</v>
      </c>
      <c r="K102" s="237" t="str">
        <f t="shared" ref="K102:K111" si="1">IF(OR(COUNTIF(L101:Q101,"未確認")&gt;0,COUNTIF(L101:Q101,"~*")&gt;0),"※","")</f>
        <v/>
      </c>
      <c r="L102" s="258">
        <v>52</v>
      </c>
      <c r="M102" s="258">
        <v>51</v>
      </c>
      <c r="N102" s="258">
        <v>47</v>
      </c>
      <c r="O102" s="258">
        <v>50</v>
      </c>
      <c r="P102" s="258">
        <v>54</v>
      </c>
      <c r="Q102" s="258">
        <v>53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1059</v>
      </c>
      <c r="P118" s="66" t="s">
        <v>1061</v>
      </c>
      <c r="Q118" s="66" t="s">
        <v>1063</v>
      </c>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1060</v>
      </c>
      <c r="P119" s="70" t="s">
        <v>1060</v>
      </c>
      <c r="Q119" s="70" t="s">
        <v>1064</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1053</v>
      </c>
      <c r="O121" s="98" t="s">
        <v>1051</v>
      </c>
      <c r="P121" s="98" t="s">
        <v>1042</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1042</v>
      </c>
      <c r="O122" s="98" t="s">
        <v>1053</v>
      </c>
      <c r="P122" s="98" t="s">
        <v>1043</v>
      </c>
      <c r="Q122" s="98" t="s">
        <v>1053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1054</v>
      </c>
      <c r="O123" s="98" t="s">
        <v>533</v>
      </c>
      <c r="P123" s="98" t="s">
        <v>1044</v>
      </c>
      <c r="Q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1059</v>
      </c>
      <c r="P129" s="66" t="s">
        <v>1061</v>
      </c>
      <c r="Q129" s="66" t="s">
        <v>1063</v>
      </c>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1060</v>
      </c>
      <c r="P130" s="70" t="s">
        <v>1060</v>
      </c>
      <c r="Q130" s="70" t="s">
        <v>1064</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1056</v>
      </c>
      <c r="P131" s="98" t="s">
        <v>111</v>
      </c>
      <c r="Q131" s="98" t="s">
        <v>1062</v>
      </c>
    </row>
    <row r="132" spans="1:22" s="83" customFormat="1" ht="34.5" customHeight="1">
      <c r="A132" s="244" t="s">
        <v>621</v>
      </c>
      <c r="B132" s="84"/>
      <c r="C132" s="295"/>
      <c r="D132" s="297"/>
      <c r="E132" s="320" t="s">
        <v>58</v>
      </c>
      <c r="F132" s="321"/>
      <c r="G132" s="321"/>
      <c r="H132" s="322"/>
      <c r="I132" s="389"/>
      <c r="J132" s="101"/>
      <c r="K132" s="102"/>
      <c r="L132" s="82">
        <v>52</v>
      </c>
      <c r="M132" s="82">
        <v>51</v>
      </c>
      <c r="N132" s="82">
        <v>47</v>
      </c>
      <c r="O132" s="82">
        <v>50</v>
      </c>
      <c r="P132" s="82">
        <v>54</v>
      </c>
      <c r="Q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1059</v>
      </c>
      <c r="P143" s="66" t="s">
        <v>1061</v>
      </c>
      <c r="Q143" s="66" t="s">
        <v>1063</v>
      </c>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1060</v>
      </c>
      <c r="P144" s="70" t="s">
        <v>1060</v>
      </c>
      <c r="Q144" s="70" t="s">
        <v>1064</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439</v>
      </c>
      <c r="K145" s="264" t="str">
        <f t="shared" ref="K145:K176" si="3">IF(OR(COUNTIF(L145:Q145,"未確認")&gt;0,COUNTIF(L145:Q145,"~*")&gt;0),"※","")</f>
        <v/>
      </c>
      <c r="L145" s="117">
        <v>147</v>
      </c>
      <c r="M145" s="117">
        <v>151</v>
      </c>
      <c r="N145" s="117">
        <v>141</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t="s">
        <v>541</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68</v>
      </c>
      <c r="K168" s="264" t="str">
        <f t="shared" si="3"/>
        <v/>
      </c>
      <c r="L168" s="117">
        <v>0</v>
      </c>
      <c r="M168" s="117">
        <v>0</v>
      </c>
      <c r="N168" s="117">
        <v>0</v>
      </c>
      <c r="O168" s="117">
        <v>0</v>
      </c>
      <c r="P168" s="117">
        <v>0</v>
      </c>
      <c r="Q168" s="117">
        <v>68</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63</v>
      </c>
      <c r="K194" s="264" t="str">
        <f t="shared" si="5"/>
        <v/>
      </c>
      <c r="L194" s="117">
        <v>0</v>
      </c>
      <c r="M194" s="117">
        <v>0</v>
      </c>
      <c r="N194" s="117">
        <v>0</v>
      </c>
      <c r="O194" s="117">
        <v>63</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81</v>
      </c>
      <c r="K201" s="264" t="str">
        <f t="shared" si="5"/>
        <v/>
      </c>
      <c r="L201" s="117">
        <v>0</v>
      </c>
      <c r="M201" s="117">
        <v>0</v>
      </c>
      <c r="N201" s="117">
        <v>0</v>
      </c>
      <c r="O201" s="117">
        <v>0</v>
      </c>
      <c r="P201" s="117">
        <v>81</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1059</v>
      </c>
      <c r="P226" s="66" t="s">
        <v>1061</v>
      </c>
      <c r="Q226" s="66" t="s">
        <v>1063</v>
      </c>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1060</v>
      </c>
      <c r="P227" s="70" t="s">
        <v>1060</v>
      </c>
      <c r="Q227" s="70" t="s">
        <v>1064</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1059</v>
      </c>
      <c r="P234" s="66" t="s">
        <v>1061</v>
      </c>
      <c r="Q234" s="66" t="s">
        <v>1063</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1060</v>
      </c>
      <c r="P235" s="70" t="s">
        <v>1060</v>
      </c>
      <c r="Q235" s="70" t="s">
        <v>1064</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1059</v>
      </c>
      <c r="P244" s="66" t="s">
        <v>1061</v>
      </c>
      <c r="Q244" s="66" t="s">
        <v>1063</v>
      </c>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1060</v>
      </c>
      <c r="P245" s="70" t="s">
        <v>1060</v>
      </c>
      <c r="Q245" s="70" t="s">
        <v>1064</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1059</v>
      </c>
      <c r="P253" s="66" t="s">
        <v>1061</v>
      </c>
      <c r="Q253" s="66" t="s">
        <v>1063</v>
      </c>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1060</v>
      </c>
      <c r="P254" s="137" t="s">
        <v>1060</v>
      </c>
      <c r="Q254" s="137" t="s">
        <v>1064</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1059</v>
      </c>
      <c r="P263" s="66" t="s">
        <v>1061</v>
      </c>
      <c r="Q263" s="66" t="s">
        <v>1063</v>
      </c>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1060</v>
      </c>
      <c r="P264" s="70" t="s">
        <v>1060</v>
      </c>
      <c r="Q264" s="70" t="s">
        <v>1064</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14.2</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136</v>
      </c>
      <c r="K269" s="81" t="str">
        <f t="shared" si="8"/>
        <v/>
      </c>
      <c r="L269" s="147">
        <v>35</v>
      </c>
      <c r="M269" s="147">
        <v>31</v>
      </c>
      <c r="N269" s="147">
        <v>30</v>
      </c>
      <c r="O269" s="147">
        <v>14</v>
      </c>
      <c r="P269" s="147">
        <v>14</v>
      </c>
      <c r="Q269" s="147">
        <v>12</v>
      </c>
    </row>
    <row r="270" spans="1:22" s="83" customFormat="1" ht="34.5" customHeight="1">
      <c r="A270" s="249" t="s">
        <v>725</v>
      </c>
      <c r="B270" s="120"/>
      <c r="C270" s="371"/>
      <c r="D270" s="371"/>
      <c r="E270" s="371"/>
      <c r="F270" s="371"/>
      <c r="G270" s="371" t="s">
        <v>148</v>
      </c>
      <c r="H270" s="371"/>
      <c r="I270" s="404"/>
      <c r="J270" s="266">
        <f t="shared" si="9"/>
        <v>4.5</v>
      </c>
      <c r="K270" s="81" t="str">
        <f t="shared" si="8"/>
        <v/>
      </c>
      <c r="L270" s="148">
        <v>0</v>
      </c>
      <c r="M270" s="148">
        <v>0</v>
      </c>
      <c r="N270" s="148">
        <v>0</v>
      </c>
      <c r="O270" s="148">
        <v>1.6</v>
      </c>
      <c r="P270" s="148">
        <v>1.4</v>
      </c>
      <c r="Q270" s="148">
        <v>1.5</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1</v>
      </c>
      <c r="M271" s="147">
        <v>0</v>
      </c>
      <c r="N271" s="147">
        <v>1</v>
      </c>
      <c r="O271" s="147">
        <v>2</v>
      </c>
      <c r="P271" s="147">
        <v>4</v>
      </c>
      <c r="Q271" s="147">
        <v>5</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v>
      </c>
      <c r="N272" s="148">
        <v>0</v>
      </c>
      <c r="O272" s="148">
        <v>0.7</v>
      </c>
      <c r="P272" s="148">
        <v>0</v>
      </c>
      <c r="Q272" s="148">
        <v>0.9</v>
      </c>
    </row>
    <row r="273" spans="1:17" s="83" customFormat="1" ht="34.5" customHeight="1">
      <c r="A273" s="249" t="s">
        <v>727</v>
      </c>
      <c r="B273" s="120"/>
      <c r="C273" s="371" t="s">
        <v>152</v>
      </c>
      <c r="D273" s="372"/>
      <c r="E273" s="372"/>
      <c r="F273" s="372"/>
      <c r="G273" s="371" t="s">
        <v>146</v>
      </c>
      <c r="H273" s="371"/>
      <c r="I273" s="404"/>
      <c r="J273" s="266">
        <f t="shared" si="9"/>
        <v>43</v>
      </c>
      <c r="K273" s="81" t="str">
        <f t="shared" si="8"/>
        <v/>
      </c>
      <c r="L273" s="147">
        <v>2</v>
      </c>
      <c r="M273" s="147">
        <v>6</v>
      </c>
      <c r="N273" s="147">
        <v>5</v>
      </c>
      <c r="O273" s="147">
        <v>10</v>
      </c>
      <c r="P273" s="147">
        <v>11</v>
      </c>
      <c r="Q273" s="147">
        <v>9</v>
      </c>
    </row>
    <row r="274" spans="1:17" s="83" customFormat="1" ht="34.5" customHeight="1">
      <c r="A274" s="249" t="s">
        <v>727</v>
      </c>
      <c r="B274" s="120"/>
      <c r="C274" s="372"/>
      <c r="D274" s="372"/>
      <c r="E274" s="372"/>
      <c r="F274" s="372"/>
      <c r="G274" s="371" t="s">
        <v>148</v>
      </c>
      <c r="H274" s="371"/>
      <c r="I274" s="404"/>
      <c r="J274" s="266">
        <f t="shared" si="9"/>
        <v>3.9</v>
      </c>
      <c r="K274" s="81" t="str">
        <f t="shared" si="8"/>
        <v/>
      </c>
      <c r="L274" s="148">
        <v>0.6</v>
      </c>
      <c r="M274" s="148">
        <v>0</v>
      </c>
      <c r="N274" s="148">
        <v>0.5</v>
      </c>
      <c r="O274" s="148">
        <v>0.9</v>
      </c>
      <c r="P274" s="148">
        <v>1.4</v>
      </c>
      <c r="Q274" s="148">
        <v>0.5</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6</v>
      </c>
      <c r="K277" s="81" t="str">
        <f t="shared" si="8"/>
        <v/>
      </c>
      <c r="L277" s="147">
        <v>0</v>
      </c>
      <c r="M277" s="147">
        <v>0</v>
      </c>
      <c r="N277" s="147">
        <v>0</v>
      </c>
      <c r="O277" s="147">
        <v>5</v>
      </c>
      <c r="P277" s="147">
        <v>1</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2</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1.9</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15</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1059</v>
      </c>
      <c r="P322" s="66" t="s">
        <v>1061</v>
      </c>
      <c r="Q322" s="66" t="s">
        <v>1063</v>
      </c>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1060</v>
      </c>
      <c r="P323" s="137" t="s">
        <v>1060</v>
      </c>
      <c r="Q323" s="137" t="s">
        <v>1064</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1059</v>
      </c>
      <c r="P342" s="66" t="s">
        <v>1061</v>
      </c>
      <c r="Q342" s="66" t="s">
        <v>1063</v>
      </c>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1060</v>
      </c>
      <c r="P343" s="137" t="s">
        <v>1060</v>
      </c>
      <c r="Q343" s="137" t="s">
        <v>1064</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1059</v>
      </c>
      <c r="P367" s="66" t="s">
        <v>1061</v>
      </c>
      <c r="Q367" s="66" t="s">
        <v>1063</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1060</v>
      </c>
      <c r="P368" s="137" t="s">
        <v>1060</v>
      </c>
      <c r="Q368" s="137" t="s">
        <v>1064</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1059</v>
      </c>
      <c r="P390" s="66" t="s">
        <v>1061</v>
      </c>
      <c r="Q390" s="66" t="s">
        <v>1063</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1060</v>
      </c>
      <c r="P391" s="70" t="s">
        <v>1060</v>
      </c>
      <c r="Q391" s="70" t="s">
        <v>1064</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5555</v>
      </c>
      <c r="K392" s="81" t="str">
        <f t="shared" ref="K392:K397" si="12">IF(OR(COUNTIF(L392:Q392,"未確認")&gt;0,COUNTIF(L392:Q392,"~*")&gt;0),"※","")</f>
        <v/>
      </c>
      <c r="L392" s="147">
        <v>1546</v>
      </c>
      <c r="M392" s="147">
        <v>1527</v>
      </c>
      <c r="N392" s="147">
        <v>1342</v>
      </c>
      <c r="O392" s="147">
        <v>342</v>
      </c>
      <c r="P392" s="147">
        <v>495</v>
      </c>
      <c r="Q392" s="147">
        <v>303</v>
      </c>
    </row>
    <row r="393" spans="1:22" s="83" customFormat="1" ht="34.5" customHeight="1">
      <c r="A393" s="249" t="s">
        <v>773</v>
      </c>
      <c r="B393" s="84"/>
      <c r="C393" s="370"/>
      <c r="D393" s="380"/>
      <c r="E393" s="320" t="s">
        <v>224</v>
      </c>
      <c r="F393" s="321"/>
      <c r="G393" s="321"/>
      <c r="H393" s="322"/>
      <c r="I393" s="343"/>
      <c r="J393" s="140">
        <f t="shared" si="11"/>
        <v>3029</v>
      </c>
      <c r="K393" s="81" t="str">
        <f t="shared" si="12"/>
        <v/>
      </c>
      <c r="L393" s="147">
        <v>530</v>
      </c>
      <c r="M393" s="147">
        <v>631</v>
      </c>
      <c r="N393" s="147">
        <v>741</v>
      </c>
      <c r="O393" s="147">
        <v>342</v>
      </c>
      <c r="P393" s="147">
        <v>485</v>
      </c>
      <c r="Q393" s="147">
        <v>300</v>
      </c>
    </row>
    <row r="394" spans="1:22" s="83" customFormat="1" ht="34.5" customHeight="1">
      <c r="A394" s="250" t="s">
        <v>774</v>
      </c>
      <c r="B394" s="84"/>
      <c r="C394" s="370"/>
      <c r="D394" s="381"/>
      <c r="E394" s="320" t="s">
        <v>225</v>
      </c>
      <c r="F394" s="321"/>
      <c r="G394" s="321"/>
      <c r="H394" s="322"/>
      <c r="I394" s="343"/>
      <c r="J394" s="140">
        <f t="shared" si="11"/>
        <v>1110</v>
      </c>
      <c r="K394" s="81" t="str">
        <f t="shared" si="12"/>
        <v/>
      </c>
      <c r="L394" s="147">
        <v>585</v>
      </c>
      <c r="M394" s="147">
        <v>291</v>
      </c>
      <c r="N394" s="147">
        <v>234</v>
      </c>
      <c r="O394" s="147">
        <v>0</v>
      </c>
      <c r="P394" s="147">
        <v>0</v>
      </c>
      <c r="Q394" s="147">
        <v>0</v>
      </c>
    </row>
    <row r="395" spans="1:22" s="83" customFormat="1" ht="34.5" customHeight="1">
      <c r="A395" s="250" t="s">
        <v>775</v>
      </c>
      <c r="B395" s="84"/>
      <c r="C395" s="370"/>
      <c r="D395" s="382"/>
      <c r="E395" s="320" t="s">
        <v>226</v>
      </c>
      <c r="F395" s="321"/>
      <c r="G395" s="321"/>
      <c r="H395" s="322"/>
      <c r="I395" s="343"/>
      <c r="J395" s="140">
        <f t="shared" si="11"/>
        <v>1416</v>
      </c>
      <c r="K395" s="81" t="str">
        <f t="shared" si="12"/>
        <v/>
      </c>
      <c r="L395" s="147">
        <v>431</v>
      </c>
      <c r="M395" s="147">
        <v>605</v>
      </c>
      <c r="N395" s="147">
        <v>367</v>
      </c>
      <c r="O395" s="147">
        <v>0</v>
      </c>
      <c r="P395" s="147">
        <v>10</v>
      </c>
      <c r="Q395" s="147">
        <v>3</v>
      </c>
    </row>
    <row r="396" spans="1:22" s="83" customFormat="1" ht="34.5" customHeight="1">
      <c r="A396" s="250" t="s">
        <v>776</v>
      </c>
      <c r="B396" s="1"/>
      <c r="C396" s="370"/>
      <c r="D396" s="320" t="s">
        <v>227</v>
      </c>
      <c r="E396" s="321"/>
      <c r="F396" s="321"/>
      <c r="G396" s="321"/>
      <c r="H396" s="322"/>
      <c r="I396" s="343"/>
      <c r="J396" s="140">
        <f t="shared" si="11"/>
        <v>101923</v>
      </c>
      <c r="K396" s="81" t="str">
        <f t="shared" si="12"/>
        <v/>
      </c>
      <c r="L396" s="147">
        <v>16027</v>
      </c>
      <c r="M396" s="147">
        <v>16540</v>
      </c>
      <c r="N396" s="147">
        <v>15659</v>
      </c>
      <c r="O396" s="147">
        <v>17284</v>
      </c>
      <c r="P396" s="147">
        <v>18338</v>
      </c>
      <c r="Q396" s="147">
        <v>18075</v>
      </c>
    </row>
    <row r="397" spans="1:22" s="83" customFormat="1" ht="34.5" customHeight="1">
      <c r="A397" s="250" t="s">
        <v>777</v>
      </c>
      <c r="B397" s="119"/>
      <c r="C397" s="370"/>
      <c r="D397" s="320" t="s">
        <v>228</v>
      </c>
      <c r="E397" s="321"/>
      <c r="F397" s="321"/>
      <c r="G397" s="321"/>
      <c r="H397" s="322"/>
      <c r="I397" s="344"/>
      <c r="J397" s="140">
        <f t="shared" si="11"/>
        <v>5977</v>
      </c>
      <c r="K397" s="81" t="str">
        <f t="shared" si="12"/>
        <v/>
      </c>
      <c r="L397" s="147">
        <v>1671</v>
      </c>
      <c r="M397" s="147">
        <v>1611</v>
      </c>
      <c r="N397" s="147">
        <v>1512</v>
      </c>
      <c r="O397" s="147">
        <v>356</v>
      </c>
      <c r="P397" s="147">
        <v>509</v>
      </c>
      <c r="Q397" s="147">
        <v>318</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1059</v>
      </c>
      <c r="P403" s="66" t="s">
        <v>1061</v>
      </c>
      <c r="Q403" s="66" t="s">
        <v>1063</v>
      </c>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1060</v>
      </c>
      <c r="P404" s="70" t="s">
        <v>1060</v>
      </c>
      <c r="Q404" s="70" t="s">
        <v>1064</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5555</v>
      </c>
      <c r="K405" s="81" t="str">
        <f t="shared" ref="K405:K422" si="14">IF(OR(COUNTIF(L405:Q405,"未確認")&gt;0,COUNTIF(L405:Q405,"~*")&gt;0),"※","")</f>
        <v/>
      </c>
      <c r="L405" s="147">
        <v>1546</v>
      </c>
      <c r="M405" s="147">
        <v>1527</v>
      </c>
      <c r="N405" s="147">
        <v>1342</v>
      </c>
      <c r="O405" s="147">
        <v>342</v>
      </c>
      <c r="P405" s="147">
        <v>495</v>
      </c>
      <c r="Q405" s="147">
        <v>303</v>
      </c>
    </row>
    <row r="406" spans="1:22" s="83" customFormat="1" ht="34.5" customHeight="1">
      <c r="A406" s="251" t="s">
        <v>779</v>
      </c>
      <c r="B406" s="119"/>
      <c r="C406" s="369"/>
      <c r="D406" s="375" t="s">
        <v>233</v>
      </c>
      <c r="E406" s="377" t="s">
        <v>234</v>
      </c>
      <c r="F406" s="378"/>
      <c r="G406" s="378"/>
      <c r="H406" s="379"/>
      <c r="I406" s="361"/>
      <c r="J406" s="140">
        <f t="shared" si="13"/>
        <v>1342</v>
      </c>
      <c r="K406" s="81" t="str">
        <f t="shared" si="14"/>
        <v/>
      </c>
      <c r="L406" s="147">
        <v>100</v>
      </c>
      <c r="M406" s="147">
        <v>41</v>
      </c>
      <c r="N406" s="147">
        <v>173</v>
      </c>
      <c r="O406" s="147">
        <v>334</v>
      </c>
      <c r="P406" s="147">
        <v>437</v>
      </c>
      <c r="Q406" s="147">
        <v>257</v>
      </c>
    </row>
    <row r="407" spans="1:22" s="83" customFormat="1" ht="34.5" customHeight="1">
      <c r="A407" s="251" t="s">
        <v>780</v>
      </c>
      <c r="B407" s="119"/>
      <c r="C407" s="369"/>
      <c r="D407" s="369"/>
      <c r="E407" s="320" t="s">
        <v>235</v>
      </c>
      <c r="F407" s="321"/>
      <c r="G407" s="321"/>
      <c r="H407" s="322"/>
      <c r="I407" s="361"/>
      <c r="J407" s="140">
        <f t="shared" si="13"/>
        <v>3633</v>
      </c>
      <c r="K407" s="81" t="str">
        <f t="shared" si="14"/>
        <v/>
      </c>
      <c r="L407" s="147">
        <v>1249</v>
      </c>
      <c r="M407" s="147">
        <v>1288</v>
      </c>
      <c r="N407" s="147">
        <v>1001</v>
      </c>
      <c r="O407" s="147">
        <v>3</v>
      </c>
      <c r="P407" s="147">
        <v>51</v>
      </c>
      <c r="Q407" s="147">
        <v>41</v>
      </c>
    </row>
    <row r="408" spans="1:22" s="83" customFormat="1" ht="34.5" customHeight="1">
      <c r="A408" s="251" t="s">
        <v>781</v>
      </c>
      <c r="B408" s="119"/>
      <c r="C408" s="369"/>
      <c r="D408" s="369"/>
      <c r="E408" s="320" t="s">
        <v>236</v>
      </c>
      <c r="F408" s="321"/>
      <c r="G408" s="321"/>
      <c r="H408" s="322"/>
      <c r="I408" s="361"/>
      <c r="J408" s="140">
        <f t="shared" si="13"/>
        <v>61</v>
      </c>
      <c r="K408" s="81" t="str">
        <f t="shared" si="14"/>
        <v/>
      </c>
      <c r="L408" s="147">
        <v>11</v>
      </c>
      <c r="M408" s="147">
        <v>21</v>
      </c>
      <c r="N408" s="147">
        <v>16</v>
      </c>
      <c r="O408" s="147">
        <v>5</v>
      </c>
      <c r="P408" s="147">
        <v>5</v>
      </c>
      <c r="Q408" s="147">
        <v>3</v>
      </c>
    </row>
    <row r="409" spans="1:22" s="83" customFormat="1" ht="34.5" customHeight="1">
      <c r="A409" s="251" t="s">
        <v>782</v>
      </c>
      <c r="B409" s="119"/>
      <c r="C409" s="369"/>
      <c r="D409" s="369"/>
      <c r="E409" s="317" t="s">
        <v>989</v>
      </c>
      <c r="F409" s="318"/>
      <c r="G409" s="318"/>
      <c r="H409" s="319"/>
      <c r="I409" s="361"/>
      <c r="J409" s="140">
        <f t="shared" si="13"/>
        <v>519</v>
      </c>
      <c r="K409" s="81" t="str">
        <f t="shared" si="14"/>
        <v/>
      </c>
      <c r="L409" s="147">
        <v>186</v>
      </c>
      <c r="M409" s="147">
        <v>177</v>
      </c>
      <c r="N409" s="147">
        <v>152</v>
      </c>
      <c r="O409" s="147">
        <v>0</v>
      </c>
      <c r="P409" s="147">
        <v>2</v>
      </c>
      <c r="Q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5977</v>
      </c>
      <c r="K413" s="81" t="str">
        <f t="shared" si="14"/>
        <v/>
      </c>
      <c r="L413" s="147">
        <v>1671</v>
      </c>
      <c r="M413" s="147">
        <v>1611</v>
      </c>
      <c r="N413" s="147">
        <v>1512</v>
      </c>
      <c r="O413" s="147">
        <v>356</v>
      </c>
      <c r="P413" s="147">
        <v>509</v>
      </c>
      <c r="Q413" s="147">
        <v>318</v>
      </c>
    </row>
    <row r="414" spans="1:22" s="83" customFormat="1" ht="34.5" customHeight="1">
      <c r="A414" s="251" t="s">
        <v>787</v>
      </c>
      <c r="B414" s="119"/>
      <c r="C414" s="369"/>
      <c r="D414" s="375" t="s">
        <v>240</v>
      </c>
      <c r="E414" s="377" t="s">
        <v>241</v>
      </c>
      <c r="F414" s="378"/>
      <c r="G414" s="378"/>
      <c r="H414" s="379"/>
      <c r="I414" s="361"/>
      <c r="J414" s="140">
        <f t="shared" si="13"/>
        <v>1744</v>
      </c>
      <c r="K414" s="81" t="str">
        <f t="shared" si="14"/>
        <v/>
      </c>
      <c r="L414" s="147">
        <v>592</v>
      </c>
      <c r="M414" s="147">
        <v>555</v>
      </c>
      <c r="N414" s="147">
        <v>523</v>
      </c>
      <c r="O414" s="147">
        <v>20</v>
      </c>
      <c r="P414" s="147">
        <v>31</v>
      </c>
      <c r="Q414" s="147">
        <v>23</v>
      </c>
    </row>
    <row r="415" spans="1:22" s="83" customFormat="1" ht="34.5" customHeight="1">
      <c r="A415" s="251" t="s">
        <v>788</v>
      </c>
      <c r="B415" s="119"/>
      <c r="C415" s="369"/>
      <c r="D415" s="369"/>
      <c r="E415" s="320" t="s">
        <v>242</v>
      </c>
      <c r="F415" s="321"/>
      <c r="G415" s="321"/>
      <c r="H415" s="322"/>
      <c r="I415" s="361"/>
      <c r="J415" s="140">
        <f t="shared" si="13"/>
        <v>3195</v>
      </c>
      <c r="K415" s="81" t="str">
        <f t="shared" si="14"/>
        <v/>
      </c>
      <c r="L415" s="147">
        <v>820</v>
      </c>
      <c r="M415" s="147">
        <v>876</v>
      </c>
      <c r="N415" s="147">
        <v>848</v>
      </c>
      <c r="O415" s="147">
        <v>287</v>
      </c>
      <c r="P415" s="147">
        <v>266</v>
      </c>
      <c r="Q415" s="147">
        <v>98</v>
      </c>
    </row>
    <row r="416" spans="1:22" s="83" customFormat="1" ht="34.5" customHeight="1">
      <c r="A416" s="251" t="s">
        <v>789</v>
      </c>
      <c r="B416" s="119"/>
      <c r="C416" s="369"/>
      <c r="D416" s="369"/>
      <c r="E416" s="320" t="s">
        <v>243</v>
      </c>
      <c r="F416" s="321"/>
      <c r="G416" s="321"/>
      <c r="H416" s="322"/>
      <c r="I416" s="361"/>
      <c r="J416" s="140">
        <f t="shared" si="13"/>
        <v>207</v>
      </c>
      <c r="K416" s="81" t="str">
        <f t="shared" si="14"/>
        <v/>
      </c>
      <c r="L416" s="147">
        <v>39</v>
      </c>
      <c r="M416" s="147">
        <v>43</v>
      </c>
      <c r="N416" s="147">
        <v>32</v>
      </c>
      <c r="O416" s="147">
        <v>10</v>
      </c>
      <c r="P416" s="147">
        <v>35</v>
      </c>
      <c r="Q416" s="147">
        <v>48</v>
      </c>
    </row>
    <row r="417" spans="1:22" s="83" customFormat="1" ht="34.5" customHeight="1">
      <c r="A417" s="251" t="s">
        <v>790</v>
      </c>
      <c r="B417" s="119"/>
      <c r="C417" s="369"/>
      <c r="D417" s="369"/>
      <c r="E417" s="320" t="s">
        <v>244</v>
      </c>
      <c r="F417" s="321"/>
      <c r="G417" s="321"/>
      <c r="H417" s="322"/>
      <c r="I417" s="361"/>
      <c r="J417" s="140">
        <f t="shared" si="13"/>
        <v>126</v>
      </c>
      <c r="K417" s="81" t="str">
        <f t="shared" si="14"/>
        <v/>
      </c>
      <c r="L417" s="147">
        <v>6</v>
      </c>
      <c r="M417" s="147">
        <v>34</v>
      </c>
      <c r="N417" s="147">
        <v>8</v>
      </c>
      <c r="O417" s="147">
        <v>14</v>
      </c>
      <c r="P417" s="147">
        <v>40</v>
      </c>
      <c r="Q417" s="147">
        <v>24</v>
      </c>
    </row>
    <row r="418" spans="1:22" s="83" customFormat="1" ht="34.5" customHeight="1">
      <c r="A418" s="251" t="s">
        <v>791</v>
      </c>
      <c r="B418" s="119"/>
      <c r="C418" s="369"/>
      <c r="D418" s="369"/>
      <c r="E418" s="320" t="s">
        <v>245</v>
      </c>
      <c r="F418" s="321"/>
      <c r="G418" s="321"/>
      <c r="H418" s="322"/>
      <c r="I418" s="361"/>
      <c r="J418" s="140">
        <f t="shared" si="13"/>
        <v>168</v>
      </c>
      <c r="K418" s="81" t="str">
        <f t="shared" si="14"/>
        <v/>
      </c>
      <c r="L418" s="147">
        <v>28</v>
      </c>
      <c r="M418" s="147">
        <v>38</v>
      </c>
      <c r="N418" s="147">
        <v>24</v>
      </c>
      <c r="O418" s="147">
        <v>7</v>
      </c>
      <c r="P418" s="147">
        <v>50</v>
      </c>
      <c r="Q418" s="147">
        <v>21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172</v>
      </c>
      <c r="K420" s="81" t="str">
        <f t="shared" si="14"/>
        <v/>
      </c>
      <c r="L420" s="147">
        <v>21</v>
      </c>
      <c r="M420" s="147">
        <v>26</v>
      </c>
      <c r="N420" s="147">
        <v>44</v>
      </c>
      <c r="O420" s="147">
        <v>18</v>
      </c>
      <c r="P420" s="147">
        <v>44</v>
      </c>
      <c r="Q420" s="147">
        <v>19</v>
      </c>
    </row>
    <row r="421" spans="1:22" s="83" customFormat="1" ht="34.5" customHeight="1">
      <c r="A421" s="251" t="s">
        <v>794</v>
      </c>
      <c r="B421" s="119"/>
      <c r="C421" s="369"/>
      <c r="D421" s="369"/>
      <c r="E421" s="320" t="s">
        <v>247</v>
      </c>
      <c r="F421" s="321"/>
      <c r="G421" s="321"/>
      <c r="H421" s="322"/>
      <c r="I421" s="361"/>
      <c r="J421" s="140">
        <f t="shared" si="13"/>
        <v>363</v>
      </c>
      <c r="K421" s="81" t="str">
        <f t="shared" si="14"/>
        <v/>
      </c>
      <c r="L421" s="147">
        <v>163</v>
      </c>
      <c r="M421" s="147">
        <v>39</v>
      </c>
      <c r="N421" s="147">
        <v>33</v>
      </c>
      <c r="O421" s="147">
        <v>0</v>
      </c>
      <c r="P421" s="147">
        <v>43</v>
      </c>
      <c r="Q421" s="147">
        <v>85</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2</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1059</v>
      </c>
      <c r="P428" s="66" t="s">
        <v>1061</v>
      </c>
      <c r="Q428" s="66" t="s">
        <v>1063</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1060</v>
      </c>
      <c r="P429" s="70" t="s">
        <v>1060</v>
      </c>
      <c r="Q429" s="70" t="s">
        <v>1064</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4233</v>
      </c>
      <c r="K430" s="193" t="str">
        <f>IF(OR(COUNTIF(L430:Q430,"未確認")&gt;0,COUNTIF(L430:Q430,"~*")&gt;0),"※","")</f>
        <v/>
      </c>
      <c r="L430" s="147">
        <v>1079</v>
      </c>
      <c r="M430" s="147">
        <v>1056</v>
      </c>
      <c r="N430" s="147">
        <v>989</v>
      </c>
      <c r="O430" s="147">
        <v>336</v>
      </c>
      <c r="P430" s="147">
        <v>478</v>
      </c>
      <c r="Q430" s="147">
        <v>295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26</v>
      </c>
      <c r="K431" s="193" t="str">
        <f>IF(OR(COUNTIF(L431:Q431,"未確認")&gt;0,COUNTIF(L431:Q431,"~*")&gt;0),"※","")</f>
        <v/>
      </c>
      <c r="L431" s="147">
        <v>6</v>
      </c>
      <c r="M431" s="147">
        <v>1</v>
      </c>
      <c r="N431" s="147">
        <v>10</v>
      </c>
      <c r="O431" s="147">
        <v>1</v>
      </c>
      <c r="P431" s="147">
        <v>3</v>
      </c>
      <c r="Q431" s="147">
        <v>5</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121</v>
      </c>
      <c r="K432" s="193" t="str">
        <f>IF(OR(COUNTIF(L432:Q432,"未確認")&gt;0,COUNTIF(L432:Q432,"~*")&gt;0),"※","")</f>
        <v/>
      </c>
      <c r="L432" s="147">
        <v>17</v>
      </c>
      <c r="M432" s="147">
        <v>8</v>
      </c>
      <c r="N432" s="147">
        <v>11</v>
      </c>
      <c r="O432" s="147">
        <v>8</v>
      </c>
      <c r="P432" s="147">
        <v>45</v>
      </c>
      <c r="Q432" s="147">
        <v>32</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4080</v>
      </c>
      <c r="K433" s="193" t="str">
        <f>IF(OR(COUNTIF(L433:Q433,"未確認")&gt;0,COUNTIF(L433:Q433,"~*")&gt;0),"※","")</f>
        <v/>
      </c>
      <c r="L433" s="147">
        <v>1056</v>
      </c>
      <c r="M433" s="147">
        <v>1046</v>
      </c>
      <c r="N433" s="147">
        <v>967</v>
      </c>
      <c r="O433" s="147">
        <v>327</v>
      </c>
      <c r="P433" s="147">
        <v>428</v>
      </c>
      <c r="Q433" s="147">
        <v>256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6</v>
      </c>
      <c r="K434" s="193" t="str">
        <f>IF(OR(COUNTIF(L434:Q434,"未確認")&gt;0,COUNTIF(L434:Q434,"~*")&gt;0),"※","")</f>
        <v/>
      </c>
      <c r="L434" s="147">
        <v>0</v>
      </c>
      <c r="M434" s="147">
        <v>1</v>
      </c>
      <c r="N434" s="147">
        <v>1</v>
      </c>
      <c r="O434" s="147">
        <v>0</v>
      </c>
      <c r="P434" s="147">
        <v>2</v>
      </c>
      <c r="Q434" s="147">
        <v>2</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1059</v>
      </c>
      <c r="P441" s="66" t="s">
        <v>1061</v>
      </c>
      <c r="Q441" s="66" t="s">
        <v>1063</v>
      </c>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1060</v>
      </c>
      <c r="P442" s="70" t="s">
        <v>1060</v>
      </c>
      <c r="Q442" s="70" t="s">
        <v>1064</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1059</v>
      </c>
      <c r="P466" s="66" t="s">
        <v>1061</v>
      </c>
      <c r="Q466" s="66" t="s">
        <v>1063</v>
      </c>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1060</v>
      </c>
      <c r="P467" s="70" t="s">
        <v>1060</v>
      </c>
      <c r="Q467" s="70" t="s">
        <v>1064</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159</v>
      </c>
      <c r="K468" s="201" t="str">
        <f t="shared" ref="K468:K475" si="16">IF(OR(COUNTIF(L468:Q468,"未確認")&gt;0,COUNTIF(L468:Q468,"*")&gt;0),"※","")</f>
        <v>※</v>
      </c>
      <c r="L468" s="117">
        <v>46</v>
      </c>
      <c r="M468" s="117">
        <v>66</v>
      </c>
      <c r="N468" s="117">
        <v>47</v>
      </c>
      <c r="O468" s="117">
        <v>0</v>
      </c>
      <c r="P468" s="117">
        <v>0</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t="s">
        <v>541</v>
      </c>
      <c r="N469" s="117" t="s">
        <v>541</v>
      </c>
      <c r="O469" s="117">
        <v>0</v>
      </c>
      <c r="P469" s="117">
        <v>0</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30</v>
      </c>
      <c r="K470" s="201" t="str">
        <f t="shared" si="16"/>
        <v>※</v>
      </c>
      <c r="L470" s="117" t="s">
        <v>541</v>
      </c>
      <c r="M470" s="117">
        <v>30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14</v>
      </c>
      <c r="K471" s="201" t="str">
        <f t="shared" si="16"/>
        <v>※</v>
      </c>
      <c r="L471" s="117">
        <v>14</v>
      </c>
      <c r="M471" s="117">
        <v>0</v>
      </c>
      <c r="N471" s="117" t="s">
        <v>541</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12</v>
      </c>
      <c r="K476" s="201" t="str">
        <f>IF(OR(COUNTIF(L476:Q476,"未確認")&gt;0,COUNTIF(L476:Q476,"~")&gt;0),"※","")</f>
        <v/>
      </c>
      <c r="L476" s="117">
        <v>12</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89</v>
      </c>
      <c r="K477" s="201" t="str">
        <f t="shared" ref="K477:K496" si="18">IF(OR(COUNTIF(L477:Q477,"未確認")&gt;0,COUNTIF(L477:Q477,"*")&gt;0),"※","")</f>
        <v>※</v>
      </c>
      <c r="L477" s="117">
        <v>23</v>
      </c>
      <c r="M477" s="117">
        <v>43</v>
      </c>
      <c r="N477" s="117">
        <v>23</v>
      </c>
      <c r="O477" s="117">
        <v>0</v>
      </c>
      <c r="P477" s="117">
        <v>0</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15</v>
      </c>
      <c r="K478" s="201" t="str">
        <f t="shared" si="18"/>
        <v>※</v>
      </c>
      <c r="L478" s="117" t="s">
        <v>541</v>
      </c>
      <c r="M478" s="117">
        <v>0</v>
      </c>
      <c r="N478" s="117">
        <v>15</v>
      </c>
      <c r="O478" s="117">
        <v>0</v>
      </c>
      <c r="P478" s="117">
        <v>0</v>
      </c>
      <c r="Q478" s="117" t="s">
        <v>541</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v>0</v>
      </c>
      <c r="N479" s="117" t="s">
        <v>541</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52</v>
      </c>
      <c r="K481" s="201" t="str">
        <f t="shared" si="18"/>
        <v/>
      </c>
      <c r="L481" s="117">
        <v>19</v>
      </c>
      <c r="M481" s="117">
        <v>17</v>
      </c>
      <c r="N481" s="117">
        <v>16</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20</v>
      </c>
      <c r="K483" s="201" t="str">
        <f t="shared" si="18"/>
        <v>※</v>
      </c>
      <c r="L483" s="117" t="s">
        <v>541</v>
      </c>
      <c r="M483" s="117">
        <v>20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t="s">
        <v>541</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13</v>
      </c>
      <c r="K490" s="201" t="str">
        <f t="shared" si="18"/>
        <v/>
      </c>
      <c r="L490" s="117">
        <v>13</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12</v>
      </c>
      <c r="K491" s="201" t="str">
        <f t="shared" si="18"/>
        <v>※</v>
      </c>
      <c r="L491" s="117" t="s">
        <v>541</v>
      </c>
      <c r="M491" s="117">
        <v>0</v>
      </c>
      <c r="N491" s="117">
        <v>12</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t="s">
        <v>541</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t="s">
        <v>541</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1059</v>
      </c>
      <c r="P502" s="66" t="s">
        <v>1061</v>
      </c>
      <c r="Q502" s="66" t="s">
        <v>1063</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1060</v>
      </c>
      <c r="P503" s="70" t="s">
        <v>1060</v>
      </c>
      <c r="Q503" s="70" t="s">
        <v>1064</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96</v>
      </c>
      <c r="K505" s="201" t="str">
        <f t="shared" si="21"/>
        <v/>
      </c>
      <c r="L505" s="117">
        <v>21</v>
      </c>
      <c r="M505" s="117">
        <v>37</v>
      </c>
      <c r="N505" s="117">
        <v>38</v>
      </c>
      <c r="O505" s="117">
        <v>0</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t="str">
        <f t="shared" si="20"/>
        <v>*</v>
      </c>
      <c r="K511" s="201" t="str">
        <f t="shared" si="21"/>
        <v>※</v>
      </c>
      <c r="L511" s="117">
        <v>0</v>
      </c>
      <c r="M511" s="117" t="s">
        <v>541</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1059</v>
      </c>
      <c r="P514" s="66" t="s">
        <v>1061</v>
      </c>
      <c r="Q514" s="66" t="s">
        <v>1063</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1060</v>
      </c>
      <c r="P515" s="70" t="s">
        <v>1060</v>
      </c>
      <c r="Q515" s="70" t="s">
        <v>1064</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1059</v>
      </c>
      <c r="P520" s="66" t="s">
        <v>1061</v>
      </c>
      <c r="Q520" s="66" t="s">
        <v>1063</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1060</v>
      </c>
      <c r="P521" s="70" t="s">
        <v>1060</v>
      </c>
      <c r="Q521" s="70" t="s">
        <v>1064</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1059</v>
      </c>
      <c r="P525" s="66" t="s">
        <v>1061</v>
      </c>
      <c r="Q525" s="66" t="s">
        <v>1063</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1060</v>
      </c>
      <c r="P526" s="70" t="s">
        <v>1060</v>
      </c>
      <c r="Q526" s="70" t="s">
        <v>1064</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1059</v>
      </c>
      <c r="P530" s="66" t="s">
        <v>1061</v>
      </c>
      <c r="Q530" s="66" t="s">
        <v>1063</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1060</v>
      </c>
      <c r="P531" s="70" t="s">
        <v>1060</v>
      </c>
      <c r="Q531" s="70" t="s">
        <v>1064</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212</v>
      </c>
      <c r="K535" s="201" t="str">
        <f t="shared" si="23"/>
        <v/>
      </c>
      <c r="L535" s="117">
        <v>45</v>
      </c>
      <c r="M535" s="117">
        <v>48</v>
      </c>
      <c r="N535" s="117">
        <v>34</v>
      </c>
      <c r="O535" s="117">
        <v>16</v>
      </c>
      <c r="P535" s="117">
        <v>27</v>
      </c>
      <c r="Q535" s="117">
        <v>42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1059</v>
      </c>
      <c r="P543" s="66" t="s">
        <v>1061</v>
      </c>
      <c r="Q543" s="66" t="s">
        <v>1063</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1060</v>
      </c>
      <c r="P544" s="70" t="s">
        <v>1060</v>
      </c>
      <c r="Q544" s="70" t="s">
        <v>1064</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t="str">
        <f t="shared" si="24"/>
        <v>*</v>
      </c>
      <c r="K548" s="201" t="str">
        <f t="shared" si="25"/>
        <v>※</v>
      </c>
      <c r="L548" s="117" t="s">
        <v>541</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1057</v>
      </c>
      <c r="P558" s="211" t="s">
        <v>1048</v>
      </c>
      <c r="Q558" s="211" t="s">
        <v>1048</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72</v>
      </c>
      <c r="M560" s="211">
        <v>38.5</v>
      </c>
      <c r="N560" s="211">
        <v>65.7</v>
      </c>
      <c r="O560" s="211" t="s">
        <v>533</v>
      </c>
      <c r="P560" s="211" t="s">
        <v>533</v>
      </c>
      <c r="Q560" s="211">
        <v>71.599999999999994</v>
      </c>
    </row>
    <row r="561" spans="1:17" s="91" customFormat="1" ht="34.5" customHeight="1">
      <c r="A561" s="251" t="s">
        <v>871</v>
      </c>
      <c r="B561" s="119"/>
      <c r="C561" s="209"/>
      <c r="D561" s="331" t="s">
        <v>377</v>
      </c>
      <c r="E561" s="342"/>
      <c r="F561" s="342"/>
      <c r="G561" s="342"/>
      <c r="H561" s="332"/>
      <c r="I561" s="343"/>
      <c r="J561" s="207"/>
      <c r="K561" s="210"/>
      <c r="L561" s="211">
        <v>43.9</v>
      </c>
      <c r="M561" s="211">
        <v>14.2</v>
      </c>
      <c r="N561" s="211">
        <v>36.9</v>
      </c>
      <c r="O561" s="211" t="s">
        <v>533</v>
      </c>
      <c r="P561" s="211" t="s">
        <v>533</v>
      </c>
      <c r="Q561" s="211">
        <v>25.9</v>
      </c>
    </row>
    <row r="562" spans="1:17" s="91" customFormat="1" ht="34.5" customHeight="1">
      <c r="A562" s="251" t="s">
        <v>872</v>
      </c>
      <c r="B562" s="119"/>
      <c r="C562" s="209"/>
      <c r="D562" s="331" t="s">
        <v>992</v>
      </c>
      <c r="E562" s="342"/>
      <c r="F562" s="342"/>
      <c r="G562" s="342"/>
      <c r="H562" s="332"/>
      <c r="I562" s="343"/>
      <c r="J562" s="207"/>
      <c r="K562" s="210"/>
      <c r="L562" s="211">
        <v>38.299999999999997</v>
      </c>
      <c r="M562" s="211">
        <v>12.6</v>
      </c>
      <c r="N562" s="211">
        <v>27.8</v>
      </c>
      <c r="O562" s="211" t="s">
        <v>533</v>
      </c>
      <c r="P562" s="211" t="s">
        <v>533</v>
      </c>
      <c r="Q562" s="211">
        <v>25.9</v>
      </c>
    </row>
    <row r="563" spans="1:17" s="91" customFormat="1" ht="34.5" customHeight="1">
      <c r="A563" s="251" t="s">
        <v>873</v>
      </c>
      <c r="B563" s="119"/>
      <c r="C563" s="209"/>
      <c r="D563" s="331" t="s">
        <v>379</v>
      </c>
      <c r="E563" s="342"/>
      <c r="F563" s="342"/>
      <c r="G563" s="342"/>
      <c r="H563" s="332"/>
      <c r="I563" s="343"/>
      <c r="J563" s="207"/>
      <c r="K563" s="210"/>
      <c r="L563" s="211">
        <v>28.4</v>
      </c>
      <c r="M563" s="211">
        <v>6.2</v>
      </c>
      <c r="N563" s="211">
        <v>21.8</v>
      </c>
      <c r="O563" s="211" t="s">
        <v>533</v>
      </c>
      <c r="P563" s="211" t="s">
        <v>533</v>
      </c>
      <c r="Q563" s="211">
        <v>7</v>
      </c>
    </row>
    <row r="564" spans="1:17" s="91" customFormat="1" ht="34.5" customHeight="1">
      <c r="A564" s="251" t="s">
        <v>874</v>
      </c>
      <c r="B564" s="119"/>
      <c r="C564" s="209"/>
      <c r="D564" s="331" t="s">
        <v>380</v>
      </c>
      <c r="E564" s="342"/>
      <c r="F564" s="342"/>
      <c r="G564" s="342"/>
      <c r="H564" s="332"/>
      <c r="I564" s="343"/>
      <c r="J564" s="207"/>
      <c r="K564" s="210"/>
      <c r="L564" s="211">
        <v>8.1999999999999993</v>
      </c>
      <c r="M564" s="211">
        <v>10.199999999999999</v>
      </c>
      <c r="N564" s="211">
        <v>5.3</v>
      </c>
      <c r="O564" s="211" t="s">
        <v>533</v>
      </c>
      <c r="P564" s="211" t="s">
        <v>533</v>
      </c>
      <c r="Q564" s="211">
        <v>0</v>
      </c>
    </row>
    <row r="565" spans="1:17" s="91" customFormat="1" ht="34.5" customHeight="1">
      <c r="A565" s="251" t="s">
        <v>875</v>
      </c>
      <c r="B565" s="119"/>
      <c r="C565" s="280"/>
      <c r="D565" s="331" t="s">
        <v>869</v>
      </c>
      <c r="E565" s="342"/>
      <c r="F565" s="342"/>
      <c r="G565" s="342"/>
      <c r="H565" s="332"/>
      <c r="I565" s="343"/>
      <c r="J565" s="207"/>
      <c r="K565" s="210"/>
      <c r="L565" s="211">
        <v>38.1</v>
      </c>
      <c r="M565" s="211">
        <v>23.8</v>
      </c>
      <c r="N565" s="211">
        <v>35.299999999999997</v>
      </c>
      <c r="O565" s="211" t="s">
        <v>533</v>
      </c>
      <c r="P565" s="211" t="s">
        <v>533</v>
      </c>
      <c r="Q565" s="211">
        <v>63.3</v>
      </c>
    </row>
    <row r="566" spans="1:17" s="91" customFormat="1" ht="34.5" customHeight="1">
      <c r="A566" s="251" t="s">
        <v>876</v>
      </c>
      <c r="B566" s="119"/>
      <c r="C566" s="285"/>
      <c r="D566" s="331" t="s">
        <v>993</v>
      </c>
      <c r="E566" s="342"/>
      <c r="F566" s="342"/>
      <c r="G566" s="342"/>
      <c r="H566" s="332"/>
      <c r="I566" s="343"/>
      <c r="J566" s="213"/>
      <c r="K566" s="214"/>
      <c r="L566" s="211">
        <v>54.4</v>
      </c>
      <c r="M566" s="211">
        <v>35.6</v>
      </c>
      <c r="N566" s="211">
        <v>51.3</v>
      </c>
      <c r="O566" s="211" t="s">
        <v>533</v>
      </c>
      <c r="P566" s="211" t="s">
        <v>533</v>
      </c>
      <c r="Q566" s="211">
        <v>64</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16.100000000000001</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2.6</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1.8</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0.6</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14.4</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14.5</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1059</v>
      </c>
      <c r="P588" s="66" t="s">
        <v>1061</v>
      </c>
      <c r="Q588" s="66" t="s">
        <v>1063</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1060</v>
      </c>
      <c r="P589" s="70" t="s">
        <v>1060</v>
      </c>
      <c r="Q589" s="70" t="s">
        <v>1064</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f>IF(SUM(L591:Q591)=0,IF(COUNTIF(L591:Q591,"未確認")&gt;0,"未確認",IF(COUNTIF(L591:Q591,"~*")&gt;0,"*",SUM(L591:Q591))),SUM(L591:Q591))</f>
        <v>16</v>
      </c>
      <c r="K591" s="201" t="str">
        <f>IF(OR(COUNTIF(L591:Q591,"未確認")&gt;0,COUNTIF(L591:Q591,"*")&gt;0),"※","")</f>
        <v>※</v>
      </c>
      <c r="L591" s="117">
        <v>16</v>
      </c>
      <c r="M591" s="117" t="s">
        <v>541</v>
      </c>
      <c r="N591" s="117" t="s">
        <v>541</v>
      </c>
      <c r="O591" s="117">
        <v>0</v>
      </c>
      <c r="P591" s="117">
        <v>0</v>
      </c>
      <c r="Q591" s="117">
        <v>0</v>
      </c>
    </row>
    <row r="592" spans="1:22" s="115" customFormat="1" ht="72" customHeight="1">
      <c r="A592" s="252" t="s">
        <v>974</v>
      </c>
      <c r="B592" s="84"/>
      <c r="C592" s="320" t="s">
        <v>390</v>
      </c>
      <c r="D592" s="321"/>
      <c r="E592" s="321"/>
      <c r="F592" s="321"/>
      <c r="G592" s="321"/>
      <c r="H592" s="322"/>
      <c r="I592" s="134" t="s">
        <v>391</v>
      </c>
      <c r="J592" s="116" t="str">
        <f>IF(SUM(L592:Q592)=0,IF(COUNTIF(L592:Q592,"未確認")&gt;0,"未確認",IF(COUNTIF(L592:Q592,"~*")&gt;0,"*",SUM(L592:Q592))),SUM(L592:Q592))</f>
        <v>*</v>
      </c>
      <c r="K592" s="201" t="str">
        <f>IF(OR(COUNTIF(L592:Q592,"未確認")&gt;0,COUNTIF(L592:Q592,"*")&gt;0),"※","")</f>
        <v>※</v>
      </c>
      <c r="L592" s="117" t="s">
        <v>541</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102</v>
      </c>
      <c r="K593" s="201" t="str">
        <f>IF(OR(COUNTIF(L593:Q593,"未確認")&gt;0,COUNTIF(L593:Q593,"*")&gt;0),"※","")</f>
        <v/>
      </c>
      <c r="L593" s="117">
        <v>51</v>
      </c>
      <c r="M593" s="117">
        <v>27</v>
      </c>
      <c r="N593" s="117">
        <v>24</v>
      </c>
      <c r="O593" s="117">
        <v>0</v>
      </c>
      <c r="P593" s="117">
        <v>0</v>
      </c>
      <c r="Q593" s="117">
        <v>0</v>
      </c>
    </row>
    <row r="594" spans="1:17" s="115" customFormat="1" ht="84" customHeight="1">
      <c r="A594" s="252" t="s">
        <v>894</v>
      </c>
      <c r="B594" s="84"/>
      <c r="C594" s="320" t="s">
        <v>394</v>
      </c>
      <c r="D594" s="321"/>
      <c r="E594" s="321"/>
      <c r="F594" s="321"/>
      <c r="G594" s="321"/>
      <c r="H594" s="322"/>
      <c r="I594" s="134" t="s">
        <v>395</v>
      </c>
      <c r="J594" s="116" t="str">
        <f>IF(SUM(L594:Q594)=0,IF(COUNTIF(L594:Q594,"未確認")&gt;0,"未確認",IF(COUNTIF(L594:Q594,"~*")&gt;0,"*",SUM(L594:Q594))),SUM(L594:Q594))</f>
        <v>*</v>
      </c>
      <c r="K594" s="201" t="str">
        <f>IF(OR(COUNTIF(L594:Q594,"未確認")&gt;0,COUNTIF(L594:Q594,"*")&gt;0),"※","")</f>
        <v>※</v>
      </c>
      <c r="L594" s="117">
        <v>0</v>
      </c>
      <c r="M594" s="117">
        <v>0</v>
      </c>
      <c r="N594" s="117">
        <v>0</v>
      </c>
      <c r="O594" s="117">
        <v>0</v>
      </c>
      <c r="P594" s="117">
        <v>0</v>
      </c>
      <c r="Q594" s="117" t="s">
        <v>541</v>
      </c>
    </row>
    <row r="595" spans="1:17" s="115" customFormat="1" ht="35.15" customHeight="1">
      <c r="A595" s="251" t="s">
        <v>895</v>
      </c>
      <c r="B595" s="84"/>
      <c r="C595" s="323" t="s">
        <v>994</v>
      </c>
      <c r="D595" s="324"/>
      <c r="E595" s="324"/>
      <c r="F595" s="324"/>
      <c r="G595" s="324"/>
      <c r="H595" s="325"/>
      <c r="I595" s="340" t="s">
        <v>397</v>
      </c>
      <c r="J595" s="140">
        <v>4370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609</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8352</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1923</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2870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12</v>
      </c>
      <c r="K600" s="201" t="str">
        <f t="shared" ref="K600:K605" si="27">IF(OR(COUNTIF(L600:Q600,"未確認")&gt;0,COUNTIF(L600:Q600,"*")&gt;0),"※","")</f>
        <v/>
      </c>
      <c r="L600" s="117">
        <v>12</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1059</v>
      </c>
      <c r="P611" s="66" t="s">
        <v>1061</v>
      </c>
      <c r="Q611" s="66" t="s">
        <v>1063</v>
      </c>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1060</v>
      </c>
      <c r="P612" s="70" t="s">
        <v>1060</v>
      </c>
      <c r="Q612" s="70" t="s">
        <v>1064</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38</v>
      </c>
      <c r="K613" s="201" t="str">
        <f t="shared" ref="K613:K623" si="29">IF(OR(COUNTIF(L613:Q613,"未確認")&gt;0,COUNTIF(L613:Q613,"*")&gt;0),"※","")</f>
        <v>※</v>
      </c>
      <c r="L613" s="117">
        <v>11</v>
      </c>
      <c r="M613" s="117" t="s">
        <v>541</v>
      </c>
      <c r="N613" s="117">
        <v>14</v>
      </c>
      <c r="O613" s="117" t="s">
        <v>541</v>
      </c>
      <c r="P613" s="117">
        <v>13</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53</v>
      </c>
      <c r="K618" s="201" t="str">
        <f t="shared" si="29"/>
        <v/>
      </c>
      <c r="L618" s="117">
        <v>0</v>
      </c>
      <c r="M618" s="117">
        <v>0</v>
      </c>
      <c r="N618" s="117">
        <v>0</v>
      </c>
      <c r="O618" s="117">
        <v>0</v>
      </c>
      <c r="P618" s="117">
        <v>53</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c r="P621" s="117">
        <v>0</v>
      </c>
      <c r="Q621" s="117" t="s">
        <v>541</v>
      </c>
    </row>
    <row r="622" spans="1:22" s="118" customFormat="1" ht="70" customHeight="1">
      <c r="A622" s="252" t="s">
        <v>915</v>
      </c>
      <c r="B622" s="119"/>
      <c r="C622" s="320" t="s">
        <v>427</v>
      </c>
      <c r="D622" s="321"/>
      <c r="E622" s="321"/>
      <c r="F622" s="321"/>
      <c r="G622" s="321"/>
      <c r="H622" s="322"/>
      <c r="I622" s="122" t="s">
        <v>428</v>
      </c>
      <c r="J622" s="116">
        <f t="shared" si="28"/>
        <v>48</v>
      </c>
      <c r="K622" s="201" t="str">
        <f t="shared" si="29"/>
        <v>※</v>
      </c>
      <c r="L622" s="117">
        <v>23</v>
      </c>
      <c r="M622" s="117">
        <v>13</v>
      </c>
      <c r="N622" s="117">
        <v>12</v>
      </c>
      <c r="O622" s="117" t="s">
        <v>541</v>
      </c>
      <c r="P622" s="117" t="s">
        <v>541</v>
      </c>
      <c r="Q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t="s">
        <v>541</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1059</v>
      </c>
      <c r="P629" s="66" t="s">
        <v>1061</v>
      </c>
      <c r="Q629" s="66" t="s">
        <v>1063</v>
      </c>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1060</v>
      </c>
      <c r="P630" s="70" t="s">
        <v>1060</v>
      </c>
      <c r="Q630" s="70" t="s">
        <v>1064</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12</v>
      </c>
      <c r="K631" s="201" t="str">
        <f t="shared" ref="K631:K638" si="31">IF(OR(COUNTIF(L631:Q631,"未確認")&gt;0,COUNTIF(L631:Q631,"*")&gt;0),"※","")</f>
        <v>※</v>
      </c>
      <c r="L631" s="117">
        <v>12</v>
      </c>
      <c r="M631" s="117">
        <v>0</v>
      </c>
      <c r="N631" s="117" t="s">
        <v>541</v>
      </c>
      <c r="O631" s="117">
        <v>0</v>
      </c>
      <c r="P631" s="117">
        <v>0</v>
      </c>
      <c r="Q631" s="117" t="s">
        <v>541</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row>
    <row r="633" spans="1:22" s="118" customFormat="1" ht="56">
      <c r="A633" s="252" t="s">
        <v>919</v>
      </c>
      <c r="B633" s="119"/>
      <c r="C633" s="320" t="s">
        <v>436</v>
      </c>
      <c r="D633" s="321"/>
      <c r="E633" s="321"/>
      <c r="F633" s="321"/>
      <c r="G633" s="321"/>
      <c r="H633" s="322"/>
      <c r="I633" s="122" t="s">
        <v>437</v>
      </c>
      <c r="J633" s="116">
        <f t="shared" si="30"/>
        <v>128</v>
      </c>
      <c r="K633" s="201" t="str">
        <f t="shared" si="31"/>
        <v/>
      </c>
      <c r="L633" s="117">
        <v>57</v>
      </c>
      <c r="M633" s="117">
        <v>29</v>
      </c>
      <c r="N633" s="117">
        <v>29</v>
      </c>
      <c r="O633" s="117">
        <v>0</v>
      </c>
      <c r="P633" s="117">
        <v>0</v>
      </c>
      <c r="Q633" s="117">
        <v>13</v>
      </c>
    </row>
    <row r="634" spans="1:22" s="118" customFormat="1" ht="56.15" customHeight="1">
      <c r="A634" s="252" t="s">
        <v>920</v>
      </c>
      <c r="B634" s="119"/>
      <c r="C634" s="317" t="s">
        <v>1026</v>
      </c>
      <c r="D634" s="318"/>
      <c r="E634" s="318"/>
      <c r="F634" s="318"/>
      <c r="G634" s="318"/>
      <c r="H634" s="319"/>
      <c r="I634" s="122" t="s">
        <v>439</v>
      </c>
      <c r="J634" s="116">
        <f t="shared" si="30"/>
        <v>12</v>
      </c>
      <c r="K634" s="201" t="str">
        <f t="shared" si="31"/>
        <v>※</v>
      </c>
      <c r="L634" s="117">
        <v>12</v>
      </c>
      <c r="M634" s="117">
        <v>0</v>
      </c>
      <c r="N634" s="117" t="s">
        <v>541</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34</v>
      </c>
      <c r="K635" s="201" t="str">
        <f t="shared" si="31"/>
        <v>※</v>
      </c>
      <c r="L635" s="117">
        <v>21</v>
      </c>
      <c r="M635" s="117" t="s">
        <v>541</v>
      </c>
      <c r="N635" s="117">
        <v>13</v>
      </c>
      <c r="O635" s="117">
        <v>0</v>
      </c>
      <c r="P635" s="117">
        <v>0</v>
      </c>
      <c r="Q635" s="117" t="s">
        <v>541</v>
      </c>
    </row>
    <row r="636" spans="1:22" s="118" customFormat="1" ht="70" customHeight="1">
      <c r="A636" s="252" t="s">
        <v>922</v>
      </c>
      <c r="B636" s="119"/>
      <c r="C636" s="320" t="s">
        <v>442</v>
      </c>
      <c r="D636" s="321"/>
      <c r="E636" s="321"/>
      <c r="F636" s="321"/>
      <c r="G636" s="321"/>
      <c r="H636" s="322"/>
      <c r="I636" s="122" t="s">
        <v>443</v>
      </c>
      <c r="J636" s="116">
        <f t="shared" si="30"/>
        <v>10</v>
      </c>
      <c r="K636" s="201" t="str">
        <f t="shared" si="31"/>
        <v>※</v>
      </c>
      <c r="L636" s="117">
        <v>10</v>
      </c>
      <c r="M636" s="117">
        <v>0</v>
      </c>
      <c r="N636" s="117" t="s">
        <v>541</v>
      </c>
      <c r="O636" s="117">
        <v>0</v>
      </c>
      <c r="P636" s="117">
        <v>0</v>
      </c>
      <c r="Q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1059</v>
      </c>
      <c r="P644" s="66" t="s">
        <v>1061</v>
      </c>
      <c r="Q644" s="66" t="s">
        <v>1063</v>
      </c>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1060</v>
      </c>
      <c r="P645" s="70" t="s">
        <v>1060</v>
      </c>
      <c r="Q645" s="70" t="s">
        <v>1064</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318</v>
      </c>
      <c r="K646" s="201" t="str">
        <f t="shared" ref="K646:K660" si="33">IF(OR(COUNTIF(L646:Q646,"未確認")&gt;0,COUNTIF(L646:Q646,"*")&gt;0),"※","")</f>
        <v>※</v>
      </c>
      <c r="L646" s="117">
        <v>58</v>
      </c>
      <c r="M646" s="117">
        <v>71</v>
      </c>
      <c r="N646" s="117">
        <v>62</v>
      </c>
      <c r="O646" s="117">
        <v>68</v>
      </c>
      <c r="P646" s="117" t="s">
        <v>541</v>
      </c>
      <c r="Q646" s="117">
        <v>59</v>
      </c>
    </row>
    <row r="647" spans="1:22" s="118" customFormat="1" ht="70" customHeight="1">
      <c r="A647" s="252" t="s">
        <v>926</v>
      </c>
      <c r="B647" s="84"/>
      <c r="C647" s="188"/>
      <c r="D647" s="221"/>
      <c r="E647" s="320" t="s">
        <v>938</v>
      </c>
      <c r="F647" s="321"/>
      <c r="G647" s="321"/>
      <c r="H647" s="322"/>
      <c r="I647" s="122" t="s">
        <v>452</v>
      </c>
      <c r="J647" s="116">
        <f t="shared" si="32"/>
        <v>12</v>
      </c>
      <c r="K647" s="201" t="str">
        <f t="shared" si="33"/>
        <v>※</v>
      </c>
      <c r="L647" s="117">
        <v>12</v>
      </c>
      <c r="M647" s="117">
        <v>0</v>
      </c>
      <c r="N647" s="117" t="s">
        <v>541</v>
      </c>
      <c r="O647" s="117">
        <v>0</v>
      </c>
      <c r="P647" s="117">
        <v>0</v>
      </c>
      <c r="Q647" s="117" t="s">
        <v>541</v>
      </c>
    </row>
    <row r="648" spans="1:22" s="118" customFormat="1" ht="70" customHeight="1">
      <c r="A648" s="252" t="s">
        <v>927</v>
      </c>
      <c r="B648" s="84"/>
      <c r="C648" s="188"/>
      <c r="D648" s="221"/>
      <c r="E648" s="320" t="s">
        <v>939</v>
      </c>
      <c r="F648" s="321"/>
      <c r="G648" s="321"/>
      <c r="H648" s="322"/>
      <c r="I648" s="122" t="s">
        <v>454</v>
      </c>
      <c r="J648" s="116">
        <f t="shared" si="32"/>
        <v>107</v>
      </c>
      <c r="K648" s="201" t="str">
        <f t="shared" si="33"/>
        <v>※</v>
      </c>
      <c r="L648" s="117">
        <v>10</v>
      </c>
      <c r="M648" s="117" t="s">
        <v>541</v>
      </c>
      <c r="N648" s="117">
        <v>46</v>
      </c>
      <c r="O648" s="117">
        <v>23</v>
      </c>
      <c r="P648" s="117">
        <v>0</v>
      </c>
      <c r="Q648" s="117">
        <v>28</v>
      </c>
    </row>
    <row r="649" spans="1:22" s="118" customFormat="1" ht="70" customHeight="1">
      <c r="A649" s="252" t="s">
        <v>928</v>
      </c>
      <c r="B649" s="84"/>
      <c r="C649" s="295"/>
      <c r="D649" s="297"/>
      <c r="E649" s="320" t="s">
        <v>940</v>
      </c>
      <c r="F649" s="321"/>
      <c r="G649" s="321"/>
      <c r="H649" s="322"/>
      <c r="I649" s="122" t="s">
        <v>456</v>
      </c>
      <c r="J649" s="116">
        <f t="shared" si="32"/>
        <v>84</v>
      </c>
      <c r="K649" s="201" t="str">
        <f t="shared" si="33"/>
        <v>※</v>
      </c>
      <c r="L649" s="117">
        <v>29</v>
      </c>
      <c r="M649" s="117">
        <v>25</v>
      </c>
      <c r="N649" s="117">
        <v>10</v>
      </c>
      <c r="O649" s="117">
        <v>0</v>
      </c>
      <c r="P649" s="117" t="s">
        <v>541</v>
      </c>
      <c r="Q649" s="117">
        <v>20</v>
      </c>
    </row>
    <row r="650" spans="1:22" s="118" customFormat="1" ht="84" customHeight="1">
      <c r="A650" s="252" t="s">
        <v>929</v>
      </c>
      <c r="B650" s="84"/>
      <c r="C650" s="295"/>
      <c r="D650" s="297"/>
      <c r="E650" s="320" t="s">
        <v>941</v>
      </c>
      <c r="F650" s="321"/>
      <c r="G650" s="321"/>
      <c r="H650" s="322"/>
      <c r="I650" s="122" t="s">
        <v>458</v>
      </c>
      <c r="J650" s="116">
        <f t="shared" si="32"/>
        <v>84</v>
      </c>
      <c r="K650" s="201" t="str">
        <f t="shared" si="33"/>
        <v>※</v>
      </c>
      <c r="L650" s="117" t="s">
        <v>541</v>
      </c>
      <c r="M650" s="117">
        <v>38</v>
      </c>
      <c r="N650" s="117" t="s">
        <v>541</v>
      </c>
      <c r="O650" s="117">
        <v>46</v>
      </c>
      <c r="P650" s="117" t="s">
        <v>541</v>
      </c>
      <c r="Q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c r="P651" s="117" t="s">
        <v>541</v>
      </c>
      <c r="Q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202</v>
      </c>
      <c r="K655" s="201" t="str">
        <f t="shared" si="33"/>
        <v/>
      </c>
      <c r="L655" s="117">
        <v>50</v>
      </c>
      <c r="M655" s="117">
        <v>63</v>
      </c>
      <c r="N655" s="117">
        <v>42</v>
      </c>
      <c r="O655" s="117">
        <v>34</v>
      </c>
      <c r="P655" s="117">
        <v>0</v>
      </c>
      <c r="Q655" s="117">
        <v>13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151</v>
      </c>
      <c r="K657" s="201" t="str">
        <f t="shared" si="33"/>
        <v>※</v>
      </c>
      <c r="L657" s="117">
        <v>41</v>
      </c>
      <c r="M657" s="117">
        <v>57</v>
      </c>
      <c r="N657" s="117">
        <v>34</v>
      </c>
      <c r="O657" s="117">
        <v>19</v>
      </c>
      <c r="P657" s="117">
        <v>0</v>
      </c>
      <c r="Q657" s="117" t="s">
        <v>541</v>
      </c>
    </row>
    <row r="658" spans="1:22" s="118" customFormat="1" ht="56.15" customHeight="1">
      <c r="A658" s="252" t="s">
        <v>946</v>
      </c>
      <c r="B658" s="84"/>
      <c r="C658" s="320" t="s">
        <v>471</v>
      </c>
      <c r="D658" s="321"/>
      <c r="E658" s="321"/>
      <c r="F658" s="321"/>
      <c r="G658" s="321"/>
      <c r="H658" s="322"/>
      <c r="I658" s="122" t="s">
        <v>472</v>
      </c>
      <c r="J658" s="116">
        <f t="shared" si="32"/>
        <v>95</v>
      </c>
      <c r="K658" s="201" t="str">
        <f t="shared" si="33"/>
        <v>※</v>
      </c>
      <c r="L658" s="117" t="s">
        <v>541</v>
      </c>
      <c r="M658" s="117">
        <v>23</v>
      </c>
      <c r="N658" s="117">
        <v>25</v>
      </c>
      <c r="O658" s="117" t="s">
        <v>541</v>
      </c>
      <c r="P658" s="117">
        <v>21</v>
      </c>
      <c r="Q658" s="117">
        <v>26</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1059</v>
      </c>
      <c r="P665" s="66" t="s">
        <v>1061</v>
      </c>
      <c r="Q665" s="66" t="s">
        <v>1063</v>
      </c>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1060</v>
      </c>
      <c r="P666" s="70" t="s">
        <v>1060</v>
      </c>
      <c r="Q666" s="70" t="s">
        <v>1064</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1058</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97.5</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4.8</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336</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166</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103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153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153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51.2</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1059</v>
      </c>
      <c r="P681" s="66" t="s">
        <v>1061</v>
      </c>
      <c r="Q681" s="66" t="s">
        <v>1063</v>
      </c>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1060</v>
      </c>
      <c r="P682" s="70" t="s">
        <v>1060</v>
      </c>
      <c r="Q682" s="70" t="s">
        <v>1064</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t="s">
        <v>541</v>
      </c>
      <c r="N684" s="117" t="s">
        <v>541</v>
      </c>
      <c r="O684" s="117">
        <v>0</v>
      </c>
      <c r="P684" s="117">
        <v>0</v>
      </c>
      <c r="Q684" s="117" t="s">
        <v>541</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1059</v>
      </c>
      <c r="P691" s="66" t="s">
        <v>1061</v>
      </c>
      <c r="Q691" s="66" t="s">
        <v>1063</v>
      </c>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1060</v>
      </c>
      <c r="P692" s="70" t="s">
        <v>1060</v>
      </c>
      <c r="Q692" s="70" t="s">
        <v>1064</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t="s">
        <v>541</v>
      </c>
      <c r="N693" s="117" t="s">
        <v>541</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68</v>
      </c>
      <c r="K694" s="201" t="str">
        <f>IF(OR(COUNTIF(L694:Q694,"未確認")&gt;0,COUNTIF(L694:Q694,"*")&gt;0),"※","")</f>
        <v/>
      </c>
      <c r="L694" s="117">
        <v>0</v>
      </c>
      <c r="M694" s="117">
        <v>0</v>
      </c>
      <c r="N694" s="117">
        <v>0</v>
      </c>
      <c r="O694" s="117">
        <v>0</v>
      </c>
      <c r="P694" s="117">
        <v>0</v>
      </c>
      <c r="Q694" s="117">
        <v>68</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v>0</v>
      </c>
      <c r="M695" s="117">
        <v>0</v>
      </c>
      <c r="N695" s="117">
        <v>0</v>
      </c>
      <c r="O695" s="117">
        <v>0</v>
      </c>
      <c r="P695" s="117">
        <v>0</v>
      </c>
      <c r="Q695" s="117" t="s">
        <v>541</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1059</v>
      </c>
      <c r="P704" s="66" t="s">
        <v>1061</v>
      </c>
      <c r="Q704" s="66" t="s">
        <v>1063</v>
      </c>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1060</v>
      </c>
      <c r="P705" s="70" t="s">
        <v>1060</v>
      </c>
      <c r="Q705" s="70" t="s">
        <v>1064</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5E32E4C-5741-427B-83C9-EADD2CB9F30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2019-12-23T01:09:57Z</dcterms:modified>
</cp:coreProperties>
</file>