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58A99C9-EE28-421C-8562-F049A679BF1B}"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<sst xmlns="http://schemas.openxmlformats.org/spreadsheetml/2006/main" count="3098" uniqueCount="1051">
  <si>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</si>
  <si>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</si>
  <si>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</si>
  <si>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</si>
  <si>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</si>
  <si>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</si>
  <si>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</si>
  <si>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</si>
  <si>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</si>
  <si>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</si>
  <si>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</si>
  <si>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</si>
  <si>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</si>
  <si>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</si>
  <si>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</si>
  <si>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</si>
  <si>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</si>
  <si>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</si>
  <si>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</si>
  <si>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</si>
  <si>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</si>
  <si>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</si>
  <si>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</si>
  <si>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</si>
  <si>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</si>
  <si>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</si>
  <si>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</si>
  <si>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</si>
  <si>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</si>
  <si>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</si>
  <si>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</si>
  <si>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</si>
  <si>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</si>
  <si>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</si>
  <si>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</si>
  <si>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</si>
  <si>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</si>
  <si>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</si>
  <si>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</si>
  <si>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</si>
  <si>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</si>
  <si>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</si>
  <si>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</si>
  <si>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</si>
  <si>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</si>
  <si>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</si>
  <si>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</si>
  <si>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</si>
  <si>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</si>
  <si>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</si>
  <si>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</si>
  <si>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</si>
  <si>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</si>
  <si>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</si>
  <si>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</si>
  <si>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</si>
  <si>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</si>
  <si>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</si>
  <si>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</si>
  <si>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</si>
  <si>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</si>
  <si>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</si>
  <si>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</si>
  <si>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</si>
  <si>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</si>
  <si>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</si>
  <si>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</si>
  <si>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</si>
  <si>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</si>
  <si>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</si>
  <si>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</si>
  <si>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</si>
  <si>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</si>
  <si>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</si>
  <si>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</si>
  <si>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</si>
  <si>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</si>
  <si>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</si>
  <si>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</si>
  <si>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</si>
  <si>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</si>
  <si>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</si>
  <si>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</si>
  <si>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</si>
  <si>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</si>
  <si>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</si>
  <si>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</si>
  <si>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</si>
  <si>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</si>
  <si>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</si>
  <si>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</si>
  <si>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</si>
  <si>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</si>
  <si>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</si>
  <si>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</si>
  <si>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</si>
  <si>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</si>
  <si>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</si>
  <si>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</si>
  <si>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</si>
  <si>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</si>
  <si>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</si>
  <si>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</si>
  <si>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</si>
  <si>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</si>
  <si>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</si>
  <si>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</si>
  <si>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</si>
  <si>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</si>
  <si>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</si>
  <si>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</si>
  <si>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</si>
  <si>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</si>
  <si>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</si>
  <si>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</si>
  <si>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</si>
  <si>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</si>
  <si>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</si>
  <si>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</si>
  <si>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</si>
  <si>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</si>
  <si>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</si>
  <si>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</si>
  <si>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</si>
  <si>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</si>
  <si>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</si>
  <si>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</si>
  <si>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</si>
  <si>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</si>
  <si>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</si>
  <si>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</si>
  <si>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</si>
  <si>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</si>
  <si>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</si>
  <si>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</si>
  <si>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</si>
  <si>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</si>
  <si>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</si>
  <si>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</si>
  <si>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</si>
  <si>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</si>
  <si>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</si>
  <si>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</si>
  <si>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</si>
  <si>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</si>
  <si>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</si>
  <si>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</si>
  <si>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</si>
  <si>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</si>
  <si>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</si>
  <si>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</si>
  <si>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</si>
  <si>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</si>
  <si>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</si>
  <si>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</si>
  <si>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</si>
  <si>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</si>
  <si>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</si>
  <si>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</si>
  <si>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</si>
  <si>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</si>
  <si>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</si>
  <si>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</si>
  <si>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</si>
  <si>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</si>
  <si>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</si>
  <si>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</si>
  <si>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</si>
  <si>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</si>
  <si>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</si>
  <si>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</si>
  <si>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</si>
  <si>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</si>
  <si>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</si>
  <si>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</si>
  <si>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</si>
  <si>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</si>
  <si>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</si>
  <si>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</si>
  <si>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</si>
  <si>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</si>
  <si>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</si>
  <si>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</si>
  <si>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</si>
  <si>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</si>
  <si>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</si>
  <si>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</si>
  <si>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</si>
  <si>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</si>
  <si>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</si>
  <si>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</si>
  <si>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</si>
  <si>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</si>
  <si>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</si>
  <si>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</si>
  <si>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</si>
  <si>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</si>
  <si>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</si>
  <si>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</si>
  <si>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</si>
  <si>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</si>
  <si>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</si>
  <si>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</si>
  <si>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</si>
  <si>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</si>
  <si>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</si>
  <si>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</si>
  <si>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</si>
  <si>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</si>
  <si>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</si>
  <si>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</si>
  <si>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</si>
  <si>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</si>
  <si>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</si>
  <si>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</si>
  <si>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</si>
  <si>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</si>
  <si>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</si>
  <si>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</si>
  <si>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</si>
  <si>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</si>
  <si>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</si>
  <si>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</si>
  <si>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</si>
  <si>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</si>
  <si>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</si>
  <si>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</si>
  <si>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</si>
  <si>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</si>
  <si>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</si>
  <si>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</si>
  <si>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</si>
  <si>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</si>
  <si>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</si>
  <si>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</si>
  <si>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</si>
  <si>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</si>
  <si>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</si>
  <si>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</si>
  <si>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</si>
  <si>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</si>
  <si>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</si>
  <si>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</si>
  <si>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</si>
  <si>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</si>
  <si>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</si>
  <si>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</si>
  <si>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</si>
  <si>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</si>
  <si>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</si>
  <si>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</si>
  <si>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</si>
  <si>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</si>
  <si>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</si>
  <si>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</si>
  <si>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</si>
  <si>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</si>
  <si>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</si>
  <si>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</si>
  <si>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</si>
  <si>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</si>
  <si>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</si>
  <si>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</si>
  <si>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</si>
  <si>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</si>
  <si>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</si>
  <si>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</si>
  <si>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</si>
  <si>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</si>
  <si>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</si>
  <si>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</si>
  <si>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</si>
  <si>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</si>
  <si>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</si>
  <si>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</si>
  <si>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</si>
  <si>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</si>
  <si>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</si>
  <si>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</si>
  <si>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</si>
  <si>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</si>
  <si>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</si>
  <si>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</si>
  <si>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</si>
  <si>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</si>
  <si>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</si>
  <si>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</si>
  <si>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</si>
  <si>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</si>
  <si>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</si>
  <si>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</si>
  <si>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</si>
  <si>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</si>
  <si>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</si>
  <si>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</si>
  <si>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</si>
  <si>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</si>
  <si>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</si>
  <si>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</si>
  <si>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</si>
  <si>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</si>
  <si>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</si>
  <si>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</si>
  <si>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</si>
  <si>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</si>
  <si>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</si>
  <si>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</si>
  <si>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</si>
  <si>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</si>
  <si>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</si>
  <si>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</si>
  <si>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</si>
  <si>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</si>
  <si>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</si>
  <si>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</si>
  <si>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</si>
  <si>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</si>
  <si>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</si>
  <si>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</si>
  <si>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</si>
  <si>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</si>
  <si>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</si>
  <si>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</si>
  <si>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</si>
  <si>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</si>
  <si>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</si>
  <si>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</si>
  <si>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</si>
  <si>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</si>
  <si>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</si>
  <si>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</si>
  <si>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</si>
  <si>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</si>
  <si>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</si>
  <si>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</si>
  <si>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</si>
  <si>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</si>
  <si>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</si>
  <si>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</si>
  <si>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</si>
  <si>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</si>
  <si>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</si>
  <si>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</si>
  <si>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</si>
  <si>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</si>
  <si>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</si>
  <si>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</si>
  <si>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</si>
  <si>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</si>
  <si>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</si>
  <si>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</si>
  <si>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</si>
  <si>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</si>
  <si>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</si>
  <si>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</si>
  <si>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</si>
  <si>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</si>
  <si>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</si>
  <si>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</si>
  <si>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</si>
  <si>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</si>
  <si>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</si>
  <si>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</si>
  <si>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</si>
  <si>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</si>
  <si>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</si>
  <si>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</si>
  <si>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</si>
  <si>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</si>
  <si>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</si>
  <si>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</si>
  <si>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</si>
  <si>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</si>
  <si>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</si>
  <si>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</si>
  <si>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</si>
  <si>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</si>
  <si>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</si>
  <si>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</si>
  <si>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</si>
  <si>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</si>
  <si>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</si>
  <si>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</si>
  <si>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</si>
  <si>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</si>
  <si>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</si>
  <si>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</si>
  <si>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</si>
  <si>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</si>
  <si>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</si>
  <si>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</si>
  <si>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</si>
  <si>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</si>
  <si>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</si>
  <si>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</si>
  <si>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</si>
  <si>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</si>
  <si>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</si>
  <si>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</si>
  <si>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</si>
  <si>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</si>
  <si>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</si>
  <si>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</si>
  <si>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</si>
  <si>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</si>
  <si>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</si>
  <si>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</si>
  <si>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</si>
  <si>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</si>
  <si>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</si>
  <si>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</si>
  <si>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</si>
  <si>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</si>
  <si>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</si>
  <si>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</si>
  <si>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</si>
  <si>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</si>
  <si>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</si>
  <si>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</si>
  <si>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</si>
  <si>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</si>
  <si>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</si>
  <si>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</si>
  <si>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</si>
  <si>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</si>
  <si>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</si>
  <si>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</si>
  <si>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</si>
  <si>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</si>
  <si>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</si>
  <si>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</si>
  <si>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</si>
  <si>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</si>
  <si>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</si>
  <si>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</si>
  <si>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</si>
  <si>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</si>
  <si>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</si>
  <si>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</si>
  <si>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</si>
  <si>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</si>
  <si>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</si>
  <si>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</si>
  <si>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</si>
  <si>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</si>
  <si>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</si>
  <si>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</si>
  <si>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</si>
  <si>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</si>
  <si>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</si>
  <si>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</si>
  <si>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</si>
  <si>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</si>
  <si>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</si>
  <si>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</si>
  <si>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</si>
  <si>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</si>
  <si>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</si>
  <si>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</si>
  <si>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</si>
  <si>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</si>
  <si>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</si>
  <si>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</si>
  <si>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</si>
  <si>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</si>
  <si>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</si>
  <si>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</si>
  <si>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</si>
  <si>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</si>
  <si>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</si>
  <si>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</si>
  <si>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</si>
  <si>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</si>
  <si>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</si>
  <si>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</si>
  <si>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</si>
  <si>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</si>
  <si>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</si>
  <si>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</si>
  <si>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</si>
  <si>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</si>
  <si>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</si>
  <si>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</si>
  <si>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</si>
  <si>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</si>
  <si>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</si>
  <si>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</si>
  <si>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</si>
  <si>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</si>
  <si>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</si>
  <si>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</si>
  <si>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</si>
  <si>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</si>
  <si>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</si>
  <si>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</si>
  <si>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</si>
  <si>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</si>
  <si>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</si>
  <si>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</si>
  <si>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</si>
  <si>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</si>
  <si>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</si>
  <si>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</si>
  <si>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</si>
  <si>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</si>
  <si>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</si>
  <si>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</si>
  <si>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</si>
  <si>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</si>
  <si>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</si>
  <si>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</si>
  <si>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</si>
  <si>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</si>
  <si>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</si>
  <si>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</si>
  <si>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</si>
  <si>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</si>
  <si>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</si>
  <si>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</si>
  <si>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</si>
  <si>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</si>
  <si>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</si>
  <si>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</si>
  <si>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</si>
  <si>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</si>
  <si>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</si>
  <si>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</si>
  <si>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</si>
  <si>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</si>
  <si>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</si>
  <si>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</si>
  <si>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</si>
  <si>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</si>
  <si>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</si>
  <si>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</si>
  <si>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</si>
  <si>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</si>
  <si>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</si>
  <si>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</si>
  <si>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</si>
  <si>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</si>
  <si>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</si>
  <si>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</si>
  <si>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</si>
  <si>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</si>
  <si>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</si>
  <si>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</si>
  <si>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</si>
  <si>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</si>
  <si>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</si>
  <si>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</si>
  <si>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</si>
  <si>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</si>
  <si>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</si>
  <si>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</si>
  <si>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</si>
  <si>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</si>
  <si>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</si>
  <si>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</si>
  <si>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</si>
  <si>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</si>
  <si>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</si>
  <si>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</si>
  <si>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</si>
  <si>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</si>
  <si>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</si>
  <si>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</si>
  <si>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</si>
  <si>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</si>
  <si>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</si>
  <si>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</si>
  <si>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</si>
  <si>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</si>
  <si>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</si>
  <si>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</si>
  <si>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</si>
  <si>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</si>
  <si>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</si>
  <si>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</si>
  <si>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</si>
  <si>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</si>
  <si>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</si>
  <si>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</si>
  <si>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</si>
  <si>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</si>
  <si>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</si>
  <si>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</si>
  <si>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</si>
  <si>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</si>
  <si>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</si>
  <si>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</si>
  <si>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</si>
  <si>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</si>
  <si>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</si>
  <si>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</si>
  <si>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</si>
  <si>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</si>
  <si>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</si>
  <si>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</si>
  <si>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</si>
  <si>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</si>
  <si>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</si>
  <si>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</si>
  <si>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</si>
  <si>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</si>
  <si>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</si>
  <si>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</si>
  <si>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</si>
  <si>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</si>
  <si>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</si>
  <si>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</si>
  <si>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</si>
  <si>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</si>
  <si>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</si>
  <si>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</si>
  <si>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</si>
  <si>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</si>
  <si>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</si>
  <si>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</si>
  <si>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</si>
  <si>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</si>
  <si>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</si>
  <si>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</si>
  <si>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</si>
  <si>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</si>
  <si>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</si>
  <si>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</si>
  <si>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</si>
  <si>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</si>
  <si>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</si>
  <si>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</si>
  <si>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</si>
  <si>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</si>
  <si>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</si>
  <si>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</si>
  <si>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</si>
  <si>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</si>
  <si>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</si>
  <si>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</si>
  <si>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</si>
  <si>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</si>
  <si>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</si>
  <si>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</si>
  <si>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</si>
  <si>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</si>
  <si>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</si>
  <si>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</si>
  <si>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</si>
  <si>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</si>
  <si>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</si>
  <si>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</si>
  <si>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</si>
  <si>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</si>
  <si>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</si>
  <si>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</si>
  <si>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</si>
  <si>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</si>
  <si>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</si>
  <si>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</si>
  <si>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</si>
  <si>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</si>
  <si>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</si>
  <si>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</si>
  <si>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</si>
  <si>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</si>
  <si>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</si>
  <si>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</si>
  <si>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</si>
  <si>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</si>
  <si>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</si>
  <si>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</si>
  <si>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</si>
  <si>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</si>
  <si>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</si>
  <si>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</si>
  <si>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</si>
  <si>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</si>
  <si>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</si>
  <si>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</si>
  <si>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</si>
  <si>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</si>
  <si>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</si>
  <si>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</si>
  <si>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</si>
  <si>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</si>
  <si>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</si>
  <si>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</si>
  <si>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</si>
  <si>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</si>
  <si>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</si>
  <si>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</si>
  <si>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</si>
  <si>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</si>
  <si>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</si>
  <si>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</si>
  <si>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</si>
  <si>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</si>
  <si>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</si>
  <si>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</si>
  <si>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</si>
  <si>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</si>
  <si>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</si>
  <si>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</si>
  <si>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</si>
  <si>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</si>
  <si>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</si>
  <si>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</si>
  <si>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</si>
  <si>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</si>
  <si>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</si>
  <si>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</si>
  <si>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</si>
  <si>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</si>
  <si>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</si>
  <si>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</si>
  <si>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</si>
  <si>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</si>
  <si>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</si>
  <si>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</si>
  <si>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</si>
  <si>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</si>
  <si>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</si>
  <si>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</si>
  <si>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</si>
  <si>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</si>
  <si>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</si>
  <si>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</si>
  <si>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</si>
  <si>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</si>
  <si>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</si>
  <si>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</si>
  <si>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</si>
  <si>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</si>
  <si>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</si>
  <si>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</si>
  <si>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</si>
  <si>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</si>
  <si>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</si>
  <si>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</si>
  <si>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</si>
  <si>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</si>
  <si>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</si>
  <si>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</si>
  <si>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</si>
  <si>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</si>
  <si>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</si>
  <si>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</si>
  <si>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</si>
  <si>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</si>
  <si>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</si>
  <si>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</si>
  <si>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</si>
  <si>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</si>
  <si>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</si>
  <si>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</si>
  <si>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</si>
  <si>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</si>
  <si>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</si>
  <si>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</si>
  <si>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</si>
  <si>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</si>
  <si>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</si>
  <si>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</si>
  <si>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</si>
  <si>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</si>
  <si>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</si>
  <si>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</si>
  <si>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</si>
  <si>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</si>
  <si>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</si>
  <si>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</si>
  <si>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</si>
  <si>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</si>
  <si>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</si>
  <si>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</si>
  <si>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</si>
  <si>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</si>
  <si>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</si>
  <si>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</si>
  <si>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</si>
  <si>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</si>
  <si>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</si>
  <si>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</si>
  <si>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</si>
  <si>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</si>
  <si>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</si>
  <si>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</si>
  <si>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</si>
  <si>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</si>
  <si>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</si>
  <si>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</si>
  <si>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</si>
  <si>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</si>
  <si>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</si>
  <si>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</si>
  <si>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</si>
  <si>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</si>
  <si>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</si>
  <si>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</si>
  <si>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</si>
  <si>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</si>
  <si>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</si>
  <si>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</si>
  <si>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</si>
  <si>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</si>
  <si>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</si>
  <si>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</si>
  <si>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</si>
  <si>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</si>
  <si>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</si>
  <si>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</si>
  <si>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</si>
  <si>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</si>
  <si>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</si>
  <si>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</si>
  <si>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</si>
  <si>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</si>
  <si>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</si>
  <si>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</si>
  <si>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</si>
  <si>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</si>
  <si>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</si>
  <si>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</si>
  <si>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</si>
  <si>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</si>
  <si>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</si>
  <si>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</si>
  <si>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</si>
  <si>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</si>
  <si>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</si>
  <si>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</si>
  <si>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</si>
  <si>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</si>
  <si>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</si>
  <si>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</si>
  <si>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</si>
  <si>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</si>
  <si>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</si>
  <si>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</si>
  <si>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</si>
  <si>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</si>
  <si>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</si>
  <si>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</si>
  <si>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</si>
  <si>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</si>
  <si>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</si>
  <si>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</si>
  <si>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</si>
  <si>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</si>
  <si>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</si>
  <si>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</si>
  <si>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</si>
  <si>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</si>
  <si>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</si>
  <si>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</si>
  <si>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</si>
  <si>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</si>
  <si>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</si>
  <si>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</si>
  <si>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</si>
  <si>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</si>
  <si>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</si>
  <si>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</si>
  <si>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</si>
  <si>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</si>
  <si>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</si>
  <si>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</si>
  <si>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</si>
  <si>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</si>
  <si>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</si>
  <si>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</si>
  <si>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</si>
  <si>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</si>
  <si>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</si>
  <si>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</si>
  <si>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</si>
  <si>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</si>
  <si>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</si>
  <si>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</si>
  <si>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</si>
  <si>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</si>
  <si>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</si>
  <si>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</si>
  <si>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</si>
  <si>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</si>
  <si>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</si>
  <si>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</si>
  <si>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</si>
  <si>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</si>
  <si>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</si>
  <si>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</si>
  <si>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</si>
  <si>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</si>
  <si>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</si>
  <si>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</si>
  <si>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</si>
  <si>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</si>
  <si>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</si>
  <si>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</si>
  <si>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</si>
  <si>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</si>
  <si>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</si>
  <si>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</si>
  <si>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</si>
  <si>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</si>
  <si>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</si>
  <si>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</si>
  <si>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</si>
  <si>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</si>
  <si>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</si>
  <si>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</si>
  <si>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</si>
  <si>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</si>
  <si>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</si>
  <si>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</si>
  <si>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</si>
  <si>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</si>
  <si>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</si>
  <si>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</si>
  <si>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</si>
  <si>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</si>
  <si>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</si>
  <si>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</si>
  <si>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</si>
  <si>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</si>
  <si>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</si>
  <si>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</si>
  <si>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</si>
  <si>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</si>
  <si>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</si>
  <si>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</si>
  <si>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</si>
  <si>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</si>
  <si>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</si>
  <si>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</si>
  <si>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</si>
  <si>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</si>
  <si>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</si>
  <si>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</si>
  <si>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</si>
  <si>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</si>
  <si>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</si>
  <si>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</si>
  <si>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</si>
  <si>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</si>
  <si>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</si>
  <si>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</si>
  <si>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</si>
  <si>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</si>
  <si>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</si>
  <si>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</si>
  <si>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</si>
  <si>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</si>
  <si>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</si>
  <si>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</si>
  <si>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</si>
  <si>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</si>
  <si>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</si>
  <si>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</si>
  <si>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</si>
  <si>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</si>
  <si>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</si>
  <si>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</si>
  <si>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</si>
  <si>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</si>
  <si>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</si>
  <si>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</si>
  <si>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</si>
  <si>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</si>
  <si>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</si>
  <si>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</si>
  <si>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</si>
  <si>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</si>
  <si>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</si>
  <si>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</si>
  <si>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</si>
  <si>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</si>
  <si>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</si>
  <si>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</si>
  <si>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</si>
  <si>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</si>
  <si>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</si>
  <si>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</si>
  <si>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</si>
  <si>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</si>
  <si>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</si>
  <si>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</si>
  <si>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</si>
  <si>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</si>
  <si>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</si>
  <si>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</si>
  <si>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</si>
  <si>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</si>
  <si>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</si>
  <si>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</si>
  <si>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</si>
  <si>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</si>
  <si>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</si>
  <si>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</si>
  <si>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</si>
  <si>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</si>
  <si>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</si>
  <si>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</si>
  <si>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</si>
  <si>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</si>
  <si>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</si>
  <si>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</si>
  <si>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</si>
  <si>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</si>
  <si>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</si>
  <si>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</si>
  <si>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</si>
  <si>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</si>
  <si>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</si>
  <si>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</si>
  <si>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</si>
  <si>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</si>
  <si>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</si>
  <si>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</si>
  <si>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</si>
  <si>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</si>
  <si>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</si>
  <si>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</si>
  <si>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</si>
  <si>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</si>
  <si>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</si>
  <si>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</si>
  <si>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</si>
  <si>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</si>
  <si>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</si>
  <si>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</si>
  <si>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</si>
  <si>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</si>
  <si>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</si>
  <si>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</si>
  <si>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</si>
  <si>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</si>
  <si>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相馬病院</t>
    <phoneticPr fontId="3"/>
  </si>
  <si>
    <t>〒602-8386 京都市上京区御前通今小路下ル南馬喰町９１１番地</t>
    <phoneticPr fontId="3"/>
  </si>
  <si>
    <t>〇</t>
  </si>
  <si>
    <t>医療法人</t>
  </si>
  <si>
    <t>複数の診療科で活用</t>
  </si>
  <si>
    <t>整形外科</t>
  </si>
  <si>
    <t>内科</t>
  </si>
  <si>
    <t>循環器内科</t>
  </si>
  <si>
    <t>ＤＰＣ病院ではない</t>
  </si>
  <si>
    <t>有</t>
  </si>
  <si>
    <t>看護必要度Ⅰ</t>
    <phoneticPr fontId="3"/>
  </si>
  <si>
    <t>２Ｆ病棟</t>
  </si>
  <si>
    <t>急性期機能</t>
  </si>
  <si>
    <t>３Ｆ病棟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</si>
</sst>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130</v>
      </c>
      <c r="K99" s="237" t="str">
        <f>IF(OR(COUNTIF(L99:M99,"未確認")&gt;0,COUNTIF(L99:M99,"~*")&gt;0),"※","")</f>
        <v/>
      </c>
      <c r="L99" s="258">
        <v>65</v>
      </c>
      <c r="M99" s="258">
        <v>65</v>
      </c>
    </row>
    <row r="100" spans="1:22" s="83" customFormat="1" ht="34.5" customHeight="1">
      <c r="A100" s="244" t="s">
        <v>611</v>
      </c>
      <c r="B100" s="84"/>
      <c r="C100" s="396"/>
      <c r="D100" s="397"/>
      <c r="E100" s="409"/>
      <c r="F100" s="410"/>
      <c r="G100" s="415" t="s">
        <v>44</v>
      </c>
      <c r="H100" s="417"/>
      <c r="I100" s="420"/>
      <c r="J100" s="256">
        <f t="shared" si="0"/>
        <v>130</v>
      </c>
      <c r="K100" s="237" t="str">
        <f>IF(OR(COUNTIF(L100:M100,"未確認")&gt;0,COUNTIF(L100:M100,"~*")&gt;0),"※","")</f>
        <v/>
      </c>
      <c r="L100" s="258">
        <v>65</v>
      </c>
      <c r="M100" s="258">
        <v>65</v>
      </c>
    </row>
    <row r="101" spans="1:22" s="83" customFormat="1" ht="34.5" customHeight="1">
      <c r="A101" s="244" t="s">
        <v>610</v>
      </c>
      <c r="B101" s="84"/>
      <c r="C101" s="396"/>
      <c r="D101" s="397"/>
      <c r="E101" s="320" t="s">
        <v>45</v>
      </c>
      <c r="F101" s="321"/>
      <c r="G101" s="321"/>
      <c r="H101" s="322"/>
      <c r="I101" s="420"/>
      <c r="J101" s="256">
        <f t="shared" si="0"/>
        <v>5</v>
      </c>
      <c r="K101" s="237" t="str">
        <f>IF(OR(COUNTIF(L101:M101,"未確認")&gt;0,COUNTIF(L101:M101,"~*")&gt;0),"※","")</f>
        <v/>
      </c>
      <c r="L101" s="258">
        <v>1</v>
      </c>
      <c r="M101" s="258">
        <v>4</v>
      </c>
    </row>
    <row r="102" spans="1:22" s="83" customFormat="1" ht="34.5" customHeight="1">
      <c r="A102" s="244" t="s">
        <v>610</v>
      </c>
      <c r="B102" s="84"/>
      <c r="C102" s="377"/>
      <c r="D102" s="379"/>
      <c r="E102" s="317" t="s">
        <v>612</v>
      </c>
      <c r="F102" s="318"/>
      <c r="G102" s="318"/>
      <c r="H102" s="319"/>
      <c r="I102" s="420"/>
      <c r="J102" s="256">
        <f t="shared" si="0"/>
        <v>5</v>
      </c>
      <c r="K102" s="237" t="str">
        <f t="shared" ref="K102:K111" si="1">IF(OR(COUNTIF(L101:M101,"未確認")&gt;0,COUNTIF(L101:M101,"~*")&gt;0),"※","")</f>
        <v/>
      </c>
      <c r="L102" s="258">
        <v>1</v>
      </c>
      <c r="M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65</v>
      </c>
      <c r="M132" s="82">
        <v>65</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12</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128</v>
      </c>
      <c r="K150" s="264" t="str">
        <f t="shared" si="3"/>
        <v/>
      </c>
      <c r="L150" s="117">
        <v>75</v>
      </c>
      <c r="M150" s="117">
        <v>53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21</v>
      </c>
      <c r="K205" s="264" t="str">
        <f t="shared" si="5"/>
        <v/>
      </c>
      <c r="L205" s="117">
        <v>0</v>
      </c>
      <c r="M205" s="117">
        <v>21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15</v>
      </c>
      <c r="M269" s="147">
        <v>18</v>
      </c>
    </row>
    <row r="270" spans="1:22" s="83" customFormat="1" ht="34.5" customHeight="1">
      <c r="A270" s="249" t="s">
        <v>725</v>
      </c>
      <c r="B270" s="120"/>
      <c r="C270" s="371"/>
      <c r="D270" s="371"/>
      <c r="E270" s="371"/>
      <c r="F270" s="371"/>
      <c r="G270" s="371" t="s">
        <v>148</v>
      </c>
      <c r="H270" s="371"/>
      <c r="I270" s="404"/>
      <c r="J270" s="266">
        <f t="shared" si="9"/>
        <v>6.5600000000000005</v>
      </c>
      <c r="K270" s="81" t="str">
        <f t="shared" si="8"/>
        <v/>
      </c>
      <c r="L270" s="148">
        <v>4.2300000000000004</v>
      </c>
      <c r="M270" s="148">
        <v>2.33</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0.3</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3</v>
      </c>
      <c r="M273" s="147">
        <v>4</v>
      </c>
    </row>
    <row r="274" spans="1:13" s="83" customFormat="1" ht="34.5" customHeight="1">
      <c r="A274" s="249" t="s">
        <v>727</v>
      </c>
      <c r="B274" s="120"/>
      <c r="C274" s="372"/>
      <c r="D274" s="372"/>
      <c r="E274" s="372"/>
      <c r="F274" s="372"/>
      <c r="G274" s="371" t="s">
        <v>148</v>
      </c>
      <c r="H274" s="371"/>
      <c r="I274" s="404"/>
      <c r="J274" s="266">
        <f t="shared" si="9"/>
        <v>5.3599999999999994</v>
      </c>
      <c r="K274" s="81" t="str">
        <f t="shared" si="8"/>
        <v/>
      </c>
      <c r="L274" s="148">
        <v>3</v>
      </c>
      <c r="M274" s="148">
        <v>2.36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2.6</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1085</v>
      </c>
      <c r="K392" s="81" t="str">
        <f t="shared" ref="K392:K397" si="12">IF(OR(COUNTIF(L392:M392,"未確認")&gt;0,COUNTIF(L392:M392,"~*")&gt;0),"※","")</f>
        <v/>
      </c>
      <c r="L392" s="147">
        <v>632</v>
      </c>
      <c r="M392" s="147">
        <v>453</v>
      </c>
    </row>
    <row r="393" spans="1:22" s="83" customFormat="1" ht="34.5" customHeight="1">
      <c r="A393" s="249" t="s">
        <v>773</v>
      </c>
      <c r="B393" s="84"/>
      <c r="C393" s="370"/>
      <c r="D393" s="380"/>
      <c r="E393" s="320" t="s">
        <v>224</v>
      </c>
      <c r="F393" s="321"/>
      <c r="G393" s="321"/>
      <c r="H393" s="322"/>
      <c r="I393" s="343"/>
      <c r="J393" s="140">
        <f t="shared" si="11"/>
        <v>454</v>
      </c>
      <c r="K393" s="81" t="str">
        <f t="shared" si="12"/>
        <v/>
      </c>
      <c r="L393" s="147">
        <v>244</v>
      </c>
      <c r="M393" s="147">
        <v>210</v>
      </c>
    </row>
    <row r="394" spans="1:22" s="83" customFormat="1" ht="34.5" customHeight="1">
      <c r="A394" s="250" t="s">
        <v>774</v>
      </c>
      <c r="B394" s="84"/>
      <c r="C394" s="370"/>
      <c r="D394" s="381"/>
      <c r="E394" s="320" t="s">
        <v>225</v>
      </c>
      <c r="F394" s="321"/>
      <c r="G394" s="321"/>
      <c r="H394" s="322"/>
      <c r="I394" s="343"/>
      <c r="J394" s="140">
        <f t="shared" si="11"/>
        <v>190</v>
      </c>
      <c r="K394" s="81" t="str">
        <f t="shared" si="12"/>
        <v/>
      </c>
      <c r="L394" s="147">
        <v>119</v>
      </c>
      <c r="M394" s="147">
        <v>71</v>
      </c>
    </row>
    <row r="395" spans="1:22" s="83" customFormat="1" ht="34.5" customHeight="1">
      <c r="A395" s="250" t="s">
        <v>775</v>
      </c>
      <c r="B395" s="84"/>
      <c r="C395" s="370"/>
      <c r="D395" s="382"/>
      <c r="E395" s="320" t="s">
        <v>226</v>
      </c>
      <c r="F395" s="321"/>
      <c r="G395" s="321"/>
      <c r="H395" s="322"/>
      <c r="I395" s="343"/>
      <c r="J395" s="140">
        <f t="shared" si="11"/>
        <v>441</v>
      </c>
      <c r="K395" s="81" t="str">
        <f t="shared" si="12"/>
        <v/>
      </c>
      <c r="L395" s="147">
        <v>269</v>
      </c>
      <c r="M395" s="147">
        <v>172</v>
      </c>
    </row>
    <row r="396" spans="1:22" s="83" customFormat="1" ht="34.5" customHeight="1">
      <c r="A396" s="250" t="s">
        <v>776</v>
      </c>
      <c r="B396" s="1"/>
      <c r="C396" s="370"/>
      <c r="D396" s="320" t="s">
        <v>227</v>
      </c>
      <c r="E396" s="321"/>
      <c r="F396" s="321"/>
      <c r="G396" s="321"/>
      <c r="H396" s="322"/>
      <c r="I396" s="343"/>
      <c r="J396" s="140">
        <f t="shared" si="11"/>
        <v>25602</v>
      </c>
      <c r="K396" s="81" t="str">
        <f t="shared" si="12"/>
        <v/>
      </c>
      <c r="L396" s="147">
        <v>12855</v>
      </c>
      <c r="M396" s="147">
        <v>12747</v>
      </c>
    </row>
    <row r="397" spans="1:22" s="83" customFormat="1" ht="34.5" customHeight="1">
      <c r="A397" s="250" t="s">
        <v>777</v>
      </c>
      <c r="B397" s="119"/>
      <c r="C397" s="370"/>
      <c r="D397" s="320" t="s">
        <v>228</v>
      </c>
      <c r="E397" s="321"/>
      <c r="F397" s="321"/>
      <c r="G397" s="321"/>
      <c r="H397" s="322"/>
      <c r="I397" s="344"/>
      <c r="J397" s="140">
        <f t="shared" si="11"/>
        <v>1084</v>
      </c>
      <c r="K397" s="81" t="str">
        <f t="shared" si="12"/>
        <v/>
      </c>
      <c r="L397" s="147">
        <v>581</v>
      </c>
      <c r="M397" s="147">
        <v>503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1084</v>
      </c>
      <c r="K405" s="81" t="str">
        <f t="shared" ref="K405:K422" si="14">IF(OR(COUNTIF(L405:M405,"未確認")&gt;0,COUNTIF(L405:M405,"~*")&gt;0),"※","")</f>
        <v/>
      </c>
      <c r="L405" s="147">
        <v>627</v>
      </c>
      <c r="M405" s="147">
        <v>457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940</v>
      </c>
      <c r="K407" s="81" t="str">
        <f t="shared" si="14"/>
        <v/>
      </c>
      <c r="L407" s="147">
        <v>556</v>
      </c>
      <c r="M407" s="147">
        <v>384</v>
      </c>
    </row>
    <row r="408" spans="1:22" s="83" customFormat="1" ht="34.5" customHeight="1">
      <c r="A408" s="251" t="s">
        <v>781</v>
      </c>
      <c r="B408" s="119"/>
      <c r="C408" s="369"/>
      <c r="D408" s="369"/>
      <c r="E408" s="320" t="s">
        <v>236</v>
      </c>
      <c r="F408" s="321"/>
      <c r="G408" s="321"/>
      <c r="H408" s="322"/>
      <c r="I408" s="361"/>
      <c r="J408" s="140">
        <f t="shared" si="13"/>
        <v>46</v>
      </c>
      <c r="K408" s="81" t="str">
        <f t="shared" si="14"/>
        <v/>
      </c>
      <c r="L408" s="147">
        <v>22</v>
      </c>
      <c r="M408" s="147">
        <v>24</v>
      </c>
    </row>
    <row r="409" spans="1:22" s="83" customFormat="1" ht="34.5" customHeight="1">
      <c r="A409" s="251" t="s">
        <v>782</v>
      </c>
      <c r="B409" s="119"/>
      <c r="C409" s="369"/>
      <c r="D409" s="369"/>
      <c r="E409" s="317" t="s">
        <v>989</v>
      </c>
      <c r="F409" s="318"/>
      <c r="G409" s="318"/>
      <c r="H409" s="319"/>
      <c r="I409" s="361"/>
      <c r="J409" s="140">
        <f t="shared" si="13"/>
        <v>98</v>
      </c>
      <c r="K409" s="81" t="str">
        <f t="shared" si="14"/>
        <v/>
      </c>
      <c r="L409" s="147">
        <v>49</v>
      </c>
      <c r="M409" s="147">
        <v>49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1135</v>
      </c>
      <c r="K413" s="81" t="str">
        <f t="shared" si="14"/>
        <v/>
      </c>
      <c r="L413" s="147">
        <v>583</v>
      </c>
      <c r="M413" s="147">
        <v>552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872</v>
      </c>
      <c r="K415" s="81" t="str">
        <f t="shared" si="14"/>
        <v/>
      </c>
      <c r="L415" s="147">
        <v>429</v>
      </c>
      <c r="M415" s="147">
        <v>443</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54</v>
      </c>
      <c r="M416" s="147">
        <v>27</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2</v>
      </c>
      <c r="M417" s="147">
        <v>6</v>
      </c>
    </row>
    <row r="418" spans="1:22" s="83" customFormat="1" ht="34.5" customHeight="1">
      <c r="A418" s="251" t="s">
        <v>791</v>
      </c>
      <c r="B418" s="119"/>
      <c r="C418" s="369"/>
      <c r="D418" s="369"/>
      <c r="E418" s="320" t="s">
        <v>245</v>
      </c>
      <c r="F418" s="321"/>
      <c r="G418" s="321"/>
      <c r="H418" s="322"/>
      <c r="I418" s="361"/>
      <c r="J418" s="140">
        <f t="shared" si="13"/>
        <v>59</v>
      </c>
      <c r="K418" s="81" t="str">
        <f t="shared" si="14"/>
        <v/>
      </c>
      <c r="L418" s="147">
        <v>29</v>
      </c>
      <c r="M418" s="147">
        <v>30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27</v>
      </c>
      <c r="M420" s="147">
        <v>22</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42</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1135</v>
      </c>
      <c r="K430" s="193" t="str">
        <f>IF(OR(COUNTIF(L430:M430,"未確認")&gt;0,COUNTIF(L430:M430,"~*")&gt;0),"※","")</f>
        <v/>
      </c>
      <c r="L430" s="147">
        <v>583</v>
      </c>
      <c r="M430" s="147">
        <v>552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162</v>
      </c>
      <c r="K431" s="193" t="str">
        <f>IF(OR(COUNTIF(L431:M431,"未確認")&gt;0,COUNTIF(L431:M431,"~*")&gt;0),"※","")</f>
        <v/>
      </c>
      <c r="L431" s="147">
        <v>82</v>
      </c>
      <c r="M431" s="147">
        <v>80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973</v>
      </c>
      <c r="K433" s="193" t="str">
        <f>IF(OR(COUNTIF(L433:M433,"未確認")&gt;0,COUNTIF(L433:M433,"~*")&gt;0),"※","")</f>
        <v/>
      </c>
      <c r="L433" s="147">
        <v>501</v>
      </c>
      <c r="M433" s="147">
        <v>472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38</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11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v>
      </c>
      <c r="L483" s="117" t="s">
        <v>541</v>
      </c>
      <c r="M483" s="117">
        <v>11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50.9</v>
      </c>
      <c r="M560" s="211">
        <v>45.11</v>
      </c>
    </row>
    <row r="561" spans="1:13" s="91" customFormat="1" ht="34.5" customHeight="1">
      <c r="A561" s="251" t="s">
        <v>871</v>
      </c>
      <c r="B561" s="119"/>
      <c r="C561" s="209"/>
      <c r="D561" s="331" t="s">
        <v>377</v>
      </c>
      <c r="E561" s="342"/>
      <c r="F561" s="342"/>
      <c r="G561" s="342"/>
      <c r="H561" s="332"/>
      <c r="I561" s="343"/>
      <c r="J561" s="207"/>
      <c r="K561" s="210"/>
      <c r="L561" s="211">
        <v>25.2</v>
      </c>
      <c r="M561" s="211">
        <v>36.200000000000003</v>
      </c>
    </row>
    <row r="562" spans="1:13" s="91" customFormat="1" ht="34.5" customHeight="1">
      <c r="A562" s="251" t="s">
        <v>872</v>
      </c>
      <c r="B562" s="119"/>
      <c r="C562" s="209"/>
      <c r="D562" s="331" t="s">
        <v>992</v>
      </c>
      <c r="E562" s="342"/>
      <c r="F562" s="342"/>
      <c r="G562" s="342"/>
      <c r="H562" s="332"/>
      <c r="I562" s="343"/>
      <c r="J562" s="207"/>
      <c r="K562" s="210"/>
      <c r="L562" s="211">
        <v>20</v>
      </c>
      <c r="M562" s="211">
        <v>32.619999999999997</v>
      </c>
    </row>
    <row r="563" spans="1:13" s="91" customFormat="1" ht="34.5" customHeight="1">
      <c r="A563" s="251" t="s">
        <v>873</v>
      </c>
      <c r="B563" s="119"/>
      <c r="C563" s="209"/>
      <c r="D563" s="331" t="s">
        <v>379</v>
      </c>
      <c r="E563" s="342"/>
      <c r="F563" s="342"/>
      <c r="G563" s="342"/>
      <c r="H563" s="332"/>
      <c r="I563" s="343"/>
      <c r="J563" s="207"/>
      <c r="K563" s="210"/>
      <c r="L563" s="211">
        <v>4.51</v>
      </c>
      <c r="M563" s="211">
        <v>16.600000000000001</v>
      </c>
    </row>
    <row r="564" spans="1:13" s="91" customFormat="1" ht="34.5" customHeight="1">
      <c r="A564" s="251" t="s">
        <v>874</v>
      </c>
      <c r="B564" s="119"/>
      <c r="C564" s="209"/>
      <c r="D564" s="331" t="s">
        <v>380</v>
      </c>
      <c r="E564" s="342"/>
      <c r="F564" s="342"/>
      <c r="G564" s="342"/>
      <c r="H564" s="332"/>
      <c r="I564" s="343"/>
      <c r="J564" s="207"/>
      <c r="K564" s="210"/>
      <c r="L564" s="211">
        <v>5.14</v>
      </c>
      <c r="M564" s="211">
        <v>5.29</v>
      </c>
    </row>
    <row r="565" spans="1:13" s="91" customFormat="1" ht="34.5" customHeight="1">
      <c r="A565" s="251" t="s">
        <v>875</v>
      </c>
      <c r="B565" s="119"/>
      <c r="C565" s="280"/>
      <c r="D565" s="331" t="s">
        <v>869</v>
      </c>
      <c r="E565" s="342"/>
      <c r="F565" s="342"/>
      <c r="G565" s="342"/>
      <c r="H565" s="332"/>
      <c r="I565" s="343"/>
      <c r="J565" s="207"/>
      <c r="K565" s="210"/>
      <c r="L565" s="211">
        <v>0</v>
      </c>
      <c r="M565" s="211">
        <v>28.5</v>
      </c>
    </row>
    <row r="566" spans="1:13" s="91" customFormat="1" ht="34.5" customHeight="1">
      <c r="A566" s="251" t="s">
        <v>876</v>
      </c>
      <c r="B566" s="119"/>
      <c r="C566" s="285"/>
      <c r="D566" s="331" t="s">
        <v>993</v>
      </c>
      <c r="E566" s="342"/>
      <c r="F566" s="342"/>
      <c r="G566" s="342"/>
      <c r="H566" s="332"/>
      <c r="I566" s="343"/>
      <c r="J566" s="213"/>
      <c r="K566" s="214"/>
      <c r="L566" s="211">
        <v>22.67</v>
      </c>
      <c r="M566" s="211">
        <v>28.04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18.329999999999998</v>
      </c>
    </row>
    <row r="569" spans="1:13" s="91" customFormat="1" ht="34.5" customHeight="1">
      <c r="A569" s="251" t="s">
        <v>878</v>
      </c>
      <c r="B569" s="119"/>
      <c r="C569" s="209"/>
      <c r="D569" s="331" t="s">
        <v>377</v>
      </c>
      <c r="E569" s="342"/>
      <c r="F569" s="342"/>
      <c r="G569" s="342"/>
      <c r="H569" s="332"/>
      <c r="I569" s="343"/>
      <c r="J569" s="207"/>
      <c r="K569" s="210"/>
      <c r="L569" s="211" t="s">
        <v>533</v>
      </c>
      <c r="M569" s="211">
        <v>15.4</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9.5399999999999991</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24</v>
      </c>
      <c r="K593" s="201" t="str">
        <f>IF(OR(COUNTIF(L593:M593,"未確認")&gt;0,COUNTIF(L593:M593,"*")&gt;0),"※","")</f>
        <v/>
      </c>
      <c r="L593" s="117">
        <v>12</v>
      </c>
      <c r="M593" s="117">
        <v>12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311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63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555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166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14</v>
      </c>
      <c r="K618" s="201" t="str">
        <f t="shared" si="29"/>
        <v/>
      </c>
      <c r="L618" s="117">
        <v>0</v>
      </c>
      <c r="M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24</v>
      </c>
      <c r="K622" s="201" t="str">
        <f t="shared" si="29"/>
        <v/>
      </c>
      <c r="L622" s="117">
        <v>12</v>
      </c>
      <c r="M622" s="117">
        <v>12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34</v>
      </c>
      <c r="K632" s="201" t="str">
        <f t="shared" si="31"/>
        <v/>
      </c>
      <c r="L632" s="117">
        <v>18</v>
      </c>
      <c r="M632" s="117">
        <v>16</v>
      </c>
    </row>
    <row r="633" spans="1:22" s="118" customFormat="1" ht="56">
      <c r="A633" s="252" t="s">
        <v>919</v>
      </c>
      <c r="B633" s="119"/>
      <c r="C633" s="320" t="s">
        <v>436</v>
      </c>
      <c r="D633" s="321"/>
      <c r="E633" s="321"/>
      <c r="F633" s="321"/>
      <c r="G633" s="321"/>
      <c r="H633" s="322"/>
      <c r="I633" s="122" t="s">
        <v>437</v>
      </c>
      <c r="J633" s="116">
        <f t="shared" si="30"/>
        <v>36</v>
      </c>
      <c r="K633" s="201" t="str">
        <f t="shared" si="31"/>
        <v/>
      </c>
      <c r="L633" s="117">
        <v>19</v>
      </c>
      <c r="M633" s="117">
        <v>17</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56</v>
      </c>
      <c r="K646" s="201" t="str">
        <f t="shared" ref="K646:K660" si="33">IF(OR(COUNTIF(L646:M646,"未確認")&gt;0,COUNTIF(L646:M646,"*")&gt;0),"※","")</f>
        <v/>
      </c>
      <c r="L646" s="117">
        <v>32</v>
      </c>
      <c r="M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52</v>
      </c>
      <c r="K650" s="201" t="str">
        <f t="shared" si="33"/>
        <v/>
      </c>
      <c r="L650" s="117">
        <v>30</v>
      </c>
      <c r="M650" s="117">
        <v>22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20</v>
      </c>
      <c r="M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
      </c>
      <c r="L657" s="117">
        <v>18</v>
      </c>
      <c r="M657" s="117">
        <v>10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311D28-CE06-4193-870F-71B67D2087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2019-12-23T01:07:30Z</dcterms:modified>
</cp:coreProperties>
</file>