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7B73D3E-A481-42D2-9B43-E224B784AF2D}"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<sst xmlns="http://schemas.openxmlformats.org/spreadsheetml/2006/main" count="3103" uniqueCount="1052">
  <si>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</si>
  <si>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</si>
  <si>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</si>
  <si>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</si>
  <si>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</si>
  <si>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</si>
  <si>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</si>
  <si>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</si>
  <si>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</si>
  <si>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</si>
  <si>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</si>
  <si>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</si>
  <si>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</si>
  <si>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</si>
  <si>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</si>
  <si>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</si>
  <si>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</si>
  <si>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</si>
  <si>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</si>
  <si>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</si>
  <si>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</si>
  <si>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</si>
  <si>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</si>
  <si>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</si>
  <si>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</si>
  <si>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</si>
  <si>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</si>
  <si>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</si>
  <si>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</si>
  <si>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</si>
  <si>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</si>
  <si>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</si>
  <si>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</si>
  <si>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</si>
  <si>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</si>
  <si>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</si>
  <si>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</si>
  <si>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</si>
  <si>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</si>
  <si>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</si>
  <si>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</si>
  <si>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</si>
  <si>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</si>
  <si>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</si>
  <si>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</si>
  <si>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</si>
  <si>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</si>
  <si>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</si>
  <si>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</si>
  <si>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</si>
  <si>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</si>
  <si>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</si>
  <si>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</si>
  <si>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</si>
  <si>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</si>
  <si>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</si>
  <si>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</si>
  <si>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</si>
  <si>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</si>
  <si>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</si>
  <si>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</si>
  <si>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</si>
  <si>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</si>
  <si>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</si>
  <si>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</si>
  <si>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</si>
  <si>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</si>
  <si>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</si>
  <si>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</si>
  <si>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</si>
  <si>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</si>
  <si>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</si>
  <si>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</si>
  <si>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</si>
  <si>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</si>
  <si>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</si>
  <si>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</si>
  <si>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</si>
  <si>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</si>
  <si>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</si>
  <si>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</si>
  <si>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</si>
  <si>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</si>
  <si>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</si>
  <si>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</si>
  <si>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</si>
  <si>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</si>
  <si>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</si>
  <si>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</si>
  <si>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</si>
  <si>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</si>
  <si>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</si>
  <si>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</si>
  <si>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</si>
  <si>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</si>
  <si>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</si>
  <si>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</si>
  <si>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</si>
  <si>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</si>
  <si>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</si>
  <si>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</si>
  <si>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</si>
  <si>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</si>
  <si>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</si>
  <si>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</si>
  <si>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</si>
  <si>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</si>
  <si>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</si>
  <si>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</si>
  <si>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</si>
  <si>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</si>
  <si>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</si>
  <si>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</si>
  <si>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</si>
  <si>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</si>
  <si>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</si>
  <si>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</si>
  <si>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</si>
  <si>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</si>
  <si>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</si>
  <si>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</si>
  <si>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</si>
  <si>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</si>
  <si>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</si>
  <si>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</si>
  <si>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</si>
  <si>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</si>
  <si>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</si>
  <si>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</si>
  <si>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</si>
  <si>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</si>
  <si>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</si>
  <si>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</si>
  <si>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</si>
  <si>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</si>
  <si>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</si>
  <si>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</si>
  <si>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</si>
  <si>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</si>
  <si>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</si>
  <si>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</si>
  <si>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</si>
  <si>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</si>
  <si>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</si>
  <si>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</si>
  <si>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</si>
  <si>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</si>
  <si>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</si>
  <si>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</si>
  <si>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</si>
  <si>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</si>
  <si>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</si>
  <si>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</si>
  <si>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</si>
  <si>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</si>
  <si>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</si>
  <si>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</si>
  <si>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</si>
  <si>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</si>
  <si>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</si>
  <si>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</si>
  <si>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</si>
  <si>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</si>
  <si>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</si>
  <si>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</si>
  <si>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</si>
  <si>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</si>
  <si>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</si>
  <si>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</si>
  <si>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</si>
  <si>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</si>
  <si>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</si>
  <si>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</si>
  <si>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</si>
  <si>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</si>
  <si>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</si>
  <si>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</si>
  <si>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</si>
  <si>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</si>
  <si>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</si>
  <si>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</si>
  <si>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</si>
  <si>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</si>
  <si>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</si>
  <si>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</si>
  <si>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</si>
  <si>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</si>
  <si>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</si>
  <si>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</si>
  <si>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</si>
  <si>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</si>
  <si>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</si>
  <si>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</si>
  <si>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</si>
  <si>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</si>
  <si>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</si>
  <si>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</si>
  <si>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</si>
  <si>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</si>
  <si>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</si>
  <si>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</si>
  <si>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</si>
  <si>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</si>
  <si>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</si>
  <si>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</si>
  <si>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</si>
  <si>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</si>
  <si>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</si>
  <si>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</si>
  <si>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</si>
  <si>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</si>
  <si>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</si>
  <si>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</si>
  <si>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</si>
  <si>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</si>
  <si>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</si>
  <si>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</si>
  <si>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</si>
  <si>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</si>
  <si>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</si>
  <si>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</si>
  <si>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</si>
  <si>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</si>
  <si>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</si>
  <si>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</si>
  <si>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</si>
  <si>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</si>
  <si>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</si>
  <si>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</si>
  <si>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</si>
  <si>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</si>
  <si>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</si>
  <si>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</si>
  <si>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</si>
  <si>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</si>
  <si>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</si>
  <si>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</si>
  <si>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</si>
  <si>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</si>
  <si>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</si>
  <si>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</si>
  <si>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</si>
  <si>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</si>
  <si>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</si>
  <si>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</si>
  <si>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</si>
  <si>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</si>
  <si>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</si>
  <si>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</si>
  <si>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</si>
  <si>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</si>
  <si>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</si>
  <si>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</si>
  <si>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</si>
  <si>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</si>
  <si>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</si>
  <si>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</si>
  <si>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</si>
  <si>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</si>
  <si>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</si>
  <si>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</si>
  <si>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</si>
  <si>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</si>
  <si>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</si>
  <si>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</si>
  <si>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</si>
  <si>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</si>
  <si>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</si>
  <si>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</si>
  <si>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</si>
  <si>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</si>
  <si>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</si>
  <si>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</si>
  <si>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</si>
  <si>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</si>
  <si>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</si>
  <si>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</si>
  <si>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</si>
  <si>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</si>
  <si>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</si>
  <si>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</si>
  <si>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</si>
  <si>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</si>
  <si>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</si>
  <si>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</si>
  <si>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</si>
  <si>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</si>
  <si>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</si>
  <si>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</si>
  <si>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</si>
  <si>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</si>
  <si>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</si>
  <si>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</si>
  <si>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</si>
  <si>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</si>
  <si>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</si>
  <si>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</si>
  <si>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</si>
  <si>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</si>
  <si>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</si>
  <si>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</si>
  <si>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</si>
  <si>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</si>
  <si>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</si>
  <si>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</si>
  <si>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</si>
  <si>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</si>
  <si>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</si>
  <si>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</si>
  <si>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</si>
  <si>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</si>
  <si>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</si>
  <si>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</si>
  <si>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</si>
  <si>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</si>
  <si>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</si>
  <si>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</si>
  <si>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</si>
  <si>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</si>
  <si>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</si>
  <si>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</si>
  <si>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</si>
  <si>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</si>
  <si>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</si>
  <si>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</si>
  <si>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</si>
  <si>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</si>
  <si>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</si>
  <si>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</si>
  <si>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</si>
  <si>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</si>
  <si>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</si>
  <si>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</si>
  <si>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</si>
  <si>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</si>
  <si>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</si>
  <si>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</si>
  <si>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</si>
  <si>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</si>
  <si>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</si>
  <si>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</si>
  <si>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</si>
  <si>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</si>
  <si>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</si>
  <si>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</si>
  <si>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</si>
  <si>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</si>
  <si>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</si>
  <si>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</si>
  <si>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</si>
  <si>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</si>
  <si>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</si>
  <si>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</si>
  <si>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</si>
  <si>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</si>
  <si>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</si>
  <si>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</si>
  <si>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</si>
  <si>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</si>
  <si>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</si>
  <si>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</si>
  <si>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</si>
  <si>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</si>
  <si>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</si>
  <si>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</si>
  <si>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</si>
  <si>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</si>
  <si>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</si>
  <si>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</si>
  <si>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</si>
  <si>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</si>
  <si>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</si>
  <si>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</si>
  <si>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</si>
  <si>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</si>
  <si>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</si>
  <si>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</si>
  <si>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</si>
  <si>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</si>
  <si>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</si>
  <si>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</si>
  <si>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</si>
  <si>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</si>
  <si>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</si>
  <si>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</si>
  <si>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</si>
  <si>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</si>
  <si>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</si>
  <si>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</si>
  <si>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</si>
  <si>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</si>
  <si>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</si>
  <si>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</si>
  <si>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</si>
  <si>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</si>
  <si>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</si>
  <si>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</si>
  <si>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</si>
  <si>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</si>
  <si>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</si>
  <si>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</si>
  <si>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</si>
  <si>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</si>
  <si>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</si>
  <si>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</si>
  <si>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</si>
  <si>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</si>
  <si>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</si>
  <si>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</si>
  <si>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</si>
  <si>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</si>
  <si>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</si>
  <si>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</si>
  <si>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</si>
  <si>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</si>
  <si>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</si>
  <si>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</si>
  <si>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</si>
  <si>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</si>
  <si>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</si>
  <si>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</si>
  <si>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</si>
  <si>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</si>
  <si>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</si>
  <si>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</si>
  <si>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</si>
  <si>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</si>
  <si>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</si>
  <si>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</si>
  <si>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</si>
  <si>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</si>
  <si>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</si>
  <si>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</si>
  <si>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</si>
  <si>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</si>
  <si>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</si>
  <si>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</si>
  <si>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</si>
  <si>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</si>
  <si>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</si>
  <si>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</si>
  <si>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</si>
  <si>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</si>
  <si>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</si>
  <si>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</si>
  <si>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</si>
  <si>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</si>
  <si>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</si>
  <si>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</si>
  <si>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</si>
  <si>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</si>
  <si>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</si>
  <si>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</si>
  <si>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</si>
  <si>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</si>
  <si>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</si>
  <si>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</si>
  <si>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</si>
  <si>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</si>
  <si>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</si>
  <si>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</si>
  <si>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</si>
  <si>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</si>
  <si>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</si>
  <si>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</si>
  <si>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</si>
  <si>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</si>
  <si>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</si>
  <si>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</si>
  <si>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</si>
  <si>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</si>
  <si>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</si>
  <si>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</si>
  <si>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</si>
  <si>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</si>
  <si>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</si>
  <si>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</si>
  <si>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</si>
  <si>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</si>
  <si>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</si>
  <si>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</si>
  <si>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</si>
  <si>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</si>
  <si>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</si>
  <si>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</si>
  <si>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</si>
  <si>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</si>
  <si>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</si>
  <si>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</si>
  <si>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</si>
  <si>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</si>
  <si>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</si>
  <si>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</si>
  <si>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</si>
  <si>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</si>
  <si>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</si>
  <si>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</si>
  <si>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</si>
  <si>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</si>
  <si>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</si>
  <si>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</si>
  <si>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</si>
  <si>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</si>
  <si>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</si>
  <si>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</si>
  <si>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</si>
  <si>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</si>
  <si>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</si>
  <si>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</si>
  <si>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</si>
  <si>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</si>
  <si>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</si>
  <si>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</si>
  <si>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</si>
  <si>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</si>
  <si>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</si>
  <si>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</si>
  <si>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</si>
  <si>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</si>
  <si>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</si>
  <si>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</si>
  <si>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</si>
  <si>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</si>
  <si>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</si>
  <si>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</si>
  <si>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</si>
  <si>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</si>
  <si>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</si>
  <si>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</si>
  <si>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</si>
  <si>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</si>
  <si>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</si>
  <si>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</si>
  <si>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</si>
  <si>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</si>
  <si>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</si>
  <si>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</si>
  <si>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</si>
  <si>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</si>
  <si>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</si>
  <si>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</si>
  <si>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</si>
  <si>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</si>
  <si>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</si>
  <si>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</si>
  <si>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</si>
  <si>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</si>
  <si>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</si>
  <si>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</si>
  <si>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</si>
  <si>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</si>
  <si>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</si>
  <si>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</si>
  <si>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</si>
  <si>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</si>
  <si>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</si>
  <si>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</si>
  <si>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</si>
  <si>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</si>
  <si>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</si>
  <si>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</si>
  <si>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</si>
  <si>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</si>
  <si>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</si>
  <si>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</si>
  <si>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</si>
  <si>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</si>
  <si>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</si>
  <si>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</si>
  <si>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</si>
  <si>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</si>
  <si>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</si>
  <si>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</si>
  <si>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</si>
  <si>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</si>
  <si>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</si>
  <si>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</si>
  <si>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</si>
  <si>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</si>
  <si>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</si>
  <si>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</si>
  <si>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</si>
  <si>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</si>
  <si>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</si>
  <si>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</si>
  <si>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</si>
  <si>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</si>
  <si>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</si>
  <si>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</si>
  <si>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</si>
  <si>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</si>
  <si>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</si>
  <si>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</si>
  <si>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</si>
  <si>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</si>
  <si>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</si>
  <si>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</si>
  <si>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</si>
  <si>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</si>
  <si>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</si>
  <si>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</si>
  <si>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</si>
  <si>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</si>
  <si>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</si>
  <si>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</si>
  <si>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</si>
  <si>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</si>
  <si>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</si>
  <si>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</si>
  <si>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</si>
  <si>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</si>
  <si>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</si>
  <si>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</si>
  <si>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</si>
  <si>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</si>
  <si>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</si>
  <si>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</si>
  <si>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</si>
  <si>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</si>
  <si>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</si>
  <si>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</si>
  <si>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</si>
  <si>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</si>
  <si>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</si>
  <si>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</si>
  <si>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</si>
  <si>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</si>
  <si>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</si>
  <si>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</si>
  <si>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</si>
  <si>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</si>
  <si>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</si>
  <si>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</si>
  <si>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</si>
  <si>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</si>
  <si>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</si>
  <si>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</si>
  <si>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</si>
  <si>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</si>
  <si>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</si>
  <si>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</si>
  <si>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</si>
  <si>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</si>
  <si>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</si>
  <si>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</si>
  <si>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</si>
  <si>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</si>
  <si>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</si>
  <si>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</si>
  <si>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</si>
  <si>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</si>
  <si>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</si>
  <si>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</si>
  <si>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</si>
  <si>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</si>
  <si>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</si>
  <si>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</si>
  <si>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</si>
  <si>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</si>
  <si>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</si>
  <si>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</si>
  <si>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</si>
  <si>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</si>
  <si>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</si>
  <si>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</si>
  <si>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</si>
  <si>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</si>
  <si>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</si>
  <si>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</si>
  <si>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</si>
  <si>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</si>
  <si>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</si>
  <si>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</si>
  <si>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</si>
  <si>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</si>
  <si>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</si>
  <si>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</si>
  <si>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</si>
  <si>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</si>
  <si>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</si>
  <si>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</si>
  <si>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</si>
  <si>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</si>
  <si>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</si>
  <si>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</si>
  <si>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</si>
  <si>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</si>
  <si>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</si>
  <si>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</si>
  <si>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</si>
  <si>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</si>
  <si>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</si>
  <si>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</si>
  <si>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</si>
  <si>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</si>
  <si>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</si>
  <si>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</si>
  <si>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</si>
  <si>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</si>
  <si>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</si>
  <si>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</si>
  <si>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</si>
  <si>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</si>
  <si>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</si>
  <si>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</si>
  <si>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</si>
  <si>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</si>
  <si>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</si>
  <si>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</si>
  <si>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</si>
  <si>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</si>
  <si>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</si>
  <si>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</si>
  <si>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</si>
  <si>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</si>
  <si>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</si>
  <si>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</si>
  <si>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</si>
  <si>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</si>
  <si>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</si>
  <si>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</si>
  <si>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</si>
  <si>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</si>
  <si>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</si>
  <si>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</si>
  <si>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</si>
  <si>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</si>
  <si>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</si>
  <si>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</si>
  <si>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</si>
  <si>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</si>
  <si>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</si>
  <si>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</si>
  <si>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</si>
  <si>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</si>
  <si>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</si>
  <si>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</si>
  <si>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</si>
  <si>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</si>
  <si>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</si>
  <si>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</si>
  <si>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</si>
  <si>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</si>
  <si>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</si>
  <si>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</si>
  <si>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</si>
  <si>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</si>
  <si>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</si>
  <si>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</si>
  <si>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</si>
  <si>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</si>
  <si>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</si>
  <si>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</si>
  <si>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</si>
  <si>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</si>
  <si>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</si>
  <si>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</si>
  <si>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</si>
  <si>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</si>
  <si>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</si>
  <si>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</si>
  <si>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</si>
  <si>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</si>
  <si>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</si>
  <si>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</si>
  <si>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</si>
  <si>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</si>
  <si>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</si>
  <si>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</si>
  <si>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</si>
  <si>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</si>
  <si>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</si>
  <si>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</si>
  <si>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</si>
  <si>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</si>
  <si>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</si>
  <si>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</si>
  <si>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</si>
  <si>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</si>
  <si>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</si>
  <si>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</si>
  <si>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</si>
  <si>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</si>
  <si>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</si>
  <si>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</si>
  <si>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</si>
  <si>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</si>
  <si>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</si>
  <si>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</si>
  <si>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</si>
  <si>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</si>
  <si>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</si>
  <si>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</si>
  <si>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</si>
  <si>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</si>
  <si>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</si>
  <si>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</si>
  <si>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</si>
  <si>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</si>
  <si>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</si>
  <si>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</si>
  <si>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</si>
  <si>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</si>
  <si>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</si>
  <si>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</si>
  <si>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</si>
  <si>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</si>
  <si>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</si>
  <si>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</si>
  <si>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</si>
  <si>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</si>
  <si>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</si>
  <si>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</si>
  <si>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</si>
  <si>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</si>
  <si>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</si>
  <si>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</si>
  <si>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</si>
  <si>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</si>
  <si>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</si>
  <si>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</si>
  <si>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</si>
  <si>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</si>
  <si>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</si>
  <si>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</si>
  <si>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</si>
  <si>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</si>
  <si>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</si>
  <si>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</si>
  <si>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</si>
  <si>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</si>
  <si>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</si>
  <si>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</si>
  <si>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</si>
  <si>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</si>
  <si>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</si>
  <si>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</si>
  <si>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</si>
  <si>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</si>
  <si>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</si>
  <si>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</si>
  <si>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</si>
  <si>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</si>
  <si>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</si>
  <si>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</si>
  <si>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</si>
  <si>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</si>
  <si>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</si>
  <si>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</si>
  <si>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</si>
  <si>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</si>
  <si>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</si>
  <si>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</si>
  <si>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</si>
  <si>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</si>
  <si>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</si>
  <si>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</si>
  <si>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</si>
  <si>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</si>
  <si>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</si>
  <si>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</si>
  <si>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</si>
  <si>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</si>
  <si>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</si>
  <si>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</si>
  <si>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</si>
  <si>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</si>
  <si>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</si>
  <si>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</si>
  <si>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</si>
  <si>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</si>
  <si>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</si>
  <si>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</si>
  <si>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</si>
  <si>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</si>
  <si>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</si>
  <si>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</si>
  <si>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</si>
  <si>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</si>
  <si>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</si>
  <si>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</si>
  <si>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</si>
  <si>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</si>
  <si>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</si>
  <si>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</si>
  <si>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</si>
  <si>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</si>
  <si>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</si>
  <si>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</si>
  <si>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</si>
  <si>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</si>
  <si>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</si>
  <si>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</si>
  <si>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</si>
  <si>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</si>
  <si>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</si>
  <si>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</si>
  <si>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</si>
  <si>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</si>
  <si>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</si>
  <si>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</si>
  <si>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</si>
  <si>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</si>
  <si>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</si>
  <si>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</si>
  <si>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</si>
  <si>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</si>
  <si>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</si>
  <si>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</si>
  <si>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</si>
  <si>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</si>
  <si>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</si>
  <si>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</si>
  <si>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</si>
  <si>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</si>
  <si>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</si>
  <si>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</si>
  <si>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</si>
  <si>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</si>
  <si>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</si>
  <si>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</si>
  <si>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</si>
  <si>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</si>
  <si>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</si>
  <si>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</si>
  <si>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</si>
  <si>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</si>
  <si>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</si>
  <si>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</si>
  <si>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</si>
  <si>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</si>
  <si>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</si>
  <si>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</si>
  <si>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</si>
  <si>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</si>
  <si>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</si>
  <si>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</si>
  <si>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</si>
  <si>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</si>
  <si>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</si>
  <si>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</si>
  <si>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</si>
  <si>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</si>
  <si>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</si>
  <si>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</si>
  <si>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</si>
  <si>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</si>
  <si>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</si>
  <si>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</si>
  <si>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</si>
  <si>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</si>
  <si>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</si>
  <si>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</si>
  <si>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</si>
  <si>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</si>
  <si>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</si>
  <si>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</si>
  <si>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</si>
  <si>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</si>
  <si>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</si>
  <si>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</si>
  <si>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</si>
  <si>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</si>
  <si>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</si>
  <si>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</si>
  <si>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</si>
  <si>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</si>
  <si>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</si>
  <si>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</si>
  <si>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</si>
  <si>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</si>
  <si>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</si>
  <si>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</si>
  <si>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</si>
  <si>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</si>
  <si>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</si>
  <si>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</si>
  <si>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</si>
  <si>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</si>
  <si>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</si>
  <si>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</si>
  <si>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</si>
  <si>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</si>
  <si>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</si>
  <si>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</si>
  <si>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</si>
  <si>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</si>
  <si>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</si>
  <si>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</si>
  <si>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</si>
  <si>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</si>
  <si>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</si>
  <si>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</si>
  <si>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</si>
  <si>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</si>
  <si>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</si>
  <si>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</si>
  <si>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</si>
  <si>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</si>
  <si>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</si>
  <si>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</si>
  <si>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</si>
  <si>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</si>
  <si>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</si>
  <si>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</si>
  <si>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</si>
  <si>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</si>
  <si>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</si>
  <si>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</si>
  <si>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</si>
  <si>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</si>
  <si>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</si>
  <si>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</si>
  <si>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</si>
  <si>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</si>
  <si>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</si>
  <si>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</si>
  <si>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</si>
  <si>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</si>
  <si>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</si>
  <si>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</si>
  <si>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</si>
  <si>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</si>
  <si>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</si>
  <si>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</si>
  <si>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</si>
  <si>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</si>
  <si>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</si>
  <si>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</si>
  <si>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</si>
  <si>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</si>
  <si>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</si>
  <si>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</si>
  <si>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</si>
  <si>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</si>
  <si>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</si>
  <si>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</si>
  <si>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医療法人医修会　新河端病院</t>
    <phoneticPr fontId="3"/>
  </si>
  <si>
    <t>〒617-0825 長岡京市一文橋２－３１－１</t>
    <phoneticPr fontId="3"/>
  </si>
  <si>
    <t>〇</t>
  </si>
  <si>
    <t>+</t>
  </si>
  <si>
    <t>医療法人</t>
  </si>
  <si>
    <t>複数の診療科で活用</t>
  </si>
  <si>
    <t>内科</t>
  </si>
  <si>
    <t>整形外科</t>
  </si>
  <si>
    <t>消化器外科（胃腸外科）</t>
  </si>
  <si>
    <t>ＤＰＣ病院ではない</t>
  </si>
  <si>
    <t>有</t>
  </si>
  <si>
    <t>看護必要度Ⅰ</t>
    <phoneticPr fontId="3"/>
  </si>
  <si>
    <t>２Ｆ病棟</t>
  </si>
  <si>
    <t>急性期機能</t>
  </si>
  <si>
    <t>３Ｆ・４Ｆ病棟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</si>
</sst>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45</v>
      </c>
      <c r="M99" s="258">
        <v>54</v>
      </c>
    </row>
    <row r="100" spans="1:22" s="83" customFormat="1" ht="34.5" customHeight="1">
      <c r="A100" s="244" t="s">
        <v>611</v>
      </c>
      <c r="B100" s="84"/>
      <c r="C100" s="396"/>
      <c r="D100" s="397"/>
      <c r="E100" s="409"/>
      <c r="F100" s="410"/>
      <c r="G100" s="415" t="s">
        <v>44</v>
      </c>
      <c r="H100" s="417"/>
      <c r="I100" s="420"/>
      <c r="J100" s="256">
        <f t="shared" si="0"/>
        <v>90</v>
      </c>
      <c r="K100" s="237" t="str">
        <f>IF(OR(COUNTIF(L100:M100,"未確認")&gt;0,COUNTIF(L100:M100,"~*")&gt;0),"※","")</f>
        <v/>
      </c>
      <c r="L100" s="258">
        <v>45</v>
      </c>
      <c r="M100" s="258">
        <v>45</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45</v>
      </c>
      <c r="M101" s="258">
        <v>54</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45</v>
      </c>
      <c r="M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1044</v>
      </c>
    </row>
    <row r="122" spans="1:22" s="83" customFormat="1" ht="40.5" customHeight="1">
      <c r="A122" s="244" t="s">
        <v>619</v>
      </c>
      <c r="B122" s="1"/>
      <c r="C122" s="295"/>
      <c r="D122" s="297"/>
      <c r="E122" s="396"/>
      <c r="F122" s="418"/>
      <c r="G122" s="418"/>
      <c r="H122" s="397"/>
      <c r="I122" s="354"/>
      <c r="J122" s="101"/>
      <c r="K122" s="102"/>
      <c r="L122" s="98" t="s">
        <v>1044</v>
      </c>
      <c r="M122" s="98" t="s">
        <v>1043</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45</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156</v>
      </c>
      <c r="K150" s="264" t="str">
        <f t="shared" si="3"/>
        <v/>
      </c>
      <c r="L150" s="117">
        <v>76</v>
      </c>
      <c r="M150" s="117">
        <v>80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11</v>
      </c>
      <c r="K220" s="264" t="str">
        <f t="shared" si="7"/>
        <v>※</v>
      </c>
      <c r="L220" s="117">
        <v>11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13</v>
      </c>
      <c r="M269" s="147">
        <v>16</v>
      </c>
    </row>
    <row r="270" spans="1:22" s="83" customFormat="1" ht="34.5" customHeight="1">
      <c r="A270" s="249" t="s">
        <v>725</v>
      </c>
      <c r="B270" s="120"/>
      <c r="C270" s="371"/>
      <c r="D270" s="371"/>
      <c r="E270" s="371"/>
      <c r="F270" s="371"/>
      <c r="G270" s="371" t="s">
        <v>148</v>
      </c>
      <c r="H270" s="371"/>
      <c r="I270" s="404"/>
      <c r="J270" s="266">
        <f t="shared" si="9"/>
        <v>8.4</v>
      </c>
      <c r="K270" s="81" t="str">
        <f t="shared" si="8"/>
        <v/>
      </c>
      <c r="L270" s="148">
        <v>4.7</v>
      </c>
      <c r="M270" s="148">
        <v>3.7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5</v>
      </c>
      <c r="M273" s="147">
        <v>3</v>
      </c>
    </row>
    <row r="274" spans="1:13" s="83" customFormat="1" ht="34.5" customHeight="1">
      <c r="A274" s="249" t="s">
        <v>727</v>
      </c>
      <c r="B274" s="120"/>
      <c r="C274" s="372"/>
      <c r="D274" s="372"/>
      <c r="E274" s="372"/>
      <c r="F274" s="372"/>
      <c r="G274" s="371" t="s">
        <v>148</v>
      </c>
      <c r="H274" s="371"/>
      <c r="I274" s="404"/>
      <c r="J274" s="266">
        <f t="shared" si="9"/>
        <v>2.6999999999999997</v>
      </c>
      <c r="K274" s="81" t="str">
        <f t="shared" si="8"/>
        <v/>
      </c>
      <c r="L274" s="148">
        <v>0.4</v>
      </c>
      <c r="M274" s="148">
        <v>2.2999999999999998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0.9</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1251</v>
      </c>
      <c r="K392" s="81" t="str">
        <f t="shared" ref="K392:K397" si="12">IF(OR(COUNTIF(L392:M392,"未確認")&gt;0,COUNTIF(L392:M392,"~*")&gt;0),"※","")</f>
        <v/>
      </c>
      <c r="L392" s="147">
        <v>692</v>
      </c>
      <c r="M392" s="147">
        <v>559</v>
      </c>
    </row>
    <row r="393" spans="1:22" s="83" customFormat="1" ht="34.5" customHeight="1">
      <c r="A393" s="249" t="s">
        <v>773</v>
      </c>
      <c r="B393" s="84"/>
      <c r="C393" s="370"/>
      <c r="D393" s="380"/>
      <c r="E393" s="320" t="s">
        <v>224</v>
      </c>
      <c r="F393" s="321"/>
      <c r="G393" s="321"/>
      <c r="H393" s="322"/>
      <c r="I393" s="343"/>
      <c r="J393" s="140">
        <f t="shared" si="11"/>
        <v>500</v>
      </c>
      <c r="K393" s="81" t="str">
        <f t="shared" si="12"/>
        <v/>
      </c>
      <c r="L393" s="147">
        <v>325</v>
      </c>
      <c r="M393" s="147">
        <v>175</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23</v>
      </c>
      <c r="M394" s="147">
        <v>20</v>
      </c>
    </row>
    <row r="395" spans="1:22" s="83" customFormat="1" ht="34.5" customHeight="1">
      <c r="A395" s="250" t="s">
        <v>775</v>
      </c>
      <c r="B395" s="84"/>
      <c r="C395" s="370"/>
      <c r="D395" s="382"/>
      <c r="E395" s="320" t="s">
        <v>226</v>
      </c>
      <c r="F395" s="321"/>
      <c r="G395" s="321"/>
      <c r="H395" s="322"/>
      <c r="I395" s="343"/>
      <c r="J395" s="140">
        <f t="shared" si="11"/>
        <v>708</v>
      </c>
      <c r="K395" s="81" t="str">
        <f t="shared" si="12"/>
        <v/>
      </c>
      <c r="L395" s="147">
        <v>344</v>
      </c>
      <c r="M395" s="147">
        <v>364</v>
      </c>
    </row>
    <row r="396" spans="1:22" s="83" customFormat="1" ht="34.5" customHeight="1">
      <c r="A396" s="250" t="s">
        <v>776</v>
      </c>
      <c r="B396" s="1"/>
      <c r="C396" s="370"/>
      <c r="D396" s="320" t="s">
        <v>227</v>
      </c>
      <c r="E396" s="321"/>
      <c r="F396" s="321"/>
      <c r="G396" s="321"/>
      <c r="H396" s="322"/>
      <c r="I396" s="343"/>
      <c r="J396" s="140">
        <f t="shared" si="11"/>
        <v>22738</v>
      </c>
      <c r="K396" s="81" t="str">
        <f t="shared" si="12"/>
        <v/>
      </c>
      <c r="L396" s="147">
        <v>10902</v>
      </c>
      <c r="M396" s="147">
        <v>11836</v>
      </c>
    </row>
    <row r="397" spans="1:22" s="83" customFormat="1" ht="34.5" customHeight="1">
      <c r="A397" s="250" t="s">
        <v>777</v>
      </c>
      <c r="B397" s="119"/>
      <c r="C397" s="370"/>
      <c r="D397" s="320" t="s">
        <v>228</v>
      </c>
      <c r="E397" s="321"/>
      <c r="F397" s="321"/>
      <c r="G397" s="321"/>
      <c r="H397" s="322"/>
      <c r="I397" s="344"/>
      <c r="J397" s="140">
        <f t="shared" si="11"/>
        <v>1218</v>
      </c>
      <c r="K397" s="81" t="str">
        <f t="shared" si="12"/>
        <v/>
      </c>
      <c r="L397" s="147">
        <v>677</v>
      </c>
      <c r="M397" s="147">
        <v>541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1251</v>
      </c>
      <c r="K405" s="81" t="str">
        <f t="shared" ref="K405:K422" si="14">IF(OR(COUNTIF(L405:M405,"未確認")&gt;0,COUNTIF(L405:M405,"~*")&gt;0),"※","")</f>
        <v/>
      </c>
      <c r="L405" s="147">
        <v>692</v>
      </c>
      <c r="M405" s="147">
        <v>559</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5</v>
      </c>
      <c r="M406" s="147">
        <v>7</v>
      </c>
    </row>
    <row r="407" spans="1:22" s="83" customFormat="1" ht="34.5" customHeight="1">
      <c r="A407" s="251" t="s">
        <v>780</v>
      </c>
      <c r="B407" s="119"/>
      <c r="C407" s="369"/>
      <c r="D407" s="369"/>
      <c r="E407" s="320" t="s">
        <v>235</v>
      </c>
      <c r="F407" s="321"/>
      <c r="G407" s="321"/>
      <c r="H407" s="322"/>
      <c r="I407" s="361"/>
      <c r="J407" s="140">
        <f t="shared" si="13"/>
        <v>1190</v>
      </c>
      <c r="K407" s="81" t="str">
        <f t="shared" si="14"/>
        <v/>
      </c>
      <c r="L407" s="147">
        <v>661</v>
      </c>
      <c r="M407" s="147">
        <v>529</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49</v>
      </c>
      <c r="K409" s="81" t="str">
        <f t="shared" si="14"/>
        <v/>
      </c>
      <c r="L409" s="147">
        <v>26</v>
      </c>
      <c r="M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1230</v>
      </c>
      <c r="K413" s="81" t="str">
        <f t="shared" si="14"/>
        <v/>
      </c>
      <c r="L413" s="147">
        <v>684</v>
      </c>
      <c r="M413" s="147">
        <v>546</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7</v>
      </c>
      <c r="M414" s="147">
        <v>5</v>
      </c>
    </row>
    <row r="415" spans="1:22" s="83" customFormat="1" ht="34.5" customHeight="1">
      <c r="A415" s="251" t="s">
        <v>788</v>
      </c>
      <c r="B415" s="119"/>
      <c r="C415" s="369"/>
      <c r="D415" s="369"/>
      <c r="E415" s="320" t="s">
        <v>242</v>
      </c>
      <c r="F415" s="321"/>
      <c r="G415" s="321"/>
      <c r="H415" s="322"/>
      <c r="I415" s="361"/>
      <c r="J415" s="140">
        <f t="shared" si="13"/>
        <v>982</v>
      </c>
      <c r="K415" s="81" t="str">
        <f t="shared" si="14"/>
        <v/>
      </c>
      <c r="L415" s="147">
        <v>541</v>
      </c>
      <c r="M415" s="147">
        <v>441</v>
      </c>
    </row>
    <row r="416" spans="1:22" s="83" customFormat="1" ht="34.5" customHeight="1">
      <c r="A416" s="251" t="s">
        <v>789</v>
      </c>
      <c r="B416" s="119"/>
      <c r="C416" s="369"/>
      <c r="D416" s="369"/>
      <c r="E416" s="320" t="s">
        <v>243</v>
      </c>
      <c r="F416" s="321"/>
      <c r="G416" s="321"/>
      <c r="H416" s="322"/>
      <c r="I416" s="361"/>
      <c r="J416" s="140">
        <f t="shared" si="13"/>
        <v>133</v>
      </c>
      <c r="K416" s="81" t="str">
        <f t="shared" si="14"/>
        <v/>
      </c>
      <c r="L416" s="147">
        <v>66</v>
      </c>
      <c r="M416" s="147">
        <v>67</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13</v>
      </c>
      <c r="M417" s="147">
        <v>16</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35</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22</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1218</v>
      </c>
      <c r="K430" s="193" t="str">
        <f>IF(OR(COUNTIF(L430:M430,"未確認")&gt;0,COUNTIF(L430:M430,"~*")&gt;0),"※","")</f>
        <v/>
      </c>
      <c r="L430" s="147">
        <v>677</v>
      </c>
      <c r="M430" s="147">
        <v>541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v>
      </c>
      <c r="K432" s="193" t="str">
        <f>IF(OR(COUNTIF(L432:M432,"未確認")&gt;0,COUNTIF(L432:M432,"~*")&gt;0),"※","")</f>
        <v/>
      </c>
      <c r="L432" s="147">
        <v>2</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1208</v>
      </c>
      <c r="K433" s="193" t="str">
        <f>IF(OR(COUNTIF(L433:M433,"未確認")&gt;0,COUNTIF(L433:M433,"~*")&gt;0),"※","")</f>
        <v/>
      </c>
      <c r="L433" s="147">
        <v>675</v>
      </c>
      <c r="M433" s="147">
        <v>533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53</v>
      </c>
      <c r="K468" s="201" t="str">
        <f t="shared" ref="K468:K475" si="16">IF(OR(COUNTIF(L468:M468,"未確認")&gt;0,COUNTIF(L468:M468,"*")&gt;0),"※","")</f>
        <v/>
      </c>
      <c r="L468" s="117">
        <v>32</v>
      </c>
      <c r="M468" s="117">
        <v>21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29</v>
      </c>
      <c r="K470" s="201" t="str">
        <f t="shared" si="16"/>
        <v/>
      </c>
      <c r="L470" s="117">
        <v>12</v>
      </c>
      <c r="M470" s="117">
        <v>17</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19</v>
      </c>
      <c r="K477" s="201" t="str">
        <f t="shared" ref="K477:K496" si="18">IF(OR(COUNTIF(L477:M477,"未確認")&gt;0,COUNTIF(L477:M477,"*")&gt;0),"※","")</f>
        <v>※</v>
      </c>
      <c r="L477" s="117">
        <v>19</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28</v>
      </c>
      <c r="K481" s="201" t="str">
        <f t="shared" si="18"/>
        <v/>
      </c>
      <c r="L481" s="117">
        <v>13</v>
      </c>
      <c r="M481" s="117">
        <v>15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v>
      </c>
      <c r="L483" s="117" t="s">
        <v>541</v>
      </c>
      <c r="M483" s="117">
        <v>15</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48</v>
      </c>
      <c r="K535" s="201" t="str">
        <f t="shared" si="23"/>
        <v/>
      </c>
      <c r="L535" s="117">
        <v>29</v>
      </c>
      <c r="M535" s="117">
        <v>19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41.1</v>
      </c>
      <c r="M560" s="211">
        <v>48.5</v>
      </c>
    </row>
    <row r="561" spans="1:13" s="91" customFormat="1" ht="34.5" customHeight="1">
      <c r="A561" s="251" t="s">
        <v>871</v>
      </c>
      <c r="B561" s="119"/>
      <c r="C561" s="209"/>
      <c r="D561" s="331" t="s">
        <v>377</v>
      </c>
      <c r="E561" s="342"/>
      <c r="F561" s="342"/>
      <c r="G561" s="342"/>
      <c r="H561" s="332"/>
      <c r="I561" s="343"/>
      <c r="J561" s="207"/>
      <c r="K561" s="210"/>
      <c r="L561" s="211">
        <v>17</v>
      </c>
      <c r="M561" s="211">
        <v>21.6</v>
      </c>
    </row>
    <row r="562" spans="1:13" s="91" customFormat="1" ht="34.5" customHeight="1">
      <c r="A562" s="251" t="s">
        <v>872</v>
      </c>
      <c r="B562" s="119"/>
      <c r="C562" s="209"/>
      <c r="D562" s="331" t="s">
        <v>992</v>
      </c>
      <c r="E562" s="342"/>
      <c r="F562" s="342"/>
      <c r="G562" s="342"/>
      <c r="H562" s="332"/>
      <c r="I562" s="343"/>
      <c r="J562" s="207"/>
      <c r="K562" s="210"/>
      <c r="L562" s="211">
        <v>16.7</v>
      </c>
      <c r="M562" s="211">
        <v>21.5</v>
      </c>
    </row>
    <row r="563" spans="1:13" s="91" customFormat="1" ht="34.5" customHeight="1">
      <c r="A563" s="251" t="s">
        <v>873</v>
      </c>
      <c r="B563" s="119"/>
      <c r="C563" s="209"/>
      <c r="D563" s="331" t="s">
        <v>379</v>
      </c>
      <c r="E563" s="342"/>
      <c r="F563" s="342"/>
      <c r="G563" s="342"/>
      <c r="H563" s="332"/>
      <c r="I563" s="343"/>
      <c r="J563" s="207"/>
      <c r="K563" s="210"/>
      <c r="L563" s="211">
        <v>7</v>
      </c>
      <c r="M563" s="211">
        <v>8.5</v>
      </c>
    </row>
    <row r="564" spans="1:13" s="91" customFormat="1" ht="34.5" customHeight="1">
      <c r="A564" s="251" t="s">
        <v>874</v>
      </c>
      <c r="B564" s="119"/>
      <c r="C564" s="209"/>
      <c r="D564" s="331" t="s">
        <v>380</v>
      </c>
      <c r="E564" s="342"/>
      <c r="F564" s="342"/>
      <c r="G564" s="342"/>
      <c r="H564" s="332"/>
      <c r="I564" s="343"/>
      <c r="J564" s="207"/>
      <c r="K564" s="210"/>
      <c r="L564" s="211">
        <v>1.5</v>
      </c>
      <c r="M564" s="211">
        <v>1.7</v>
      </c>
    </row>
    <row r="565" spans="1:13" s="91" customFormat="1" ht="34.5" customHeight="1">
      <c r="A565" s="251" t="s">
        <v>875</v>
      </c>
      <c r="B565" s="119"/>
      <c r="C565" s="280"/>
      <c r="D565" s="331" t="s">
        <v>869</v>
      </c>
      <c r="E565" s="342"/>
      <c r="F565" s="342"/>
      <c r="G565" s="342"/>
      <c r="H565" s="332"/>
      <c r="I565" s="343"/>
      <c r="J565" s="207"/>
      <c r="K565" s="210"/>
      <c r="L565" s="211">
        <v>20.100000000000001</v>
      </c>
      <c r="M565" s="211">
        <v>24.2</v>
      </c>
    </row>
    <row r="566" spans="1:13" s="91" customFormat="1" ht="34.5" customHeight="1">
      <c r="A566" s="251" t="s">
        <v>876</v>
      </c>
      <c r="B566" s="119"/>
      <c r="C566" s="285"/>
      <c r="D566" s="331" t="s">
        <v>993</v>
      </c>
      <c r="E566" s="342"/>
      <c r="F566" s="342"/>
      <c r="G566" s="342"/>
      <c r="H566" s="332"/>
      <c r="I566" s="343"/>
      <c r="J566" s="213"/>
      <c r="K566" s="214"/>
      <c r="L566" s="211">
        <v>30.4</v>
      </c>
      <c r="M566" s="211">
        <v>36.6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t="str">
        <f>IF(SUM(L592:M592)=0,IF(COUNTIF(L592:M592,"未確認")&gt;0,"未確認",IF(COUNTIF(L592:M592,"~*")&gt;0,"*",SUM(L592:M592))),SUM(L592:M592))</f>
        <v>*</v>
      </c>
      <c r="K592" s="201" t="str">
        <f>IF(OR(COUNTIF(L592:M592,"未確認")&gt;0,COUNTIF(L592:M592,"*")&gt;0),"※","")</f>
        <v>※</v>
      </c>
      <c r="L592" s="117">
        <v>0</v>
      </c>
      <c r="M592" s="117" t="s">
        <v>541</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1117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1439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201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609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32</v>
      </c>
      <c r="K614" s="201" t="str">
        <f t="shared" si="29"/>
        <v/>
      </c>
      <c r="L614" s="117">
        <v>15</v>
      </c>
      <c r="M614" s="117">
        <v>17</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53</v>
      </c>
      <c r="K632" s="201" t="str">
        <f t="shared" si="31"/>
        <v/>
      </c>
      <c r="L632" s="117">
        <v>27</v>
      </c>
      <c r="M632" s="117">
        <v>26</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15</v>
      </c>
      <c r="M633" s="117">
        <v>13</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72</v>
      </c>
      <c r="K646" s="201" t="str">
        <f t="shared" ref="K646:K660" si="33">IF(OR(COUNTIF(L646:M646,"未確認")&gt;0,COUNTIF(L646:M646,"*")&gt;0),"※","")</f>
        <v/>
      </c>
      <c r="L646" s="117">
        <v>34</v>
      </c>
      <c r="M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
      </c>
      <c r="L650" s="117">
        <v>31</v>
      </c>
      <c r="M650" s="117">
        <v>25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
      </c>
      <c r="L655" s="117">
        <v>28</v>
      </c>
      <c r="M655" s="117">
        <v>29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
      </c>
      <c r="L657" s="117">
        <v>23</v>
      </c>
      <c r="M657" s="117">
        <v>21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0D9119-CE21-4A8F-A0BE-EEEBEF8B11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2019-12-23T01:07:07Z</dcterms:modified>
</cp:coreProperties>
</file>