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D640952-A696-42F5-8CBF-400AAC35AD6D}"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<sst xmlns="http://schemas.openxmlformats.org/spreadsheetml/2006/main" count="3585" uniqueCount="1060">
  <si>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</si>
  <si>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</si>
  <si>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</si>
  <si>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</si>
  <si>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</si>
  <si>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</si>
  <si>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</si>
  <si>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</si>
  <si>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</si>
  <si>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</si>
  <si>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</si>
  <si>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</si>
  <si>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</si>
  <si>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</si>
  <si>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</si>
  <si>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</si>
  <si>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</si>
  <si>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</si>
  <si>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</si>
  <si>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</si>
  <si>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</si>
  <si>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</si>
  <si>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</si>
  <si>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</si>
  <si>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</si>
  <si>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</si>
  <si>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</si>
  <si>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</si>
  <si>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</si>
  <si>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</si>
  <si>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</si>
  <si>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</si>
  <si>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</si>
  <si>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</si>
  <si>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</si>
  <si>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</si>
  <si>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</si>
  <si>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</si>
  <si>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</si>
  <si>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</si>
  <si>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</si>
  <si>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</si>
  <si>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</si>
  <si>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</si>
  <si>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</si>
  <si>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</si>
  <si>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</si>
  <si>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</si>
  <si>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</si>
  <si>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</si>
  <si>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</si>
  <si>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</si>
  <si>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</si>
  <si>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</si>
  <si>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</si>
  <si>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</si>
  <si>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</si>
  <si>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</si>
  <si>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</si>
  <si>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</si>
  <si>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</si>
  <si>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</si>
  <si>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</si>
  <si>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</si>
  <si>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</si>
  <si>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</si>
  <si>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</si>
  <si>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</si>
  <si>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</si>
  <si>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</si>
  <si>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</si>
  <si>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</si>
  <si>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</si>
  <si>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</si>
  <si>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</si>
  <si>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</si>
  <si>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</si>
  <si>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</si>
  <si>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</si>
  <si>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</si>
  <si>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</si>
  <si>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</si>
  <si>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</si>
  <si>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</si>
  <si>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</si>
  <si>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</si>
  <si>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</si>
  <si>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</si>
  <si>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</si>
  <si>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</si>
  <si>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</si>
  <si>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</si>
  <si>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</si>
  <si>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</si>
  <si>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</si>
  <si>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</si>
  <si>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</si>
  <si>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</si>
  <si>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</si>
  <si>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</si>
  <si>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</si>
  <si>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</si>
  <si>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</si>
  <si>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</si>
  <si>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</si>
  <si>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</si>
  <si>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</si>
  <si>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</si>
  <si>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</si>
  <si>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</si>
  <si>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</si>
  <si>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</si>
  <si>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</si>
  <si>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</si>
  <si>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</si>
  <si>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</si>
  <si>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</si>
  <si>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</si>
  <si>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</si>
  <si>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</si>
  <si>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</si>
  <si>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</si>
  <si>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</si>
  <si>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</si>
  <si>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</si>
  <si>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</si>
  <si>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</si>
  <si>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</si>
  <si>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</si>
  <si>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</si>
  <si>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</si>
  <si>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</si>
  <si>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</si>
  <si>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</si>
  <si>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</si>
  <si>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</si>
  <si>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</si>
  <si>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</si>
  <si>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</si>
  <si>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</si>
  <si>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</si>
  <si>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</si>
  <si>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</si>
  <si>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</si>
  <si>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</si>
  <si>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</si>
  <si>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</si>
  <si>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</si>
  <si>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</si>
  <si>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</si>
  <si>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</si>
  <si>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</si>
  <si>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</si>
  <si>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</si>
  <si>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</si>
  <si>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</si>
  <si>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</si>
  <si>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</si>
  <si>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</si>
  <si>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</si>
  <si>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</si>
  <si>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</si>
  <si>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</si>
  <si>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</si>
  <si>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</si>
  <si>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</si>
  <si>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</si>
  <si>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</si>
  <si>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</si>
  <si>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</si>
  <si>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</si>
  <si>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</si>
  <si>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</si>
  <si>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</si>
  <si>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</si>
  <si>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</si>
  <si>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</si>
  <si>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</si>
  <si>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</si>
  <si>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</si>
  <si>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</si>
  <si>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</si>
  <si>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</si>
  <si>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</si>
  <si>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</si>
  <si>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</si>
  <si>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</si>
  <si>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</si>
  <si>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</si>
  <si>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</si>
  <si>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</si>
  <si>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</si>
  <si>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</si>
  <si>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</si>
  <si>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</si>
  <si>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</si>
  <si>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</si>
  <si>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</si>
  <si>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</si>
  <si>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</si>
  <si>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</si>
  <si>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</si>
  <si>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</si>
  <si>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</si>
  <si>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</si>
  <si>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</si>
  <si>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</si>
  <si>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</si>
  <si>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</si>
  <si>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</si>
  <si>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</si>
  <si>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</si>
  <si>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</si>
  <si>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</si>
  <si>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</si>
  <si>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</si>
  <si>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</si>
  <si>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</si>
  <si>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</si>
  <si>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</si>
  <si>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</si>
  <si>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</si>
  <si>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</si>
  <si>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</si>
  <si>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</si>
  <si>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</si>
  <si>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</si>
  <si>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</si>
  <si>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</si>
  <si>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</si>
  <si>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</si>
  <si>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</si>
  <si>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</si>
  <si>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</si>
  <si>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</si>
  <si>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</si>
  <si>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</si>
  <si>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</si>
  <si>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</si>
  <si>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</si>
  <si>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</si>
  <si>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</si>
  <si>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</si>
  <si>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</si>
  <si>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</si>
  <si>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</si>
  <si>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</si>
  <si>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</si>
  <si>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</si>
  <si>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</si>
  <si>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</si>
  <si>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</si>
  <si>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</si>
  <si>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</si>
  <si>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</si>
  <si>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</si>
  <si>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</si>
  <si>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</si>
  <si>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</si>
  <si>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</si>
  <si>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</si>
  <si>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</si>
  <si>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</si>
  <si>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</si>
  <si>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</si>
  <si>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</si>
  <si>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</si>
  <si>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</si>
  <si>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</si>
  <si>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</si>
  <si>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</si>
  <si>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</si>
  <si>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</si>
  <si>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</si>
  <si>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</si>
  <si>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</si>
  <si>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</si>
  <si>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</si>
  <si>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</si>
  <si>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</si>
  <si>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</si>
  <si>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</si>
  <si>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</si>
  <si>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</si>
  <si>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</si>
  <si>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</si>
  <si>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</si>
  <si>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</si>
  <si>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</si>
  <si>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</si>
  <si>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</si>
  <si>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</si>
  <si>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</si>
  <si>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</si>
  <si>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</si>
  <si>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</si>
  <si>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</si>
  <si>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</si>
  <si>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</si>
  <si>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</si>
  <si>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</si>
  <si>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</si>
  <si>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</si>
  <si>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</si>
  <si>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</si>
  <si>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</si>
  <si>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</si>
  <si>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</si>
  <si>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</si>
  <si>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</si>
  <si>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</si>
  <si>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</si>
  <si>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</si>
  <si>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</si>
  <si>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</si>
  <si>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</si>
  <si>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</si>
  <si>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</si>
  <si>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</si>
  <si>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</si>
  <si>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</si>
  <si>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</si>
  <si>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</si>
  <si>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</si>
  <si>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</si>
  <si>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</si>
  <si>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</si>
  <si>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</si>
  <si>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</si>
  <si>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</si>
  <si>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</si>
  <si>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</si>
  <si>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</si>
  <si>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</si>
  <si>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</si>
  <si>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</si>
  <si>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</si>
  <si>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</si>
  <si>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</si>
  <si>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</si>
  <si>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</si>
  <si>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</si>
  <si>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</si>
  <si>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</si>
  <si>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</si>
  <si>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</si>
  <si>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</si>
  <si>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</si>
  <si>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</si>
  <si>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</si>
  <si>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</si>
  <si>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</si>
  <si>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</si>
  <si>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</si>
  <si>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</si>
  <si>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</si>
  <si>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</si>
  <si>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</si>
  <si>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</si>
  <si>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</si>
  <si>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</si>
  <si>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</si>
  <si>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</si>
  <si>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</si>
  <si>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</si>
  <si>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</si>
  <si>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</si>
  <si>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</si>
  <si>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</si>
  <si>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</si>
  <si>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</si>
  <si>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</si>
  <si>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</si>
  <si>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</si>
  <si>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</si>
  <si>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</si>
  <si>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</si>
  <si>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</si>
  <si>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</si>
  <si>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</si>
  <si>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</si>
  <si>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</si>
  <si>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</si>
  <si>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</si>
  <si>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</si>
  <si>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</si>
  <si>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</si>
  <si>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</si>
  <si>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</si>
  <si>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</si>
  <si>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</si>
  <si>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</si>
  <si>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</si>
  <si>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</si>
  <si>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</si>
  <si>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</si>
  <si>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</si>
  <si>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</si>
  <si>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</si>
  <si>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</si>
  <si>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</si>
  <si>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</si>
  <si>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</si>
  <si>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</si>
  <si>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</si>
  <si>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</si>
  <si>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</si>
  <si>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</si>
  <si>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</si>
  <si>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</si>
  <si>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</si>
  <si>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</si>
  <si>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</si>
  <si>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</si>
  <si>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</si>
  <si>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</si>
  <si>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</si>
  <si>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</si>
  <si>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</si>
  <si>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</si>
  <si>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</si>
  <si>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</si>
  <si>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</si>
  <si>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</si>
  <si>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</si>
  <si>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</si>
  <si>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</si>
  <si>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</si>
  <si>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</si>
  <si>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</si>
  <si>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</si>
  <si>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</si>
  <si>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</si>
  <si>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</si>
  <si>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</si>
  <si>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</si>
  <si>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</si>
  <si>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</si>
  <si>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</si>
  <si>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</si>
  <si>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</si>
  <si>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</si>
  <si>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</si>
  <si>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</si>
  <si>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</si>
  <si>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</si>
  <si>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</si>
  <si>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</si>
  <si>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</si>
  <si>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</si>
  <si>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</si>
  <si>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</si>
  <si>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</si>
  <si>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</si>
  <si>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</si>
  <si>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</si>
  <si>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</si>
  <si>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</si>
  <si>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</si>
  <si>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</si>
  <si>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</si>
  <si>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</si>
  <si>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</si>
  <si>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</si>
  <si>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</si>
  <si>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</si>
  <si>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</si>
  <si>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</si>
  <si>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</si>
  <si>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</si>
  <si>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</si>
  <si>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</si>
  <si>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</si>
  <si>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</si>
  <si>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</si>
  <si>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</si>
  <si>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</si>
  <si>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</si>
  <si>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</si>
  <si>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</si>
  <si>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</si>
  <si>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</si>
  <si>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</si>
  <si>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</si>
  <si>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</si>
  <si>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</si>
  <si>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</si>
  <si>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</si>
  <si>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</si>
  <si>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</si>
  <si>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</si>
  <si>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</si>
  <si>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</si>
  <si>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</si>
  <si>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</si>
  <si>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</si>
  <si>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</si>
  <si>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</si>
  <si>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</si>
  <si>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</si>
  <si>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</si>
  <si>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</si>
  <si>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</si>
  <si>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</si>
  <si>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</si>
  <si>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</si>
  <si>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</si>
  <si>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</si>
  <si>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</si>
  <si>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</si>
  <si>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</si>
  <si>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</si>
  <si>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</si>
  <si>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</si>
  <si>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</si>
  <si>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</si>
  <si>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</si>
  <si>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</si>
  <si>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</si>
  <si>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</si>
  <si>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</si>
  <si>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</si>
  <si>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</si>
  <si>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</si>
  <si>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</si>
  <si>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</si>
  <si>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</si>
  <si>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</si>
  <si>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</si>
  <si>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</si>
  <si>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</si>
  <si>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</si>
  <si>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</si>
  <si>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</si>
  <si>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</si>
  <si>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</si>
  <si>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</si>
  <si>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</si>
  <si>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</si>
  <si>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</si>
  <si>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</si>
  <si>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</si>
  <si>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</si>
  <si>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</si>
  <si>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</si>
  <si>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</si>
  <si>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</si>
  <si>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</si>
  <si>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</si>
  <si>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</si>
  <si>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</si>
  <si>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</si>
  <si>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</si>
  <si>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</si>
  <si>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</si>
  <si>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</si>
  <si>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</si>
  <si>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</si>
  <si>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</si>
  <si>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</si>
  <si>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</si>
  <si>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</si>
  <si>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</si>
  <si>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</si>
  <si>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</si>
  <si>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</si>
  <si>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</si>
  <si>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</si>
  <si>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</si>
  <si>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</si>
  <si>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</si>
  <si>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</si>
  <si>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</si>
  <si>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</si>
  <si>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</si>
  <si>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</si>
  <si>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</si>
  <si>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</si>
  <si>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</si>
  <si>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</si>
  <si>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</si>
  <si>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</si>
  <si>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</si>
  <si>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</si>
  <si>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</si>
  <si>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</si>
  <si>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</si>
  <si>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</si>
  <si>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</si>
  <si>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</si>
  <si>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</si>
  <si>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</si>
  <si>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</si>
  <si>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</si>
  <si>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</si>
  <si>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</si>
  <si>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</si>
  <si>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</si>
  <si>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</si>
  <si>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</si>
  <si>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</si>
  <si>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</si>
  <si>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</si>
  <si>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</si>
  <si>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</si>
  <si>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</si>
  <si>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</si>
  <si>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</si>
  <si>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</si>
  <si>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</si>
  <si>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</si>
  <si>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</si>
  <si>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</si>
  <si>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</si>
  <si>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</si>
  <si>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</si>
  <si>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</si>
  <si>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</si>
  <si>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</si>
  <si>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</si>
  <si>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</si>
  <si>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</si>
  <si>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</si>
  <si>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</si>
  <si>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</si>
  <si>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</si>
  <si>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</si>
  <si>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</si>
  <si>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</si>
  <si>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</si>
  <si>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</si>
  <si>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</si>
  <si>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</si>
  <si>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</si>
  <si>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</si>
  <si>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</si>
  <si>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</si>
  <si>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</si>
  <si>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</si>
  <si>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</si>
  <si>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</si>
  <si>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</si>
  <si>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</si>
  <si>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</si>
  <si>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</si>
  <si>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</si>
  <si>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</si>
  <si>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</si>
  <si>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</si>
  <si>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</si>
  <si>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</si>
  <si>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</si>
  <si>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</si>
  <si>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</si>
  <si>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</si>
  <si>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</si>
  <si>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</si>
  <si>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</si>
  <si>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</si>
  <si>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</si>
  <si>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</si>
  <si>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</si>
  <si>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</si>
  <si>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</si>
  <si>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</si>
  <si>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</si>
  <si>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</si>
  <si>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</si>
  <si>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</si>
  <si>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</si>
  <si>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</si>
  <si>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</si>
  <si>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</si>
  <si>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</si>
  <si>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</si>
  <si>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</si>
  <si>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</si>
  <si>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</si>
  <si>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</si>
  <si>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</si>
  <si>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</si>
  <si>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</si>
  <si>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</si>
  <si>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</si>
  <si>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</si>
  <si>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</si>
  <si>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</si>
  <si>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</si>
  <si>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</si>
  <si>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</si>
  <si>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</si>
  <si>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</si>
  <si>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</si>
  <si>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</si>
  <si>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</si>
  <si>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</si>
  <si>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</si>
  <si>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</si>
  <si>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</si>
  <si>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</si>
  <si>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</si>
  <si>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</si>
  <si>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</si>
  <si>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</si>
  <si>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</si>
  <si>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</si>
  <si>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</si>
  <si>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</si>
  <si>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</si>
  <si>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</si>
  <si>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</si>
  <si>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</si>
  <si>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</si>
  <si>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</si>
  <si>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</si>
  <si>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</si>
  <si>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</si>
  <si>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</si>
  <si>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</si>
  <si>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</si>
  <si>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</si>
  <si>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</si>
  <si>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</si>
  <si>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</si>
  <si>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</si>
  <si>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</si>
  <si>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</si>
  <si>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</si>
  <si>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</si>
  <si>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</si>
  <si>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</si>
  <si>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</si>
  <si>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</si>
  <si>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</si>
  <si>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</si>
  <si>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</si>
  <si>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</si>
  <si>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</si>
  <si>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</si>
  <si>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</si>
  <si>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</si>
  <si>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</si>
  <si>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</si>
  <si>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</si>
  <si>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</si>
  <si>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</si>
  <si>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</si>
  <si>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</si>
  <si>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</si>
  <si>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</si>
  <si>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</si>
  <si>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</si>
  <si>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</si>
  <si>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</si>
  <si>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</si>
  <si>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</si>
  <si>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</si>
  <si>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</si>
  <si>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</si>
  <si>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</si>
  <si>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</si>
  <si>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</si>
  <si>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</si>
  <si>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</si>
  <si>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</si>
  <si>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</si>
  <si>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</si>
  <si>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</si>
  <si>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</si>
  <si>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</si>
  <si>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</si>
  <si>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</si>
  <si>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</si>
  <si>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</si>
  <si>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</si>
  <si>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</si>
  <si>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</si>
  <si>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</si>
  <si>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</si>
  <si>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</si>
  <si>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</si>
  <si>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</si>
  <si>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</si>
  <si>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</si>
  <si>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</si>
  <si>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</si>
  <si>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</si>
  <si>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</si>
  <si>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</si>
  <si>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</si>
  <si>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</si>
  <si>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</si>
  <si>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</si>
  <si>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</si>
  <si>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</si>
  <si>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</si>
  <si>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</si>
  <si>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</si>
  <si>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</si>
  <si>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</si>
  <si>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</si>
  <si>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</si>
  <si>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</si>
  <si>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</si>
  <si>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</si>
  <si>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</si>
  <si>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</si>
  <si>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</si>
  <si>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</si>
  <si>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</si>
  <si>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</si>
  <si>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</si>
  <si>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</si>
  <si>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</si>
  <si>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</si>
  <si>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</si>
  <si>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</si>
  <si>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</si>
  <si>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</si>
  <si>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</si>
  <si>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</si>
  <si>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</si>
  <si>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</si>
  <si>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</si>
  <si>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</si>
  <si>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</si>
  <si>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</si>
  <si>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</si>
  <si>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</si>
  <si>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</si>
  <si>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</si>
  <si>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</si>
  <si>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</si>
  <si>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</si>
  <si>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</si>
  <si>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</si>
  <si>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</si>
  <si>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</si>
  <si>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</si>
  <si>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</si>
  <si>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</si>
  <si>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</si>
  <si>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</si>
  <si>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</si>
  <si>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</si>
  <si>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</si>
  <si>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</si>
  <si>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</si>
  <si>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</si>
  <si>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</si>
  <si>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</si>
  <si>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</si>
  <si>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</si>
  <si>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</si>
  <si>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</si>
  <si>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</si>
  <si>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</si>
  <si>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</si>
  <si>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</si>
  <si>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</si>
  <si>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</si>
  <si>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</si>
  <si>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</si>
  <si>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</si>
  <si>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</si>
  <si>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</si>
  <si>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</si>
  <si>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</si>
  <si>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</si>
  <si>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</si>
  <si>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</si>
  <si>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</si>
  <si>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</si>
  <si>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</si>
  <si>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</si>
  <si>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</si>
  <si>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</si>
  <si>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</si>
  <si>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</si>
  <si>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</si>
  <si>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</si>
  <si>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</si>
  <si>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</si>
  <si>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</si>
  <si>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</si>
  <si>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</si>
  <si>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</si>
  <si>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</si>
  <si>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</si>
  <si>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</si>
  <si>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</si>
  <si>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</si>
  <si>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</si>
  <si>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</si>
  <si>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</si>
  <si>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</si>
  <si>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</si>
  <si>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</si>
  <si>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</si>
  <si>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</si>
  <si>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</si>
  <si>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</si>
  <si>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</si>
  <si>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</si>
  <si>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</si>
  <si>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</si>
  <si>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</si>
  <si>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</si>
  <si>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</si>
  <si>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</si>
  <si>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</si>
  <si>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</si>
  <si>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</si>
  <si>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</si>
  <si>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</si>
  <si>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</si>
  <si>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</si>
  <si>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</si>
  <si>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</si>
  <si>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</si>
  <si>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</si>
  <si>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</si>
  <si>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</si>
  <si>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</si>
  <si>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</si>
  <si>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</si>
  <si>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</si>
  <si>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</si>
  <si>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</si>
  <si>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</si>
  <si>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</si>
  <si>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</si>
  <si>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</si>
  <si>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</si>
  <si>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</si>
  <si>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</si>
  <si>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</si>
  <si>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</si>
  <si>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</si>
  <si>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</si>
  <si>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</si>
  <si>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</si>
  <si>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</si>
  <si>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</si>
  <si>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</si>
  <si>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</si>
  <si>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</si>
  <si>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</si>
  <si>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</si>
  <si>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</si>
  <si>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</si>
  <si>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</si>
  <si>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</si>
  <si>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</si>
  <si>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</si>
  <si>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</si>
  <si>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</si>
  <si>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</si>
  <si>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</si>
  <si>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</si>
  <si>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</si>
  <si>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</si>
  <si>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</si>
  <si>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</si>
  <si>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</si>
  <si>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</si>
  <si>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</si>
  <si>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</si>
  <si>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</si>
  <si>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</si>
  <si>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</si>
  <si>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</si>
  <si>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</si>
  <si>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</si>
  <si>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</si>
  <si>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</si>
  <si>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</si>
  <si>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</si>
  <si>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</si>
  <si>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</si>
  <si>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</si>
  <si>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</si>
  <si>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</si>
  <si>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</si>
  <si>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</si>
  <si>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</si>
  <si>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</si>
  <si>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</si>
  <si>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</si>
  <si>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</si>
  <si>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</si>
  <si>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</si>
  <si>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</si>
  <si>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</si>
  <si>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</si>
  <si>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</si>
  <si>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</si>
  <si>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</si>
  <si>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</si>
  <si>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</si>
  <si>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</si>
  <si>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</si>
  <si>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</si>
  <si>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</si>
  <si>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</si>
  <si>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</si>
  <si>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</si>
  <si>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</si>
  <si>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</si>
  <si>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</si>
  <si>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</si>
  <si>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</si>
  <si>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</si>
  <si>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</si>
  <si>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</si>
  <si>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</si>
  <si>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</si>
  <si>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</si>
  <si>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</si>
  <si>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</si>
  <si>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</si>
  <si>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</si>
  <si>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</si>
  <si>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</si>
  <si>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</si>
  <si>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</si>
  <si>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</si>
  <si>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</si>
  <si>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</si>
  <si>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</si>
  <si>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</si>
  <si>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</si>
  <si>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</si>
  <si>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</si>
  <si>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</si>
  <si>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</si>
  <si>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</si>
  <si>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京都山城総合医療センター</t>
    <phoneticPr fontId="3"/>
  </si>
  <si>
    <t>〒619-0214 木津川市木津駅前１丁目２７番地</t>
    <phoneticPr fontId="3"/>
  </si>
  <si>
    <t>〇</t>
  </si>
  <si>
    <t>市町村</t>
  </si>
  <si>
    <t>内科</t>
  </si>
  <si>
    <t>急性期一般入院料１</t>
  </si>
  <si>
    <t>ＤＰＣ標準病院群</t>
  </si>
  <si>
    <t>有</t>
  </si>
  <si>
    <t>看護必要度Ⅰ</t>
    <phoneticPr fontId="3"/>
  </si>
  <si>
    <t>３階病棟</t>
  </si>
  <si>
    <t>急性期機能</t>
  </si>
  <si>
    <t>複数の診療科で活用</t>
  </si>
  <si>
    <t>産婦人科</t>
  </si>
  <si>
    <t>４階病棟</t>
  </si>
  <si>
    <t>脳神経外科</t>
  </si>
  <si>
    <t>整形外科</t>
  </si>
  <si>
    <t>５階病棟</t>
  </si>
  <si>
    <t>外科</t>
  </si>
  <si>
    <t>泌尿器科</t>
  </si>
  <si>
    <t>６階病棟</t>
  </si>
  <si>
    <t>７階病棟</t>
  </si>
  <si>
    <t>８階病棟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</si>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</sst>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1050</v>
      </c>
      <c r="N9" s="282" t="s">
        <v>1053</v>
      </c>
      <c r="O9" s="282" t="s">
        <v>1056</v>
      </c>
      <c r="P9" s="282" t="s">
        <v>1057</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1050</v>
      </c>
      <c r="N22" s="282" t="s">
        <v>1053</v>
      </c>
      <c r="O22" s="282" t="s">
        <v>1056</v>
      </c>
      <c r="P22" s="282" t="s">
        <v>1057</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1050</v>
      </c>
      <c r="N35" s="282" t="s">
        <v>1053</v>
      </c>
      <c r="O35" s="282" t="s">
        <v>1056</v>
      </c>
      <c r="P35" s="282" t="s">
        <v>1057</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1050</v>
      </c>
      <c r="N44" s="282" t="s">
        <v>1053</v>
      </c>
      <c r="O44" s="282" t="s">
        <v>1056</v>
      </c>
      <c r="P44" s="282" t="s">
        <v>1057</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1050</v>
      </c>
      <c r="N89" s="262" t="s">
        <v>1053</v>
      </c>
      <c r="O89" s="262" t="s">
        <v>1056</v>
      </c>
      <c r="P89" s="262" t="s">
        <v>1057</v>
      </c>
      <c r="Q89" s="262" t="s">
        <v>1058</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1056</v>
      </c>
      <c r="P97" s="66" t="s">
        <v>1057</v>
      </c>
      <c r="Q97" s="66" t="s">
        <v>1058</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1059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311</v>
      </c>
      <c r="K99" s="237" t="str">
        <f>IF(OR(COUNTIF(L99:Q99,"未確認")&gt;0,COUNTIF(L99:Q99,"~*")&gt;0),"※","")</f>
        <v/>
      </c>
      <c r="L99" s="258">
        <v>30</v>
      </c>
      <c r="M99" s="258">
        <v>53</v>
      </c>
      <c r="N99" s="258">
        <v>57</v>
      </c>
      <c r="O99" s="258">
        <v>57</v>
      </c>
      <c r="P99" s="258">
        <v>57</v>
      </c>
      <c r="Q99" s="258">
        <v>57</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311</v>
      </c>
      <c r="K101" s="237" t="str">
        <f>IF(OR(COUNTIF(L101:Q101,"未確認")&gt;0,COUNTIF(L101:Q101,"~*")&gt;0),"※","")</f>
        <v/>
      </c>
      <c r="L101" s="258">
        <v>30</v>
      </c>
      <c r="M101" s="258">
        <v>53</v>
      </c>
      <c r="N101" s="258">
        <v>57</v>
      </c>
      <c r="O101" s="258">
        <v>57</v>
      </c>
      <c r="P101" s="258">
        <v>57</v>
      </c>
      <c r="Q101" s="258">
        <v>57</v>
      </c>
    </row>
    <row r="102" spans="1:22" s="83" customFormat="1" ht="34.5" customHeight="1">
      <c r="A102" s="244" t="s">
        <v>610</v>
      </c>
      <c r="B102" s="84"/>
      <c r="C102" s="377"/>
      <c r="D102" s="379"/>
      <c r="E102" s="317" t="s">
        <v>612</v>
      </c>
      <c r="F102" s="318"/>
      <c r="G102" s="318"/>
      <c r="H102" s="319"/>
      <c r="I102" s="420"/>
      <c r="J102" s="256">
        <f t="shared" si="0"/>
        <v>311</v>
      </c>
      <c r="K102" s="237" t="str">
        <f t="shared" ref="K102:K111" si="1">IF(OR(COUNTIF(L101:Q101,"未確認")&gt;0,COUNTIF(L101:Q101,"~*")&gt;0),"※","")</f>
        <v/>
      </c>
      <c r="L102" s="258">
        <v>30</v>
      </c>
      <c r="M102" s="258">
        <v>53</v>
      </c>
      <c r="N102" s="258">
        <v>57</v>
      </c>
      <c r="O102" s="258">
        <v>57</v>
      </c>
      <c r="P102" s="258">
        <v>57</v>
      </c>
      <c r="Q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1056</v>
      </c>
      <c r="P118" s="66" t="s">
        <v>1057</v>
      </c>
      <c r="Q118" s="66" t="s">
        <v>1058</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1041</v>
      </c>
      <c r="O121" s="98" t="s">
        <v>1041</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534</v>
      </c>
      <c r="N122" s="98" t="s">
        <v>1051</v>
      </c>
      <c r="O122" s="98" t="s">
        <v>1054</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1041</v>
      </c>
      <c r="N123" s="98" t="s">
        <v>1052</v>
      </c>
      <c r="O123" s="98" t="s">
        <v>1055</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1056</v>
      </c>
      <c r="P129" s="66" t="s">
        <v>1057</v>
      </c>
      <c r="Q129" s="66" t="s">
        <v>1058</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111</v>
      </c>
    </row>
    <row r="132" spans="1:22" s="83" customFormat="1" ht="34.5" customHeight="1">
      <c r="A132" s="244" t="s">
        <v>621</v>
      </c>
      <c r="B132" s="84"/>
      <c r="C132" s="295"/>
      <c r="D132" s="297"/>
      <c r="E132" s="320" t="s">
        <v>58</v>
      </c>
      <c r="F132" s="321"/>
      <c r="G132" s="321"/>
      <c r="H132" s="322"/>
      <c r="I132" s="389"/>
      <c r="J132" s="101"/>
      <c r="K132" s="102"/>
      <c r="L132" s="82">
        <v>30</v>
      </c>
      <c r="M132" s="82">
        <v>53</v>
      </c>
      <c r="N132" s="82">
        <v>57</v>
      </c>
      <c r="O132" s="82">
        <v>57</v>
      </c>
      <c r="P132" s="82">
        <v>57</v>
      </c>
      <c r="Q132" s="82">
        <v>57</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18</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1056</v>
      </c>
      <c r="P143" s="66" t="s">
        <v>1057</v>
      </c>
      <c r="Q143" s="66" t="s">
        <v>1058</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498</v>
      </c>
      <c r="K145" s="264" t="str">
        <f t="shared" ref="K145:K176" si="3">IF(OR(COUNTIF(L145:Q145,"未確認")&gt;0,COUNTIF(L145:Q145,"~*")&gt;0),"※","")</f>
        <v/>
      </c>
      <c r="L145" s="117">
        <v>78</v>
      </c>
      <c r="M145" s="117">
        <v>59</v>
      </c>
      <c r="N145" s="117">
        <v>108</v>
      </c>
      <c r="O145" s="117">
        <v>128</v>
      </c>
      <c r="P145" s="117">
        <v>125</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52</v>
      </c>
      <c r="K192" s="264" t="str">
        <f t="shared" si="5"/>
        <v/>
      </c>
      <c r="L192" s="117">
        <v>0</v>
      </c>
      <c r="M192" s="117">
        <v>52</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85</v>
      </c>
      <c r="K201" s="264" t="str">
        <f t="shared" si="5"/>
        <v/>
      </c>
      <c r="L201" s="117">
        <v>0</v>
      </c>
      <c r="M201" s="117">
        <v>0</v>
      </c>
      <c r="N201" s="117">
        <v>0</v>
      </c>
      <c r="O201" s="117">
        <v>0</v>
      </c>
      <c r="P201" s="117">
        <v>0</v>
      </c>
      <c r="Q201" s="117">
        <v>85</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1056</v>
      </c>
      <c r="P226" s="66" t="s">
        <v>1057</v>
      </c>
      <c r="Q226" s="66" t="s">
        <v>1058</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1056</v>
      </c>
      <c r="P234" s="66" t="s">
        <v>1057</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1056</v>
      </c>
      <c r="P244" s="66" t="s">
        <v>1057</v>
      </c>
      <c r="Q244" s="66" t="s">
        <v>1058</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1059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1056</v>
      </c>
      <c r="P253" s="66" t="s">
        <v>1057</v>
      </c>
      <c r="Q253" s="66" t="s">
        <v>1058</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1059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1056</v>
      </c>
      <c r="P263" s="66" t="s">
        <v>1057</v>
      </c>
      <c r="Q263" s="66" t="s">
        <v>1058</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153</v>
      </c>
      <c r="K269" s="81" t="str">
        <f t="shared" si="8"/>
        <v/>
      </c>
      <c r="L269" s="147">
        <v>31</v>
      </c>
      <c r="M269" s="147">
        <v>11</v>
      </c>
      <c r="N269" s="147">
        <v>29</v>
      </c>
      <c r="O269" s="147">
        <v>31</v>
      </c>
      <c r="P269" s="147">
        <v>31</v>
      </c>
      <c r="Q269" s="147">
        <v>20</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0</v>
      </c>
      <c r="M270" s="148">
        <v>0</v>
      </c>
      <c r="N270" s="148">
        <v>4.3</v>
      </c>
      <c r="O270" s="148">
        <v>1.8</v>
      </c>
      <c r="P270" s="148">
        <v>1.7</v>
      </c>
      <c r="Q270" s="148">
        <v>2.1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1</v>
      </c>
      <c r="N273" s="147">
        <v>3</v>
      </c>
      <c r="O273" s="147">
        <v>2</v>
      </c>
      <c r="P273" s="147">
        <v>3</v>
      </c>
      <c r="Q273" s="147">
        <v>2</v>
      </c>
    </row>
    <row r="274" spans="1:17" s="83" customFormat="1" ht="34.5" customHeight="1">
      <c r="A274" s="249" t="s">
        <v>727</v>
      </c>
      <c r="B274" s="120"/>
      <c r="C274" s="372"/>
      <c r="D274" s="372"/>
      <c r="E274" s="372"/>
      <c r="F274" s="372"/>
      <c r="G274" s="371" t="s">
        <v>148</v>
      </c>
      <c r="H274" s="371"/>
      <c r="I274" s="404"/>
      <c r="J274" s="266">
        <f t="shared" si="9"/>
        <v>6</v>
      </c>
      <c r="K274" s="81" t="str">
        <f t="shared" si="8"/>
        <v/>
      </c>
      <c r="L274" s="148">
        <v>1</v>
      </c>
      <c r="M274" s="148">
        <v>0</v>
      </c>
      <c r="N274" s="148">
        <v>1</v>
      </c>
      <c r="O274" s="148">
        <v>0</v>
      </c>
      <c r="P274" s="148">
        <v>0</v>
      </c>
      <c r="Q274" s="148">
        <v>4</v>
      </c>
    </row>
    <row r="275" spans="1:17" s="83" customFormat="1" ht="34.5" customHeight="1">
      <c r="A275" s="249" t="s">
        <v>728</v>
      </c>
      <c r="B275" s="120"/>
      <c r="C275" s="371" t="s">
        <v>153</v>
      </c>
      <c r="D275" s="372"/>
      <c r="E275" s="372"/>
      <c r="F275" s="372"/>
      <c r="G275" s="371" t="s">
        <v>146</v>
      </c>
      <c r="H275" s="371"/>
      <c r="I275" s="404"/>
      <c r="J275" s="266">
        <f t="shared" si="9"/>
        <v>18</v>
      </c>
      <c r="K275" s="81" t="str">
        <f t="shared" si="8"/>
        <v/>
      </c>
      <c r="L275" s="147">
        <v>0</v>
      </c>
      <c r="M275" s="147">
        <v>18</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18</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15.8</v>
      </c>
      <c r="N298" s="148">
        <v>5.5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2.5</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2.2000000000000002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1056</v>
      </c>
      <c r="P322" s="66" t="s">
        <v>1057</v>
      </c>
      <c r="Q322" s="66" t="s">
        <v>1058</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1056</v>
      </c>
      <c r="P342" s="66" t="s">
        <v>1057</v>
      </c>
      <c r="Q342" s="66" t="s">
        <v>1058</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1056</v>
      </c>
      <c r="P367" s="66" t="s">
        <v>1057</v>
      </c>
      <c r="Q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1059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1056</v>
      </c>
      <c r="P390" s="66" t="s">
        <v>1057</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7482</v>
      </c>
      <c r="K392" s="81" t="str">
        <f t="shared" ref="K392:K397" si="12">IF(OR(COUNTIF(L392:Q392,"未確認")&gt;0,COUNTIF(L392:Q392,"~*")&gt;0),"※","")</f>
        <v/>
      </c>
      <c r="L392" s="147">
        <v>1163</v>
      </c>
      <c r="M392" s="147">
        <v>2031</v>
      </c>
      <c r="N392" s="147">
        <v>1027</v>
      </c>
      <c r="O392" s="147">
        <v>1349</v>
      </c>
      <c r="P392" s="147">
        <v>1139</v>
      </c>
      <c r="Q392" s="147">
        <v>773</v>
      </c>
    </row>
    <row r="393" spans="1:22" s="83" customFormat="1" ht="34.5" customHeight="1">
      <c r="A393" s="249" t="s">
        <v>773</v>
      </c>
      <c r="B393" s="84"/>
      <c r="C393" s="370"/>
      <c r="D393" s="380"/>
      <c r="E393" s="320" t="s">
        <v>224</v>
      </c>
      <c r="F393" s="321"/>
      <c r="G393" s="321"/>
      <c r="H393" s="322"/>
      <c r="I393" s="343"/>
      <c r="J393" s="140">
        <f t="shared" si="11"/>
        <v>3877</v>
      </c>
      <c r="K393" s="81" t="str">
        <f t="shared" si="12"/>
        <v/>
      </c>
      <c r="L393" s="147">
        <v>282</v>
      </c>
      <c r="M393" s="147">
        <v>600</v>
      </c>
      <c r="N393" s="147">
        <v>534</v>
      </c>
      <c r="O393" s="147">
        <v>1092</v>
      </c>
      <c r="P393" s="147">
        <v>669</v>
      </c>
      <c r="Q393" s="147">
        <v>700</v>
      </c>
    </row>
    <row r="394" spans="1:22" s="83" customFormat="1" ht="34.5" customHeight="1">
      <c r="A394" s="250" t="s">
        <v>774</v>
      </c>
      <c r="B394" s="84"/>
      <c r="C394" s="370"/>
      <c r="D394" s="381"/>
      <c r="E394" s="320" t="s">
        <v>225</v>
      </c>
      <c r="F394" s="321"/>
      <c r="G394" s="321"/>
      <c r="H394" s="322"/>
      <c r="I394" s="343"/>
      <c r="J394" s="140">
        <f t="shared" si="11"/>
        <v>1285</v>
      </c>
      <c r="K394" s="81" t="str">
        <f t="shared" si="12"/>
        <v/>
      </c>
      <c r="L394" s="147">
        <v>543</v>
      </c>
      <c r="M394" s="147">
        <v>85</v>
      </c>
      <c r="N394" s="147">
        <v>249</v>
      </c>
      <c r="O394" s="147">
        <v>97</v>
      </c>
      <c r="P394" s="147">
        <v>309</v>
      </c>
      <c r="Q394" s="147">
        <v>2</v>
      </c>
    </row>
    <row r="395" spans="1:22" s="83" customFormat="1" ht="34.5" customHeight="1">
      <c r="A395" s="250" t="s">
        <v>775</v>
      </c>
      <c r="B395" s="84"/>
      <c r="C395" s="370"/>
      <c r="D395" s="382"/>
      <c r="E395" s="320" t="s">
        <v>226</v>
      </c>
      <c r="F395" s="321"/>
      <c r="G395" s="321"/>
      <c r="H395" s="322"/>
      <c r="I395" s="343"/>
      <c r="J395" s="140">
        <f t="shared" si="11"/>
        <v>2320</v>
      </c>
      <c r="K395" s="81" t="str">
        <f t="shared" si="12"/>
        <v/>
      </c>
      <c r="L395" s="147">
        <v>338</v>
      </c>
      <c r="M395" s="147">
        <v>1346</v>
      </c>
      <c r="N395" s="147">
        <v>244</v>
      </c>
      <c r="O395" s="147">
        <v>160</v>
      </c>
      <c r="P395" s="147">
        <v>161</v>
      </c>
      <c r="Q395" s="147">
        <v>71</v>
      </c>
    </row>
    <row r="396" spans="1:22" s="83" customFormat="1" ht="34.5" customHeight="1">
      <c r="A396" s="250" t="s">
        <v>776</v>
      </c>
      <c r="B396" s="1"/>
      <c r="C396" s="370"/>
      <c r="D396" s="320" t="s">
        <v>227</v>
      </c>
      <c r="E396" s="321"/>
      <c r="F396" s="321"/>
      <c r="G396" s="321"/>
      <c r="H396" s="322"/>
      <c r="I396" s="343"/>
      <c r="J396" s="140">
        <f t="shared" si="11"/>
        <v>86076</v>
      </c>
      <c r="K396" s="81" t="str">
        <f t="shared" si="12"/>
        <v/>
      </c>
      <c r="L396" s="147">
        <v>6795</v>
      </c>
      <c r="M396" s="147">
        <v>14776</v>
      </c>
      <c r="N396" s="147">
        <v>16954</v>
      </c>
      <c r="O396" s="147">
        <v>16226</v>
      </c>
      <c r="P396" s="147">
        <v>16033</v>
      </c>
      <c r="Q396" s="147">
        <v>15292</v>
      </c>
    </row>
    <row r="397" spans="1:22" s="83" customFormat="1" ht="34.5" customHeight="1">
      <c r="A397" s="250" t="s">
        <v>777</v>
      </c>
      <c r="B397" s="119"/>
      <c r="C397" s="370"/>
      <c r="D397" s="320" t="s">
        <v>228</v>
      </c>
      <c r="E397" s="321"/>
      <c r="F397" s="321"/>
      <c r="G397" s="321"/>
      <c r="H397" s="322"/>
      <c r="I397" s="344"/>
      <c r="J397" s="140">
        <f t="shared" si="11"/>
        <v>7499</v>
      </c>
      <c r="K397" s="81" t="str">
        <f t="shared" si="12"/>
        <v/>
      </c>
      <c r="L397" s="147">
        <v>1164</v>
      </c>
      <c r="M397" s="147">
        <v>2040</v>
      </c>
      <c r="N397" s="147">
        <v>1025</v>
      </c>
      <c r="O397" s="147">
        <v>1356</v>
      </c>
      <c r="P397" s="147">
        <v>1145</v>
      </c>
      <c r="Q397" s="147">
        <v>769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1056</v>
      </c>
      <c r="P403" s="66" t="s">
        <v>1057</v>
      </c>
      <c r="Q403" s="66" t="s">
        <v>1058</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7444</v>
      </c>
      <c r="K405" s="81" t="str">
        <f t="shared" ref="K405:K422" si="14">IF(OR(COUNTIF(L405:Q405,"未確認")&gt;0,COUNTIF(L405:Q405,"~*")&gt;0),"※","")</f>
        <v/>
      </c>
      <c r="L405" s="147">
        <v>1163</v>
      </c>
      <c r="M405" s="147">
        <v>1993</v>
      </c>
      <c r="N405" s="147">
        <v>1027</v>
      </c>
      <c r="O405" s="147">
        <v>1349</v>
      </c>
      <c r="P405" s="147">
        <v>1139</v>
      </c>
      <c r="Q405" s="147">
        <v>773</v>
      </c>
    </row>
    <row r="406" spans="1:22" s="83" customFormat="1" ht="34.5" customHeight="1">
      <c r="A406" s="251" t="s">
        <v>779</v>
      </c>
      <c r="B406" s="119"/>
      <c r="C406" s="369"/>
      <c r="D406" s="375" t="s">
        <v>233</v>
      </c>
      <c r="E406" s="377" t="s">
        <v>234</v>
      </c>
      <c r="F406" s="378"/>
      <c r="G406" s="378"/>
      <c r="H406" s="379"/>
      <c r="I406" s="361"/>
      <c r="J406" s="140">
        <f t="shared" si="13"/>
        <v>1100</v>
      </c>
      <c r="K406" s="81" t="str">
        <f t="shared" si="14"/>
        <v/>
      </c>
      <c r="L406" s="147">
        <v>183</v>
      </c>
      <c r="M406" s="147">
        <v>4</v>
      </c>
      <c r="N406" s="147">
        <v>164</v>
      </c>
      <c r="O406" s="147">
        <v>132</v>
      </c>
      <c r="P406" s="147">
        <v>185</v>
      </c>
      <c r="Q406" s="147">
        <v>432</v>
      </c>
    </row>
    <row r="407" spans="1:22" s="83" customFormat="1" ht="34.5" customHeight="1">
      <c r="A407" s="251" t="s">
        <v>780</v>
      </c>
      <c r="B407" s="119"/>
      <c r="C407" s="369"/>
      <c r="D407" s="369"/>
      <c r="E407" s="320" t="s">
        <v>235</v>
      </c>
      <c r="F407" s="321"/>
      <c r="G407" s="321"/>
      <c r="H407" s="322"/>
      <c r="I407" s="361"/>
      <c r="J407" s="140">
        <f t="shared" si="13"/>
        <v>5650</v>
      </c>
      <c r="K407" s="81" t="str">
        <f t="shared" si="14"/>
        <v/>
      </c>
      <c r="L407" s="147">
        <v>940</v>
      </c>
      <c r="M407" s="147">
        <v>1489</v>
      </c>
      <c r="N407" s="147">
        <v>810</v>
      </c>
      <c r="O407" s="147">
        <v>1173</v>
      </c>
      <c r="P407" s="147">
        <v>908</v>
      </c>
      <c r="Q407" s="147">
        <v>330</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5</v>
      </c>
      <c r="M408" s="147">
        <v>10</v>
      </c>
      <c r="N408" s="147">
        <v>12</v>
      </c>
      <c r="O408" s="147">
        <v>16</v>
      </c>
      <c r="P408" s="147">
        <v>18</v>
      </c>
      <c r="Q408" s="147">
        <v>6</v>
      </c>
    </row>
    <row r="409" spans="1:22" s="83" customFormat="1" ht="34.5" customHeight="1">
      <c r="A409" s="251" t="s">
        <v>782</v>
      </c>
      <c r="B409" s="119"/>
      <c r="C409" s="369"/>
      <c r="D409" s="369"/>
      <c r="E409" s="317" t="s">
        <v>989</v>
      </c>
      <c r="F409" s="318"/>
      <c r="G409" s="318"/>
      <c r="H409" s="319"/>
      <c r="I409" s="361"/>
      <c r="J409" s="140">
        <f t="shared" si="13"/>
        <v>155</v>
      </c>
      <c r="K409" s="81" t="str">
        <f t="shared" si="14"/>
        <v/>
      </c>
      <c r="L409" s="147">
        <v>35</v>
      </c>
      <c r="M409" s="147">
        <v>18</v>
      </c>
      <c r="N409" s="147">
        <v>41</v>
      </c>
      <c r="O409" s="147">
        <v>28</v>
      </c>
      <c r="P409" s="147">
        <v>28</v>
      </c>
      <c r="Q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472</v>
      </c>
      <c r="K411" s="81" t="str">
        <f t="shared" si="14"/>
        <v/>
      </c>
      <c r="L411" s="147">
        <v>0</v>
      </c>
      <c r="M411" s="147">
        <v>472</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7499</v>
      </c>
      <c r="K413" s="81" t="str">
        <f t="shared" si="14"/>
        <v/>
      </c>
      <c r="L413" s="147">
        <v>1164</v>
      </c>
      <c r="M413" s="147">
        <v>2040</v>
      </c>
      <c r="N413" s="147">
        <v>1025</v>
      </c>
      <c r="O413" s="147">
        <v>1356</v>
      </c>
      <c r="P413" s="147">
        <v>1145</v>
      </c>
      <c r="Q413" s="147">
        <v>769</v>
      </c>
    </row>
    <row r="414" spans="1:22" s="83" customFormat="1" ht="34.5" customHeight="1">
      <c r="A414" s="251" t="s">
        <v>787</v>
      </c>
      <c r="B414" s="119"/>
      <c r="C414" s="369"/>
      <c r="D414" s="375" t="s">
        <v>240</v>
      </c>
      <c r="E414" s="377" t="s">
        <v>241</v>
      </c>
      <c r="F414" s="378"/>
      <c r="G414" s="378"/>
      <c r="H414" s="379"/>
      <c r="I414" s="361"/>
      <c r="J414" s="140">
        <f t="shared" si="13"/>
        <v>1148</v>
      </c>
      <c r="K414" s="81" t="str">
        <f t="shared" si="14"/>
        <v/>
      </c>
      <c r="L414" s="147">
        <v>717</v>
      </c>
      <c r="M414" s="147">
        <v>27</v>
      </c>
      <c r="N414" s="147">
        <v>205</v>
      </c>
      <c r="O414" s="147">
        <v>60</v>
      </c>
      <c r="P414" s="147">
        <v>128</v>
      </c>
      <c r="Q414" s="147">
        <v>11</v>
      </c>
    </row>
    <row r="415" spans="1:22" s="83" customFormat="1" ht="34.5" customHeight="1">
      <c r="A415" s="251" t="s">
        <v>788</v>
      </c>
      <c r="B415" s="119"/>
      <c r="C415" s="369"/>
      <c r="D415" s="369"/>
      <c r="E415" s="320" t="s">
        <v>242</v>
      </c>
      <c r="F415" s="321"/>
      <c r="G415" s="321"/>
      <c r="H415" s="322"/>
      <c r="I415" s="361"/>
      <c r="J415" s="140">
        <f t="shared" si="13"/>
        <v>5681</v>
      </c>
      <c r="K415" s="81" t="str">
        <f t="shared" si="14"/>
        <v/>
      </c>
      <c r="L415" s="147">
        <v>362</v>
      </c>
      <c r="M415" s="147">
        <v>1985</v>
      </c>
      <c r="N415" s="147">
        <v>685</v>
      </c>
      <c r="O415" s="147">
        <v>1221</v>
      </c>
      <c r="P415" s="147">
        <v>891</v>
      </c>
      <c r="Q415" s="147">
        <v>537</v>
      </c>
    </row>
    <row r="416" spans="1:22" s="83" customFormat="1" ht="34.5" customHeight="1">
      <c r="A416" s="251" t="s">
        <v>789</v>
      </c>
      <c r="B416" s="119"/>
      <c r="C416" s="369"/>
      <c r="D416" s="369"/>
      <c r="E416" s="320" t="s">
        <v>243</v>
      </c>
      <c r="F416" s="321"/>
      <c r="G416" s="321"/>
      <c r="H416" s="322"/>
      <c r="I416" s="361"/>
      <c r="J416" s="140">
        <f t="shared" si="13"/>
        <v>236</v>
      </c>
      <c r="K416" s="81" t="str">
        <f t="shared" si="14"/>
        <v/>
      </c>
      <c r="L416" s="147">
        <v>24</v>
      </c>
      <c r="M416" s="147">
        <v>10</v>
      </c>
      <c r="N416" s="147">
        <v>57</v>
      </c>
      <c r="O416" s="147">
        <v>14</v>
      </c>
      <c r="P416" s="147">
        <v>47</v>
      </c>
      <c r="Q416" s="147">
        <v>84</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8</v>
      </c>
      <c r="M417" s="147">
        <v>3</v>
      </c>
      <c r="N417" s="147">
        <v>10</v>
      </c>
      <c r="O417" s="147">
        <v>3</v>
      </c>
      <c r="P417" s="147">
        <v>8</v>
      </c>
      <c r="Q417" s="147">
        <v>36</v>
      </c>
    </row>
    <row r="418" spans="1:22" s="83" customFormat="1" ht="34.5" customHeight="1">
      <c r="A418" s="251" t="s">
        <v>791</v>
      </c>
      <c r="B418" s="119"/>
      <c r="C418" s="369"/>
      <c r="D418" s="369"/>
      <c r="E418" s="320" t="s">
        <v>245</v>
      </c>
      <c r="F418" s="321"/>
      <c r="G418" s="321"/>
      <c r="H418" s="322"/>
      <c r="I418" s="361"/>
      <c r="J418" s="140">
        <f t="shared" si="13"/>
        <v>65</v>
      </c>
      <c r="K418" s="81" t="str">
        <f t="shared" si="14"/>
        <v/>
      </c>
      <c r="L418" s="147">
        <v>7</v>
      </c>
      <c r="M418" s="147">
        <v>2</v>
      </c>
      <c r="N418" s="147">
        <v>9</v>
      </c>
      <c r="O418" s="147">
        <v>4</v>
      </c>
      <c r="P418" s="147">
        <v>12</v>
      </c>
      <c r="Q418" s="147">
        <v>31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2</v>
      </c>
      <c r="M420" s="147">
        <v>4</v>
      </c>
      <c r="N420" s="147">
        <v>11</v>
      </c>
      <c r="O420" s="147">
        <v>12</v>
      </c>
      <c r="P420" s="147">
        <v>15</v>
      </c>
      <c r="Q420" s="147">
        <v>30</v>
      </c>
    </row>
    <row r="421" spans="1:22" s="83" customFormat="1" ht="34.5" customHeight="1">
      <c r="A421" s="251" t="s">
        <v>794</v>
      </c>
      <c r="B421" s="119"/>
      <c r="C421" s="369"/>
      <c r="D421" s="369"/>
      <c r="E421" s="320" t="s">
        <v>247</v>
      </c>
      <c r="F421" s="321"/>
      <c r="G421" s="321"/>
      <c r="H421" s="322"/>
      <c r="I421" s="361"/>
      <c r="J421" s="140">
        <f t="shared" si="13"/>
        <v>227</v>
      </c>
      <c r="K421" s="81" t="str">
        <f t="shared" si="14"/>
        <v/>
      </c>
      <c r="L421" s="147">
        <v>44</v>
      </c>
      <c r="M421" s="147">
        <v>9</v>
      </c>
      <c r="N421" s="147">
        <v>48</v>
      </c>
      <c r="O421" s="147">
        <v>42</v>
      </c>
      <c r="P421" s="147">
        <v>44</v>
      </c>
      <c r="Q421" s="147">
        <v>40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1056</v>
      </c>
      <c r="P428" s="66" t="s">
        <v>1057</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6351</v>
      </c>
      <c r="K430" s="193" t="str">
        <f>IF(OR(COUNTIF(L430:Q430,"未確認")&gt;0,COUNTIF(L430:Q430,"~*")&gt;0),"※","")</f>
        <v/>
      </c>
      <c r="L430" s="147">
        <v>447</v>
      </c>
      <c r="M430" s="147">
        <v>2013</v>
      </c>
      <c r="N430" s="147">
        <v>820</v>
      </c>
      <c r="O430" s="147">
        <v>1296</v>
      </c>
      <c r="P430" s="147">
        <v>1017</v>
      </c>
      <c r="Q430" s="147">
        <v>758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43</v>
      </c>
      <c r="K431" s="193" t="str">
        <f>IF(OR(COUNTIF(L431:Q431,"未確認")&gt;0,COUNTIF(L431:Q431,"~*")&gt;0),"※","")</f>
        <v/>
      </c>
      <c r="L431" s="147">
        <v>0</v>
      </c>
      <c r="M431" s="147">
        <v>4</v>
      </c>
      <c r="N431" s="147">
        <v>14</v>
      </c>
      <c r="O431" s="147">
        <v>18</v>
      </c>
      <c r="P431" s="147">
        <v>5</v>
      </c>
      <c r="Q431" s="147">
        <v>2</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81</v>
      </c>
      <c r="K432" s="193" t="str">
        <f>IF(OR(COUNTIF(L432:Q432,"未確認")&gt;0,COUNTIF(L432:Q432,"~*")&gt;0),"※","")</f>
        <v/>
      </c>
      <c r="L432" s="147">
        <v>1</v>
      </c>
      <c r="M432" s="147">
        <v>0</v>
      </c>
      <c r="N432" s="147">
        <v>22</v>
      </c>
      <c r="O432" s="147">
        <v>18</v>
      </c>
      <c r="P432" s="147">
        <v>15</v>
      </c>
      <c r="Q432" s="147">
        <v>25</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6222</v>
      </c>
      <c r="K433" s="193" t="str">
        <f>IF(OR(COUNTIF(L433:Q433,"未確認")&gt;0,COUNTIF(L433:Q433,"~*")&gt;0),"※","")</f>
        <v/>
      </c>
      <c r="L433" s="147">
        <v>445</v>
      </c>
      <c r="M433" s="147">
        <v>2007</v>
      </c>
      <c r="N433" s="147">
        <v>782</v>
      </c>
      <c r="O433" s="147">
        <v>1260</v>
      </c>
      <c r="P433" s="147">
        <v>997</v>
      </c>
      <c r="Q433" s="147">
        <v>731</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5</v>
      </c>
      <c r="K434" s="193" t="str">
        <f>IF(OR(COUNTIF(L434:Q434,"未確認")&gt;0,COUNTIF(L434:Q434,"~*")&gt;0),"※","")</f>
        <v/>
      </c>
      <c r="L434" s="147">
        <v>1</v>
      </c>
      <c r="M434" s="147">
        <v>2</v>
      </c>
      <c r="N434" s="147">
        <v>2</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1056</v>
      </c>
      <c r="P441" s="66" t="s">
        <v>1057</v>
      </c>
      <c r="Q441" s="66" t="s">
        <v>1058</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1056</v>
      </c>
      <c r="P466" s="66" t="s">
        <v>1057</v>
      </c>
      <c r="Q466" s="66" t="s">
        <v>1058</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182</v>
      </c>
      <c r="K468" s="201" t="str">
        <f t="shared" ref="K468:K475" si="16">IF(OR(COUNTIF(L468:Q468,"未確認")&gt;0,COUNTIF(L468:Q468,"*")&gt;0),"※","")</f>
        <v>※</v>
      </c>
      <c r="L468" s="117">
        <v>25</v>
      </c>
      <c r="M468" s="117">
        <v>38</v>
      </c>
      <c r="N468" s="117">
        <v>31</v>
      </c>
      <c r="O468" s="117">
        <v>49</v>
      </c>
      <c r="P468" s="117">
        <v>39</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0</v>
      </c>
      <c r="N470" s="117">
        <v>11</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v>
      </c>
      <c r="L472" s="117">
        <v>0</v>
      </c>
      <c r="M472" s="117">
        <v>13</v>
      </c>
      <c r="N472" s="117">
        <v>0</v>
      </c>
      <c r="O472" s="117" t="s">
        <v>541</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t="s">
        <v>541</v>
      </c>
      <c r="O475" s="117" t="s">
        <v>541</v>
      </c>
      <c r="P475" s="117" t="s">
        <v>541</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16</v>
      </c>
      <c r="K476" s="201" t="str">
        <f>IF(OR(COUNTIF(L476:Q476,"未確認")&gt;0,COUNTIF(L476:Q476,"~")&gt;0),"※","")</f>
        <v/>
      </c>
      <c r="L476" s="117" t="s">
        <v>541</v>
      </c>
      <c r="M476" s="117">
        <v>0</v>
      </c>
      <c r="N476" s="117" t="s">
        <v>541</v>
      </c>
      <c r="O476" s="117" t="s">
        <v>541</v>
      </c>
      <c r="P476" s="117">
        <v>16</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66</v>
      </c>
      <c r="K477" s="201" t="str">
        <f t="shared" ref="K477:K496" si="18">IF(OR(COUNTIF(L477:Q477,"未確認")&gt;0,COUNTIF(L477:Q477,"*")&gt;0),"※","")</f>
        <v>※</v>
      </c>
      <c r="L477" s="117">
        <v>14</v>
      </c>
      <c r="M477" s="117" t="s">
        <v>541</v>
      </c>
      <c r="N477" s="117">
        <v>15</v>
      </c>
      <c r="O477" s="117">
        <v>13</v>
      </c>
      <c r="P477" s="117">
        <v>24</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t="s">
        <v>541</v>
      </c>
      <c r="M478" s="117">
        <v>0</v>
      </c>
      <c r="N478" s="117" t="s">
        <v>541</v>
      </c>
      <c r="O478" s="117">
        <v>13</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20</v>
      </c>
      <c r="K479" s="201" t="str">
        <f t="shared" si="18"/>
        <v>※</v>
      </c>
      <c r="L479" s="117">
        <v>0</v>
      </c>
      <c r="M479" s="117">
        <v>20</v>
      </c>
      <c r="N479" s="117">
        <v>0</v>
      </c>
      <c r="O479" s="117" t="s">
        <v>541</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49</v>
      </c>
      <c r="K481" s="201" t="str">
        <f t="shared" si="18"/>
        <v>※</v>
      </c>
      <c r="L481" s="117">
        <v>11</v>
      </c>
      <c r="M481" s="117">
        <v>17</v>
      </c>
      <c r="N481" s="117" t="s">
        <v>541</v>
      </c>
      <c r="O481" s="117">
        <v>21</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t="s">
        <v>541</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t="s">
        <v>541</v>
      </c>
      <c r="O490" s="117" t="s">
        <v>541</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v>12</v>
      </c>
      <c r="N492" s="117">
        <v>0</v>
      </c>
      <c r="O492" s="117" t="s">
        <v>541</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t="s">
        <v>541</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t="s">
        <v>541</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1056</v>
      </c>
      <c r="P502" s="66" t="s">
        <v>1057</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12</v>
      </c>
      <c r="K504" s="201" t="str">
        <f t="shared" ref="K504:K511" si="21">IF(OR(COUNTIF(L504:Q504,"未確認")&gt;0,COUNTIF(L504:Q504,"*")&gt;0),"※","")</f>
        <v>※</v>
      </c>
      <c r="L504" s="117" t="s">
        <v>541</v>
      </c>
      <c r="M504" s="117" t="s">
        <v>541</v>
      </c>
      <c r="N504" s="117" t="s">
        <v>541</v>
      </c>
      <c r="O504" s="117">
        <v>12</v>
      </c>
      <c r="P504" s="117" t="s">
        <v>541</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82</v>
      </c>
      <c r="K505" s="201" t="str">
        <f t="shared" si="21"/>
        <v/>
      </c>
      <c r="L505" s="117">
        <v>11</v>
      </c>
      <c r="M505" s="117">
        <v>14</v>
      </c>
      <c r="N505" s="117">
        <v>11</v>
      </c>
      <c r="O505" s="117">
        <v>32</v>
      </c>
      <c r="P505" s="117">
        <v>14</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16</v>
      </c>
      <c r="K508" s="201" t="str">
        <f t="shared" si="21"/>
        <v>※</v>
      </c>
      <c r="L508" s="117">
        <v>0</v>
      </c>
      <c r="M508" s="117">
        <v>0</v>
      </c>
      <c r="N508" s="117" t="s">
        <v>541</v>
      </c>
      <c r="O508" s="117">
        <v>16</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1056</v>
      </c>
      <c r="P514" s="66" t="s">
        <v>1057</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1059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1056</v>
      </c>
      <c r="P520" s="66" t="s">
        <v>1057</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1059</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t="s">
        <v>541</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1056</v>
      </c>
      <c r="P525" s="66" t="s">
        <v>1057</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35</v>
      </c>
      <c r="K527" s="201" t="str">
        <f>IF(OR(COUNTIF(L527:Q527,"未確認")&gt;0,COUNTIF(L527:Q527,"*")&gt;0),"※","")</f>
        <v/>
      </c>
      <c r="L527" s="117">
        <v>0</v>
      </c>
      <c r="M527" s="117">
        <v>35</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1056</v>
      </c>
      <c r="P530" s="66" t="s">
        <v>1057</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1059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1056</v>
      </c>
      <c r="P543" s="66" t="s">
        <v>1057</v>
      </c>
      <c r="Q543" s="66" t="s">
        <v>1058</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1059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t="s">
        <v>541</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66.900000000000006</v>
      </c>
      <c r="M560" s="211">
        <v>34.200000000000003</v>
      </c>
      <c r="N560" s="211">
        <v>41.9</v>
      </c>
      <c r="O560" s="211">
        <v>58.7</v>
      </c>
      <c r="P560" s="211">
        <v>58.4</v>
      </c>
      <c r="Q560" s="211" t="s">
        <v>533</v>
      </c>
    </row>
    <row r="561" spans="1:17" s="91" customFormat="1" ht="34.5" customHeight="1">
      <c r="A561" s="251" t="s">
        <v>871</v>
      </c>
      <c r="B561" s="119"/>
      <c r="C561" s="209"/>
      <c r="D561" s="331" t="s">
        <v>377</v>
      </c>
      <c r="E561" s="342"/>
      <c r="F561" s="342"/>
      <c r="G561" s="342"/>
      <c r="H561" s="332"/>
      <c r="I561" s="343"/>
      <c r="J561" s="207"/>
      <c r="K561" s="210"/>
      <c r="L561" s="211">
        <v>34.9</v>
      </c>
      <c r="M561" s="211">
        <v>7.4</v>
      </c>
      <c r="N561" s="211">
        <v>16.100000000000001</v>
      </c>
      <c r="O561" s="211">
        <v>25.3</v>
      </c>
      <c r="P561" s="211">
        <v>26.2</v>
      </c>
      <c r="Q561" s="211" t="s">
        <v>533</v>
      </c>
    </row>
    <row r="562" spans="1:17" s="91" customFormat="1" ht="34.5" customHeight="1">
      <c r="A562" s="251" t="s">
        <v>872</v>
      </c>
      <c r="B562" s="119"/>
      <c r="C562" s="209"/>
      <c r="D562" s="331" t="s">
        <v>992</v>
      </c>
      <c r="E562" s="342"/>
      <c r="F562" s="342"/>
      <c r="G562" s="342"/>
      <c r="H562" s="332"/>
      <c r="I562" s="343"/>
      <c r="J562" s="207"/>
      <c r="K562" s="210"/>
      <c r="L562" s="211">
        <v>28.4</v>
      </c>
      <c r="M562" s="211">
        <v>2.2000000000000002</v>
      </c>
      <c r="N562" s="211">
        <v>13.8</v>
      </c>
      <c r="O562" s="211">
        <v>15.9</v>
      </c>
      <c r="P562" s="211">
        <v>17.2</v>
      </c>
      <c r="Q562" s="211" t="s">
        <v>533</v>
      </c>
    </row>
    <row r="563" spans="1:17" s="91" customFormat="1" ht="34.5" customHeight="1">
      <c r="A563" s="251" t="s">
        <v>873</v>
      </c>
      <c r="B563" s="119"/>
      <c r="C563" s="209"/>
      <c r="D563" s="331" t="s">
        <v>379</v>
      </c>
      <c r="E563" s="342"/>
      <c r="F563" s="342"/>
      <c r="G563" s="342"/>
      <c r="H563" s="332"/>
      <c r="I563" s="343"/>
      <c r="J563" s="207"/>
      <c r="K563" s="210"/>
      <c r="L563" s="211">
        <v>18</v>
      </c>
      <c r="M563" s="211">
        <v>3.4</v>
      </c>
      <c r="N563" s="211">
        <v>6.2</v>
      </c>
      <c r="O563" s="211">
        <v>7.4</v>
      </c>
      <c r="P563" s="211">
        <v>11.7</v>
      </c>
      <c r="Q563" s="211" t="s">
        <v>533</v>
      </c>
    </row>
    <row r="564" spans="1:17" s="91" customFormat="1" ht="34.5" customHeight="1">
      <c r="A564" s="251" t="s">
        <v>874</v>
      </c>
      <c r="B564" s="119"/>
      <c r="C564" s="209"/>
      <c r="D564" s="331" t="s">
        <v>380</v>
      </c>
      <c r="E564" s="342"/>
      <c r="F564" s="342"/>
      <c r="G564" s="342"/>
      <c r="H564" s="332"/>
      <c r="I564" s="343"/>
      <c r="J564" s="207"/>
      <c r="K564" s="210"/>
      <c r="L564" s="211">
        <v>13.3</v>
      </c>
      <c r="M564" s="211">
        <v>8</v>
      </c>
      <c r="N564" s="211">
        <v>7.1</v>
      </c>
      <c r="O564" s="211">
        <v>6.4</v>
      </c>
      <c r="P564" s="211">
        <v>30.5</v>
      </c>
      <c r="Q564" s="211" t="s">
        <v>533</v>
      </c>
    </row>
    <row r="565" spans="1:17" s="91" customFormat="1" ht="34.5" customHeight="1">
      <c r="A565" s="251" t="s">
        <v>875</v>
      </c>
      <c r="B565" s="119"/>
      <c r="C565" s="280"/>
      <c r="D565" s="331" t="s">
        <v>869</v>
      </c>
      <c r="E565" s="342"/>
      <c r="F565" s="342"/>
      <c r="G565" s="342"/>
      <c r="H565" s="332"/>
      <c r="I565" s="343"/>
      <c r="J565" s="207"/>
      <c r="K565" s="210"/>
      <c r="L565" s="211">
        <v>23.9</v>
      </c>
      <c r="M565" s="211">
        <v>0.5</v>
      </c>
      <c r="N565" s="211">
        <v>7.6</v>
      </c>
      <c r="O565" s="211">
        <v>2.6</v>
      </c>
      <c r="P565" s="211">
        <v>12.4</v>
      </c>
      <c r="Q565" s="211" t="s">
        <v>533</v>
      </c>
    </row>
    <row r="566" spans="1:17" s="91" customFormat="1" ht="34.5" customHeight="1">
      <c r="A566" s="251" t="s">
        <v>876</v>
      </c>
      <c r="B566" s="119"/>
      <c r="C566" s="285"/>
      <c r="D566" s="331" t="s">
        <v>993</v>
      </c>
      <c r="E566" s="342"/>
      <c r="F566" s="342"/>
      <c r="G566" s="342"/>
      <c r="H566" s="332"/>
      <c r="I566" s="343"/>
      <c r="J566" s="213"/>
      <c r="K566" s="214"/>
      <c r="L566" s="211">
        <v>47.9</v>
      </c>
      <c r="M566" s="211">
        <v>10.8</v>
      </c>
      <c r="N566" s="211">
        <v>25.4</v>
      </c>
      <c r="O566" s="211">
        <v>32.299999999999997</v>
      </c>
      <c r="P566" s="211">
        <v>34.6</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17.399999999999999</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4.7</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0.7</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0.2</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0.1</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1056</v>
      </c>
      <c r="P588" s="66" t="s">
        <v>1057</v>
      </c>
      <c r="Q588" s="66" t="s">
        <v>1058</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1059</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112</v>
      </c>
      <c r="K593" s="201" t="str">
        <f>IF(OR(COUNTIF(L593:Q593,"未確認")&gt;0,COUNTIF(L593:Q593,"*")&gt;0),"※","")</f>
        <v/>
      </c>
      <c r="L593" s="117">
        <v>33</v>
      </c>
      <c r="M593" s="117">
        <v>10</v>
      </c>
      <c r="N593" s="117">
        <v>21</v>
      </c>
      <c r="O593" s="117">
        <v>10</v>
      </c>
      <c r="P593" s="117">
        <v>38</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4828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414</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5602</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1621</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2588</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1056</v>
      </c>
      <c r="P611" s="66" t="s">
        <v>1057</v>
      </c>
      <c r="Q611" s="66" t="s">
        <v>1058</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50</v>
      </c>
      <c r="K613" s="201" t="str">
        <f t="shared" ref="K613:K623" si="29">IF(OR(COUNTIF(L613:Q613,"未確認")&gt;0,COUNTIF(L613:Q613,"*")&gt;0),"※","")</f>
        <v>※</v>
      </c>
      <c r="L613" s="117" t="s">
        <v>541</v>
      </c>
      <c r="M613" s="117" t="s">
        <v>541</v>
      </c>
      <c r="N613" s="117" t="s">
        <v>541</v>
      </c>
      <c r="O613" s="117" t="s">
        <v>541</v>
      </c>
      <c r="P613" s="117">
        <v>16</v>
      </c>
      <c r="Q613" s="117">
        <v>34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49</v>
      </c>
      <c r="K618" s="201" t="str">
        <f t="shared" si="29"/>
        <v/>
      </c>
      <c r="L618" s="117">
        <v>0</v>
      </c>
      <c r="M618" s="117">
        <v>0</v>
      </c>
      <c r="N618" s="117">
        <v>0</v>
      </c>
      <c r="O618" s="117">
        <v>0</v>
      </c>
      <c r="P618" s="117">
        <v>0</v>
      </c>
      <c r="Q618" s="117">
        <v>49</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c r="Q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t="s">
        <v>541</v>
      </c>
      <c r="M622" s="117" t="s">
        <v>541</v>
      </c>
      <c r="N622" s="117">
        <v>14</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1056</v>
      </c>
      <c r="P629" s="66" t="s">
        <v>1057</v>
      </c>
      <c r="Q629" s="66" t="s">
        <v>1058</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1059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28</v>
      </c>
      <c r="K631" s="201" t="str">
        <f t="shared" ref="K631:K638" si="31">IF(OR(COUNTIF(L631:Q631,"未確認")&gt;0,COUNTIF(L631:Q631,"*")&gt;0),"※","")</f>
        <v>※</v>
      </c>
      <c r="L631" s="117">
        <v>14</v>
      </c>
      <c r="M631" s="117">
        <v>0</v>
      </c>
      <c r="N631" s="117" t="s">
        <v>541</v>
      </c>
      <c r="O631" s="117">
        <v>14</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190</v>
      </c>
      <c r="K632" s="201" t="str">
        <f t="shared" si="31"/>
        <v>※</v>
      </c>
      <c r="L632" s="117">
        <v>40</v>
      </c>
      <c r="M632" s="117" t="s">
        <v>541</v>
      </c>
      <c r="N632" s="117">
        <v>46</v>
      </c>
      <c r="O632" s="117">
        <v>41</v>
      </c>
      <c r="P632" s="117">
        <v>63</v>
      </c>
      <c r="Q632" s="117">
        <v>0</v>
      </c>
    </row>
    <row r="633" spans="1:22" s="118" customFormat="1" ht="56">
      <c r="A633" s="252" t="s">
        <v>919</v>
      </c>
      <c r="B633" s="119"/>
      <c r="C633" s="320" t="s">
        <v>436</v>
      </c>
      <c r="D633" s="321"/>
      <c r="E633" s="321"/>
      <c r="F633" s="321"/>
      <c r="G633" s="321"/>
      <c r="H633" s="322"/>
      <c r="I633" s="122" t="s">
        <v>437</v>
      </c>
      <c r="J633" s="116">
        <f t="shared" si="30"/>
        <v>179</v>
      </c>
      <c r="K633" s="201" t="str">
        <f t="shared" si="31"/>
        <v>※</v>
      </c>
      <c r="L633" s="117">
        <v>39</v>
      </c>
      <c r="M633" s="117">
        <v>10</v>
      </c>
      <c r="N633" s="117">
        <v>40</v>
      </c>
      <c r="O633" s="117">
        <v>49</v>
      </c>
      <c r="P633" s="117">
        <v>41</v>
      </c>
      <c r="Q633" s="117" t="s">
        <v>541</v>
      </c>
    </row>
    <row r="634" spans="1:22" s="118" customFormat="1" ht="56.15" customHeight="1">
      <c r="A634" s="252" t="s">
        <v>920</v>
      </c>
      <c r="B634" s="119"/>
      <c r="C634" s="317" t="s">
        <v>1026</v>
      </c>
      <c r="D634" s="318"/>
      <c r="E634" s="318"/>
      <c r="F634" s="318"/>
      <c r="G634" s="318"/>
      <c r="H634" s="319"/>
      <c r="I634" s="122" t="s">
        <v>439</v>
      </c>
      <c r="J634" s="116">
        <f t="shared" si="30"/>
        <v>11</v>
      </c>
      <c r="K634" s="201" t="str">
        <f t="shared" si="31"/>
        <v>※</v>
      </c>
      <c r="L634" s="117">
        <v>11</v>
      </c>
      <c r="M634" s="117">
        <v>0</v>
      </c>
      <c r="N634" s="117" t="s">
        <v>541</v>
      </c>
      <c r="O634" s="117" t="s">
        <v>541</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37</v>
      </c>
      <c r="K635" s="201" t="str">
        <f t="shared" si="31"/>
        <v>※</v>
      </c>
      <c r="L635" s="117" t="s">
        <v>541</v>
      </c>
      <c r="M635" s="117" t="s">
        <v>541</v>
      </c>
      <c r="N635" s="117">
        <v>12</v>
      </c>
      <c r="O635" s="117">
        <v>25</v>
      </c>
      <c r="P635" s="117" t="s">
        <v>541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t="s">
        <v>541</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1056</v>
      </c>
      <c r="P644" s="66" t="s">
        <v>1057</v>
      </c>
      <c r="Q644" s="66" t="s">
        <v>1058</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137</v>
      </c>
      <c r="K646" s="201" t="str">
        <f t="shared" ref="K646:K660" si="33">IF(OR(COUNTIF(L646:Q646,"未確認")&gt;0,COUNTIF(L646:Q646,"*")&gt;0),"※","")</f>
        <v>※</v>
      </c>
      <c r="L646" s="117">
        <v>19</v>
      </c>
      <c r="M646" s="117" t="s">
        <v>541</v>
      </c>
      <c r="N646" s="117">
        <v>56</v>
      </c>
      <c r="O646" s="117">
        <v>25</v>
      </c>
      <c r="P646" s="117">
        <v>37</v>
      </c>
      <c r="Q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18</v>
      </c>
      <c r="K648" s="201" t="str">
        <f t="shared" si="33"/>
        <v>※</v>
      </c>
      <c r="L648" s="117" t="s">
        <v>541</v>
      </c>
      <c r="M648" s="117" t="s">
        <v>541</v>
      </c>
      <c r="N648" s="117">
        <v>18</v>
      </c>
      <c r="O648" s="117" t="s">
        <v>541</v>
      </c>
      <c r="P648" s="117" t="s">
        <v>541</v>
      </c>
      <c r="Q648" s="117" t="s">
        <v>541</v>
      </c>
    </row>
    <row r="649" spans="1:22" s="118" customFormat="1" ht="70" customHeight="1">
      <c r="A649" s="252" t="s">
        <v>928</v>
      </c>
      <c r="B649" s="84"/>
      <c r="C649" s="295"/>
      <c r="D649" s="297"/>
      <c r="E649" s="320" t="s">
        <v>940</v>
      </c>
      <c r="F649" s="321"/>
      <c r="G649" s="321"/>
      <c r="H649" s="322"/>
      <c r="I649" s="122" t="s">
        <v>456</v>
      </c>
      <c r="J649" s="116">
        <f t="shared" si="32"/>
        <v>53</v>
      </c>
      <c r="K649" s="201" t="str">
        <f t="shared" si="33"/>
        <v>※</v>
      </c>
      <c r="L649" s="117">
        <v>11</v>
      </c>
      <c r="M649" s="117" t="s">
        <v>541</v>
      </c>
      <c r="N649" s="117">
        <v>14</v>
      </c>
      <c r="O649" s="117" t="s">
        <v>541</v>
      </c>
      <c r="P649" s="117">
        <v>28</v>
      </c>
      <c r="Q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t="s">
        <v>541</v>
      </c>
      <c r="M650" s="117">
        <v>0</v>
      </c>
      <c r="N650" s="117">
        <v>18</v>
      </c>
      <c r="O650" s="117" t="s">
        <v>541</v>
      </c>
      <c r="P650" s="117" t="s">
        <v>541</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t="s">
        <v>541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105</v>
      </c>
      <c r="K655" s="201" t="str">
        <f t="shared" si="33"/>
        <v>※</v>
      </c>
      <c r="L655" s="117">
        <v>15</v>
      </c>
      <c r="M655" s="117" t="s">
        <v>541</v>
      </c>
      <c r="N655" s="117">
        <v>46</v>
      </c>
      <c r="O655" s="117">
        <v>15</v>
      </c>
      <c r="P655" s="117">
        <v>29</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90</v>
      </c>
      <c r="K657" s="201" t="str">
        <f t="shared" si="33"/>
        <v>※</v>
      </c>
      <c r="L657" s="117">
        <v>14</v>
      </c>
      <c r="M657" s="117" t="s">
        <v>541</v>
      </c>
      <c r="N657" s="117">
        <v>41</v>
      </c>
      <c r="O657" s="117">
        <v>11</v>
      </c>
      <c r="P657" s="117">
        <v>24</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1056</v>
      </c>
      <c r="P665" s="66" t="s">
        <v>1057</v>
      </c>
      <c r="Q665" s="66" t="s">
        <v>1058</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1059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1056</v>
      </c>
      <c r="P681" s="66" t="s">
        <v>1057</v>
      </c>
      <c r="Q681" s="66" t="s">
        <v>1058</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1059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1056</v>
      </c>
      <c r="P691" s="66" t="s">
        <v>1057</v>
      </c>
      <c r="Q691" s="66" t="s">
        <v>1058</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1059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t="s">
        <v>541</v>
      </c>
      <c r="O693" s="117">
        <v>0</v>
      </c>
      <c r="P693" s="117" t="s">
        <v>541</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t="s">
        <v>541</v>
      </c>
      <c r="M695" s="117">
        <v>0</v>
      </c>
      <c r="N695" s="117" t="s">
        <v>541</v>
      </c>
      <c r="O695" s="117" t="s">
        <v>541</v>
      </c>
      <c r="P695" s="117" t="s">
        <v>541</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1056</v>
      </c>
      <c r="P704" s="66" t="s">
        <v>1057</v>
      </c>
      <c r="Q704" s="66" t="s">
        <v>1058</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1059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0FBAB6-2089-44CA-85EC-EA3E6F27AF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2019-12-23T01:10:23Z</dcterms:modified>
</cp:coreProperties>
</file>